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mauricio.pillon/Dropbox/2020s1/CCAA/CCAATools/jcr/"/>
    </mc:Choice>
  </mc:AlternateContent>
  <xr:revisionPtr revIDLastSave="0" documentId="13_ncr:1_{FF08C573-12B4-0343-9BF3-8BCC05944670}" xr6:coauthVersionLast="45" xr6:coauthVersionMax="45" xr10:uidLastSave="{00000000-0000-0000-0000-000000000000}"/>
  <bookViews>
    <workbookView xWindow="0" yWindow="-21140" windowWidth="38400" windowHeight="21140" tabRatio="634" firstSheet="1" activeTab="21" xr2:uid="{00000000-000D-0000-FFFF-FFFF00000000}"/>
  </bookViews>
  <sheets>
    <sheet name="Producao (Oficial)" sheetId="1" r:id="rId1"/>
    <sheet name="Producao (Sucupira)" sheetId="24" r:id="rId2"/>
    <sheet name="Antonio" sheetId="2" r:id="rId3"/>
    <sheet name="Beatriz" sheetId="3" r:id="rId4"/>
    <sheet name="Caroline" sheetId="4" r:id="rId5"/>
    <sheet name="Danubia" sheetId="5" r:id="rId6"/>
    <sheet name="Edicleuza" sheetId="6" r:id="rId7"/>
    <sheet name="Fábio" sheetId="7" r:id="rId8"/>
    <sheet name="Gabriel" sheetId="8" r:id="rId9"/>
    <sheet name="Henrique" sheetId="9" r:id="rId10"/>
    <sheet name="Isolde" sheetId="10" r:id="rId11"/>
    <sheet name="Joaquim" sheetId="11" r:id="rId12"/>
    <sheet name="Larissa" sheetId="12" r:id="rId13"/>
    <sheet name="Norma" sheetId="13" r:id="rId14"/>
    <sheet name="Marta" sheetId="14" r:id="rId15"/>
    <sheet name="Oswaldo" sheetId="15" r:id="rId16"/>
    <sheet name="Pedro" sheetId="16" r:id="rId17"/>
    <sheet name="_56F9DC9755BA473782653E2940F9" sheetId="21" state="hidden" r:id="rId18"/>
    <sheet name="2017" sheetId="19" r:id="rId19"/>
    <sheet name="2018" sheetId="20" r:id="rId20"/>
    <sheet name="2019" sheetId="22" r:id="rId21"/>
    <sheet name="2020" sheetId="23" r:id="rId22"/>
  </sheets>
  <definedNames>
    <definedName name="__xlnm._FilterDatabase_1">#REF!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24" l="1"/>
  <c r="H8" i="24"/>
  <c r="H5" i="24"/>
  <c r="H6" i="24"/>
  <c r="H4" i="24"/>
  <c r="AH22" i="22" l="1"/>
  <c r="T24" i="16" s="1"/>
  <c r="AG22" i="22"/>
  <c r="R6" i="16" s="1"/>
  <c r="AF22" i="22"/>
  <c r="T24" i="15" s="1"/>
  <c r="AE22" i="22"/>
  <c r="R6" i="15" s="1"/>
  <c r="AD22" i="22"/>
  <c r="T24" i="14" s="1"/>
  <c r="AC22" i="22"/>
  <c r="R6" i="14" s="1"/>
  <c r="AB22" i="22"/>
  <c r="T24" i="13" s="1"/>
  <c r="AA22" i="22"/>
  <c r="R6" i="13" s="1"/>
  <c r="Z22" i="22"/>
  <c r="T24" i="12" s="1"/>
  <c r="Y22" i="22"/>
  <c r="R6" i="12" s="1"/>
  <c r="X22" i="22"/>
  <c r="T24" i="11" s="1"/>
  <c r="W22" i="22"/>
  <c r="R6" i="11" s="1"/>
  <c r="V22" i="22"/>
  <c r="T24" i="10" s="1"/>
  <c r="U22" i="22"/>
  <c r="R6" i="10" s="1"/>
  <c r="T22" i="22"/>
  <c r="T24" i="9" s="1"/>
  <c r="S22" i="22"/>
  <c r="R6" i="9" s="1"/>
  <c r="R22" i="22"/>
  <c r="T24" i="8" s="1"/>
  <c r="Q22" i="22"/>
  <c r="R6" i="8" s="1"/>
  <c r="P22" i="22"/>
  <c r="T24" i="7" s="1"/>
  <c r="O22" i="22"/>
  <c r="R6" i="7" s="1"/>
  <c r="N22" i="22"/>
  <c r="T24" i="6" s="1"/>
  <c r="M22" i="22"/>
  <c r="R6" i="6" s="1"/>
  <c r="L22" i="22"/>
  <c r="T24" i="5" s="1"/>
  <c r="K22" i="22"/>
  <c r="R6" i="5" s="1"/>
  <c r="J22" i="22"/>
  <c r="T24" i="4" s="1"/>
  <c r="I22" i="22"/>
  <c r="R6" i="4" s="1"/>
  <c r="H22" i="22"/>
  <c r="T24" i="3" s="1"/>
  <c r="G22" i="22"/>
  <c r="R6" i="3" s="1"/>
  <c r="F22" i="22"/>
  <c r="T24" i="2" s="1"/>
  <c r="E22" i="22"/>
  <c r="R6" i="2" s="1"/>
  <c r="AH21" i="22"/>
  <c r="AG21" i="22"/>
  <c r="Q6" i="16" s="1"/>
  <c r="AF21" i="22"/>
  <c r="AE21" i="22"/>
  <c r="Q6" i="15" s="1"/>
  <c r="AD21" i="22"/>
  <c r="AC21" i="22"/>
  <c r="Q6" i="14" s="1"/>
  <c r="AB21" i="22"/>
  <c r="AA21" i="22"/>
  <c r="Q6" i="13" s="1"/>
  <c r="Z21" i="22"/>
  <c r="Y21" i="22"/>
  <c r="Q6" i="12" s="1"/>
  <c r="X21" i="22"/>
  <c r="W21" i="22"/>
  <c r="Q6" i="11" s="1"/>
  <c r="V21" i="22"/>
  <c r="U21" i="22"/>
  <c r="Q6" i="10" s="1"/>
  <c r="T21" i="22"/>
  <c r="S21" i="22"/>
  <c r="Q6" i="9" s="1"/>
  <c r="R21" i="22"/>
  <c r="Q21" i="22"/>
  <c r="Q6" i="8" s="1"/>
  <c r="P21" i="22"/>
  <c r="O21" i="22"/>
  <c r="Q6" i="7" s="1"/>
  <c r="N21" i="22"/>
  <c r="M21" i="22"/>
  <c r="Q6" i="6" s="1"/>
  <c r="L21" i="22"/>
  <c r="K21" i="22"/>
  <c r="Q6" i="5" s="1"/>
  <c r="J21" i="22"/>
  <c r="I21" i="22"/>
  <c r="Q6" i="4" s="1"/>
  <c r="H21" i="22"/>
  <c r="G21" i="22"/>
  <c r="Q6" i="3" s="1"/>
  <c r="F21" i="22"/>
  <c r="E21" i="22"/>
  <c r="Q6" i="2" s="1"/>
  <c r="AH20" i="22"/>
  <c r="S24" i="16" s="1"/>
  <c r="AG20" i="22"/>
  <c r="P6" i="16" s="1"/>
  <c r="AF20" i="22"/>
  <c r="S24" i="15" s="1"/>
  <c r="AE20" i="22"/>
  <c r="P6" i="15" s="1"/>
  <c r="AD20" i="22"/>
  <c r="S24" i="14" s="1"/>
  <c r="AC20" i="22"/>
  <c r="P6" i="14" s="1"/>
  <c r="AB20" i="22"/>
  <c r="S24" i="13" s="1"/>
  <c r="AA20" i="22"/>
  <c r="P6" i="13" s="1"/>
  <c r="Z20" i="22"/>
  <c r="S24" i="12" s="1"/>
  <c r="Y20" i="22"/>
  <c r="P6" i="12" s="1"/>
  <c r="X20" i="22"/>
  <c r="S24" i="11" s="1"/>
  <c r="W20" i="22"/>
  <c r="P6" i="11" s="1"/>
  <c r="V20" i="22"/>
  <c r="S24" i="10" s="1"/>
  <c r="U20" i="22"/>
  <c r="P6" i="10" s="1"/>
  <c r="T20" i="22"/>
  <c r="S24" i="9" s="1"/>
  <c r="S20" i="22"/>
  <c r="P6" i="9" s="1"/>
  <c r="R20" i="22"/>
  <c r="S24" i="8" s="1"/>
  <c r="Q20" i="22"/>
  <c r="P6" i="8" s="1"/>
  <c r="P20" i="22"/>
  <c r="S24" i="7" s="1"/>
  <c r="O20" i="22"/>
  <c r="P6" i="7" s="1"/>
  <c r="N20" i="22"/>
  <c r="S24" i="6" s="1"/>
  <c r="M20" i="22"/>
  <c r="P6" i="6" s="1"/>
  <c r="L20" i="22"/>
  <c r="S24" i="5" s="1"/>
  <c r="K20" i="22"/>
  <c r="P6" i="5" s="1"/>
  <c r="J20" i="22"/>
  <c r="S24" i="4" s="1"/>
  <c r="I20" i="22"/>
  <c r="P6" i="4" s="1"/>
  <c r="H20" i="22"/>
  <c r="S24" i="3" s="1"/>
  <c r="G20" i="22"/>
  <c r="P6" i="3" s="1"/>
  <c r="F20" i="22"/>
  <c r="S24" i="2" s="1"/>
  <c r="E20" i="22"/>
  <c r="P6" i="2" s="1"/>
  <c r="AH19" i="22"/>
  <c r="R24" i="16" s="1"/>
  <c r="AG19" i="22"/>
  <c r="O6" i="16" s="1"/>
  <c r="AF19" i="22"/>
  <c r="R24" i="15" s="1"/>
  <c r="AE19" i="22"/>
  <c r="O6" i="15" s="1"/>
  <c r="AD19" i="22"/>
  <c r="R24" i="14" s="1"/>
  <c r="AC19" i="22"/>
  <c r="O6" i="14" s="1"/>
  <c r="AB19" i="22"/>
  <c r="R24" i="13" s="1"/>
  <c r="AA19" i="22"/>
  <c r="O6" i="13" s="1"/>
  <c r="Z19" i="22"/>
  <c r="R24" i="12" s="1"/>
  <c r="Y19" i="22"/>
  <c r="O6" i="12" s="1"/>
  <c r="X19" i="22"/>
  <c r="R24" i="11" s="1"/>
  <c r="W19" i="22"/>
  <c r="O6" i="11" s="1"/>
  <c r="V19" i="22"/>
  <c r="R24" i="10" s="1"/>
  <c r="U19" i="22"/>
  <c r="O6" i="10" s="1"/>
  <c r="T19" i="22"/>
  <c r="R24" i="9" s="1"/>
  <c r="S19" i="22"/>
  <c r="O6" i="9" s="1"/>
  <c r="R19" i="22"/>
  <c r="R24" i="8" s="1"/>
  <c r="Q19" i="22"/>
  <c r="O6" i="8" s="1"/>
  <c r="P19" i="22"/>
  <c r="R24" i="7" s="1"/>
  <c r="O19" i="22"/>
  <c r="O6" i="7" s="1"/>
  <c r="N19" i="22"/>
  <c r="R24" i="6" s="1"/>
  <c r="M19" i="22"/>
  <c r="O6" i="6" s="1"/>
  <c r="L19" i="22"/>
  <c r="R24" i="5" s="1"/>
  <c r="K19" i="22"/>
  <c r="O6" i="5" s="1"/>
  <c r="J19" i="22"/>
  <c r="R24" i="4" s="1"/>
  <c r="I19" i="22"/>
  <c r="O6" i="4" s="1"/>
  <c r="H19" i="22"/>
  <c r="R24" i="3" s="1"/>
  <c r="G19" i="22"/>
  <c r="O6" i="3" s="1"/>
  <c r="F19" i="22"/>
  <c r="R24" i="2" s="1"/>
  <c r="E19" i="22"/>
  <c r="O6" i="2" s="1"/>
  <c r="AH18" i="22"/>
  <c r="Q24" i="16" s="1"/>
  <c r="AG18" i="22"/>
  <c r="N6" i="16" s="1"/>
  <c r="AF18" i="22"/>
  <c r="Q24" i="15" s="1"/>
  <c r="AE18" i="22"/>
  <c r="N6" i="15" s="1"/>
  <c r="AD18" i="22"/>
  <c r="Q24" i="14" s="1"/>
  <c r="AC18" i="22"/>
  <c r="N6" i="14" s="1"/>
  <c r="AB18" i="22"/>
  <c r="Q24" i="13" s="1"/>
  <c r="AA18" i="22"/>
  <c r="N6" i="13" s="1"/>
  <c r="Z18" i="22"/>
  <c r="Q24" i="12" s="1"/>
  <c r="Y18" i="22"/>
  <c r="N6" i="12" s="1"/>
  <c r="X18" i="22"/>
  <c r="Q24" i="11" s="1"/>
  <c r="W18" i="22"/>
  <c r="N6" i="11" s="1"/>
  <c r="V18" i="22"/>
  <c r="Q24" i="10" s="1"/>
  <c r="U18" i="22"/>
  <c r="N6" i="10" s="1"/>
  <c r="T18" i="22"/>
  <c r="Q24" i="9" s="1"/>
  <c r="S18" i="22"/>
  <c r="N6" i="9" s="1"/>
  <c r="R18" i="22"/>
  <c r="Q24" i="8" s="1"/>
  <c r="Q18" i="22"/>
  <c r="N6" i="8" s="1"/>
  <c r="P18" i="22"/>
  <c r="Q24" i="7" s="1"/>
  <c r="O18" i="22"/>
  <c r="N6" i="7" s="1"/>
  <c r="N18" i="22"/>
  <c r="Q24" i="6" s="1"/>
  <c r="M18" i="22"/>
  <c r="N6" i="6" s="1"/>
  <c r="L18" i="22"/>
  <c r="Q24" i="5" s="1"/>
  <c r="K18" i="22"/>
  <c r="N6" i="5" s="1"/>
  <c r="J18" i="22"/>
  <c r="Q24" i="4" s="1"/>
  <c r="I18" i="22"/>
  <c r="N6" i="4" s="1"/>
  <c r="H18" i="22"/>
  <c r="Q24" i="3" s="1"/>
  <c r="G18" i="22"/>
  <c r="N6" i="3" s="1"/>
  <c r="F18" i="22"/>
  <c r="Q24" i="2" s="1"/>
  <c r="E18" i="22"/>
  <c r="N6" i="2" s="1"/>
  <c r="AH17" i="22"/>
  <c r="P24" i="16" s="1"/>
  <c r="AG17" i="22"/>
  <c r="M6" i="16" s="1"/>
  <c r="AF17" i="22"/>
  <c r="P24" i="15" s="1"/>
  <c r="AE17" i="22"/>
  <c r="M6" i="15" s="1"/>
  <c r="AD17" i="22"/>
  <c r="P24" i="14" s="1"/>
  <c r="AC17" i="22"/>
  <c r="M6" i="14" s="1"/>
  <c r="AB17" i="22"/>
  <c r="P24" i="13" s="1"/>
  <c r="AA17" i="22"/>
  <c r="M6" i="13" s="1"/>
  <c r="Z17" i="22"/>
  <c r="P24" i="12" s="1"/>
  <c r="Y17" i="22"/>
  <c r="M6" i="12" s="1"/>
  <c r="X17" i="22"/>
  <c r="P24" i="11" s="1"/>
  <c r="W17" i="22"/>
  <c r="M6" i="11" s="1"/>
  <c r="V17" i="22"/>
  <c r="P24" i="10" s="1"/>
  <c r="U17" i="22"/>
  <c r="M6" i="10" s="1"/>
  <c r="T17" i="22"/>
  <c r="P24" i="9" s="1"/>
  <c r="S17" i="22"/>
  <c r="M6" i="9" s="1"/>
  <c r="R17" i="22"/>
  <c r="P24" i="8" s="1"/>
  <c r="Q17" i="22"/>
  <c r="M6" i="8" s="1"/>
  <c r="P17" i="22"/>
  <c r="P24" i="7" s="1"/>
  <c r="O17" i="22"/>
  <c r="M6" i="7" s="1"/>
  <c r="N17" i="22"/>
  <c r="P24" i="6" s="1"/>
  <c r="M17" i="22"/>
  <c r="M6" i="6" s="1"/>
  <c r="L17" i="22"/>
  <c r="P24" i="5" s="1"/>
  <c r="K17" i="22"/>
  <c r="M6" i="5" s="1"/>
  <c r="J17" i="22"/>
  <c r="P24" i="4" s="1"/>
  <c r="I17" i="22"/>
  <c r="M6" i="4" s="1"/>
  <c r="H17" i="22"/>
  <c r="P24" i="3" s="1"/>
  <c r="G17" i="22"/>
  <c r="M6" i="3" s="1"/>
  <c r="F17" i="22"/>
  <c r="P24" i="2" s="1"/>
  <c r="E17" i="22"/>
  <c r="M6" i="2" s="1"/>
  <c r="AH16" i="22"/>
  <c r="O24" i="16" s="1"/>
  <c r="AG16" i="22"/>
  <c r="AF16" i="22"/>
  <c r="O24" i="15" s="1"/>
  <c r="AE16" i="22"/>
  <c r="AD16" i="22"/>
  <c r="O24" i="14" s="1"/>
  <c r="AC16" i="22"/>
  <c r="AB16" i="22"/>
  <c r="O24" i="13" s="1"/>
  <c r="AA16" i="22"/>
  <c r="Z16" i="22"/>
  <c r="O24" i="12" s="1"/>
  <c r="Y16" i="22"/>
  <c r="X16" i="22"/>
  <c r="O24" i="11" s="1"/>
  <c r="W16" i="22"/>
  <c r="V16" i="22"/>
  <c r="O24" i="10" s="1"/>
  <c r="U16" i="22"/>
  <c r="T16" i="22"/>
  <c r="O24" i="9" s="1"/>
  <c r="S16" i="22"/>
  <c r="R16" i="22"/>
  <c r="O24" i="8" s="1"/>
  <c r="Q16" i="22"/>
  <c r="P16" i="22"/>
  <c r="O24" i="7" s="1"/>
  <c r="O16" i="22"/>
  <c r="N16" i="22"/>
  <c r="O24" i="6" s="1"/>
  <c r="M16" i="22"/>
  <c r="L16" i="22"/>
  <c r="O24" i="5" s="1"/>
  <c r="K16" i="22"/>
  <c r="J16" i="22"/>
  <c r="O24" i="4" s="1"/>
  <c r="I16" i="22"/>
  <c r="H16" i="22"/>
  <c r="O24" i="3" s="1"/>
  <c r="G16" i="22"/>
  <c r="F16" i="22"/>
  <c r="O24" i="2" s="1"/>
  <c r="E16" i="22"/>
  <c r="AH15" i="22"/>
  <c r="N24" i="16" s="1"/>
  <c r="AG15" i="22"/>
  <c r="AF15" i="22"/>
  <c r="N24" i="15" s="1"/>
  <c r="AE15" i="22"/>
  <c r="AD15" i="22"/>
  <c r="N24" i="14" s="1"/>
  <c r="AC15" i="22"/>
  <c r="AB15" i="22"/>
  <c r="N24" i="13" s="1"/>
  <c r="AA15" i="22"/>
  <c r="Z15" i="22"/>
  <c r="N24" i="12" s="1"/>
  <c r="Y15" i="22"/>
  <c r="X15" i="22"/>
  <c r="N24" i="11" s="1"/>
  <c r="W15" i="22"/>
  <c r="V15" i="22"/>
  <c r="N24" i="10" s="1"/>
  <c r="U15" i="22"/>
  <c r="T15" i="22"/>
  <c r="N24" i="9" s="1"/>
  <c r="S15" i="22"/>
  <c r="R15" i="22"/>
  <c r="N24" i="8" s="1"/>
  <c r="Q15" i="22"/>
  <c r="P15" i="22"/>
  <c r="N24" i="7" s="1"/>
  <c r="O15" i="22"/>
  <c r="N15" i="22"/>
  <c r="N24" i="6" s="1"/>
  <c r="M15" i="22"/>
  <c r="L15" i="22"/>
  <c r="N24" i="5" s="1"/>
  <c r="K15" i="22"/>
  <c r="J15" i="22"/>
  <c r="N24" i="4" s="1"/>
  <c r="I15" i="22"/>
  <c r="H15" i="22"/>
  <c r="N24" i="3" s="1"/>
  <c r="G15" i="22"/>
  <c r="F15" i="22"/>
  <c r="N24" i="2" s="1"/>
  <c r="E15" i="22"/>
  <c r="AH14" i="22"/>
  <c r="M24" i="16" s="1"/>
  <c r="AG14" i="22"/>
  <c r="L6" i="16" s="1"/>
  <c r="AF14" i="22"/>
  <c r="M24" i="15" s="1"/>
  <c r="AE14" i="22"/>
  <c r="L6" i="15" s="1"/>
  <c r="AD14" i="22"/>
  <c r="M24" i="14" s="1"/>
  <c r="AC14" i="22"/>
  <c r="L6" i="14" s="1"/>
  <c r="AB14" i="22"/>
  <c r="M24" i="13" s="1"/>
  <c r="AA14" i="22"/>
  <c r="L6" i="13" s="1"/>
  <c r="Z14" i="22"/>
  <c r="M24" i="12" s="1"/>
  <c r="Y14" i="22"/>
  <c r="L6" i="12" s="1"/>
  <c r="X14" i="22"/>
  <c r="M24" i="11" s="1"/>
  <c r="W14" i="22"/>
  <c r="L6" i="11" s="1"/>
  <c r="V14" i="22"/>
  <c r="M24" i="10" s="1"/>
  <c r="U14" i="22"/>
  <c r="L6" i="10" s="1"/>
  <c r="T14" i="22"/>
  <c r="M24" i="9" s="1"/>
  <c r="S14" i="22"/>
  <c r="L6" i="9" s="1"/>
  <c r="R14" i="22"/>
  <c r="M24" i="8" s="1"/>
  <c r="Q14" i="22"/>
  <c r="L6" i="8" s="1"/>
  <c r="P14" i="22"/>
  <c r="M24" i="7" s="1"/>
  <c r="O14" i="22"/>
  <c r="L6" i="7" s="1"/>
  <c r="N14" i="22"/>
  <c r="M24" i="6" s="1"/>
  <c r="M14" i="22"/>
  <c r="L6" i="6" s="1"/>
  <c r="L14" i="22"/>
  <c r="M24" i="5" s="1"/>
  <c r="K14" i="22"/>
  <c r="L6" i="5" s="1"/>
  <c r="J14" i="22"/>
  <c r="M24" i="4" s="1"/>
  <c r="I14" i="22"/>
  <c r="L6" i="4" s="1"/>
  <c r="H14" i="22"/>
  <c r="M24" i="3" s="1"/>
  <c r="G14" i="22"/>
  <c r="L6" i="3" s="1"/>
  <c r="F14" i="22"/>
  <c r="M24" i="2" s="1"/>
  <c r="E14" i="22"/>
  <c r="L6" i="2" s="1"/>
  <c r="AH13" i="22"/>
  <c r="L24" i="16" s="1"/>
  <c r="AG13" i="22"/>
  <c r="K6" i="16" s="1"/>
  <c r="AF13" i="22"/>
  <c r="L24" i="15" s="1"/>
  <c r="AE13" i="22"/>
  <c r="K6" i="15" s="1"/>
  <c r="S6" i="15" s="1"/>
  <c r="AD13" i="22"/>
  <c r="L24" i="14" s="1"/>
  <c r="AC13" i="22"/>
  <c r="K6" i="14" s="1"/>
  <c r="AB13" i="22"/>
  <c r="L24" i="13" s="1"/>
  <c r="AA13" i="22"/>
  <c r="K6" i="13" s="1"/>
  <c r="Z13" i="22"/>
  <c r="L24" i="12" s="1"/>
  <c r="Y13" i="22"/>
  <c r="K6" i="12" s="1"/>
  <c r="X13" i="22"/>
  <c r="L24" i="11" s="1"/>
  <c r="W13" i="22"/>
  <c r="K6" i="11" s="1"/>
  <c r="V13" i="22"/>
  <c r="L24" i="10" s="1"/>
  <c r="U13" i="22"/>
  <c r="K6" i="10" s="1"/>
  <c r="T13" i="22"/>
  <c r="L24" i="9" s="1"/>
  <c r="S13" i="22"/>
  <c r="K6" i="9" s="1"/>
  <c r="R13" i="22"/>
  <c r="L24" i="8" s="1"/>
  <c r="Q13" i="22"/>
  <c r="K6" i="8" s="1"/>
  <c r="P13" i="22"/>
  <c r="L24" i="7" s="1"/>
  <c r="O13" i="22"/>
  <c r="K6" i="7" s="1"/>
  <c r="S6" i="7" s="1"/>
  <c r="N13" i="22"/>
  <c r="L24" i="6" s="1"/>
  <c r="M13" i="22"/>
  <c r="K6" i="6" s="1"/>
  <c r="L13" i="22"/>
  <c r="L24" i="5" s="1"/>
  <c r="K13" i="22"/>
  <c r="K6" i="5" s="1"/>
  <c r="S6" i="5" s="1"/>
  <c r="J13" i="22"/>
  <c r="L24" i="4" s="1"/>
  <c r="I13" i="22"/>
  <c r="K6" i="4" s="1"/>
  <c r="H13" i="22"/>
  <c r="L24" i="3" s="1"/>
  <c r="G13" i="22"/>
  <c r="K6" i="3" s="1"/>
  <c r="F13" i="22"/>
  <c r="L24" i="2" s="1"/>
  <c r="E13" i="22"/>
  <c r="K6" i="2" s="1"/>
  <c r="AH12" i="22"/>
  <c r="J24" i="16" s="1"/>
  <c r="AG12" i="22"/>
  <c r="I6" i="16" s="1"/>
  <c r="AF12" i="22"/>
  <c r="J24" i="15" s="1"/>
  <c r="AE12" i="22"/>
  <c r="I6" i="15" s="1"/>
  <c r="AD12" i="22"/>
  <c r="J24" i="14" s="1"/>
  <c r="AC12" i="22"/>
  <c r="I6" i="14" s="1"/>
  <c r="AB12" i="22"/>
  <c r="J24" i="13" s="1"/>
  <c r="AA12" i="22"/>
  <c r="I6" i="13" s="1"/>
  <c r="Z12" i="22"/>
  <c r="J24" i="12" s="1"/>
  <c r="Y12" i="22"/>
  <c r="I6" i="12" s="1"/>
  <c r="X12" i="22"/>
  <c r="J24" i="11" s="1"/>
  <c r="W12" i="22"/>
  <c r="I6" i="11" s="1"/>
  <c r="V12" i="22"/>
  <c r="J24" i="10" s="1"/>
  <c r="U12" i="22"/>
  <c r="I6" i="10" s="1"/>
  <c r="T12" i="22"/>
  <c r="J24" i="9" s="1"/>
  <c r="S12" i="22"/>
  <c r="I6" i="9" s="1"/>
  <c r="R12" i="22"/>
  <c r="J24" i="8" s="1"/>
  <c r="Q12" i="22"/>
  <c r="I6" i="8" s="1"/>
  <c r="P12" i="22"/>
  <c r="J24" i="7" s="1"/>
  <c r="O12" i="22"/>
  <c r="I6" i="7" s="1"/>
  <c r="N12" i="22"/>
  <c r="J24" i="6" s="1"/>
  <c r="M12" i="22"/>
  <c r="I6" i="6" s="1"/>
  <c r="L12" i="22"/>
  <c r="J24" i="5" s="1"/>
  <c r="K12" i="22"/>
  <c r="I6" i="5" s="1"/>
  <c r="J12" i="22"/>
  <c r="J24" i="4" s="1"/>
  <c r="I12" i="22"/>
  <c r="I6" i="4" s="1"/>
  <c r="H12" i="22"/>
  <c r="J24" i="3" s="1"/>
  <c r="G12" i="22"/>
  <c r="I6" i="3" s="1"/>
  <c r="F12" i="22"/>
  <c r="J24" i="2" s="1"/>
  <c r="E12" i="22"/>
  <c r="I6" i="2" s="1"/>
  <c r="AH11" i="22"/>
  <c r="AG11" i="22"/>
  <c r="H6" i="16" s="1"/>
  <c r="AF11" i="22"/>
  <c r="AE11" i="22"/>
  <c r="H6" i="15" s="1"/>
  <c r="AD11" i="22"/>
  <c r="AC11" i="22"/>
  <c r="H6" i="14" s="1"/>
  <c r="AB11" i="22"/>
  <c r="AA11" i="22"/>
  <c r="H6" i="13" s="1"/>
  <c r="Z11" i="22"/>
  <c r="Y11" i="22"/>
  <c r="H6" i="12" s="1"/>
  <c r="X11" i="22"/>
  <c r="W11" i="22"/>
  <c r="H6" i="11" s="1"/>
  <c r="V11" i="22"/>
  <c r="U11" i="22"/>
  <c r="H6" i="10" s="1"/>
  <c r="T11" i="22"/>
  <c r="S11" i="22"/>
  <c r="H6" i="9" s="1"/>
  <c r="R11" i="22"/>
  <c r="Q11" i="22"/>
  <c r="H6" i="8" s="1"/>
  <c r="P11" i="22"/>
  <c r="O11" i="22"/>
  <c r="H6" i="7" s="1"/>
  <c r="N11" i="22"/>
  <c r="M11" i="22"/>
  <c r="H6" i="6" s="1"/>
  <c r="L11" i="22"/>
  <c r="K11" i="22"/>
  <c r="H6" i="5" s="1"/>
  <c r="J11" i="22"/>
  <c r="I11" i="22"/>
  <c r="H6" i="4" s="1"/>
  <c r="H11" i="22"/>
  <c r="G11" i="22"/>
  <c r="H6" i="3" s="1"/>
  <c r="F11" i="22"/>
  <c r="E11" i="22"/>
  <c r="H6" i="2" s="1"/>
  <c r="AH10" i="22"/>
  <c r="I24" i="16" s="1"/>
  <c r="AG10" i="22"/>
  <c r="G6" i="16" s="1"/>
  <c r="AF10" i="22"/>
  <c r="I24" i="15" s="1"/>
  <c r="AE10" i="22"/>
  <c r="G6" i="15" s="1"/>
  <c r="AD10" i="22"/>
  <c r="I24" i="14" s="1"/>
  <c r="AC10" i="22"/>
  <c r="G6" i="14" s="1"/>
  <c r="AB10" i="22"/>
  <c r="I24" i="13" s="1"/>
  <c r="AA10" i="22"/>
  <c r="G6" i="13" s="1"/>
  <c r="Z10" i="22"/>
  <c r="I24" i="12" s="1"/>
  <c r="Y10" i="22"/>
  <c r="G6" i="12" s="1"/>
  <c r="X10" i="22"/>
  <c r="I24" i="11" s="1"/>
  <c r="W10" i="22"/>
  <c r="G6" i="11" s="1"/>
  <c r="V10" i="22"/>
  <c r="I24" i="10" s="1"/>
  <c r="U10" i="22"/>
  <c r="G6" i="10" s="1"/>
  <c r="T10" i="22"/>
  <c r="I24" i="9" s="1"/>
  <c r="S10" i="22"/>
  <c r="G6" i="9" s="1"/>
  <c r="R10" i="22"/>
  <c r="I24" i="8" s="1"/>
  <c r="Q10" i="22"/>
  <c r="G6" i="8" s="1"/>
  <c r="P10" i="22"/>
  <c r="I24" i="7" s="1"/>
  <c r="O10" i="22"/>
  <c r="G6" i="7" s="1"/>
  <c r="N10" i="22"/>
  <c r="I24" i="6" s="1"/>
  <c r="M10" i="22"/>
  <c r="G6" i="6" s="1"/>
  <c r="L10" i="22"/>
  <c r="I24" i="5" s="1"/>
  <c r="K10" i="22"/>
  <c r="G6" i="5" s="1"/>
  <c r="J10" i="22"/>
  <c r="I24" i="4" s="1"/>
  <c r="I10" i="22"/>
  <c r="G6" i="4" s="1"/>
  <c r="H10" i="22"/>
  <c r="I24" i="3" s="1"/>
  <c r="G10" i="22"/>
  <c r="G6" i="3" s="1"/>
  <c r="F10" i="22"/>
  <c r="I24" i="2" s="1"/>
  <c r="E10" i="22"/>
  <c r="G6" i="2" s="1"/>
  <c r="AH9" i="22"/>
  <c r="H24" i="16" s="1"/>
  <c r="AG9" i="22"/>
  <c r="F6" i="16" s="1"/>
  <c r="AF9" i="22"/>
  <c r="H24" i="15" s="1"/>
  <c r="AE9" i="22"/>
  <c r="F6" i="15" s="1"/>
  <c r="AD9" i="22"/>
  <c r="H24" i="14" s="1"/>
  <c r="AC9" i="22"/>
  <c r="F6" i="14" s="1"/>
  <c r="AB9" i="22"/>
  <c r="H24" i="13" s="1"/>
  <c r="AA9" i="22"/>
  <c r="F6" i="13" s="1"/>
  <c r="Z9" i="22"/>
  <c r="H24" i="12" s="1"/>
  <c r="Y9" i="22"/>
  <c r="F6" i="12" s="1"/>
  <c r="X9" i="22"/>
  <c r="H24" i="11" s="1"/>
  <c r="W9" i="22"/>
  <c r="F6" i="11" s="1"/>
  <c r="V9" i="22"/>
  <c r="H24" i="10" s="1"/>
  <c r="U9" i="22"/>
  <c r="F6" i="10" s="1"/>
  <c r="T9" i="22"/>
  <c r="H24" i="9" s="1"/>
  <c r="S9" i="22"/>
  <c r="F6" i="9" s="1"/>
  <c r="R9" i="22"/>
  <c r="H24" i="8" s="1"/>
  <c r="Q9" i="22"/>
  <c r="F6" i="8" s="1"/>
  <c r="P9" i="22"/>
  <c r="H24" i="7" s="1"/>
  <c r="O9" i="22"/>
  <c r="F6" i="7" s="1"/>
  <c r="N9" i="22"/>
  <c r="H24" i="6" s="1"/>
  <c r="M9" i="22"/>
  <c r="F6" i="6" s="1"/>
  <c r="L9" i="22"/>
  <c r="H24" i="5" s="1"/>
  <c r="K9" i="22"/>
  <c r="F6" i="5" s="1"/>
  <c r="J9" i="22"/>
  <c r="H24" i="4" s="1"/>
  <c r="I9" i="22"/>
  <c r="F6" i="4" s="1"/>
  <c r="H9" i="22"/>
  <c r="H24" i="3" s="1"/>
  <c r="G9" i="22"/>
  <c r="F6" i="3" s="1"/>
  <c r="F9" i="22"/>
  <c r="H24" i="2" s="1"/>
  <c r="E9" i="22"/>
  <c r="F6" i="2" s="1"/>
  <c r="AH8" i="22"/>
  <c r="G24" i="16" s="1"/>
  <c r="AG8" i="22"/>
  <c r="E6" i="16" s="1"/>
  <c r="AF8" i="22"/>
  <c r="G24" i="15" s="1"/>
  <c r="AE8" i="22"/>
  <c r="E6" i="15" s="1"/>
  <c r="AD8" i="22"/>
  <c r="G24" i="14" s="1"/>
  <c r="AC8" i="22"/>
  <c r="E6" i="14" s="1"/>
  <c r="AB8" i="22"/>
  <c r="G24" i="13" s="1"/>
  <c r="AA8" i="22"/>
  <c r="E6" i="13" s="1"/>
  <c r="Z8" i="22"/>
  <c r="G24" i="12" s="1"/>
  <c r="Y8" i="22"/>
  <c r="E6" i="12" s="1"/>
  <c r="X8" i="22"/>
  <c r="G24" i="11" s="1"/>
  <c r="W8" i="22"/>
  <c r="E6" i="11" s="1"/>
  <c r="V8" i="22"/>
  <c r="G24" i="10" s="1"/>
  <c r="U8" i="22"/>
  <c r="E6" i="10" s="1"/>
  <c r="T8" i="22"/>
  <c r="G24" i="9" s="1"/>
  <c r="S8" i="22"/>
  <c r="E6" i="9" s="1"/>
  <c r="R8" i="22"/>
  <c r="G24" i="8" s="1"/>
  <c r="Q8" i="22"/>
  <c r="E6" i="8" s="1"/>
  <c r="P8" i="22"/>
  <c r="G24" i="7" s="1"/>
  <c r="O8" i="22"/>
  <c r="E6" i="7" s="1"/>
  <c r="N8" i="22"/>
  <c r="G24" i="6" s="1"/>
  <c r="M8" i="22"/>
  <c r="E6" i="6" s="1"/>
  <c r="L8" i="22"/>
  <c r="G24" i="5" s="1"/>
  <c r="K8" i="22"/>
  <c r="E6" i="5" s="1"/>
  <c r="J8" i="22"/>
  <c r="G24" i="4" s="1"/>
  <c r="I8" i="22"/>
  <c r="E6" i="4" s="1"/>
  <c r="H8" i="22"/>
  <c r="G24" i="3" s="1"/>
  <c r="G8" i="22"/>
  <c r="E6" i="3" s="1"/>
  <c r="F8" i="22"/>
  <c r="G24" i="2" s="1"/>
  <c r="E8" i="22"/>
  <c r="E6" i="2" s="1"/>
  <c r="AH7" i="22"/>
  <c r="F24" i="16" s="1"/>
  <c r="AG7" i="22"/>
  <c r="D6" i="16" s="1"/>
  <c r="AF7" i="22"/>
  <c r="F24" i="15" s="1"/>
  <c r="AE7" i="22"/>
  <c r="D6" i="15" s="1"/>
  <c r="AD7" i="22"/>
  <c r="F24" i="14" s="1"/>
  <c r="AC7" i="22"/>
  <c r="D6" i="14" s="1"/>
  <c r="AB7" i="22"/>
  <c r="F24" i="13" s="1"/>
  <c r="AA7" i="22"/>
  <c r="D6" i="13" s="1"/>
  <c r="Z7" i="22"/>
  <c r="F24" i="12" s="1"/>
  <c r="Y7" i="22"/>
  <c r="D6" i="12" s="1"/>
  <c r="X7" i="22"/>
  <c r="F24" i="11" s="1"/>
  <c r="W7" i="22"/>
  <c r="D6" i="11" s="1"/>
  <c r="V7" i="22"/>
  <c r="F24" i="10" s="1"/>
  <c r="U7" i="22"/>
  <c r="D6" i="10" s="1"/>
  <c r="T7" i="22"/>
  <c r="F24" i="9" s="1"/>
  <c r="S7" i="22"/>
  <c r="D6" i="9" s="1"/>
  <c r="R7" i="22"/>
  <c r="F24" i="8" s="1"/>
  <c r="Q7" i="22"/>
  <c r="D6" i="8" s="1"/>
  <c r="P7" i="22"/>
  <c r="F24" i="7" s="1"/>
  <c r="O7" i="22"/>
  <c r="D6" i="7" s="1"/>
  <c r="N7" i="22"/>
  <c r="F24" i="6" s="1"/>
  <c r="M7" i="22"/>
  <c r="D6" i="6" s="1"/>
  <c r="L7" i="22"/>
  <c r="F24" i="5" s="1"/>
  <c r="K7" i="22"/>
  <c r="D6" i="5" s="1"/>
  <c r="J7" i="22"/>
  <c r="F24" i="4" s="1"/>
  <c r="I7" i="22"/>
  <c r="D6" i="4" s="1"/>
  <c r="H7" i="22"/>
  <c r="F24" i="3" s="1"/>
  <c r="G7" i="22"/>
  <c r="D6" i="3" s="1"/>
  <c r="F7" i="22"/>
  <c r="F24" i="2" s="1"/>
  <c r="E7" i="22"/>
  <c r="D6" i="2" s="1"/>
  <c r="AH6" i="22"/>
  <c r="E24" i="16" s="1"/>
  <c r="AG6" i="22"/>
  <c r="AF6" i="22"/>
  <c r="E24" i="15" s="1"/>
  <c r="AE6" i="22"/>
  <c r="AD6" i="22"/>
  <c r="E24" i="14" s="1"/>
  <c r="AC6" i="22"/>
  <c r="AB6" i="22"/>
  <c r="E24" i="13" s="1"/>
  <c r="AA6" i="22"/>
  <c r="Z6" i="22"/>
  <c r="E24" i="12" s="1"/>
  <c r="Y6" i="22"/>
  <c r="X6" i="22"/>
  <c r="E24" i="11" s="1"/>
  <c r="W6" i="22"/>
  <c r="V6" i="22"/>
  <c r="E24" i="10" s="1"/>
  <c r="U6" i="22"/>
  <c r="T6" i="22"/>
  <c r="E24" i="9" s="1"/>
  <c r="S6" i="22"/>
  <c r="R6" i="22"/>
  <c r="E24" i="8" s="1"/>
  <c r="Q6" i="22"/>
  <c r="P6" i="22"/>
  <c r="E24" i="7" s="1"/>
  <c r="O6" i="22"/>
  <c r="N6" i="22"/>
  <c r="E24" i="6" s="1"/>
  <c r="M6" i="22"/>
  <c r="L6" i="22"/>
  <c r="E24" i="5" s="1"/>
  <c r="K6" i="22"/>
  <c r="J6" i="22"/>
  <c r="E24" i="4" s="1"/>
  <c r="I6" i="22"/>
  <c r="H6" i="22"/>
  <c r="E24" i="3" s="1"/>
  <c r="G6" i="22"/>
  <c r="F6" i="22"/>
  <c r="E24" i="2" s="1"/>
  <c r="E6" i="22"/>
  <c r="AH5" i="22"/>
  <c r="D24" i="16" s="1"/>
  <c r="AG5" i="22"/>
  <c r="AF5" i="22"/>
  <c r="D24" i="15" s="1"/>
  <c r="AE5" i="22"/>
  <c r="AD5" i="22"/>
  <c r="D24" i="14" s="1"/>
  <c r="AC5" i="22"/>
  <c r="AB5" i="22"/>
  <c r="D24" i="13" s="1"/>
  <c r="AA5" i="22"/>
  <c r="Z5" i="22"/>
  <c r="D24" i="12" s="1"/>
  <c r="Y5" i="22"/>
  <c r="X5" i="22"/>
  <c r="D24" i="11" s="1"/>
  <c r="W5" i="22"/>
  <c r="V5" i="22"/>
  <c r="D24" i="10" s="1"/>
  <c r="U5" i="22"/>
  <c r="T5" i="22"/>
  <c r="D24" i="9" s="1"/>
  <c r="S5" i="22"/>
  <c r="R5" i="22"/>
  <c r="D24" i="8" s="1"/>
  <c r="Q5" i="22"/>
  <c r="P5" i="22"/>
  <c r="D24" i="7" s="1"/>
  <c r="O5" i="22"/>
  <c r="N5" i="22"/>
  <c r="D24" i="6" s="1"/>
  <c r="M5" i="22"/>
  <c r="L5" i="22"/>
  <c r="D24" i="5" s="1"/>
  <c r="K5" i="22"/>
  <c r="J5" i="22"/>
  <c r="D24" i="4" s="1"/>
  <c r="I5" i="22"/>
  <c r="H5" i="22"/>
  <c r="D24" i="3" s="1"/>
  <c r="G5" i="22"/>
  <c r="F5" i="22"/>
  <c r="D24" i="2" s="1"/>
  <c r="E5" i="22"/>
  <c r="AH4" i="22"/>
  <c r="C24" i="16" s="1"/>
  <c r="AG4" i="22"/>
  <c r="C6" i="16" s="1"/>
  <c r="AF4" i="22"/>
  <c r="C24" i="15" s="1"/>
  <c r="AE4" i="22"/>
  <c r="C6" i="15" s="1"/>
  <c r="AD4" i="22"/>
  <c r="C24" i="14" s="1"/>
  <c r="AC4" i="22"/>
  <c r="C6" i="14" s="1"/>
  <c r="AB4" i="22"/>
  <c r="C24" i="13" s="1"/>
  <c r="AA4" i="22"/>
  <c r="C6" i="13" s="1"/>
  <c r="Z4" i="22"/>
  <c r="C24" i="12" s="1"/>
  <c r="Y4" i="22"/>
  <c r="C6" i="12" s="1"/>
  <c r="X4" i="22"/>
  <c r="C24" i="11" s="1"/>
  <c r="W4" i="22"/>
  <c r="C6" i="11" s="1"/>
  <c r="V4" i="22"/>
  <c r="C24" i="10" s="1"/>
  <c r="U4" i="22"/>
  <c r="C6" i="10" s="1"/>
  <c r="T4" i="22"/>
  <c r="C24" i="9" s="1"/>
  <c r="S4" i="22"/>
  <c r="C6" i="9" s="1"/>
  <c r="R4" i="22"/>
  <c r="C24" i="8" s="1"/>
  <c r="Q4" i="22"/>
  <c r="C6" i="8" s="1"/>
  <c r="P4" i="22"/>
  <c r="C24" i="7" s="1"/>
  <c r="O4" i="22"/>
  <c r="C6" i="7" s="1"/>
  <c r="N4" i="22"/>
  <c r="C24" i="6" s="1"/>
  <c r="M4" i="22"/>
  <c r="C6" i="6" s="1"/>
  <c r="L4" i="22"/>
  <c r="C24" i="5" s="1"/>
  <c r="K4" i="22"/>
  <c r="C6" i="5" s="1"/>
  <c r="J4" i="22"/>
  <c r="C24" i="4" s="1"/>
  <c r="I4" i="22"/>
  <c r="C6" i="4" s="1"/>
  <c r="H4" i="22"/>
  <c r="C24" i="3" s="1"/>
  <c r="G4" i="22"/>
  <c r="C6" i="3" s="1"/>
  <c r="F4" i="22"/>
  <c r="C24" i="2" s="1"/>
  <c r="E4" i="22"/>
  <c r="C6" i="2" s="1"/>
  <c r="AH3" i="22"/>
  <c r="B24" i="16" s="1"/>
  <c r="K24" i="16" s="1"/>
  <c r="AG3" i="22"/>
  <c r="B6" i="16" s="1"/>
  <c r="AF3" i="22"/>
  <c r="B24" i="15" s="1"/>
  <c r="AE3" i="22"/>
  <c r="B6" i="15" s="1"/>
  <c r="J6" i="15" s="1"/>
  <c r="AD3" i="22"/>
  <c r="B24" i="14" s="1"/>
  <c r="AC3" i="22"/>
  <c r="B6" i="14" s="1"/>
  <c r="AB3" i="22"/>
  <c r="B24" i="13" s="1"/>
  <c r="AA3" i="22"/>
  <c r="B6" i="13" s="1"/>
  <c r="Z3" i="22"/>
  <c r="B24" i="12" s="1"/>
  <c r="Y3" i="22"/>
  <c r="B6" i="12" s="1"/>
  <c r="X3" i="22"/>
  <c r="B24" i="11" s="1"/>
  <c r="W3" i="22"/>
  <c r="B6" i="11" s="1"/>
  <c r="J6" i="11" s="1"/>
  <c r="V3" i="22"/>
  <c r="B24" i="10" s="1"/>
  <c r="U3" i="22"/>
  <c r="B6" i="10" s="1"/>
  <c r="T3" i="22"/>
  <c r="B24" i="9" s="1"/>
  <c r="S3" i="22"/>
  <c r="B6" i="9" s="1"/>
  <c r="R3" i="22"/>
  <c r="B24" i="8" s="1"/>
  <c r="Q3" i="22"/>
  <c r="B6" i="8" s="1"/>
  <c r="P3" i="22"/>
  <c r="B24" i="7" s="1"/>
  <c r="O3" i="22"/>
  <c r="B6" i="7" s="1"/>
  <c r="J6" i="7" s="1"/>
  <c r="N3" i="22"/>
  <c r="B24" i="6" s="1"/>
  <c r="M3" i="22"/>
  <c r="B6" i="6" s="1"/>
  <c r="L3" i="22"/>
  <c r="B24" i="5" s="1"/>
  <c r="K3" i="22"/>
  <c r="B6" i="5" s="1"/>
  <c r="J3" i="22"/>
  <c r="B24" i="4" s="1"/>
  <c r="I3" i="22"/>
  <c r="B6" i="4" s="1"/>
  <c r="H3" i="22"/>
  <c r="B24" i="3" s="1"/>
  <c r="G3" i="22"/>
  <c r="B6" i="3" s="1"/>
  <c r="F3" i="22"/>
  <c r="B24" i="2" s="1"/>
  <c r="E3" i="22"/>
  <c r="B6" i="2" s="1"/>
  <c r="AH22" i="19"/>
  <c r="T22" i="16" s="1"/>
  <c r="AG22" i="19"/>
  <c r="R4" i="16" s="1"/>
  <c r="AF22" i="19"/>
  <c r="T22" i="15" s="1"/>
  <c r="AE22" i="19"/>
  <c r="R4" i="15" s="1"/>
  <c r="AD22" i="19"/>
  <c r="T22" i="14" s="1"/>
  <c r="AC22" i="19"/>
  <c r="R4" i="14" s="1"/>
  <c r="AB22" i="19"/>
  <c r="T22" i="13" s="1"/>
  <c r="AA22" i="19"/>
  <c r="R4" i="13" s="1"/>
  <c r="Z22" i="19"/>
  <c r="T22" i="12" s="1"/>
  <c r="Y22" i="19"/>
  <c r="R4" i="12" s="1"/>
  <c r="X22" i="19"/>
  <c r="T22" i="11" s="1"/>
  <c r="W22" i="19"/>
  <c r="R4" i="11" s="1"/>
  <c r="V22" i="19"/>
  <c r="T22" i="10" s="1"/>
  <c r="U22" i="19"/>
  <c r="R4" i="10" s="1"/>
  <c r="T22" i="19"/>
  <c r="T22" i="9" s="1"/>
  <c r="S22" i="19"/>
  <c r="R4" i="9" s="1"/>
  <c r="R22" i="19"/>
  <c r="T22" i="8" s="1"/>
  <c r="Q22" i="19"/>
  <c r="R4" i="8" s="1"/>
  <c r="P22" i="19"/>
  <c r="T22" i="7" s="1"/>
  <c r="O22" i="19"/>
  <c r="R4" i="7" s="1"/>
  <c r="N22" i="19"/>
  <c r="T22" i="6" s="1"/>
  <c r="M22" i="19"/>
  <c r="R4" i="6" s="1"/>
  <c r="L22" i="19"/>
  <c r="T22" i="5" s="1"/>
  <c r="K22" i="19"/>
  <c r="R4" i="5" s="1"/>
  <c r="J22" i="19"/>
  <c r="T22" i="4" s="1"/>
  <c r="I22" i="19"/>
  <c r="R4" i="4" s="1"/>
  <c r="H22" i="19"/>
  <c r="T22" i="3" s="1"/>
  <c r="G22" i="19"/>
  <c r="R4" i="3" s="1"/>
  <c r="F22" i="19"/>
  <c r="T22" i="2" s="1"/>
  <c r="E22" i="19"/>
  <c r="R4" i="2" s="1"/>
  <c r="AH21" i="19"/>
  <c r="AG21" i="19"/>
  <c r="Q4" i="16" s="1"/>
  <c r="AF21" i="19"/>
  <c r="AE21" i="19"/>
  <c r="Q4" i="15" s="1"/>
  <c r="AD21" i="19"/>
  <c r="AC21" i="19"/>
  <c r="Q4" i="14" s="1"/>
  <c r="AB21" i="19"/>
  <c r="AA21" i="19"/>
  <c r="Q4" i="13" s="1"/>
  <c r="Z21" i="19"/>
  <c r="Y21" i="19"/>
  <c r="Q4" i="12" s="1"/>
  <c r="X21" i="19"/>
  <c r="W21" i="19"/>
  <c r="Q4" i="11" s="1"/>
  <c r="V21" i="19"/>
  <c r="U21" i="19"/>
  <c r="Q4" i="10" s="1"/>
  <c r="T21" i="19"/>
  <c r="S21" i="19"/>
  <c r="Q4" i="9" s="1"/>
  <c r="R21" i="19"/>
  <c r="Q21" i="19"/>
  <c r="Q4" i="8" s="1"/>
  <c r="P21" i="19"/>
  <c r="O21" i="19"/>
  <c r="Q4" i="7" s="1"/>
  <c r="N21" i="19"/>
  <c r="M21" i="19"/>
  <c r="Q4" i="6" s="1"/>
  <c r="L21" i="19"/>
  <c r="K21" i="19"/>
  <c r="Q4" i="5" s="1"/>
  <c r="J21" i="19"/>
  <c r="I21" i="19"/>
  <c r="Q4" i="4" s="1"/>
  <c r="H21" i="19"/>
  <c r="G21" i="19"/>
  <c r="Q4" i="3" s="1"/>
  <c r="F21" i="19"/>
  <c r="E21" i="19"/>
  <c r="Q4" i="2" s="1"/>
  <c r="AH20" i="19"/>
  <c r="S22" i="16" s="1"/>
  <c r="AG20" i="19"/>
  <c r="P4" i="16" s="1"/>
  <c r="AF20" i="19"/>
  <c r="S22" i="15" s="1"/>
  <c r="AE20" i="19"/>
  <c r="P4" i="15" s="1"/>
  <c r="AD20" i="19"/>
  <c r="S22" i="14" s="1"/>
  <c r="AC20" i="19"/>
  <c r="P4" i="14" s="1"/>
  <c r="AB20" i="19"/>
  <c r="S22" i="13" s="1"/>
  <c r="AA20" i="19"/>
  <c r="P4" i="13" s="1"/>
  <c r="Z20" i="19"/>
  <c r="S22" i="12" s="1"/>
  <c r="Y20" i="19"/>
  <c r="P4" i="12" s="1"/>
  <c r="X20" i="19"/>
  <c r="S22" i="11" s="1"/>
  <c r="W20" i="19"/>
  <c r="P4" i="11" s="1"/>
  <c r="V20" i="19"/>
  <c r="S22" i="10" s="1"/>
  <c r="U20" i="19"/>
  <c r="P4" i="10" s="1"/>
  <c r="T20" i="19"/>
  <c r="S22" i="9" s="1"/>
  <c r="S20" i="19"/>
  <c r="P4" i="9" s="1"/>
  <c r="R20" i="19"/>
  <c r="S22" i="8" s="1"/>
  <c r="Q20" i="19"/>
  <c r="P4" i="8" s="1"/>
  <c r="P20" i="19"/>
  <c r="S22" i="7" s="1"/>
  <c r="O20" i="19"/>
  <c r="P4" i="7" s="1"/>
  <c r="N20" i="19"/>
  <c r="S22" i="6" s="1"/>
  <c r="M20" i="19"/>
  <c r="P4" i="6" s="1"/>
  <c r="L20" i="19"/>
  <c r="S22" i="5" s="1"/>
  <c r="K20" i="19"/>
  <c r="P4" i="5" s="1"/>
  <c r="J20" i="19"/>
  <c r="S22" i="4" s="1"/>
  <c r="I20" i="19"/>
  <c r="P4" i="4" s="1"/>
  <c r="H20" i="19"/>
  <c r="S22" i="3" s="1"/>
  <c r="G20" i="19"/>
  <c r="P4" i="3" s="1"/>
  <c r="F20" i="19"/>
  <c r="S22" i="2" s="1"/>
  <c r="E20" i="19"/>
  <c r="P4" i="2" s="1"/>
  <c r="AH19" i="19"/>
  <c r="R22" i="16" s="1"/>
  <c r="AG19" i="19"/>
  <c r="O4" i="16" s="1"/>
  <c r="AF19" i="19"/>
  <c r="R22" i="15" s="1"/>
  <c r="AE19" i="19"/>
  <c r="O4" i="15" s="1"/>
  <c r="AD19" i="19"/>
  <c r="R22" i="14" s="1"/>
  <c r="AC19" i="19"/>
  <c r="O4" i="14" s="1"/>
  <c r="AB19" i="19"/>
  <c r="R22" i="13" s="1"/>
  <c r="AA19" i="19"/>
  <c r="O4" i="13" s="1"/>
  <c r="Z19" i="19"/>
  <c r="R22" i="12" s="1"/>
  <c r="Y19" i="19"/>
  <c r="O4" i="12" s="1"/>
  <c r="X19" i="19"/>
  <c r="R22" i="11" s="1"/>
  <c r="W19" i="19"/>
  <c r="O4" i="11" s="1"/>
  <c r="V19" i="19"/>
  <c r="R22" i="10" s="1"/>
  <c r="U19" i="19"/>
  <c r="O4" i="10" s="1"/>
  <c r="T19" i="19"/>
  <c r="R22" i="9" s="1"/>
  <c r="S19" i="19"/>
  <c r="O4" i="9" s="1"/>
  <c r="R19" i="19"/>
  <c r="R22" i="8" s="1"/>
  <c r="Q19" i="19"/>
  <c r="O4" i="8" s="1"/>
  <c r="P19" i="19"/>
  <c r="R22" i="7" s="1"/>
  <c r="O19" i="19"/>
  <c r="O4" i="7" s="1"/>
  <c r="N19" i="19"/>
  <c r="R22" i="6" s="1"/>
  <c r="M19" i="19"/>
  <c r="O4" i="6" s="1"/>
  <c r="L19" i="19"/>
  <c r="R22" i="5" s="1"/>
  <c r="K19" i="19"/>
  <c r="O4" i="5" s="1"/>
  <c r="J19" i="19"/>
  <c r="R22" i="4" s="1"/>
  <c r="I19" i="19"/>
  <c r="O4" i="4" s="1"/>
  <c r="H19" i="19"/>
  <c r="R22" i="3" s="1"/>
  <c r="G19" i="19"/>
  <c r="O4" i="3" s="1"/>
  <c r="F19" i="19"/>
  <c r="R22" i="2" s="1"/>
  <c r="E19" i="19"/>
  <c r="O4" i="2" s="1"/>
  <c r="AH18" i="19"/>
  <c r="Q22" i="16" s="1"/>
  <c r="AG18" i="19"/>
  <c r="N4" i="16" s="1"/>
  <c r="AF18" i="19"/>
  <c r="Q22" i="15" s="1"/>
  <c r="AE18" i="19"/>
  <c r="N4" i="15" s="1"/>
  <c r="AD18" i="19"/>
  <c r="Q22" i="14" s="1"/>
  <c r="AC18" i="19"/>
  <c r="N4" i="14" s="1"/>
  <c r="AB18" i="19"/>
  <c r="Q22" i="13" s="1"/>
  <c r="AA18" i="19"/>
  <c r="N4" i="13" s="1"/>
  <c r="Z18" i="19"/>
  <c r="Q22" i="12" s="1"/>
  <c r="Y18" i="19"/>
  <c r="N4" i="12" s="1"/>
  <c r="X18" i="19"/>
  <c r="Q22" i="11" s="1"/>
  <c r="W18" i="19"/>
  <c r="N4" i="11" s="1"/>
  <c r="V18" i="19"/>
  <c r="Q22" i="10" s="1"/>
  <c r="U18" i="19"/>
  <c r="N4" i="10" s="1"/>
  <c r="T18" i="19"/>
  <c r="Q22" i="9" s="1"/>
  <c r="S18" i="19"/>
  <c r="N4" i="9" s="1"/>
  <c r="R18" i="19"/>
  <c r="Q22" i="8" s="1"/>
  <c r="Q18" i="19"/>
  <c r="N4" i="8" s="1"/>
  <c r="P18" i="19"/>
  <c r="Q22" i="7" s="1"/>
  <c r="O18" i="19"/>
  <c r="N4" i="7" s="1"/>
  <c r="N18" i="19"/>
  <c r="Q22" i="6" s="1"/>
  <c r="M18" i="19"/>
  <c r="N4" i="6" s="1"/>
  <c r="L18" i="19"/>
  <c r="Q22" i="5" s="1"/>
  <c r="K18" i="19"/>
  <c r="N4" i="5" s="1"/>
  <c r="J18" i="19"/>
  <c r="Q22" i="4" s="1"/>
  <c r="I18" i="19"/>
  <c r="N4" i="4" s="1"/>
  <c r="H18" i="19"/>
  <c r="Q22" i="3" s="1"/>
  <c r="G18" i="19"/>
  <c r="N4" i="3" s="1"/>
  <c r="F18" i="19"/>
  <c r="Q22" i="2" s="1"/>
  <c r="E18" i="19"/>
  <c r="N4" i="2" s="1"/>
  <c r="AH17" i="19"/>
  <c r="P22" i="16" s="1"/>
  <c r="AG17" i="19"/>
  <c r="M4" i="16" s="1"/>
  <c r="AF17" i="19"/>
  <c r="P22" i="15" s="1"/>
  <c r="AE17" i="19"/>
  <c r="M4" i="15" s="1"/>
  <c r="AD17" i="19"/>
  <c r="P22" i="14" s="1"/>
  <c r="AC17" i="19"/>
  <c r="M4" i="14" s="1"/>
  <c r="AB17" i="19"/>
  <c r="P22" i="13" s="1"/>
  <c r="AA17" i="19"/>
  <c r="M4" i="13" s="1"/>
  <c r="Z17" i="19"/>
  <c r="P22" i="12" s="1"/>
  <c r="Y17" i="19"/>
  <c r="M4" i="12" s="1"/>
  <c r="X17" i="19"/>
  <c r="P22" i="11" s="1"/>
  <c r="W17" i="19"/>
  <c r="M4" i="11" s="1"/>
  <c r="V17" i="19"/>
  <c r="P22" i="10" s="1"/>
  <c r="U17" i="19"/>
  <c r="M4" i="10" s="1"/>
  <c r="T17" i="19"/>
  <c r="P22" i="9" s="1"/>
  <c r="S17" i="19"/>
  <c r="M4" i="9" s="1"/>
  <c r="R17" i="19"/>
  <c r="P22" i="8" s="1"/>
  <c r="Q17" i="19"/>
  <c r="M4" i="8" s="1"/>
  <c r="P17" i="19"/>
  <c r="P22" i="7" s="1"/>
  <c r="O17" i="19"/>
  <c r="M4" i="7" s="1"/>
  <c r="N17" i="19"/>
  <c r="P22" i="6" s="1"/>
  <c r="M17" i="19"/>
  <c r="M4" i="6" s="1"/>
  <c r="L17" i="19"/>
  <c r="P22" i="5" s="1"/>
  <c r="K17" i="19"/>
  <c r="M4" i="5" s="1"/>
  <c r="J17" i="19"/>
  <c r="P22" i="4" s="1"/>
  <c r="I17" i="19"/>
  <c r="M4" i="4" s="1"/>
  <c r="H17" i="19"/>
  <c r="P22" i="3" s="1"/>
  <c r="G17" i="19"/>
  <c r="M4" i="3" s="1"/>
  <c r="F17" i="19"/>
  <c r="P22" i="2" s="1"/>
  <c r="E17" i="19"/>
  <c r="M4" i="2" s="1"/>
  <c r="AH16" i="19"/>
  <c r="O22" i="16" s="1"/>
  <c r="AG16" i="19"/>
  <c r="AF16" i="19"/>
  <c r="O22" i="15" s="1"/>
  <c r="AE16" i="19"/>
  <c r="AD16" i="19"/>
  <c r="O22" i="14" s="1"/>
  <c r="AC16" i="19"/>
  <c r="AB16" i="19"/>
  <c r="O22" i="13" s="1"/>
  <c r="AA16" i="19"/>
  <c r="Z16" i="19"/>
  <c r="O22" i="12" s="1"/>
  <c r="Y16" i="19"/>
  <c r="X16" i="19"/>
  <c r="O22" i="11" s="1"/>
  <c r="W16" i="19"/>
  <c r="V16" i="19"/>
  <c r="O22" i="10" s="1"/>
  <c r="U16" i="19"/>
  <c r="T16" i="19"/>
  <c r="O22" i="9" s="1"/>
  <c r="S16" i="19"/>
  <c r="R16" i="19"/>
  <c r="O22" i="8" s="1"/>
  <c r="Q16" i="19"/>
  <c r="P16" i="19"/>
  <c r="O22" i="7" s="1"/>
  <c r="O16" i="19"/>
  <c r="N16" i="19"/>
  <c r="O22" i="6" s="1"/>
  <c r="M16" i="19"/>
  <c r="L16" i="19"/>
  <c r="O22" i="5" s="1"/>
  <c r="K16" i="19"/>
  <c r="J16" i="19"/>
  <c r="O22" i="4" s="1"/>
  <c r="I16" i="19"/>
  <c r="H16" i="19"/>
  <c r="O22" i="3" s="1"/>
  <c r="G16" i="19"/>
  <c r="F16" i="19"/>
  <c r="O22" i="2" s="1"/>
  <c r="E16" i="19"/>
  <c r="AH15" i="19"/>
  <c r="N22" i="16" s="1"/>
  <c r="AG15" i="19"/>
  <c r="AF15" i="19"/>
  <c r="N22" i="15" s="1"/>
  <c r="AE15" i="19"/>
  <c r="AD15" i="19"/>
  <c r="N22" i="14" s="1"/>
  <c r="AC15" i="19"/>
  <c r="AB15" i="19"/>
  <c r="N22" i="13" s="1"/>
  <c r="AA15" i="19"/>
  <c r="Z15" i="19"/>
  <c r="N22" i="12" s="1"/>
  <c r="Y15" i="19"/>
  <c r="X15" i="19"/>
  <c r="N22" i="11" s="1"/>
  <c r="W15" i="19"/>
  <c r="V15" i="19"/>
  <c r="N22" i="10" s="1"/>
  <c r="U15" i="19"/>
  <c r="T15" i="19"/>
  <c r="N22" i="9" s="1"/>
  <c r="S15" i="19"/>
  <c r="R15" i="19"/>
  <c r="N22" i="8" s="1"/>
  <c r="Q15" i="19"/>
  <c r="P15" i="19"/>
  <c r="N22" i="7" s="1"/>
  <c r="O15" i="19"/>
  <c r="N15" i="19"/>
  <c r="N22" i="6" s="1"/>
  <c r="M15" i="19"/>
  <c r="L15" i="19"/>
  <c r="N22" i="5" s="1"/>
  <c r="K15" i="19"/>
  <c r="J15" i="19"/>
  <c r="N22" i="4" s="1"/>
  <c r="I15" i="19"/>
  <c r="H15" i="19"/>
  <c r="N22" i="3" s="1"/>
  <c r="G15" i="19"/>
  <c r="F15" i="19"/>
  <c r="N22" i="2" s="1"/>
  <c r="E15" i="19"/>
  <c r="AH14" i="19"/>
  <c r="M22" i="16" s="1"/>
  <c r="AG14" i="19"/>
  <c r="L4" i="16" s="1"/>
  <c r="AF14" i="19"/>
  <c r="M22" i="15" s="1"/>
  <c r="AE14" i="19"/>
  <c r="L4" i="15" s="1"/>
  <c r="AD14" i="19"/>
  <c r="M22" i="14" s="1"/>
  <c r="AC14" i="19"/>
  <c r="L4" i="14" s="1"/>
  <c r="AB14" i="19"/>
  <c r="M22" i="13" s="1"/>
  <c r="AA14" i="19"/>
  <c r="L4" i="13" s="1"/>
  <c r="Z14" i="19"/>
  <c r="M22" i="12" s="1"/>
  <c r="Y14" i="19"/>
  <c r="L4" i="12" s="1"/>
  <c r="X14" i="19"/>
  <c r="M22" i="11" s="1"/>
  <c r="W14" i="19"/>
  <c r="L4" i="11" s="1"/>
  <c r="V14" i="19"/>
  <c r="M22" i="10" s="1"/>
  <c r="U14" i="19"/>
  <c r="L4" i="10" s="1"/>
  <c r="T14" i="19"/>
  <c r="M22" i="9" s="1"/>
  <c r="S14" i="19"/>
  <c r="L4" i="9" s="1"/>
  <c r="R14" i="19"/>
  <c r="M22" i="8" s="1"/>
  <c r="Q14" i="19"/>
  <c r="L4" i="8" s="1"/>
  <c r="P14" i="19"/>
  <c r="M22" i="7" s="1"/>
  <c r="O14" i="19"/>
  <c r="L4" i="7" s="1"/>
  <c r="N14" i="19"/>
  <c r="M22" i="6" s="1"/>
  <c r="M14" i="19"/>
  <c r="L4" i="6" s="1"/>
  <c r="L14" i="19"/>
  <c r="M22" i="5" s="1"/>
  <c r="K14" i="19"/>
  <c r="L4" i="5" s="1"/>
  <c r="J14" i="19"/>
  <c r="M22" i="4" s="1"/>
  <c r="I14" i="19"/>
  <c r="L4" i="4" s="1"/>
  <c r="H14" i="19"/>
  <c r="M22" i="3" s="1"/>
  <c r="G14" i="19"/>
  <c r="L4" i="3" s="1"/>
  <c r="F14" i="19"/>
  <c r="M22" i="2" s="1"/>
  <c r="E14" i="19"/>
  <c r="L4" i="2" s="1"/>
  <c r="AH13" i="19"/>
  <c r="L22" i="16" s="1"/>
  <c r="U22" i="16" s="1"/>
  <c r="AG13" i="19"/>
  <c r="K4" i="16" s="1"/>
  <c r="AF13" i="19"/>
  <c r="L22" i="15" s="1"/>
  <c r="AE13" i="19"/>
  <c r="K4" i="15" s="1"/>
  <c r="AD13" i="19"/>
  <c r="L22" i="14" s="1"/>
  <c r="U22" i="14" s="1"/>
  <c r="AC13" i="19"/>
  <c r="K4" i="14" s="1"/>
  <c r="AB13" i="19"/>
  <c r="L22" i="13" s="1"/>
  <c r="AA13" i="19"/>
  <c r="K4" i="13" s="1"/>
  <c r="Z13" i="19"/>
  <c r="L22" i="12" s="1"/>
  <c r="U22" i="12" s="1"/>
  <c r="Y13" i="19"/>
  <c r="K4" i="12" s="1"/>
  <c r="S4" i="12" s="1"/>
  <c r="X13" i="19"/>
  <c r="L22" i="11" s="1"/>
  <c r="W13" i="19"/>
  <c r="K4" i="11" s="1"/>
  <c r="V13" i="19"/>
  <c r="L22" i="10" s="1"/>
  <c r="U22" i="10" s="1"/>
  <c r="U13" i="19"/>
  <c r="K4" i="10" s="1"/>
  <c r="S4" i="10" s="1"/>
  <c r="T13" i="19"/>
  <c r="L22" i="9" s="1"/>
  <c r="S13" i="19"/>
  <c r="K4" i="9" s="1"/>
  <c r="R13" i="19"/>
  <c r="L22" i="8" s="1"/>
  <c r="U22" i="8" s="1"/>
  <c r="Q13" i="19"/>
  <c r="K4" i="8" s="1"/>
  <c r="S4" i="8" s="1"/>
  <c r="P13" i="19"/>
  <c r="L22" i="7" s="1"/>
  <c r="O13" i="19"/>
  <c r="K4" i="7" s="1"/>
  <c r="N13" i="19"/>
  <c r="L22" i="6" s="1"/>
  <c r="M13" i="19"/>
  <c r="K4" i="6" s="1"/>
  <c r="S4" i="6" s="1"/>
  <c r="L13" i="19"/>
  <c r="L22" i="5" s="1"/>
  <c r="K13" i="19"/>
  <c r="K4" i="5" s="1"/>
  <c r="J13" i="19"/>
  <c r="L22" i="4" s="1"/>
  <c r="U22" i="4" s="1"/>
  <c r="I13" i="19"/>
  <c r="K4" i="4" s="1"/>
  <c r="S4" i="4" s="1"/>
  <c r="H13" i="19"/>
  <c r="L22" i="3" s="1"/>
  <c r="G13" i="19"/>
  <c r="K4" i="3" s="1"/>
  <c r="F13" i="19"/>
  <c r="L22" i="2" s="1"/>
  <c r="E13" i="19"/>
  <c r="K4" i="2" s="1"/>
  <c r="AH12" i="19"/>
  <c r="J22" i="16" s="1"/>
  <c r="AG12" i="19"/>
  <c r="I4" i="16" s="1"/>
  <c r="AF12" i="19"/>
  <c r="J22" i="15" s="1"/>
  <c r="AE12" i="19"/>
  <c r="I4" i="15" s="1"/>
  <c r="AD12" i="19"/>
  <c r="J22" i="14" s="1"/>
  <c r="AC12" i="19"/>
  <c r="I4" i="14" s="1"/>
  <c r="AB12" i="19"/>
  <c r="J22" i="13" s="1"/>
  <c r="AA12" i="19"/>
  <c r="I4" i="13" s="1"/>
  <c r="Z12" i="19"/>
  <c r="J22" i="12" s="1"/>
  <c r="Y12" i="19"/>
  <c r="I4" i="12" s="1"/>
  <c r="X12" i="19"/>
  <c r="J22" i="11" s="1"/>
  <c r="W12" i="19"/>
  <c r="I4" i="11" s="1"/>
  <c r="V12" i="19"/>
  <c r="J22" i="10" s="1"/>
  <c r="U12" i="19"/>
  <c r="I4" i="10" s="1"/>
  <c r="T12" i="19"/>
  <c r="J22" i="9" s="1"/>
  <c r="S12" i="19"/>
  <c r="I4" i="9" s="1"/>
  <c r="R12" i="19"/>
  <c r="J22" i="8" s="1"/>
  <c r="Q12" i="19"/>
  <c r="I4" i="8" s="1"/>
  <c r="P12" i="19"/>
  <c r="J22" i="7" s="1"/>
  <c r="O12" i="19"/>
  <c r="I4" i="7" s="1"/>
  <c r="N12" i="19"/>
  <c r="J22" i="6" s="1"/>
  <c r="M12" i="19"/>
  <c r="I4" i="6" s="1"/>
  <c r="L12" i="19"/>
  <c r="J22" i="5" s="1"/>
  <c r="K12" i="19"/>
  <c r="I4" i="5" s="1"/>
  <c r="J12" i="19"/>
  <c r="J22" i="4" s="1"/>
  <c r="I12" i="19"/>
  <c r="I4" i="4" s="1"/>
  <c r="H12" i="19"/>
  <c r="J22" i="3" s="1"/>
  <c r="G12" i="19"/>
  <c r="I4" i="3" s="1"/>
  <c r="F12" i="19"/>
  <c r="J22" i="2" s="1"/>
  <c r="E12" i="19"/>
  <c r="I4" i="2" s="1"/>
  <c r="AH11" i="19"/>
  <c r="AG11" i="19"/>
  <c r="H4" i="16" s="1"/>
  <c r="AF11" i="19"/>
  <c r="AE11" i="19"/>
  <c r="H4" i="15" s="1"/>
  <c r="AD11" i="19"/>
  <c r="AC11" i="19"/>
  <c r="H4" i="14" s="1"/>
  <c r="AB11" i="19"/>
  <c r="AA11" i="19"/>
  <c r="H4" i="13" s="1"/>
  <c r="Z11" i="19"/>
  <c r="Y11" i="19"/>
  <c r="H4" i="12" s="1"/>
  <c r="X11" i="19"/>
  <c r="W11" i="19"/>
  <c r="H4" i="11" s="1"/>
  <c r="V11" i="19"/>
  <c r="U11" i="19"/>
  <c r="H4" i="10" s="1"/>
  <c r="T11" i="19"/>
  <c r="S11" i="19"/>
  <c r="H4" i="9" s="1"/>
  <c r="R11" i="19"/>
  <c r="Q11" i="19"/>
  <c r="H4" i="8" s="1"/>
  <c r="P11" i="19"/>
  <c r="O11" i="19"/>
  <c r="H4" i="7" s="1"/>
  <c r="N11" i="19"/>
  <c r="M11" i="19"/>
  <c r="H4" i="6" s="1"/>
  <c r="L11" i="19"/>
  <c r="K11" i="19"/>
  <c r="H4" i="5" s="1"/>
  <c r="J11" i="19"/>
  <c r="I11" i="19"/>
  <c r="H4" i="4" s="1"/>
  <c r="H11" i="19"/>
  <c r="G11" i="19"/>
  <c r="H4" i="3" s="1"/>
  <c r="F11" i="19"/>
  <c r="E11" i="19"/>
  <c r="H4" i="2" s="1"/>
  <c r="AH10" i="19"/>
  <c r="I22" i="16" s="1"/>
  <c r="AG10" i="19"/>
  <c r="G4" i="16" s="1"/>
  <c r="AF10" i="19"/>
  <c r="I22" i="15" s="1"/>
  <c r="AE10" i="19"/>
  <c r="G4" i="15" s="1"/>
  <c r="AD10" i="19"/>
  <c r="I22" i="14" s="1"/>
  <c r="AC10" i="19"/>
  <c r="G4" i="14" s="1"/>
  <c r="AB10" i="19"/>
  <c r="I22" i="13" s="1"/>
  <c r="AA10" i="19"/>
  <c r="G4" i="13" s="1"/>
  <c r="Z10" i="19"/>
  <c r="I22" i="12" s="1"/>
  <c r="Y10" i="19"/>
  <c r="G4" i="12" s="1"/>
  <c r="X10" i="19"/>
  <c r="I22" i="11" s="1"/>
  <c r="W10" i="19"/>
  <c r="G4" i="11" s="1"/>
  <c r="V10" i="19"/>
  <c r="I22" i="10" s="1"/>
  <c r="U10" i="19"/>
  <c r="G4" i="10" s="1"/>
  <c r="T10" i="19"/>
  <c r="I22" i="9" s="1"/>
  <c r="S10" i="19"/>
  <c r="G4" i="9" s="1"/>
  <c r="R10" i="19"/>
  <c r="I22" i="8" s="1"/>
  <c r="Q10" i="19"/>
  <c r="G4" i="8" s="1"/>
  <c r="P10" i="19"/>
  <c r="I22" i="7" s="1"/>
  <c r="O10" i="19"/>
  <c r="G4" i="7" s="1"/>
  <c r="N10" i="19"/>
  <c r="I22" i="6" s="1"/>
  <c r="M10" i="19"/>
  <c r="G4" i="6" s="1"/>
  <c r="L10" i="19"/>
  <c r="I22" i="5" s="1"/>
  <c r="K10" i="19"/>
  <c r="G4" i="5" s="1"/>
  <c r="J10" i="19"/>
  <c r="I22" i="4" s="1"/>
  <c r="I10" i="19"/>
  <c r="G4" i="4" s="1"/>
  <c r="H10" i="19"/>
  <c r="I22" i="3" s="1"/>
  <c r="G10" i="19"/>
  <c r="G4" i="3" s="1"/>
  <c r="F10" i="19"/>
  <c r="I22" i="2" s="1"/>
  <c r="E10" i="19"/>
  <c r="G4" i="2" s="1"/>
  <c r="AH9" i="19"/>
  <c r="H22" i="16" s="1"/>
  <c r="AG9" i="19"/>
  <c r="F4" i="16" s="1"/>
  <c r="AF9" i="19"/>
  <c r="H22" i="15" s="1"/>
  <c r="AE9" i="19"/>
  <c r="F4" i="15" s="1"/>
  <c r="AD9" i="19"/>
  <c r="H22" i="14" s="1"/>
  <c r="AC9" i="19"/>
  <c r="F4" i="14" s="1"/>
  <c r="AB9" i="19"/>
  <c r="H22" i="13" s="1"/>
  <c r="AA9" i="19"/>
  <c r="F4" i="13" s="1"/>
  <c r="Z9" i="19"/>
  <c r="H22" i="12" s="1"/>
  <c r="Y9" i="19"/>
  <c r="F4" i="12" s="1"/>
  <c r="X9" i="19"/>
  <c r="H22" i="11" s="1"/>
  <c r="W9" i="19"/>
  <c r="F4" i="11" s="1"/>
  <c r="V9" i="19"/>
  <c r="H22" i="10" s="1"/>
  <c r="U9" i="19"/>
  <c r="F4" i="10" s="1"/>
  <c r="T9" i="19"/>
  <c r="H22" i="9" s="1"/>
  <c r="S9" i="19"/>
  <c r="F4" i="9" s="1"/>
  <c r="R9" i="19"/>
  <c r="H22" i="8" s="1"/>
  <c r="Q9" i="19"/>
  <c r="F4" i="8" s="1"/>
  <c r="P9" i="19"/>
  <c r="H22" i="7" s="1"/>
  <c r="O9" i="19"/>
  <c r="F4" i="7" s="1"/>
  <c r="N9" i="19"/>
  <c r="H22" i="6" s="1"/>
  <c r="M9" i="19"/>
  <c r="F4" i="6" s="1"/>
  <c r="L9" i="19"/>
  <c r="H22" i="5" s="1"/>
  <c r="K9" i="19"/>
  <c r="F4" i="5" s="1"/>
  <c r="J9" i="19"/>
  <c r="H22" i="4" s="1"/>
  <c r="I9" i="19"/>
  <c r="F4" i="4" s="1"/>
  <c r="H9" i="19"/>
  <c r="H22" i="3" s="1"/>
  <c r="G9" i="19"/>
  <c r="F4" i="3" s="1"/>
  <c r="F9" i="19"/>
  <c r="H22" i="2" s="1"/>
  <c r="E9" i="19"/>
  <c r="F4" i="2" s="1"/>
  <c r="AH8" i="19"/>
  <c r="G22" i="16" s="1"/>
  <c r="AG8" i="19"/>
  <c r="E4" i="16" s="1"/>
  <c r="AF8" i="19"/>
  <c r="G22" i="15" s="1"/>
  <c r="AE8" i="19"/>
  <c r="E4" i="15" s="1"/>
  <c r="AD8" i="19"/>
  <c r="G22" i="14" s="1"/>
  <c r="AC8" i="19"/>
  <c r="E4" i="14" s="1"/>
  <c r="AB8" i="19"/>
  <c r="G22" i="13" s="1"/>
  <c r="AA8" i="19"/>
  <c r="E4" i="13" s="1"/>
  <c r="Z8" i="19"/>
  <c r="G22" i="12" s="1"/>
  <c r="Y8" i="19"/>
  <c r="E4" i="12" s="1"/>
  <c r="X8" i="19"/>
  <c r="G22" i="11" s="1"/>
  <c r="W8" i="19"/>
  <c r="E4" i="11" s="1"/>
  <c r="V8" i="19"/>
  <c r="G22" i="10" s="1"/>
  <c r="U8" i="19"/>
  <c r="E4" i="10" s="1"/>
  <c r="T8" i="19"/>
  <c r="G22" i="9" s="1"/>
  <c r="S8" i="19"/>
  <c r="E4" i="9" s="1"/>
  <c r="R8" i="19"/>
  <c r="G22" i="8" s="1"/>
  <c r="Q8" i="19"/>
  <c r="E4" i="8" s="1"/>
  <c r="P8" i="19"/>
  <c r="G22" i="7" s="1"/>
  <c r="O8" i="19"/>
  <c r="E4" i="7" s="1"/>
  <c r="N8" i="19"/>
  <c r="G22" i="6" s="1"/>
  <c r="M8" i="19"/>
  <c r="E4" i="6" s="1"/>
  <c r="L8" i="19"/>
  <c r="G22" i="5" s="1"/>
  <c r="K8" i="19"/>
  <c r="E4" i="5" s="1"/>
  <c r="J8" i="19"/>
  <c r="G22" i="4" s="1"/>
  <c r="I8" i="19"/>
  <c r="E4" i="4" s="1"/>
  <c r="H8" i="19"/>
  <c r="G22" i="3" s="1"/>
  <c r="G8" i="19"/>
  <c r="E4" i="3" s="1"/>
  <c r="F8" i="19"/>
  <c r="G22" i="2" s="1"/>
  <c r="E8" i="19"/>
  <c r="E4" i="2" s="1"/>
  <c r="AH7" i="19"/>
  <c r="F22" i="16" s="1"/>
  <c r="AG7" i="19"/>
  <c r="D4" i="16" s="1"/>
  <c r="AF7" i="19"/>
  <c r="F22" i="15" s="1"/>
  <c r="AE7" i="19"/>
  <c r="D4" i="15" s="1"/>
  <c r="AD7" i="19"/>
  <c r="F22" i="14" s="1"/>
  <c r="AC7" i="19"/>
  <c r="D4" i="14" s="1"/>
  <c r="AB7" i="19"/>
  <c r="F22" i="13" s="1"/>
  <c r="AA7" i="19"/>
  <c r="D4" i="13" s="1"/>
  <c r="Z7" i="19"/>
  <c r="F22" i="12" s="1"/>
  <c r="Y7" i="19"/>
  <c r="D4" i="12" s="1"/>
  <c r="X7" i="19"/>
  <c r="F22" i="11" s="1"/>
  <c r="W7" i="19"/>
  <c r="D4" i="11" s="1"/>
  <c r="V7" i="19"/>
  <c r="F22" i="10" s="1"/>
  <c r="U7" i="19"/>
  <c r="D4" i="10" s="1"/>
  <c r="T7" i="19"/>
  <c r="F22" i="9" s="1"/>
  <c r="S7" i="19"/>
  <c r="D4" i="9" s="1"/>
  <c r="R7" i="19"/>
  <c r="F22" i="8" s="1"/>
  <c r="Q7" i="19"/>
  <c r="D4" i="8" s="1"/>
  <c r="P7" i="19"/>
  <c r="F22" i="7" s="1"/>
  <c r="O7" i="19"/>
  <c r="D4" i="7" s="1"/>
  <c r="N7" i="19"/>
  <c r="F22" i="6" s="1"/>
  <c r="M7" i="19"/>
  <c r="D4" i="6" s="1"/>
  <c r="L7" i="19"/>
  <c r="F22" i="5" s="1"/>
  <c r="K7" i="19"/>
  <c r="D4" i="5" s="1"/>
  <c r="J7" i="19"/>
  <c r="F22" i="4" s="1"/>
  <c r="I7" i="19"/>
  <c r="D4" i="4" s="1"/>
  <c r="H7" i="19"/>
  <c r="F22" i="3" s="1"/>
  <c r="G7" i="19"/>
  <c r="D4" i="3" s="1"/>
  <c r="F7" i="19"/>
  <c r="F22" i="2" s="1"/>
  <c r="E7" i="19"/>
  <c r="D4" i="2" s="1"/>
  <c r="AH6" i="19"/>
  <c r="E22" i="16" s="1"/>
  <c r="AG6" i="19"/>
  <c r="AF6" i="19"/>
  <c r="E22" i="15" s="1"/>
  <c r="AE6" i="19"/>
  <c r="AD6" i="19"/>
  <c r="E22" i="14" s="1"/>
  <c r="AC6" i="19"/>
  <c r="AB6" i="19"/>
  <c r="E22" i="13" s="1"/>
  <c r="AA6" i="19"/>
  <c r="Z6" i="19"/>
  <c r="E22" i="12" s="1"/>
  <c r="Y6" i="19"/>
  <c r="X6" i="19"/>
  <c r="E22" i="11" s="1"/>
  <c r="W6" i="19"/>
  <c r="V6" i="19"/>
  <c r="E22" i="10" s="1"/>
  <c r="U6" i="19"/>
  <c r="T6" i="19"/>
  <c r="E22" i="9" s="1"/>
  <c r="S6" i="19"/>
  <c r="R6" i="19"/>
  <c r="E22" i="8" s="1"/>
  <c r="Q6" i="19"/>
  <c r="P6" i="19"/>
  <c r="E22" i="7" s="1"/>
  <c r="O6" i="19"/>
  <c r="N6" i="19"/>
  <c r="E22" i="6" s="1"/>
  <c r="M6" i="19"/>
  <c r="L6" i="19"/>
  <c r="E22" i="5" s="1"/>
  <c r="K6" i="19"/>
  <c r="J6" i="19"/>
  <c r="E22" i="4" s="1"/>
  <c r="I6" i="19"/>
  <c r="H6" i="19"/>
  <c r="E22" i="3" s="1"/>
  <c r="G6" i="19"/>
  <c r="F6" i="19"/>
  <c r="E22" i="2" s="1"/>
  <c r="E6" i="19"/>
  <c r="AH5" i="19"/>
  <c r="D22" i="16" s="1"/>
  <c r="AG5" i="19"/>
  <c r="AF5" i="19"/>
  <c r="D22" i="15" s="1"/>
  <c r="AE5" i="19"/>
  <c r="AD5" i="19"/>
  <c r="D22" i="14" s="1"/>
  <c r="AC5" i="19"/>
  <c r="AB5" i="19"/>
  <c r="D22" i="13" s="1"/>
  <c r="AA5" i="19"/>
  <c r="Z5" i="19"/>
  <c r="D22" i="12" s="1"/>
  <c r="Y5" i="19"/>
  <c r="X5" i="19"/>
  <c r="D22" i="11" s="1"/>
  <c r="W5" i="19"/>
  <c r="V5" i="19"/>
  <c r="D22" i="10" s="1"/>
  <c r="U5" i="19"/>
  <c r="T5" i="19"/>
  <c r="D22" i="9" s="1"/>
  <c r="S5" i="19"/>
  <c r="R5" i="19"/>
  <c r="D22" i="8" s="1"/>
  <c r="Q5" i="19"/>
  <c r="P5" i="19"/>
  <c r="D22" i="7" s="1"/>
  <c r="O5" i="19"/>
  <c r="N5" i="19"/>
  <c r="D22" i="6" s="1"/>
  <c r="M5" i="19"/>
  <c r="L5" i="19"/>
  <c r="D22" i="5" s="1"/>
  <c r="K5" i="19"/>
  <c r="J5" i="19"/>
  <c r="D22" i="4" s="1"/>
  <c r="I5" i="19"/>
  <c r="H5" i="19"/>
  <c r="D22" i="3" s="1"/>
  <c r="G5" i="19"/>
  <c r="F5" i="19"/>
  <c r="D22" i="2" s="1"/>
  <c r="E5" i="19"/>
  <c r="AH4" i="19"/>
  <c r="C22" i="16" s="1"/>
  <c r="AG4" i="19"/>
  <c r="C4" i="16" s="1"/>
  <c r="AF4" i="19"/>
  <c r="C22" i="15" s="1"/>
  <c r="AE4" i="19"/>
  <c r="C4" i="15" s="1"/>
  <c r="AD4" i="19"/>
  <c r="C22" i="14" s="1"/>
  <c r="AC4" i="19"/>
  <c r="C4" i="14" s="1"/>
  <c r="AB4" i="19"/>
  <c r="C22" i="13" s="1"/>
  <c r="AA4" i="19"/>
  <c r="C4" i="13" s="1"/>
  <c r="Z4" i="19"/>
  <c r="C22" i="12" s="1"/>
  <c r="Y4" i="19"/>
  <c r="C4" i="12" s="1"/>
  <c r="X4" i="19"/>
  <c r="C22" i="11" s="1"/>
  <c r="W4" i="19"/>
  <c r="C4" i="11" s="1"/>
  <c r="V4" i="19"/>
  <c r="C22" i="10" s="1"/>
  <c r="U4" i="19"/>
  <c r="C4" i="10" s="1"/>
  <c r="T4" i="19"/>
  <c r="C22" i="9" s="1"/>
  <c r="S4" i="19"/>
  <c r="C4" i="9" s="1"/>
  <c r="R4" i="19"/>
  <c r="C22" i="8" s="1"/>
  <c r="Q4" i="19"/>
  <c r="C4" i="8" s="1"/>
  <c r="P4" i="19"/>
  <c r="C22" i="7" s="1"/>
  <c r="O4" i="19"/>
  <c r="C4" i="7" s="1"/>
  <c r="N4" i="19"/>
  <c r="C22" i="6" s="1"/>
  <c r="M4" i="19"/>
  <c r="C4" i="6" s="1"/>
  <c r="L4" i="19"/>
  <c r="C22" i="5" s="1"/>
  <c r="K4" i="19"/>
  <c r="C4" i="5" s="1"/>
  <c r="J4" i="19"/>
  <c r="C22" i="4" s="1"/>
  <c r="I4" i="19"/>
  <c r="C4" i="4" s="1"/>
  <c r="H4" i="19"/>
  <c r="C22" i="3" s="1"/>
  <c r="G4" i="19"/>
  <c r="C4" i="3" s="1"/>
  <c r="F4" i="19"/>
  <c r="C22" i="2" s="1"/>
  <c r="E4" i="19"/>
  <c r="C4" i="2" s="1"/>
  <c r="AH3" i="19"/>
  <c r="B22" i="16" s="1"/>
  <c r="AG3" i="19"/>
  <c r="B4" i="16" s="1"/>
  <c r="AF3" i="19"/>
  <c r="B22" i="15" s="1"/>
  <c r="AE3" i="19"/>
  <c r="B4" i="15" s="1"/>
  <c r="J4" i="15" s="1"/>
  <c r="AD3" i="19"/>
  <c r="B22" i="14" s="1"/>
  <c r="AC3" i="19"/>
  <c r="B4" i="14" s="1"/>
  <c r="J4" i="14" s="1"/>
  <c r="AB3" i="19"/>
  <c r="B22" i="13" s="1"/>
  <c r="AA3" i="19"/>
  <c r="B4" i="13" s="1"/>
  <c r="Z3" i="19"/>
  <c r="B22" i="12" s="1"/>
  <c r="Y3" i="19"/>
  <c r="B4" i="12" s="1"/>
  <c r="J4" i="12" s="1"/>
  <c r="X3" i="19"/>
  <c r="B22" i="11" s="1"/>
  <c r="K22" i="11" s="1"/>
  <c r="W3" i="19"/>
  <c r="B4" i="11" s="1"/>
  <c r="V3" i="19"/>
  <c r="B22" i="10" s="1"/>
  <c r="U3" i="19"/>
  <c r="B4" i="10" s="1"/>
  <c r="T3" i="19"/>
  <c r="B22" i="9" s="1"/>
  <c r="S3" i="19"/>
  <c r="B4" i="9" s="1"/>
  <c r="R3" i="19"/>
  <c r="B22" i="8" s="1"/>
  <c r="Q3" i="19"/>
  <c r="B4" i="8" s="1"/>
  <c r="P3" i="19"/>
  <c r="B22" i="7" s="1"/>
  <c r="O3" i="19"/>
  <c r="B4" i="7" s="1"/>
  <c r="J4" i="7" s="1"/>
  <c r="N3" i="19"/>
  <c r="B22" i="6" s="1"/>
  <c r="M3" i="19"/>
  <c r="B4" i="6" s="1"/>
  <c r="J4" i="6" s="1"/>
  <c r="L3" i="19"/>
  <c r="B22" i="5" s="1"/>
  <c r="K3" i="19"/>
  <c r="B4" i="5" s="1"/>
  <c r="J3" i="19"/>
  <c r="B22" i="4" s="1"/>
  <c r="I3" i="19"/>
  <c r="B4" i="4" s="1"/>
  <c r="H3" i="19"/>
  <c r="B22" i="3" s="1"/>
  <c r="G3" i="19"/>
  <c r="B4" i="3" s="1"/>
  <c r="J4" i="3" s="1"/>
  <c r="F3" i="19"/>
  <c r="B22" i="2" s="1"/>
  <c r="E3" i="19"/>
  <c r="B4" i="2" s="1"/>
  <c r="AH22" i="20"/>
  <c r="T23" i="16" s="1"/>
  <c r="AG22" i="20"/>
  <c r="R5" i="16" s="1"/>
  <c r="AF22" i="20"/>
  <c r="T23" i="15" s="1"/>
  <c r="AE22" i="20"/>
  <c r="R5" i="15" s="1"/>
  <c r="AD22" i="20"/>
  <c r="T23" i="14" s="1"/>
  <c r="AC22" i="20"/>
  <c r="R5" i="14" s="1"/>
  <c r="AB22" i="20"/>
  <c r="T23" i="13" s="1"/>
  <c r="AA22" i="20"/>
  <c r="R5" i="13" s="1"/>
  <c r="Z22" i="20"/>
  <c r="T23" i="12" s="1"/>
  <c r="Y22" i="20"/>
  <c r="R5" i="12" s="1"/>
  <c r="X22" i="20"/>
  <c r="T23" i="11" s="1"/>
  <c r="W22" i="20"/>
  <c r="R5" i="11" s="1"/>
  <c r="V22" i="20"/>
  <c r="T23" i="10" s="1"/>
  <c r="U22" i="20"/>
  <c r="R5" i="10" s="1"/>
  <c r="T22" i="20"/>
  <c r="T23" i="9" s="1"/>
  <c r="S22" i="20"/>
  <c r="R5" i="9" s="1"/>
  <c r="R22" i="20"/>
  <c r="T23" i="8" s="1"/>
  <c r="Q22" i="20"/>
  <c r="R5" i="8" s="1"/>
  <c r="P22" i="20"/>
  <c r="T23" i="7" s="1"/>
  <c r="O22" i="20"/>
  <c r="R5" i="7" s="1"/>
  <c r="N22" i="20"/>
  <c r="T23" i="6" s="1"/>
  <c r="M22" i="20"/>
  <c r="R5" i="6" s="1"/>
  <c r="L22" i="20"/>
  <c r="T23" i="5" s="1"/>
  <c r="K22" i="20"/>
  <c r="R5" i="5" s="1"/>
  <c r="J22" i="20"/>
  <c r="T23" i="4" s="1"/>
  <c r="I22" i="20"/>
  <c r="R5" i="4" s="1"/>
  <c r="H22" i="20"/>
  <c r="T23" i="3" s="1"/>
  <c r="G22" i="20"/>
  <c r="R5" i="3" s="1"/>
  <c r="F22" i="20"/>
  <c r="T23" i="2" s="1"/>
  <c r="E22" i="20"/>
  <c r="R5" i="2" s="1"/>
  <c r="AH21" i="20"/>
  <c r="AG21" i="20"/>
  <c r="Q5" i="16" s="1"/>
  <c r="AF21" i="20"/>
  <c r="AE21" i="20"/>
  <c r="Q5" i="15" s="1"/>
  <c r="AD21" i="20"/>
  <c r="AC21" i="20"/>
  <c r="Q5" i="14" s="1"/>
  <c r="AB21" i="20"/>
  <c r="AA21" i="20"/>
  <c r="Q5" i="13" s="1"/>
  <c r="Z21" i="20"/>
  <c r="Y21" i="20"/>
  <c r="Q5" i="12" s="1"/>
  <c r="X21" i="20"/>
  <c r="W21" i="20"/>
  <c r="Q5" i="11" s="1"/>
  <c r="V21" i="20"/>
  <c r="U21" i="20"/>
  <c r="Q5" i="10" s="1"/>
  <c r="T21" i="20"/>
  <c r="S21" i="20"/>
  <c r="Q5" i="9" s="1"/>
  <c r="R21" i="20"/>
  <c r="Q21" i="20"/>
  <c r="Q5" i="8" s="1"/>
  <c r="P21" i="20"/>
  <c r="O21" i="20"/>
  <c r="Q5" i="7" s="1"/>
  <c r="N21" i="20"/>
  <c r="M21" i="20"/>
  <c r="Q5" i="6" s="1"/>
  <c r="L21" i="20"/>
  <c r="K21" i="20"/>
  <c r="Q5" i="5" s="1"/>
  <c r="J21" i="20"/>
  <c r="I21" i="20"/>
  <c r="Q5" i="4" s="1"/>
  <c r="H21" i="20"/>
  <c r="G21" i="20"/>
  <c r="Q5" i="3" s="1"/>
  <c r="F21" i="20"/>
  <c r="E21" i="20"/>
  <c r="Q5" i="2" s="1"/>
  <c r="AH20" i="20"/>
  <c r="S23" i="16" s="1"/>
  <c r="AG20" i="20"/>
  <c r="P5" i="16" s="1"/>
  <c r="AF20" i="20"/>
  <c r="S23" i="15" s="1"/>
  <c r="AE20" i="20"/>
  <c r="P5" i="15" s="1"/>
  <c r="AD20" i="20"/>
  <c r="S23" i="14" s="1"/>
  <c r="AC20" i="20"/>
  <c r="P5" i="14" s="1"/>
  <c r="AB20" i="20"/>
  <c r="S23" i="13" s="1"/>
  <c r="AA20" i="20"/>
  <c r="P5" i="13" s="1"/>
  <c r="Z20" i="20"/>
  <c r="S23" i="12" s="1"/>
  <c r="Y20" i="20"/>
  <c r="P5" i="12" s="1"/>
  <c r="X20" i="20"/>
  <c r="S23" i="11" s="1"/>
  <c r="W20" i="20"/>
  <c r="P5" i="11" s="1"/>
  <c r="V20" i="20"/>
  <c r="S23" i="10" s="1"/>
  <c r="U20" i="20"/>
  <c r="P5" i="10" s="1"/>
  <c r="T20" i="20"/>
  <c r="S23" i="9" s="1"/>
  <c r="S20" i="20"/>
  <c r="P5" i="9" s="1"/>
  <c r="R20" i="20"/>
  <c r="S23" i="8" s="1"/>
  <c r="Q20" i="20"/>
  <c r="P5" i="8" s="1"/>
  <c r="P20" i="20"/>
  <c r="S23" i="7" s="1"/>
  <c r="O20" i="20"/>
  <c r="P5" i="7" s="1"/>
  <c r="N20" i="20"/>
  <c r="S23" i="6" s="1"/>
  <c r="M20" i="20"/>
  <c r="P5" i="6" s="1"/>
  <c r="L20" i="20"/>
  <c r="S23" i="5" s="1"/>
  <c r="K20" i="20"/>
  <c r="P5" i="5" s="1"/>
  <c r="J20" i="20"/>
  <c r="S23" i="4" s="1"/>
  <c r="I20" i="20"/>
  <c r="P5" i="4" s="1"/>
  <c r="H20" i="20"/>
  <c r="S23" i="3" s="1"/>
  <c r="G20" i="20"/>
  <c r="P5" i="3" s="1"/>
  <c r="F20" i="20"/>
  <c r="S23" i="2" s="1"/>
  <c r="E20" i="20"/>
  <c r="P5" i="2" s="1"/>
  <c r="AH19" i="20"/>
  <c r="R23" i="16" s="1"/>
  <c r="AG19" i="20"/>
  <c r="O5" i="16" s="1"/>
  <c r="AF19" i="20"/>
  <c r="R23" i="15" s="1"/>
  <c r="AE19" i="20"/>
  <c r="O5" i="15" s="1"/>
  <c r="AD19" i="20"/>
  <c r="R23" i="14" s="1"/>
  <c r="AC19" i="20"/>
  <c r="O5" i="14" s="1"/>
  <c r="AB19" i="20"/>
  <c r="R23" i="13" s="1"/>
  <c r="AA19" i="20"/>
  <c r="O5" i="13" s="1"/>
  <c r="Z19" i="20"/>
  <c r="R23" i="12" s="1"/>
  <c r="Y19" i="20"/>
  <c r="O5" i="12" s="1"/>
  <c r="X19" i="20"/>
  <c r="R23" i="11" s="1"/>
  <c r="W19" i="20"/>
  <c r="O5" i="11" s="1"/>
  <c r="V19" i="20"/>
  <c r="R23" i="10" s="1"/>
  <c r="U19" i="20"/>
  <c r="O5" i="10" s="1"/>
  <c r="T19" i="20"/>
  <c r="R23" i="9" s="1"/>
  <c r="S19" i="20"/>
  <c r="O5" i="9" s="1"/>
  <c r="R19" i="20"/>
  <c r="R23" i="8" s="1"/>
  <c r="Q19" i="20"/>
  <c r="O5" i="8" s="1"/>
  <c r="P19" i="20"/>
  <c r="R23" i="7" s="1"/>
  <c r="O19" i="20"/>
  <c r="O5" i="7" s="1"/>
  <c r="N19" i="20"/>
  <c r="R23" i="6" s="1"/>
  <c r="M19" i="20"/>
  <c r="O5" i="6" s="1"/>
  <c r="L19" i="20"/>
  <c r="R23" i="5" s="1"/>
  <c r="K19" i="20"/>
  <c r="O5" i="5" s="1"/>
  <c r="J19" i="20"/>
  <c r="R23" i="4" s="1"/>
  <c r="I19" i="20"/>
  <c r="O5" i="4" s="1"/>
  <c r="H19" i="20"/>
  <c r="R23" i="3" s="1"/>
  <c r="G19" i="20"/>
  <c r="O5" i="3" s="1"/>
  <c r="F19" i="20"/>
  <c r="R23" i="2" s="1"/>
  <c r="E19" i="20"/>
  <c r="O5" i="2" s="1"/>
  <c r="AH18" i="20"/>
  <c r="Q23" i="16" s="1"/>
  <c r="AG18" i="20"/>
  <c r="N5" i="16" s="1"/>
  <c r="AF18" i="20"/>
  <c r="Q23" i="15" s="1"/>
  <c r="AE18" i="20"/>
  <c r="N5" i="15" s="1"/>
  <c r="AD18" i="20"/>
  <c r="Q23" i="14" s="1"/>
  <c r="AC18" i="20"/>
  <c r="N5" i="14" s="1"/>
  <c r="AB18" i="20"/>
  <c r="Q23" i="13" s="1"/>
  <c r="AA18" i="20"/>
  <c r="N5" i="13" s="1"/>
  <c r="Z18" i="20"/>
  <c r="Q23" i="12" s="1"/>
  <c r="Y18" i="20"/>
  <c r="N5" i="12" s="1"/>
  <c r="X18" i="20"/>
  <c r="Q23" i="11" s="1"/>
  <c r="W18" i="20"/>
  <c r="N5" i="11" s="1"/>
  <c r="V18" i="20"/>
  <c r="Q23" i="10" s="1"/>
  <c r="U18" i="20"/>
  <c r="N5" i="10" s="1"/>
  <c r="T18" i="20"/>
  <c r="Q23" i="9" s="1"/>
  <c r="S18" i="20"/>
  <c r="N5" i="9" s="1"/>
  <c r="R18" i="20"/>
  <c r="Q23" i="8" s="1"/>
  <c r="Q18" i="20"/>
  <c r="N5" i="8" s="1"/>
  <c r="P18" i="20"/>
  <c r="Q23" i="7" s="1"/>
  <c r="O18" i="20"/>
  <c r="N5" i="7" s="1"/>
  <c r="N18" i="20"/>
  <c r="Q23" i="6" s="1"/>
  <c r="M18" i="20"/>
  <c r="N5" i="6" s="1"/>
  <c r="L18" i="20"/>
  <c r="Q23" i="5" s="1"/>
  <c r="K18" i="20"/>
  <c r="N5" i="5" s="1"/>
  <c r="J18" i="20"/>
  <c r="Q23" i="4" s="1"/>
  <c r="I18" i="20"/>
  <c r="N5" i="4" s="1"/>
  <c r="H18" i="20"/>
  <c r="Q23" i="3" s="1"/>
  <c r="G18" i="20"/>
  <c r="N5" i="3" s="1"/>
  <c r="F18" i="20"/>
  <c r="Q23" i="2" s="1"/>
  <c r="E18" i="20"/>
  <c r="N5" i="2" s="1"/>
  <c r="AH17" i="20"/>
  <c r="P23" i="16" s="1"/>
  <c r="AG17" i="20"/>
  <c r="M5" i="16" s="1"/>
  <c r="AF17" i="20"/>
  <c r="P23" i="15" s="1"/>
  <c r="AE17" i="20"/>
  <c r="M5" i="15" s="1"/>
  <c r="AD17" i="20"/>
  <c r="P23" i="14" s="1"/>
  <c r="AC17" i="20"/>
  <c r="M5" i="14" s="1"/>
  <c r="AB17" i="20"/>
  <c r="P23" i="13" s="1"/>
  <c r="AA17" i="20"/>
  <c r="M5" i="13" s="1"/>
  <c r="Z17" i="20"/>
  <c r="P23" i="12" s="1"/>
  <c r="Y17" i="20"/>
  <c r="M5" i="12" s="1"/>
  <c r="X17" i="20"/>
  <c r="P23" i="11" s="1"/>
  <c r="W17" i="20"/>
  <c r="M5" i="11" s="1"/>
  <c r="V17" i="20"/>
  <c r="P23" i="10" s="1"/>
  <c r="U17" i="20"/>
  <c r="M5" i="10" s="1"/>
  <c r="T17" i="20"/>
  <c r="P23" i="9" s="1"/>
  <c r="S17" i="20"/>
  <c r="M5" i="9" s="1"/>
  <c r="R17" i="20"/>
  <c r="P23" i="8" s="1"/>
  <c r="Q17" i="20"/>
  <c r="M5" i="8" s="1"/>
  <c r="P17" i="20"/>
  <c r="P23" i="7" s="1"/>
  <c r="O17" i="20"/>
  <c r="M5" i="7" s="1"/>
  <c r="N17" i="20"/>
  <c r="P23" i="6" s="1"/>
  <c r="M17" i="20"/>
  <c r="M5" i="6" s="1"/>
  <c r="L17" i="20"/>
  <c r="P23" i="5" s="1"/>
  <c r="K17" i="20"/>
  <c r="M5" i="5" s="1"/>
  <c r="J17" i="20"/>
  <c r="P23" i="4" s="1"/>
  <c r="I17" i="20"/>
  <c r="M5" i="4" s="1"/>
  <c r="H17" i="20"/>
  <c r="P23" i="3" s="1"/>
  <c r="G17" i="20"/>
  <c r="M5" i="3" s="1"/>
  <c r="F17" i="20"/>
  <c r="P23" i="2" s="1"/>
  <c r="E17" i="20"/>
  <c r="M5" i="2" s="1"/>
  <c r="AH16" i="20"/>
  <c r="O23" i="16" s="1"/>
  <c r="AG16" i="20"/>
  <c r="AF16" i="20"/>
  <c r="O23" i="15" s="1"/>
  <c r="AE16" i="20"/>
  <c r="AD16" i="20"/>
  <c r="O23" i="14" s="1"/>
  <c r="AC16" i="20"/>
  <c r="AB16" i="20"/>
  <c r="O23" i="13" s="1"/>
  <c r="AA16" i="20"/>
  <c r="Z16" i="20"/>
  <c r="O23" i="12" s="1"/>
  <c r="Y16" i="20"/>
  <c r="X16" i="20"/>
  <c r="O23" i="11" s="1"/>
  <c r="W16" i="20"/>
  <c r="V16" i="20"/>
  <c r="O23" i="10" s="1"/>
  <c r="U16" i="20"/>
  <c r="T16" i="20"/>
  <c r="O23" i="9" s="1"/>
  <c r="S16" i="20"/>
  <c r="R16" i="20"/>
  <c r="O23" i="8" s="1"/>
  <c r="Q16" i="20"/>
  <c r="P16" i="20"/>
  <c r="O23" i="7" s="1"/>
  <c r="O16" i="20"/>
  <c r="N16" i="20"/>
  <c r="O23" i="6" s="1"/>
  <c r="M16" i="20"/>
  <c r="L16" i="20"/>
  <c r="O23" i="5" s="1"/>
  <c r="K16" i="20"/>
  <c r="J16" i="20"/>
  <c r="O23" i="4" s="1"/>
  <c r="I16" i="20"/>
  <c r="H16" i="20"/>
  <c r="O23" i="3" s="1"/>
  <c r="G16" i="20"/>
  <c r="F16" i="20"/>
  <c r="O23" i="2" s="1"/>
  <c r="E16" i="20"/>
  <c r="AH15" i="20"/>
  <c r="N23" i="16" s="1"/>
  <c r="AG15" i="20"/>
  <c r="AF15" i="20"/>
  <c r="N23" i="15" s="1"/>
  <c r="AE15" i="20"/>
  <c r="AD15" i="20"/>
  <c r="N23" i="14" s="1"/>
  <c r="AC15" i="20"/>
  <c r="AB15" i="20"/>
  <c r="N23" i="13" s="1"/>
  <c r="AA15" i="20"/>
  <c r="Z15" i="20"/>
  <c r="N23" i="12" s="1"/>
  <c r="Y15" i="20"/>
  <c r="X15" i="20"/>
  <c r="N23" i="11" s="1"/>
  <c r="W15" i="20"/>
  <c r="V15" i="20"/>
  <c r="N23" i="10" s="1"/>
  <c r="U15" i="20"/>
  <c r="T15" i="20"/>
  <c r="N23" i="9" s="1"/>
  <c r="S15" i="20"/>
  <c r="R15" i="20"/>
  <c r="N23" i="8" s="1"/>
  <c r="Q15" i="20"/>
  <c r="P15" i="20"/>
  <c r="N23" i="7" s="1"/>
  <c r="O15" i="20"/>
  <c r="N15" i="20"/>
  <c r="N23" i="6" s="1"/>
  <c r="M15" i="20"/>
  <c r="L15" i="20"/>
  <c r="N23" i="5" s="1"/>
  <c r="K15" i="20"/>
  <c r="J15" i="20"/>
  <c r="N23" i="4" s="1"/>
  <c r="I15" i="20"/>
  <c r="H15" i="20"/>
  <c r="N23" i="3" s="1"/>
  <c r="G15" i="20"/>
  <c r="F15" i="20"/>
  <c r="N23" i="2" s="1"/>
  <c r="E15" i="20"/>
  <c r="AH14" i="20"/>
  <c r="M23" i="16" s="1"/>
  <c r="AG14" i="20"/>
  <c r="L5" i="16" s="1"/>
  <c r="AF14" i="20"/>
  <c r="M23" i="15" s="1"/>
  <c r="AE14" i="20"/>
  <c r="L5" i="15" s="1"/>
  <c r="AD14" i="20"/>
  <c r="M23" i="14" s="1"/>
  <c r="U23" i="14" s="1"/>
  <c r="AC14" i="20"/>
  <c r="L5" i="14" s="1"/>
  <c r="AB14" i="20"/>
  <c r="M23" i="13" s="1"/>
  <c r="AA14" i="20"/>
  <c r="L5" i="13" s="1"/>
  <c r="Z14" i="20"/>
  <c r="M23" i="12" s="1"/>
  <c r="U23" i="12" s="1"/>
  <c r="Y14" i="20"/>
  <c r="L5" i="12" s="1"/>
  <c r="X14" i="20"/>
  <c r="M23" i="11" s="1"/>
  <c r="W14" i="20"/>
  <c r="L5" i="11" s="1"/>
  <c r="V14" i="20"/>
  <c r="M23" i="10" s="1"/>
  <c r="U14" i="20"/>
  <c r="L5" i="10" s="1"/>
  <c r="T14" i="20"/>
  <c r="M23" i="9" s="1"/>
  <c r="S14" i="20"/>
  <c r="L5" i="9" s="1"/>
  <c r="R14" i="20"/>
  <c r="M23" i="8" s="1"/>
  <c r="Q14" i="20"/>
  <c r="L5" i="8" s="1"/>
  <c r="P14" i="20"/>
  <c r="M23" i="7" s="1"/>
  <c r="O14" i="20"/>
  <c r="L5" i="7" s="1"/>
  <c r="N14" i="20"/>
  <c r="M23" i="6" s="1"/>
  <c r="M14" i="20"/>
  <c r="L5" i="6" s="1"/>
  <c r="L14" i="20"/>
  <c r="M23" i="5" s="1"/>
  <c r="U23" i="5" s="1"/>
  <c r="K14" i="20"/>
  <c r="L5" i="5" s="1"/>
  <c r="S5" i="5" s="1"/>
  <c r="J14" i="20"/>
  <c r="M23" i="4" s="1"/>
  <c r="I14" i="20"/>
  <c r="L5" i="4" s="1"/>
  <c r="H14" i="20"/>
  <c r="M23" i="3" s="1"/>
  <c r="U23" i="3" s="1"/>
  <c r="G14" i="20"/>
  <c r="L5" i="3" s="1"/>
  <c r="F14" i="20"/>
  <c r="M23" i="2" s="1"/>
  <c r="E14" i="20"/>
  <c r="L5" i="2" s="1"/>
  <c r="AH13" i="20"/>
  <c r="L23" i="16" s="1"/>
  <c r="AG13" i="20"/>
  <c r="K5" i="16" s="1"/>
  <c r="AF13" i="20"/>
  <c r="L23" i="15" s="1"/>
  <c r="AE13" i="20"/>
  <c r="K5" i="15" s="1"/>
  <c r="AD13" i="20"/>
  <c r="L23" i="14" s="1"/>
  <c r="AC13" i="20"/>
  <c r="K5" i="14" s="1"/>
  <c r="AB13" i="20"/>
  <c r="L23" i="13" s="1"/>
  <c r="AA13" i="20"/>
  <c r="K5" i="13" s="1"/>
  <c r="Z13" i="20"/>
  <c r="L23" i="12" s="1"/>
  <c r="Y13" i="20"/>
  <c r="K5" i="12" s="1"/>
  <c r="X13" i="20"/>
  <c r="L23" i="11" s="1"/>
  <c r="W13" i="20"/>
  <c r="K5" i="11" s="1"/>
  <c r="V13" i="20"/>
  <c r="L23" i="10" s="1"/>
  <c r="U13" i="20"/>
  <c r="K5" i="10" s="1"/>
  <c r="T13" i="20"/>
  <c r="L23" i="9" s="1"/>
  <c r="S13" i="20"/>
  <c r="K5" i="9" s="1"/>
  <c r="R13" i="20"/>
  <c r="L23" i="8" s="1"/>
  <c r="Q13" i="20"/>
  <c r="K5" i="8" s="1"/>
  <c r="P13" i="20"/>
  <c r="L23" i="7" s="1"/>
  <c r="O13" i="20"/>
  <c r="K5" i="7" s="1"/>
  <c r="N13" i="20"/>
  <c r="L23" i="6" s="1"/>
  <c r="M13" i="20"/>
  <c r="K5" i="6" s="1"/>
  <c r="L13" i="20"/>
  <c r="L23" i="5" s="1"/>
  <c r="K13" i="20"/>
  <c r="K5" i="5" s="1"/>
  <c r="J13" i="20"/>
  <c r="L23" i="4" s="1"/>
  <c r="I13" i="20"/>
  <c r="K5" i="4" s="1"/>
  <c r="H13" i="20"/>
  <c r="L23" i="3" s="1"/>
  <c r="G13" i="20"/>
  <c r="K5" i="3" s="1"/>
  <c r="F13" i="20"/>
  <c r="L23" i="2" s="1"/>
  <c r="U23" i="2" s="1"/>
  <c r="E13" i="20"/>
  <c r="K5" i="2" s="1"/>
  <c r="AH12" i="20"/>
  <c r="J23" i="16" s="1"/>
  <c r="AG12" i="20"/>
  <c r="I5" i="16" s="1"/>
  <c r="AF12" i="20"/>
  <c r="J23" i="15" s="1"/>
  <c r="AE12" i="20"/>
  <c r="I5" i="15" s="1"/>
  <c r="AD12" i="20"/>
  <c r="J23" i="14" s="1"/>
  <c r="AC12" i="20"/>
  <c r="I5" i="14" s="1"/>
  <c r="AB12" i="20"/>
  <c r="J23" i="13" s="1"/>
  <c r="AA12" i="20"/>
  <c r="I5" i="13" s="1"/>
  <c r="Z12" i="20"/>
  <c r="J23" i="12" s="1"/>
  <c r="Y12" i="20"/>
  <c r="I5" i="12" s="1"/>
  <c r="X12" i="20"/>
  <c r="J23" i="11" s="1"/>
  <c r="W12" i="20"/>
  <c r="I5" i="11" s="1"/>
  <c r="V12" i="20"/>
  <c r="J23" i="10" s="1"/>
  <c r="U12" i="20"/>
  <c r="I5" i="10" s="1"/>
  <c r="T12" i="20"/>
  <c r="J23" i="9" s="1"/>
  <c r="S12" i="20"/>
  <c r="I5" i="9" s="1"/>
  <c r="R12" i="20"/>
  <c r="J23" i="8" s="1"/>
  <c r="Q12" i="20"/>
  <c r="I5" i="8" s="1"/>
  <c r="P12" i="20"/>
  <c r="J23" i="7" s="1"/>
  <c r="O12" i="20"/>
  <c r="I5" i="7" s="1"/>
  <c r="N12" i="20"/>
  <c r="J23" i="6" s="1"/>
  <c r="M12" i="20"/>
  <c r="I5" i="6" s="1"/>
  <c r="L12" i="20"/>
  <c r="J23" i="5" s="1"/>
  <c r="K12" i="20"/>
  <c r="I5" i="5" s="1"/>
  <c r="J12" i="20"/>
  <c r="J23" i="4" s="1"/>
  <c r="I12" i="20"/>
  <c r="I5" i="4" s="1"/>
  <c r="H12" i="20"/>
  <c r="J23" i="3" s="1"/>
  <c r="G12" i="20"/>
  <c r="I5" i="3" s="1"/>
  <c r="F12" i="20"/>
  <c r="J23" i="2" s="1"/>
  <c r="E12" i="20"/>
  <c r="I5" i="2" s="1"/>
  <c r="AH11" i="20"/>
  <c r="AG11" i="20"/>
  <c r="H5" i="16" s="1"/>
  <c r="AF11" i="20"/>
  <c r="AE11" i="20"/>
  <c r="H5" i="15" s="1"/>
  <c r="AD11" i="20"/>
  <c r="AC11" i="20"/>
  <c r="H5" i="14" s="1"/>
  <c r="AB11" i="20"/>
  <c r="AA11" i="20"/>
  <c r="H5" i="13" s="1"/>
  <c r="Z11" i="20"/>
  <c r="Y11" i="20"/>
  <c r="H5" i="12" s="1"/>
  <c r="X11" i="20"/>
  <c r="W11" i="20"/>
  <c r="H5" i="11" s="1"/>
  <c r="V11" i="20"/>
  <c r="U11" i="20"/>
  <c r="H5" i="10" s="1"/>
  <c r="T11" i="20"/>
  <c r="S11" i="20"/>
  <c r="H5" i="9" s="1"/>
  <c r="R11" i="20"/>
  <c r="Q11" i="20"/>
  <c r="H5" i="8" s="1"/>
  <c r="P11" i="20"/>
  <c r="O11" i="20"/>
  <c r="H5" i="7" s="1"/>
  <c r="N11" i="20"/>
  <c r="M11" i="20"/>
  <c r="H5" i="6" s="1"/>
  <c r="L11" i="20"/>
  <c r="K11" i="20"/>
  <c r="H5" i="5" s="1"/>
  <c r="J11" i="20"/>
  <c r="I11" i="20"/>
  <c r="H5" i="4" s="1"/>
  <c r="H11" i="20"/>
  <c r="G11" i="20"/>
  <c r="H5" i="3" s="1"/>
  <c r="F11" i="20"/>
  <c r="E11" i="20"/>
  <c r="H5" i="2" s="1"/>
  <c r="AH10" i="20"/>
  <c r="I23" i="16" s="1"/>
  <c r="AG10" i="20"/>
  <c r="G5" i="16" s="1"/>
  <c r="AF10" i="20"/>
  <c r="I23" i="15" s="1"/>
  <c r="AE10" i="20"/>
  <c r="G5" i="15" s="1"/>
  <c r="AD10" i="20"/>
  <c r="I23" i="14" s="1"/>
  <c r="AC10" i="20"/>
  <c r="G5" i="14" s="1"/>
  <c r="AB10" i="20"/>
  <c r="I23" i="13" s="1"/>
  <c r="AA10" i="20"/>
  <c r="G5" i="13" s="1"/>
  <c r="Z10" i="20"/>
  <c r="I23" i="12" s="1"/>
  <c r="Y10" i="20"/>
  <c r="G5" i="12" s="1"/>
  <c r="X10" i="20"/>
  <c r="I23" i="11" s="1"/>
  <c r="W10" i="20"/>
  <c r="G5" i="11" s="1"/>
  <c r="V10" i="20"/>
  <c r="I23" i="10" s="1"/>
  <c r="U10" i="20"/>
  <c r="G5" i="10" s="1"/>
  <c r="T10" i="20"/>
  <c r="I23" i="9" s="1"/>
  <c r="S10" i="20"/>
  <c r="G5" i="9" s="1"/>
  <c r="R10" i="20"/>
  <c r="I23" i="8" s="1"/>
  <c r="Q10" i="20"/>
  <c r="G5" i="8" s="1"/>
  <c r="P10" i="20"/>
  <c r="I23" i="7" s="1"/>
  <c r="O10" i="20"/>
  <c r="G5" i="7" s="1"/>
  <c r="N10" i="20"/>
  <c r="I23" i="6" s="1"/>
  <c r="M10" i="20"/>
  <c r="G5" i="6" s="1"/>
  <c r="L10" i="20"/>
  <c r="I23" i="5" s="1"/>
  <c r="K10" i="20"/>
  <c r="G5" i="5" s="1"/>
  <c r="J10" i="20"/>
  <c r="I23" i="4" s="1"/>
  <c r="I10" i="20"/>
  <c r="G5" i="4" s="1"/>
  <c r="H10" i="20"/>
  <c r="I23" i="3" s="1"/>
  <c r="G10" i="20"/>
  <c r="G5" i="3" s="1"/>
  <c r="F10" i="20"/>
  <c r="I23" i="2" s="1"/>
  <c r="E10" i="20"/>
  <c r="G5" i="2" s="1"/>
  <c r="AH9" i="20"/>
  <c r="H23" i="16" s="1"/>
  <c r="AG9" i="20"/>
  <c r="F5" i="16" s="1"/>
  <c r="AF9" i="20"/>
  <c r="H23" i="15" s="1"/>
  <c r="AE9" i="20"/>
  <c r="F5" i="15" s="1"/>
  <c r="AD9" i="20"/>
  <c r="H23" i="14" s="1"/>
  <c r="AC9" i="20"/>
  <c r="F5" i="14" s="1"/>
  <c r="AB9" i="20"/>
  <c r="H23" i="13" s="1"/>
  <c r="AA9" i="20"/>
  <c r="F5" i="13" s="1"/>
  <c r="Z9" i="20"/>
  <c r="H23" i="12" s="1"/>
  <c r="Y9" i="20"/>
  <c r="F5" i="12" s="1"/>
  <c r="X9" i="20"/>
  <c r="H23" i="11" s="1"/>
  <c r="W9" i="20"/>
  <c r="F5" i="11" s="1"/>
  <c r="V9" i="20"/>
  <c r="H23" i="10" s="1"/>
  <c r="U9" i="20"/>
  <c r="F5" i="10" s="1"/>
  <c r="T9" i="20"/>
  <c r="H23" i="9" s="1"/>
  <c r="S9" i="20"/>
  <c r="F5" i="9" s="1"/>
  <c r="R9" i="20"/>
  <c r="H23" i="8" s="1"/>
  <c r="Q9" i="20"/>
  <c r="F5" i="8" s="1"/>
  <c r="P9" i="20"/>
  <c r="H23" i="7" s="1"/>
  <c r="O9" i="20"/>
  <c r="F5" i="7" s="1"/>
  <c r="N9" i="20"/>
  <c r="H23" i="6" s="1"/>
  <c r="M9" i="20"/>
  <c r="F5" i="6" s="1"/>
  <c r="L9" i="20"/>
  <c r="H23" i="5" s="1"/>
  <c r="K9" i="20"/>
  <c r="F5" i="5" s="1"/>
  <c r="J9" i="20"/>
  <c r="H23" i="4" s="1"/>
  <c r="I9" i="20"/>
  <c r="F5" i="4" s="1"/>
  <c r="H9" i="20"/>
  <c r="H23" i="3" s="1"/>
  <c r="G9" i="20"/>
  <c r="F5" i="3" s="1"/>
  <c r="F9" i="20"/>
  <c r="H23" i="2" s="1"/>
  <c r="E9" i="20"/>
  <c r="F5" i="2" s="1"/>
  <c r="AH8" i="20"/>
  <c r="G23" i="16" s="1"/>
  <c r="AG8" i="20"/>
  <c r="E5" i="16" s="1"/>
  <c r="AF8" i="20"/>
  <c r="G23" i="15" s="1"/>
  <c r="AE8" i="20"/>
  <c r="E5" i="15" s="1"/>
  <c r="AD8" i="20"/>
  <c r="G23" i="14" s="1"/>
  <c r="AC8" i="20"/>
  <c r="E5" i="14" s="1"/>
  <c r="AB8" i="20"/>
  <c r="G23" i="13" s="1"/>
  <c r="AA8" i="20"/>
  <c r="E5" i="13" s="1"/>
  <c r="Z8" i="20"/>
  <c r="G23" i="12" s="1"/>
  <c r="Y8" i="20"/>
  <c r="E5" i="12" s="1"/>
  <c r="X8" i="20"/>
  <c r="G23" i="11" s="1"/>
  <c r="W8" i="20"/>
  <c r="E5" i="11" s="1"/>
  <c r="V8" i="20"/>
  <c r="G23" i="10" s="1"/>
  <c r="U8" i="20"/>
  <c r="E5" i="10" s="1"/>
  <c r="T8" i="20"/>
  <c r="G23" i="9" s="1"/>
  <c r="S8" i="20"/>
  <c r="E5" i="9" s="1"/>
  <c r="R8" i="20"/>
  <c r="G23" i="8" s="1"/>
  <c r="Q8" i="20"/>
  <c r="E5" i="8" s="1"/>
  <c r="P8" i="20"/>
  <c r="G23" i="7" s="1"/>
  <c r="O8" i="20"/>
  <c r="E5" i="7" s="1"/>
  <c r="N8" i="20"/>
  <c r="G23" i="6" s="1"/>
  <c r="M8" i="20"/>
  <c r="E5" i="6" s="1"/>
  <c r="L8" i="20"/>
  <c r="G23" i="5" s="1"/>
  <c r="K8" i="20"/>
  <c r="E5" i="5" s="1"/>
  <c r="J8" i="20"/>
  <c r="G23" i="4" s="1"/>
  <c r="I8" i="20"/>
  <c r="E5" i="4" s="1"/>
  <c r="H8" i="20"/>
  <c r="G23" i="3" s="1"/>
  <c r="G8" i="20"/>
  <c r="E5" i="3" s="1"/>
  <c r="F8" i="20"/>
  <c r="G23" i="2" s="1"/>
  <c r="E8" i="20"/>
  <c r="E5" i="2" s="1"/>
  <c r="AH7" i="20"/>
  <c r="F23" i="16" s="1"/>
  <c r="AG7" i="20"/>
  <c r="D5" i="16" s="1"/>
  <c r="AF7" i="20"/>
  <c r="F23" i="15" s="1"/>
  <c r="AE7" i="20"/>
  <c r="D5" i="15" s="1"/>
  <c r="AD7" i="20"/>
  <c r="F23" i="14" s="1"/>
  <c r="AC7" i="20"/>
  <c r="D5" i="14" s="1"/>
  <c r="AB7" i="20"/>
  <c r="F23" i="13" s="1"/>
  <c r="AA7" i="20"/>
  <c r="D5" i="13" s="1"/>
  <c r="Z7" i="20"/>
  <c r="F23" i="12" s="1"/>
  <c r="Y7" i="20"/>
  <c r="D5" i="12" s="1"/>
  <c r="X7" i="20"/>
  <c r="F23" i="11" s="1"/>
  <c r="W7" i="20"/>
  <c r="D5" i="11" s="1"/>
  <c r="V7" i="20"/>
  <c r="F23" i="10" s="1"/>
  <c r="U7" i="20"/>
  <c r="D5" i="10" s="1"/>
  <c r="T7" i="20"/>
  <c r="F23" i="9" s="1"/>
  <c r="S7" i="20"/>
  <c r="D5" i="9" s="1"/>
  <c r="R7" i="20"/>
  <c r="F23" i="8" s="1"/>
  <c r="Q7" i="20"/>
  <c r="D5" i="8" s="1"/>
  <c r="P7" i="20"/>
  <c r="F23" i="7" s="1"/>
  <c r="O7" i="20"/>
  <c r="D5" i="7" s="1"/>
  <c r="N7" i="20"/>
  <c r="F23" i="6" s="1"/>
  <c r="M7" i="20"/>
  <c r="D5" i="6" s="1"/>
  <c r="L7" i="20"/>
  <c r="F23" i="5" s="1"/>
  <c r="K7" i="20"/>
  <c r="D5" i="5" s="1"/>
  <c r="J7" i="20"/>
  <c r="F23" i="4" s="1"/>
  <c r="I7" i="20"/>
  <c r="D5" i="4" s="1"/>
  <c r="H7" i="20"/>
  <c r="F23" i="3" s="1"/>
  <c r="G7" i="20"/>
  <c r="D5" i="3" s="1"/>
  <c r="F7" i="20"/>
  <c r="F23" i="2" s="1"/>
  <c r="E7" i="20"/>
  <c r="D5" i="2" s="1"/>
  <c r="AH6" i="20"/>
  <c r="E23" i="16" s="1"/>
  <c r="AG6" i="20"/>
  <c r="AF6" i="20"/>
  <c r="E23" i="15" s="1"/>
  <c r="AE6" i="20"/>
  <c r="AD6" i="20"/>
  <c r="E23" i="14" s="1"/>
  <c r="AC6" i="20"/>
  <c r="AB6" i="20"/>
  <c r="E23" i="13" s="1"/>
  <c r="AA6" i="20"/>
  <c r="Z6" i="20"/>
  <c r="E23" i="12" s="1"/>
  <c r="Y6" i="20"/>
  <c r="X6" i="20"/>
  <c r="E23" i="11" s="1"/>
  <c r="W6" i="20"/>
  <c r="V6" i="20"/>
  <c r="E23" i="10" s="1"/>
  <c r="U6" i="20"/>
  <c r="T6" i="20"/>
  <c r="E23" i="9" s="1"/>
  <c r="S6" i="20"/>
  <c r="R6" i="20"/>
  <c r="E23" i="8" s="1"/>
  <c r="Q6" i="20"/>
  <c r="P6" i="20"/>
  <c r="E23" i="7" s="1"/>
  <c r="O6" i="20"/>
  <c r="N6" i="20"/>
  <c r="E23" i="6" s="1"/>
  <c r="M6" i="20"/>
  <c r="L6" i="20"/>
  <c r="E23" i="5" s="1"/>
  <c r="K6" i="20"/>
  <c r="J6" i="20"/>
  <c r="E23" i="4" s="1"/>
  <c r="I6" i="20"/>
  <c r="H6" i="20"/>
  <c r="E23" i="3" s="1"/>
  <c r="G6" i="20"/>
  <c r="F6" i="20"/>
  <c r="E23" i="2" s="1"/>
  <c r="E6" i="20"/>
  <c r="AH5" i="20"/>
  <c r="D23" i="16" s="1"/>
  <c r="AG5" i="20"/>
  <c r="AF5" i="20"/>
  <c r="D23" i="15" s="1"/>
  <c r="AE5" i="20"/>
  <c r="AD5" i="20"/>
  <c r="D23" i="14" s="1"/>
  <c r="AC5" i="20"/>
  <c r="AB5" i="20"/>
  <c r="D23" i="13" s="1"/>
  <c r="AA5" i="20"/>
  <c r="Z5" i="20"/>
  <c r="D23" i="12" s="1"/>
  <c r="Y5" i="20"/>
  <c r="X5" i="20"/>
  <c r="D23" i="11" s="1"/>
  <c r="W5" i="20"/>
  <c r="V5" i="20"/>
  <c r="D23" i="10" s="1"/>
  <c r="U5" i="20"/>
  <c r="T5" i="20"/>
  <c r="D23" i="9" s="1"/>
  <c r="S5" i="20"/>
  <c r="R5" i="20"/>
  <c r="D23" i="8" s="1"/>
  <c r="Q5" i="20"/>
  <c r="P5" i="20"/>
  <c r="D23" i="7" s="1"/>
  <c r="O5" i="20"/>
  <c r="N5" i="20"/>
  <c r="D23" i="6" s="1"/>
  <c r="M5" i="20"/>
  <c r="L5" i="20"/>
  <c r="D23" i="5" s="1"/>
  <c r="K5" i="20"/>
  <c r="J5" i="20"/>
  <c r="D23" i="4" s="1"/>
  <c r="I5" i="20"/>
  <c r="H5" i="20"/>
  <c r="D23" i="3" s="1"/>
  <c r="G5" i="20"/>
  <c r="F5" i="20"/>
  <c r="D23" i="2" s="1"/>
  <c r="E5" i="20"/>
  <c r="AH4" i="20"/>
  <c r="C23" i="16" s="1"/>
  <c r="AG4" i="20"/>
  <c r="C5" i="16" s="1"/>
  <c r="AF4" i="20"/>
  <c r="C23" i="15" s="1"/>
  <c r="AE4" i="20"/>
  <c r="C5" i="15" s="1"/>
  <c r="AD4" i="20"/>
  <c r="C23" i="14" s="1"/>
  <c r="AC4" i="20"/>
  <c r="C5" i="14" s="1"/>
  <c r="AB4" i="20"/>
  <c r="C23" i="13" s="1"/>
  <c r="AA4" i="20"/>
  <c r="C5" i="13" s="1"/>
  <c r="Z4" i="20"/>
  <c r="C23" i="12" s="1"/>
  <c r="Y4" i="20"/>
  <c r="C5" i="12" s="1"/>
  <c r="X4" i="20"/>
  <c r="C23" i="11" s="1"/>
  <c r="W4" i="20"/>
  <c r="C5" i="11" s="1"/>
  <c r="V4" i="20"/>
  <c r="C23" i="10" s="1"/>
  <c r="U4" i="20"/>
  <c r="C5" i="10" s="1"/>
  <c r="T4" i="20"/>
  <c r="C23" i="9" s="1"/>
  <c r="S4" i="20"/>
  <c r="C5" i="9" s="1"/>
  <c r="R4" i="20"/>
  <c r="C23" i="8" s="1"/>
  <c r="Q4" i="20"/>
  <c r="C5" i="8" s="1"/>
  <c r="P4" i="20"/>
  <c r="C23" i="7" s="1"/>
  <c r="O4" i="20"/>
  <c r="C5" i="7" s="1"/>
  <c r="N4" i="20"/>
  <c r="C23" i="6" s="1"/>
  <c r="M4" i="20"/>
  <c r="C5" i="6" s="1"/>
  <c r="L4" i="20"/>
  <c r="C23" i="5" s="1"/>
  <c r="K4" i="20"/>
  <c r="C5" i="5" s="1"/>
  <c r="J4" i="20"/>
  <c r="C23" i="4" s="1"/>
  <c r="I4" i="20"/>
  <c r="C5" i="4" s="1"/>
  <c r="H4" i="20"/>
  <c r="C23" i="3" s="1"/>
  <c r="G4" i="20"/>
  <c r="C5" i="3" s="1"/>
  <c r="F4" i="20"/>
  <c r="C23" i="2" s="1"/>
  <c r="E4" i="20"/>
  <c r="C5" i="2" s="1"/>
  <c r="AH3" i="20"/>
  <c r="B23" i="16" s="1"/>
  <c r="K23" i="16" s="1"/>
  <c r="AG3" i="20"/>
  <c r="B5" i="16" s="1"/>
  <c r="AF3" i="20"/>
  <c r="B23" i="15" s="1"/>
  <c r="AE3" i="20"/>
  <c r="B5" i="15" s="1"/>
  <c r="AD3" i="20"/>
  <c r="B23" i="14" s="1"/>
  <c r="AC3" i="20"/>
  <c r="B5" i="14" s="1"/>
  <c r="AB3" i="20"/>
  <c r="B23" i="13" s="1"/>
  <c r="AA3" i="20"/>
  <c r="B5" i="13" s="1"/>
  <c r="Z3" i="20"/>
  <c r="B23" i="12" s="1"/>
  <c r="K23" i="12" s="1"/>
  <c r="Y3" i="20"/>
  <c r="B5" i="12" s="1"/>
  <c r="X3" i="20"/>
  <c r="B23" i="11" s="1"/>
  <c r="W3" i="20"/>
  <c r="B5" i="11" s="1"/>
  <c r="V3" i="20"/>
  <c r="B23" i="10" s="1"/>
  <c r="U3" i="20"/>
  <c r="B5" i="10" s="1"/>
  <c r="T3" i="20"/>
  <c r="B23" i="9" s="1"/>
  <c r="S3" i="20"/>
  <c r="B5" i="9" s="1"/>
  <c r="R3" i="20"/>
  <c r="B23" i="8" s="1"/>
  <c r="Q3" i="20"/>
  <c r="B5" i="8" s="1"/>
  <c r="P3" i="20"/>
  <c r="B23" i="7" s="1"/>
  <c r="O3" i="20"/>
  <c r="B5" i="7" s="1"/>
  <c r="N3" i="20"/>
  <c r="B23" i="6" s="1"/>
  <c r="M3" i="20"/>
  <c r="B5" i="6" s="1"/>
  <c r="L3" i="20"/>
  <c r="B23" i="5" s="1"/>
  <c r="K3" i="20"/>
  <c r="B5" i="5" s="1"/>
  <c r="J3" i="20"/>
  <c r="B23" i="4" s="1"/>
  <c r="I3" i="20"/>
  <c r="B5" i="4" s="1"/>
  <c r="H3" i="20"/>
  <c r="B23" i="3" s="1"/>
  <c r="G3" i="20"/>
  <c r="B5" i="3" s="1"/>
  <c r="F3" i="20"/>
  <c r="B23" i="2" s="1"/>
  <c r="E3" i="20"/>
  <c r="B5" i="2" s="1"/>
  <c r="J5" i="2" s="1"/>
  <c r="J5" i="14" l="1"/>
  <c r="S5" i="10"/>
  <c r="J5" i="5"/>
  <c r="S5" i="4"/>
  <c r="W22" i="8"/>
  <c r="X22" i="8"/>
  <c r="K22" i="8"/>
  <c r="F10" i="9"/>
  <c r="W4" i="9"/>
  <c r="X4" i="9"/>
  <c r="Z4" i="3"/>
  <c r="Y4" i="3"/>
  <c r="Z4" i="5"/>
  <c r="Y4" i="5"/>
  <c r="Z4" i="7"/>
  <c r="Y4" i="7"/>
  <c r="Z4" i="9"/>
  <c r="Y4" i="9"/>
  <c r="Z4" i="11"/>
  <c r="Y4" i="11"/>
  <c r="Z4" i="13"/>
  <c r="Y4" i="13"/>
  <c r="I10" i="15"/>
  <c r="Z4" i="15"/>
  <c r="Y4" i="15"/>
  <c r="I10" i="13"/>
  <c r="J4" i="9"/>
  <c r="I10" i="5"/>
  <c r="W22" i="6"/>
  <c r="X22" i="6"/>
  <c r="K22" i="6"/>
  <c r="X22" i="16"/>
  <c r="W22" i="16"/>
  <c r="F10" i="5"/>
  <c r="W4" i="5"/>
  <c r="X4" i="5"/>
  <c r="F10" i="13"/>
  <c r="W4" i="13"/>
  <c r="X4" i="13"/>
  <c r="W22" i="3"/>
  <c r="X22" i="3"/>
  <c r="K22" i="3"/>
  <c r="W22" i="5"/>
  <c r="X22" i="5"/>
  <c r="K22" i="5"/>
  <c r="X22" i="7"/>
  <c r="W22" i="7"/>
  <c r="K22" i="7"/>
  <c r="W22" i="9"/>
  <c r="X22" i="9"/>
  <c r="K22" i="9"/>
  <c r="W22" i="11"/>
  <c r="X22" i="11"/>
  <c r="X22" i="13"/>
  <c r="W22" i="13"/>
  <c r="K22" i="13"/>
  <c r="W22" i="15"/>
  <c r="X22" i="15"/>
  <c r="Z22" i="3"/>
  <c r="Y22" i="3"/>
  <c r="Z22" i="5"/>
  <c r="Y22" i="5"/>
  <c r="Z22" i="7"/>
  <c r="Y22" i="7"/>
  <c r="Z22" i="9"/>
  <c r="Y22" i="9"/>
  <c r="Z22" i="11"/>
  <c r="Y22" i="11"/>
  <c r="U22" i="13"/>
  <c r="Z22" i="13"/>
  <c r="Y22" i="13"/>
  <c r="Z22" i="15"/>
  <c r="Y22" i="15"/>
  <c r="K22" i="15"/>
  <c r="J4" i="13"/>
  <c r="S4" i="11"/>
  <c r="U22" i="9"/>
  <c r="I10" i="7"/>
  <c r="U22" i="3"/>
  <c r="X22" i="4"/>
  <c r="W22" i="4"/>
  <c r="K22" i="4"/>
  <c r="X22" i="10"/>
  <c r="W22" i="10"/>
  <c r="K22" i="10"/>
  <c r="W22" i="12"/>
  <c r="X22" i="12"/>
  <c r="K22" i="12"/>
  <c r="W22" i="14"/>
  <c r="X22" i="14"/>
  <c r="K22" i="14"/>
  <c r="F10" i="3"/>
  <c r="X4" i="3"/>
  <c r="W4" i="3"/>
  <c r="F10" i="7"/>
  <c r="X4" i="7"/>
  <c r="W4" i="7"/>
  <c r="F10" i="11"/>
  <c r="X4" i="11"/>
  <c r="W4" i="11"/>
  <c r="F10" i="15"/>
  <c r="X4" i="15"/>
  <c r="W4" i="15"/>
  <c r="F10" i="4"/>
  <c r="X4" i="4"/>
  <c r="W4" i="4"/>
  <c r="F10" i="6"/>
  <c r="X4" i="6"/>
  <c r="W4" i="6"/>
  <c r="F10" i="8"/>
  <c r="X4" i="8"/>
  <c r="W4" i="8"/>
  <c r="F10" i="10"/>
  <c r="X4" i="10"/>
  <c r="W4" i="10"/>
  <c r="F10" i="12"/>
  <c r="X4" i="12"/>
  <c r="W4" i="12"/>
  <c r="F10" i="14"/>
  <c r="X4" i="14"/>
  <c r="W4" i="14"/>
  <c r="X4" i="16"/>
  <c r="W4" i="16"/>
  <c r="I10" i="4"/>
  <c r="Z4" i="4"/>
  <c r="Y4" i="4"/>
  <c r="I10" i="6"/>
  <c r="Z4" i="6"/>
  <c r="Y4" i="6"/>
  <c r="Z4" i="8"/>
  <c r="Y4" i="8"/>
  <c r="Z4" i="10"/>
  <c r="Y4" i="10"/>
  <c r="Z4" i="12"/>
  <c r="Y4" i="12"/>
  <c r="I10" i="14"/>
  <c r="Z4" i="14"/>
  <c r="Y4" i="14"/>
  <c r="Z4" i="16"/>
  <c r="Y4" i="16"/>
  <c r="S4" i="14"/>
  <c r="U22" i="15"/>
  <c r="U22" i="11"/>
  <c r="J4" i="10"/>
  <c r="S4" i="9"/>
  <c r="J4" i="8"/>
  <c r="S4" i="7"/>
  <c r="J4" i="5"/>
  <c r="S4" i="3"/>
  <c r="Z22" i="4"/>
  <c r="Y22" i="4"/>
  <c r="Z22" i="6"/>
  <c r="Y22" i="6"/>
  <c r="Z22" i="8"/>
  <c r="Y22" i="8"/>
  <c r="Z22" i="10"/>
  <c r="Y22" i="10"/>
  <c r="Z22" i="12"/>
  <c r="Y22" i="12"/>
  <c r="Z22" i="14"/>
  <c r="Y22" i="14"/>
  <c r="Z22" i="16"/>
  <c r="Y22" i="16"/>
  <c r="U22" i="5"/>
  <c r="U22" i="7"/>
  <c r="K22" i="16"/>
  <c r="S4" i="15"/>
  <c r="S4" i="13"/>
  <c r="I10" i="12"/>
  <c r="J4" i="11"/>
  <c r="I10" i="11"/>
  <c r="I10" i="10"/>
  <c r="I10" i="9"/>
  <c r="I10" i="8"/>
  <c r="U22" i="6"/>
  <c r="S4" i="5"/>
  <c r="J4" i="4"/>
  <c r="I10" i="3"/>
  <c r="U22" i="2"/>
  <c r="W4" i="2"/>
  <c r="X4" i="2"/>
  <c r="Z4" i="2"/>
  <c r="Y4" i="2"/>
  <c r="X22" i="2"/>
  <c r="W22" i="2"/>
  <c r="Z22" i="2"/>
  <c r="Y22" i="2"/>
  <c r="I10" i="2"/>
  <c r="J4" i="2"/>
  <c r="F10" i="2"/>
  <c r="S4" i="2"/>
  <c r="K22" i="2"/>
  <c r="Z5" i="16"/>
  <c r="Y5" i="16"/>
  <c r="X5" i="16"/>
  <c r="W5" i="16"/>
  <c r="X23" i="16"/>
  <c r="W23" i="16"/>
  <c r="Z23" i="16"/>
  <c r="Y23" i="16"/>
  <c r="U23" i="16"/>
  <c r="J5" i="10"/>
  <c r="F11" i="15"/>
  <c r="X5" i="15"/>
  <c r="W5" i="15"/>
  <c r="X23" i="15"/>
  <c r="W23" i="15"/>
  <c r="K23" i="15"/>
  <c r="Z23" i="15"/>
  <c r="Y23" i="15"/>
  <c r="I11" i="14"/>
  <c r="Z5" i="14"/>
  <c r="Y5" i="14"/>
  <c r="S5" i="14"/>
  <c r="I11" i="15"/>
  <c r="Z5" i="15"/>
  <c r="Y5" i="15"/>
  <c r="F11" i="14"/>
  <c r="W5" i="14"/>
  <c r="X5" i="14"/>
  <c r="X23" i="14"/>
  <c r="W23" i="14"/>
  <c r="K23" i="14"/>
  <c r="Z23" i="14"/>
  <c r="Y23" i="14"/>
  <c r="U23" i="15"/>
  <c r="S5" i="15"/>
  <c r="J5" i="15"/>
  <c r="I11" i="13"/>
  <c r="Z5" i="13"/>
  <c r="Y5" i="13"/>
  <c r="K23" i="13"/>
  <c r="Z23" i="13"/>
  <c r="Y23" i="13"/>
  <c r="S5" i="13"/>
  <c r="X5" i="13"/>
  <c r="W5" i="13"/>
  <c r="F11" i="13"/>
  <c r="J5" i="12"/>
  <c r="W5" i="12"/>
  <c r="X5" i="12"/>
  <c r="I11" i="12"/>
  <c r="Z5" i="12"/>
  <c r="Y5" i="12"/>
  <c r="J5" i="13"/>
  <c r="S5" i="12"/>
  <c r="X23" i="13"/>
  <c r="W23" i="13"/>
  <c r="X23" i="12"/>
  <c r="W23" i="12"/>
  <c r="Z23" i="12"/>
  <c r="Y23" i="12"/>
  <c r="U23" i="13"/>
  <c r="F11" i="12"/>
  <c r="I11" i="11"/>
  <c r="Z5" i="11"/>
  <c r="Y5" i="11"/>
  <c r="K23" i="11"/>
  <c r="Z23" i="11"/>
  <c r="Y23" i="11"/>
  <c r="U23" i="10"/>
  <c r="S5" i="11"/>
  <c r="F11" i="11"/>
  <c r="W5" i="11"/>
  <c r="X5" i="11"/>
  <c r="X23" i="11"/>
  <c r="W23" i="11"/>
  <c r="I11" i="10"/>
  <c r="Z5" i="10"/>
  <c r="Y5" i="10"/>
  <c r="J5" i="11"/>
  <c r="F11" i="10"/>
  <c r="X5" i="10"/>
  <c r="W5" i="10"/>
  <c r="X23" i="10"/>
  <c r="W23" i="10"/>
  <c r="K23" i="10"/>
  <c r="Z23" i="10"/>
  <c r="Y23" i="10"/>
  <c r="U23" i="11"/>
  <c r="F11" i="8"/>
  <c r="X5" i="8"/>
  <c r="W5" i="8"/>
  <c r="I11" i="8"/>
  <c r="Z5" i="8"/>
  <c r="Y5" i="8"/>
  <c r="S5" i="8"/>
  <c r="J5" i="8"/>
  <c r="X23" i="8"/>
  <c r="W23" i="8"/>
  <c r="Z23" i="8"/>
  <c r="Y23" i="8"/>
  <c r="S5" i="9"/>
  <c r="K23" i="8"/>
  <c r="U23" i="8"/>
  <c r="X23" i="6"/>
  <c r="W23" i="6"/>
  <c r="K23" i="6"/>
  <c r="Z23" i="6"/>
  <c r="Y23" i="6"/>
  <c r="U23" i="7"/>
  <c r="F11" i="6"/>
  <c r="X5" i="6"/>
  <c r="W5" i="6"/>
  <c r="F11" i="7"/>
  <c r="W5" i="7"/>
  <c r="X5" i="7"/>
  <c r="I11" i="7"/>
  <c r="Z5" i="7"/>
  <c r="Y5" i="7"/>
  <c r="S5" i="7"/>
  <c r="I11" i="6"/>
  <c r="Z5" i="6"/>
  <c r="Y5" i="6"/>
  <c r="J5" i="7"/>
  <c r="J5" i="6"/>
  <c r="X23" i="7"/>
  <c r="W23" i="7"/>
  <c r="K23" i="7"/>
  <c r="Z23" i="7"/>
  <c r="Y23" i="7"/>
  <c r="U23" i="6"/>
  <c r="S5" i="6"/>
  <c r="K23" i="4"/>
  <c r="Z23" i="4"/>
  <c r="Y23" i="4"/>
  <c r="F11" i="4"/>
  <c r="X5" i="4"/>
  <c r="W5" i="4"/>
  <c r="X23" i="4"/>
  <c r="W23" i="4"/>
  <c r="I11" i="5"/>
  <c r="Z5" i="5"/>
  <c r="Y5" i="5"/>
  <c r="J5" i="4"/>
  <c r="I11" i="4"/>
  <c r="Z5" i="4"/>
  <c r="Y5" i="4"/>
  <c r="F11" i="5"/>
  <c r="W5" i="5"/>
  <c r="X5" i="5"/>
  <c r="X23" i="5"/>
  <c r="W23" i="5"/>
  <c r="K23" i="5"/>
  <c r="Z23" i="5"/>
  <c r="Y23" i="5"/>
  <c r="U23" i="4"/>
  <c r="F11" i="3"/>
  <c r="W5" i="3"/>
  <c r="X5" i="3"/>
  <c r="I11" i="3"/>
  <c r="Z5" i="3"/>
  <c r="Y5" i="3"/>
  <c r="X23" i="3"/>
  <c r="W23" i="3"/>
  <c r="K23" i="3"/>
  <c r="Y23" i="3"/>
  <c r="Z23" i="3"/>
  <c r="S5" i="3"/>
  <c r="J5" i="3"/>
  <c r="U23" i="9"/>
  <c r="F11" i="9"/>
  <c r="X5" i="9"/>
  <c r="W5" i="9"/>
  <c r="I11" i="9"/>
  <c r="Z5" i="9"/>
  <c r="Y5" i="9"/>
  <c r="J5" i="9"/>
  <c r="W23" i="9"/>
  <c r="X23" i="9"/>
  <c r="K23" i="9"/>
  <c r="Z23" i="9"/>
  <c r="Y23" i="9"/>
  <c r="I11" i="2"/>
  <c r="S5" i="2"/>
  <c r="F11" i="2"/>
  <c r="Z5" i="2"/>
  <c r="Y5" i="2"/>
  <c r="X5" i="2"/>
  <c r="W5" i="2"/>
  <c r="X23" i="2"/>
  <c r="W23" i="2"/>
  <c r="Z23" i="2"/>
  <c r="Y23" i="2"/>
  <c r="K23" i="2"/>
  <c r="J6" i="13"/>
  <c r="J6" i="9"/>
  <c r="S6" i="9"/>
  <c r="S6" i="8"/>
  <c r="J6" i="3"/>
  <c r="S6" i="3"/>
  <c r="K24" i="2"/>
  <c r="F12" i="6"/>
  <c r="J6" i="14"/>
  <c r="W24" i="9"/>
  <c r="X24" i="9"/>
  <c r="K24" i="9"/>
  <c r="Z24" i="3"/>
  <c r="Y24" i="3"/>
  <c r="Z24" i="5"/>
  <c r="Y24" i="5"/>
  <c r="Z24" i="7"/>
  <c r="Y24" i="7"/>
  <c r="Z24" i="9"/>
  <c r="Y24" i="9"/>
  <c r="Z24" i="11"/>
  <c r="Y24" i="11"/>
  <c r="Z24" i="13"/>
  <c r="Y24" i="13"/>
  <c r="Z24" i="15"/>
  <c r="Y24" i="15"/>
  <c r="U24" i="14"/>
  <c r="U24" i="4"/>
  <c r="U24" i="6"/>
  <c r="U24" i="8"/>
  <c r="U24" i="10"/>
  <c r="W24" i="5"/>
  <c r="X24" i="5"/>
  <c r="K24" i="5"/>
  <c r="W24" i="13"/>
  <c r="X24" i="13"/>
  <c r="K24" i="13"/>
  <c r="W6" i="2"/>
  <c r="X6" i="2"/>
  <c r="F12" i="4"/>
  <c r="X6" i="4"/>
  <c r="W6" i="4"/>
  <c r="X6" i="6"/>
  <c r="J6" i="6"/>
  <c r="W6" i="6"/>
  <c r="F12" i="8"/>
  <c r="X6" i="8"/>
  <c r="W6" i="8"/>
  <c r="X6" i="10"/>
  <c r="F12" i="10"/>
  <c r="B10" i="10" s="1"/>
  <c r="W6" i="10"/>
  <c r="X6" i="12"/>
  <c r="W6" i="12"/>
  <c r="J6" i="12"/>
  <c r="X6" i="14"/>
  <c r="W6" i="14"/>
  <c r="F12" i="14"/>
  <c r="B10" i="14" s="1"/>
  <c r="X6" i="16"/>
  <c r="W6" i="16"/>
  <c r="Y6" i="2"/>
  <c r="Z6" i="2"/>
  <c r="I12" i="4"/>
  <c r="B11" i="4" s="1"/>
  <c r="Z6" i="4"/>
  <c r="Y6" i="4"/>
  <c r="I12" i="6"/>
  <c r="B11" i="6" s="1"/>
  <c r="Z6" i="6"/>
  <c r="Y6" i="6"/>
  <c r="I12" i="8"/>
  <c r="Z6" i="8"/>
  <c r="Y6" i="8"/>
  <c r="S6" i="10"/>
  <c r="Z6" i="10"/>
  <c r="Y6" i="10"/>
  <c r="Z6" i="12"/>
  <c r="Y6" i="12"/>
  <c r="S6" i="14"/>
  <c r="Z6" i="14"/>
  <c r="Y6" i="14"/>
  <c r="Z6" i="16"/>
  <c r="Y6" i="16"/>
  <c r="J6" i="10"/>
  <c r="S6" i="6"/>
  <c r="J6" i="4"/>
  <c r="F12" i="2"/>
  <c r="I12" i="2"/>
  <c r="B11" i="2" s="1"/>
  <c r="W24" i="7"/>
  <c r="X24" i="7"/>
  <c r="K24" i="7"/>
  <c r="W24" i="15"/>
  <c r="X24" i="15"/>
  <c r="K24" i="15"/>
  <c r="W24" i="2"/>
  <c r="X24" i="2"/>
  <c r="W24" i="6"/>
  <c r="X24" i="6"/>
  <c r="K24" i="6"/>
  <c r="W24" i="10"/>
  <c r="X24" i="10"/>
  <c r="K24" i="10"/>
  <c r="W24" i="14"/>
  <c r="X24" i="14"/>
  <c r="K24" i="14"/>
  <c r="Y24" i="2"/>
  <c r="Z24" i="2"/>
  <c r="Z24" i="4"/>
  <c r="Y24" i="4"/>
  <c r="Z24" i="6"/>
  <c r="Y24" i="6"/>
  <c r="Z24" i="8"/>
  <c r="Y24" i="8"/>
  <c r="Z24" i="10"/>
  <c r="Y24" i="10"/>
  <c r="Z24" i="12"/>
  <c r="Y24" i="12"/>
  <c r="U24" i="12"/>
  <c r="Z24" i="14"/>
  <c r="Y24" i="14"/>
  <c r="Z24" i="16"/>
  <c r="Y24" i="16"/>
  <c r="U24" i="3"/>
  <c r="U24" i="5"/>
  <c r="U24" i="7"/>
  <c r="U24" i="9"/>
  <c r="U24" i="11"/>
  <c r="U24" i="13"/>
  <c r="U24" i="15"/>
  <c r="I12" i="14"/>
  <c r="F12" i="12"/>
  <c r="I12" i="10"/>
  <c r="S6" i="4"/>
  <c r="S6" i="2"/>
  <c r="U24" i="2"/>
  <c r="J6" i="2"/>
  <c r="W24" i="3"/>
  <c r="X24" i="3"/>
  <c r="K24" i="3"/>
  <c r="W24" i="11"/>
  <c r="X24" i="11"/>
  <c r="K24" i="11"/>
  <c r="W24" i="4"/>
  <c r="X24" i="4"/>
  <c r="K24" i="4"/>
  <c r="W24" i="8"/>
  <c r="X24" i="8"/>
  <c r="K24" i="8"/>
  <c r="K24" i="12"/>
  <c r="W24" i="12"/>
  <c r="X24" i="12"/>
  <c r="W24" i="16"/>
  <c r="X24" i="16"/>
  <c r="X6" i="3"/>
  <c r="W6" i="3"/>
  <c r="F12" i="3"/>
  <c r="B10" i="3" s="1"/>
  <c r="J6" i="5"/>
  <c r="X6" i="5"/>
  <c r="W6" i="5"/>
  <c r="X6" i="7"/>
  <c r="W6" i="7"/>
  <c r="F12" i="7"/>
  <c r="X6" i="9"/>
  <c r="F12" i="9"/>
  <c r="B10" i="9" s="1"/>
  <c r="W6" i="9"/>
  <c r="X6" i="11"/>
  <c r="W6" i="11"/>
  <c r="F12" i="11"/>
  <c r="X6" i="13"/>
  <c r="W6" i="13"/>
  <c r="F12" i="13"/>
  <c r="X6" i="15"/>
  <c r="W6" i="15"/>
  <c r="F12" i="15"/>
  <c r="I12" i="3"/>
  <c r="Z6" i="3"/>
  <c r="Y6" i="3"/>
  <c r="I12" i="5"/>
  <c r="B11" i="5" s="1"/>
  <c r="Z6" i="5"/>
  <c r="Y6" i="5"/>
  <c r="I12" i="7"/>
  <c r="Z6" i="7"/>
  <c r="Y6" i="7"/>
  <c r="I12" i="9"/>
  <c r="Z6" i="9"/>
  <c r="Y6" i="9"/>
  <c r="S6" i="11"/>
  <c r="Z6" i="11"/>
  <c r="Y6" i="11"/>
  <c r="I12" i="13"/>
  <c r="B11" i="13" s="1"/>
  <c r="Z6" i="13"/>
  <c r="Y6" i="13"/>
  <c r="I12" i="15"/>
  <c r="B11" i="15" s="1"/>
  <c r="Z6" i="15"/>
  <c r="Y6" i="15"/>
  <c r="I12" i="12"/>
  <c r="B11" i="12" s="1"/>
  <c r="U24" i="16"/>
  <c r="S6" i="13"/>
  <c r="S6" i="12"/>
  <c r="I12" i="11"/>
  <c r="J6" i="8"/>
  <c r="B11" i="7"/>
  <c r="F12" i="5"/>
  <c r="B10" i="5" s="1"/>
  <c r="AH4" i="23"/>
  <c r="C25" i="16" s="1"/>
  <c r="C26" i="16" s="1"/>
  <c r="AH5" i="23"/>
  <c r="D25" i="16" s="1"/>
  <c r="D26" i="16" s="1"/>
  <c r="AH6" i="23"/>
  <c r="E25" i="16" s="1"/>
  <c r="E26" i="16" s="1"/>
  <c r="AH7" i="23"/>
  <c r="F25" i="16" s="1"/>
  <c r="F26" i="16" s="1"/>
  <c r="AH8" i="23"/>
  <c r="G25" i="16" s="1"/>
  <c r="G26" i="16" s="1"/>
  <c r="AH9" i="23"/>
  <c r="H25" i="16" s="1"/>
  <c r="H26" i="16" s="1"/>
  <c r="AH10" i="23"/>
  <c r="I25" i="16" s="1"/>
  <c r="I26" i="16" s="1"/>
  <c r="AH11" i="23"/>
  <c r="AH12" i="23"/>
  <c r="J25" i="16" s="1"/>
  <c r="J26" i="16" s="1"/>
  <c r="AH13" i="23"/>
  <c r="L25" i="16" s="1"/>
  <c r="AH14" i="23"/>
  <c r="M25" i="16" s="1"/>
  <c r="M26" i="16" s="1"/>
  <c r="AH15" i="23"/>
  <c r="N25" i="16" s="1"/>
  <c r="N26" i="16" s="1"/>
  <c r="AH16" i="23"/>
  <c r="O25" i="16" s="1"/>
  <c r="O26" i="16" s="1"/>
  <c r="AH17" i="23"/>
  <c r="P25" i="16" s="1"/>
  <c r="P26" i="16" s="1"/>
  <c r="AH18" i="23"/>
  <c r="Q25" i="16" s="1"/>
  <c r="Q26" i="16" s="1"/>
  <c r="AH19" i="23"/>
  <c r="R25" i="16" s="1"/>
  <c r="R26" i="16" s="1"/>
  <c r="AH20" i="23"/>
  <c r="S25" i="16" s="1"/>
  <c r="S26" i="16" s="1"/>
  <c r="AH21" i="23"/>
  <c r="AH22" i="23"/>
  <c r="T25" i="16" s="1"/>
  <c r="T26" i="16" s="1"/>
  <c r="AH3" i="23"/>
  <c r="B25" i="16" s="1"/>
  <c r="AF6" i="23"/>
  <c r="E25" i="15" s="1"/>
  <c r="E26" i="15" s="1"/>
  <c r="AF7" i="23"/>
  <c r="F25" i="15" s="1"/>
  <c r="F26" i="15" s="1"/>
  <c r="AF8" i="23"/>
  <c r="G25" i="15" s="1"/>
  <c r="G26" i="15" s="1"/>
  <c r="AF9" i="23"/>
  <c r="H25" i="15" s="1"/>
  <c r="H26" i="15" s="1"/>
  <c r="AF10" i="23"/>
  <c r="I25" i="15" s="1"/>
  <c r="I26" i="15" s="1"/>
  <c r="AF11" i="23"/>
  <c r="AF12" i="23"/>
  <c r="J25" i="15" s="1"/>
  <c r="J26" i="15" s="1"/>
  <c r="AF13" i="23"/>
  <c r="L25" i="15" s="1"/>
  <c r="AF14" i="23"/>
  <c r="M25" i="15" s="1"/>
  <c r="AF15" i="23"/>
  <c r="N25" i="15" s="1"/>
  <c r="N26" i="15" s="1"/>
  <c r="AF16" i="23"/>
  <c r="O25" i="15" s="1"/>
  <c r="O26" i="15" s="1"/>
  <c r="AF17" i="23"/>
  <c r="P25" i="15" s="1"/>
  <c r="P26" i="15" s="1"/>
  <c r="AF18" i="23"/>
  <c r="Q25" i="15" s="1"/>
  <c r="Q26" i="15" s="1"/>
  <c r="AF19" i="23"/>
  <c r="R25" i="15" s="1"/>
  <c r="R26" i="15" s="1"/>
  <c r="AF20" i="23"/>
  <c r="S25" i="15" s="1"/>
  <c r="S26" i="15" s="1"/>
  <c r="AF21" i="23"/>
  <c r="AF22" i="23"/>
  <c r="T25" i="15" s="1"/>
  <c r="T26" i="15" s="1"/>
  <c r="AF4" i="23"/>
  <c r="C25" i="15" s="1"/>
  <c r="C26" i="15" s="1"/>
  <c r="AF5" i="23"/>
  <c r="D25" i="15" s="1"/>
  <c r="AF3" i="23"/>
  <c r="B25" i="15" s="1"/>
  <c r="AD4" i="23"/>
  <c r="C25" i="14" s="1"/>
  <c r="C26" i="14" s="1"/>
  <c r="AD5" i="23"/>
  <c r="D25" i="14" s="1"/>
  <c r="D26" i="14" s="1"/>
  <c r="AD6" i="23"/>
  <c r="E25" i="14" s="1"/>
  <c r="E26" i="14" s="1"/>
  <c r="AD7" i="23"/>
  <c r="F25" i="14" s="1"/>
  <c r="F26" i="14" s="1"/>
  <c r="AD8" i="23"/>
  <c r="G25" i="14" s="1"/>
  <c r="G26" i="14" s="1"/>
  <c r="AD9" i="23"/>
  <c r="H25" i="14" s="1"/>
  <c r="H26" i="14" s="1"/>
  <c r="AD10" i="23"/>
  <c r="I25" i="14" s="1"/>
  <c r="I26" i="14" s="1"/>
  <c r="AD11" i="23"/>
  <c r="AD12" i="23"/>
  <c r="J25" i="14" s="1"/>
  <c r="J26" i="14" s="1"/>
  <c r="AD13" i="23"/>
  <c r="L25" i="14" s="1"/>
  <c r="AD14" i="23"/>
  <c r="M25" i="14" s="1"/>
  <c r="AD15" i="23"/>
  <c r="N25" i="14" s="1"/>
  <c r="N26" i="14" s="1"/>
  <c r="AD16" i="23"/>
  <c r="O25" i="14" s="1"/>
  <c r="O26" i="14" s="1"/>
  <c r="AD17" i="23"/>
  <c r="P25" i="14" s="1"/>
  <c r="P26" i="14" s="1"/>
  <c r="AD18" i="23"/>
  <c r="Q25" i="14" s="1"/>
  <c r="Q26" i="14" s="1"/>
  <c r="AD19" i="23"/>
  <c r="R25" i="14" s="1"/>
  <c r="R26" i="14" s="1"/>
  <c r="AD20" i="23"/>
  <c r="S25" i="14" s="1"/>
  <c r="S26" i="14" s="1"/>
  <c r="AD21" i="23"/>
  <c r="AD22" i="23"/>
  <c r="T25" i="14" s="1"/>
  <c r="T26" i="14" s="1"/>
  <c r="AD3" i="23"/>
  <c r="B25" i="14" s="1"/>
  <c r="AB4" i="23"/>
  <c r="C25" i="13" s="1"/>
  <c r="C26" i="13" s="1"/>
  <c r="AB5" i="23"/>
  <c r="D25" i="13" s="1"/>
  <c r="AB6" i="23"/>
  <c r="E25" i="13" s="1"/>
  <c r="E26" i="13" s="1"/>
  <c r="AB7" i="23"/>
  <c r="F25" i="13" s="1"/>
  <c r="F26" i="13" s="1"/>
  <c r="AB8" i="23"/>
  <c r="G25" i="13" s="1"/>
  <c r="G26" i="13" s="1"/>
  <c r="AB9" i="23"/>
  <c r="H25" i="13" s="1"/>
  <c r="H26" i="13" s="1"/>
  <c r="AB10" i="23"/>
  <c r="I25" i="13" s="1"/>
  <c r="I26" i="13" s="1"/>
  <c r="AB11" i="23"/>
  <c r="AB12" i="23"/>
  <c r="J25" i="13" s="1"/>
  <c r="J26" i="13" s="1"/>
  <c r="AB13" i="23"/>
  <c r="L25" i="13" s="1"/>
  <c r="AB14" i="23"/>
  <c r="M25" i="13" s="1"/>
  <c r="AB15" i="23"/>
  <c r="N25" i="13" s="1"/>
  <c r="N26" i="13" s="1"/>
  <c r="AB16" i="23"/>
  <c r="O25" i="13" s="1"/>
  <c r="O26" i="13" s="1"/>
  <c r="AB17" i="23"/>
  <c r="P25" i="13" s="1"/>
  <c r="P26" i="13" s="1"/>
  <c r="AB18" i="23"/>
  <c r="Q25" i="13" s="1"/>
  <c r="Q26" i="13" s="1"/>
  <c r="AB19" i="23"/>
  <c r="R25" i="13" s="1"/>
  <c r="R26" i="13" s="1"/>
  <c r="AB20" i="23"/>
  <c r="S25" i="13" s="1"/>
  <c r="S26" i="13" s="1"/>
  <c r="AB21" i="23"/>
  <c r="AB22" i="23"/>
  <c r="T25" i="13" s="1"/>
  <c r="T26" i="13" s="1"/>
  <c r="AB3" i="23"/>
  <c r="B25" i="13" s="1"/>
  <c r="Z4" i="23"/>
  <c r="C25" i="12" s="1"/>
  <c r="C26" i="12" s="1"/>
  <c r="Z5" i="23"/>
  <c r="D25" i="12" s="1"/>
  <c r="Z6" i="23"/>
  <c r="E25" i="12" s="1"/>
  <c r="E26" i="12" s="1"/>
  <c r="Z7" i="23"/>
  <c r="F25" i="12" s="1"/>
  <c r="F26" i="12" s="1"/>
  <c r="Z8" i="23"/>
  <c r="G25" i="12" s="1"/>
  <c r="G26" i="12" s="1"/>
  <c r="Z9" i="23"/>
  <c r="H25" i="12" s="1"/>
  <c r="H26" i="12" s="1"/>
  <c r="Z10" i="23"/>
  <c r="I25" i="12" s="1"/>
  <c r="I26" i="12" s="1"/>
  <c r="Z11" i="23"/>
  <c r="Z12" i="23"/>
  <c r="J25" i="12" s="1"/>
  <c r="J26" i="12" s="1"/>
  <c r="Z13" i="23"/>
  <c r="L25" i="12" s="1"/>
  <c r="Z14" i="23"/>
  <c r="M25" i="12" s="1"/>
  <c r="Z15" i="23"/>
  <c r="N25" i="12" s="1"/>
  <c r="N26" i="12" s="1"/>
  <c r="Z16" i="23"/>
  <c r="O25" i="12" s="1"/>
  <c r="O26" i="12" s="1"/>
  <c r="Z17" i="23"/>
  <c r="P25" i="12" s="1"/>
  <c r="P26" i="12" s="1"/>
  <c r="Z18" i="23"/>
  <c r="Q25" i="12" s="1"/>
  <c r="Q26" i="12" s="1"/>
  <c r="Z19" i="23"/>
  <c r="R25" i="12" s="1"/>
  <c r="R26" i="12" s="1"/>
  <c r="Z20" i="23"/>
  <c r="S25" i="12" s="1"/>
  <c r="S26" i="12" s="1"/>
  <c r="Z21" i="23"/>
  <c r="Z22" i="23"/>
  <c r="T25" i="12" s="1"/>
  <c r="T26" i="12" s="1"/>
  <c r="Z3" i="23"/>
  <c r="B25" i="12" s="1"/>
  <c r="X4" i="23"/>
  <c r="C25" i="11" s="1"/>
  <c r="C26" i="11" s="1"/>
  <c r="X5" i="23"/>
  <c r="D25" i="11" s="1"/>
  <c r="X6" i="23"/>
  <c r="E25" i="11" s="1"/>
  <c r="E26" i="11" s="1"/>
  <c r="X7" i="23"/>
  <c r="F25" i="11" s="1"/>
  <c r="F26" i="11" s="1"/>
  <c r="X8" i="23"/>
  <c r="G25" i="11" s="1"/>
  <c r="G26" i="11" s="1"/>
  <c r="X9" i="23"/>
  <c r="H25" i="11" s="1"/>
  <c r="H26" i="11" s="1"/>
  <c r="X10" i="23"/>
  <c r="I25" i="11" s="1"/>
  <c r="I26" i="11" s="1"/>
  <c r="X11" i="23"/>
  <c r="X12" i="23"/>
  <c r="J25" i="11" s="1"/>
  <c r="J26" i="11" s="1"/>
  <c r="X13" i="23"/>
  <c r="L25" i="11" s="1"/>
  <c r="X14" i="23"/>
  <c r="M25" i="11" s="1"/>
  <c r="X15" i="23"/>
  <c r="N25" i="11" s="1"/>
  <c r="N26" i="11" s="1"/>
  <c r="X16" i="23"/>
  <c r="O25" i="11" s="1"/>
  <c r="O26" i="11" s="1"/>
  <c r="X17" i="23"/>
  <c r="P25" i="11" s="1"/>
  <c r="P26" i="11" s="1"/>
  <c r="X18" i="23"/>
  <c r="Q25" i="11" s="1"/>
  <c r="Q26" i="11" s="1"/>
  <c r="X19" i="23"/>
  <c r="R25" i="11" s="1"/>
  <c r="R26" i="11" s="1"/>
  <c r="X20" i="23"/>
  <c r="S25" i="11" s="1"/>
  <c r="S26" i="11" s="1"/>
  <c r="X21" i="23"/>
  <c r="X22" i="23"/>
  <c r="T25" i="11" s="1"/>
  <c r="T26" i="11" s="1"/>
  <c r="X3" i="23"/>
  <c r="B25" i="11" s="1"/>
  <c r="V4" i="23"/>
  <c r="C25" i="10" s="1"/>
  <c r="C26" i="10" s="1"/>
  <c r="V5" i="23"/>
  <c r="D25" i="10" s="1"/>
  <c r="V6" i="23"/>
  <c r="E25" i="10" s="1"/>
  <c r="E26" i="10" s="1"/>
  <c r="V7" i="23"/>
  <c r="F25" i="10" s="1"/>
  <c r="F26" i="10" s="1"/>
  <c r="V8" i="23"/>
  <c r="G25" i="10" s="1"/>
  <c r="G26" i="10" s="1"/>
  <c r="V9" i="23"/>
  <c r="H25" i="10" s="1"/>
  <c r="H26" i="10" s="1"/>
  <c r="V10" i="23"/>
  <c r="I25" i="10" s="1"/>
  <c r="I26" i="10" s="1"/>
  <c r="V11" i="23"/>
  <c r="V12" i="23"/>
  <c r="J25" i="10" s="1"/>
  <c r="J26" i="10" s="1"/>
  <c r="V13" i="23"/>
  <c r="L25" i="10" s="1"/>
  <c r="V14" i="23"/>
  <c r="M25" i="10" s="1"/>
  <c r="V15" i="23"/>
  <c r="N25" i="10" s="1"/>
  <c r="N26" i="10" s="1"/>
  <c r="V16" i="23"/>
  <c r="O25" i="10" s="1"/>
  <c r="O26" i="10" s="1"/>
  <c r="V17" i="23"/>
  <c r="P25" i="10" s="1"/>
  <c r="P26" i="10" s="1"/>
  <c r="V18" i="23"/>
  <c r="Q25" i="10" s="1"/>
  <c r="Q26" i="10" s="1"/>
  <c r="V19" i="23"/>
  <c r="R25" i="10" s="1"/>
  <c r="R26" i="10" s="1"/>
  <c r="V20" i="23"/>
  <c r="S25" i="10" s="1"/>
  <c r="S26" i="10" s="1"/>
  <c r="V21" i="23"/>
  <c r="V22" i="23"/>
  <c r="T25" i="10" s="1"/>
  <c r="T26" i="10" s="1"/>
  <c r="V3" i="23"/>
  <c r="B25" i="10" s="1"/>
  <c r="T17" i="23"/>
  <c r="P25" i="9" s="1"/>
  <c r="P26" i="9" s="1"/>
  <c r="T18" i="23"/>
  <c r="Q25" i="9" s="1"/>
  <c r="Q26" i="9" s="1"/>
  <c r="T19" i="23"/>
  <c r="R25" i="9" s="1"/>
  <c r="R26" i="9" s="1"/>
  <c r="T20" i="23"/>
  <c r="S25" i="9" s="1"/>
  <c r="S26" i="9" s="1"/>
  <c r="T21" i="23"/>
  <c r="T22" i="23"/>
  <c r="T25" i="9" s="1"/>
  <c r="T26" i="9" s="1"/>
  <c r="T4" i="23"/>
  <c r="C25" i="9" s="1"/>
  <c r="C26" i="9" s="1"/>
  <c r="T5" i="23"/>
  <c r="D25" i="9" s="1"/>
  <c r="T6" i="23"/>
  <c r="E25" i="9" s="1"/>
  <c r="E26" i="9" s="1"/>
  <c r="T7" i="23"/>
  <c r="F25" i="9" s="1"/>
  <c r="F26" i="9" s="1"/>
  <c r="T8" i="23"/>
  <c r="G25" i="9" s="1"/>
  <c r="G26" i="9" s="1"/>
  <c r="T9" i="23"/>
  <c r="H25" i="9" s="1"/>
  <c r="H26" i="9" s="1"/>
  <c r="T10" i="23"/>
  <c r="I25" i="9" s="1"/>
  <c r="I26" i="9" s="1"/>
  <c r="T11" i="23"/>
  <c r="T12" i="23"/>
  <c r="J25" i="9" s="1"/>
  <c r="J26" i="9" s="1"/>
  <c r="T13" i="23"/>
  <c r="L25" i="9" s="1"/>
  <c r="T14" i="23"/>
  <c r="M25" i="9" s="1"/>
  <c r="T15" i="23"/>
  <c r="N25" i="9" s="1"/>
  <c r="N26" i="9" s="1"/>
  <c r="T16" i="23"/>
  <c r="O25" i="9" s="1"/>
  <c r="O26" i="9" s="1"/>
  <c r="T3" i="23"/>
  <c r="B25" i="9" s="1"/>
  <c r="R4" i="23"/>
  <c r="C25" i="8" s="1"/>
  <c r="C26" i="8" s="1"/>
  <c r="R5" i="23"/>
  <c r="D25" i="8" s="1"/>
  <c r="R6" i="23"/>
  <c r="E25" i="8" s="1"/>
  <c r="E26" i="8" s="1"/>
  <c r="R7" i="23"/>
  <c r="F25" i="8" s="1"/>
  <c r="F26" i="8" s="1"/>
  <c r="R8" i="23"/>
  <c r="G25" i="8" s="1"/>
  <c r="G26" i="8" s="1"/>
  <c r="R9" i="23"/>
  <c r="H25" i="8" s="1"/>
  <c r="H26" i="8" s="1"/>
  <c r="R10" i="23"/>
  <c r="I25" i="8" s="1"/>
  <c r="I26" i="8" s="1"/>
  <c r="R11" i="23"/>
  <c r="R12" i="23"/>
  <c r="J25" i="8" s="1"/>
  <c r="J26" i="8" s="1"/>
  <c r="R13" i="23"/>
  <c r="L25" i="8" s="1"/>
  <c r="R14" i="23"/>
  <c r="M25" i="8" s="1"/>
  <c r="R15" i="23"/>
  <c r="N25" i="8" s="1"/>
  <c r="N26" i="8" s="1"/>
  <c r="R16" i="23"/>
  <c r="O25" i="8" s="1"/>
  <c r="O26" i="8" s="1"/>
  <c r="R17" i="23"/>
  <c r="P25" i="8" s="1"/>
  <c r="P26" i="8" s="1"/>
  <c r="R18" i="23"/>
  <c r="Q25" i="8" s="1"/>
  <c r="Q26" i="8" s="1"/>
  <c r="R19" i="23"/>
  <c r="R25" i="8" s="1"/>
  <c r="R26" i="8" s="1"/>
  <c r="R20" i="23"/>
  <c r="S25" i="8" s="1"/>
  <c r="S26" i="8" s="1"/>
  <c r="R21" i="23"/>
  <c r="R22" i="23"/>
  <c r="T25" i="8" s="1"/>
  <c r="T26" i="8" s="1"/>
  <c r="R3" i="23"/>
  <c r="B25" i="8" s="1"/>
  <c r="P4" i="23"/>
  <c r="C25" i="7" s="1"/>
  <c r="C26" i="7" s="1"/>
  <c r="P5" i="23"/>
  <c r="D25" i="7" s="1"/>
  <c r="P6" i="23"/>
  <c r="E25" i="7" s="1"/>
  <c r="E26" i="7" s="1"/>
  <c r="P7" i="23"/>
  <c r="F25" i="7" s="1"/>
  <c r="F26" i="7" s="1"/>
  <c r="P8" i="23"/>
  <c r="G25" i="7" s="1"/>
  <c r="G26" i="7" s="1"/>
  <c r="P9" i="23"/>
  <c r="H25" i="7" s="1"/>
  <c r="H26" i="7" s="1"/>
  <c r="P10" i="23"/>
  <c r="I25" i="7" s="1"/>
  <c r="I26" i="7" s="1"/>
  <c r="P11" i="23"/>
  <c r="P12" i="23"/>
  <c r="J25" i="7" s="1"/>
  <c r="J26" i="7" s="1"/>
  <c r="P13" i="23"/>
  <c r="L25" i="7" s="1"/>
  <c r="P14" i="23"/>
  <c r="M25" i="7" s="1"/>
  <c r="P15" i="23"/>
  <c r="N25" i="7" s="1"/>
  <c r="N26" i="7" s="1"/>
  <c r="P16" i="23"/>
  <c r="O25" i="7" s="1"/>
  <c r="O26" i="7" s="1"/>
  <c r="P17" i="23"/>
  <c r="P25" i="7" s="1"/>
  <c r="P26" i="7" s="1"/>
  <c r="P18" i="23"/>
  <c r="Q25" i="7" s="1"/>
  <c r="Q26" i="7" s="1"/>
  <c r="P19" i="23"/>
  <c r="R25" i="7" s="1"/>
  <c r="R26" i="7" s="1"/>
  <c r="P20" i="23"/>
  <c r="S25" i="7" s="1"/>
  <c r="S26" i="7" s="1"/>
  <c r="P21" i="23"/>
  <c r="P22" i="23"/>
  <c r="T25" i="7" s="1"/>
  <c r="T26" i="7" s="1"/>
  <c r="P3" i="23"/>
  <c r="B25" i="7" s="1"/>
  <c r="N4" i="23"/>
  <c r="C25" i="6" s="1"/>
  <c r="C26" i="6" s="1"/>
  <c r="N5" i="23"/>
  <c r="D25" i="6" s="1"/>
  <c r="N6" i="23"/>
  <c r="E25" i="6" s="1"/>
  <c r="E26" i="6" s="1"/>
  <c r="N7" i="23"/>
  <c r="F25" i="6" s="1"/>
  <c r="F26" i="6" s="1"/>
  <c r="N8" i="23"/>
  <c r="G25" i="6" s="1"/>
  <c r="G26" i="6" s="1"/>
  <c r="N9" i="23"/>
  <c r="H25" i="6" s="1"/>
  <c r="H26" i="6" s="1"/>
  <c r="N10" i="23"/>
  <c r="I25" i="6" s="1"/>
  <c r="I26" i="6" s="1"/>
  <c r="N11" i="23"/>
  <c r="N12" i="23"/>
  <c r="J25" i="6" s="1"/>
  <c r="J26" i="6" s="1"/>
  <c r="N13" i="23"/>
  <c r="L25" i="6" s="1"/>
  <c r="N14" i="23"/>
  <c r="M25" i="6" s="1"/>
  <c r="N15" i="23"/>
  <c r="N25" i="6" s="1"/>
  <c r="N26" i="6" s="1"/>
  <c r="N16" i="23"/>
  <c r="O25" i="6" s="1"/>
  <c r="O26" i="6" s="1"/>
  <c r="N17" i="23"/>
  <c r="P25" i="6" s="1"/>
  <c r="P26" i="6" s="1"/>
  <c r="N18" i="23"/>
  <c r="Q25" i="6" s="1"/>
  <c r="Q26" i="6" s="1"/>
  <c r="N19" i="23"/>
  <c r="R25" i="6" s="1"/>
  <c r="R26" i="6" s="1"/>
  <c r="N20" i="23"/>
  <c r="S25" i="6" s="1"/>
  <c r="S26" i="6" s="1"/>
  <c r="N21" i="23"/>
  <c r="N22" i="23"/>
  <c r="T25" i="6" s="1"/>
  <c r="T26" i="6" s="1"/>
  <c r="N3" i="23"/>
  <c r="B25" i="6" s="1"/>
  <c r="L4" i="23"/>
  <c r="C25" i="5" s="1"/>
  <c r="C26" i="5" s="1"/>
  <c r="L5" i="23"/>
  <c r="D25" i="5" s="1"/>
  <c r="L6" i="23"/>
  <c r="E25" i="5" s="1"/>
  <c r="E26" i="5" s="1"/>
  <c r="L7" i="23"/>
  <c r="F25" i="5" s="1"/>
  <c r="F26" i="5" s="1"/>
  <c r="L8" i="23"/>
  <c r="G25" i="5" s="1"/>
  <c r="G26" i="5" s="1"/>
  <c r="L9" i="23"/>
  <c r="H25" i="5" s="1"/>
  <c r="H26" i="5" s="1"/>
  <c r="L10" i="23"/>
  <c r="I25" i="5" s="1"/>
  <c r="I26" i="5" s="1"/>
  <c r="L11" i="23"/>
  <c r="L12" i="23"/>
  <c r="J25" i="5" s="1"/>
  <c r="J26" i="5" s="1"/>
  <c r="L13" i="23"/>
  <c r="L25" i="5" s="1"/>
  <c r="L14" i="23"/>
  <c r="M25" i="5" s="1"/>
  <c r="L15" i="23"/>
  <c r="N25" i="5" s="1"/>
  <c r="N26" i="5" s="1"/>
  <c r="L16" i="23"/>
  <c r="O25" i="5" s="1"/>
  <c r="O26" i="5" s="1"/>
  <c r="L17" i="23"/>
  <c r="P25" i="5" s="1"/>
  <c r="P26" i="5" s="1"/>
  <c r="L18" i="23"/>
  <c r="Q25" i="5" s="1"/>
  <c r="Q26" i="5" s="1"/>
  <c r="L19" i="23"/>
  <c r="R25" i="5" s="1"/>
  <c r="R26" i="5" s="1"/>
  <c r="L20" i="23"/>
  <c r="S25" i="5" s="1"/>
  <c r="S26" i="5" s="1"/>
  <c r="L21" i="23"/>
  <c r="L22" i="23"/>
  <c r="T25" i="5" s="1"/>
  <c r="T26" i="5" s="1"/>
  <c r="L3" i="23"/>
  <c r="B25" i="5" s="1"/>
  <c r="F4" i="23"/>
  <c r="C25" i="2" s="1"/>
  <c r="C26" i="2" s="1"/>
  <c r="F5" i="23"/>
  <c r="D25" i="2" s="1"/>
  <c r="D26" i="2" s="1"/>
  <c r="F6" i="23"/>
  <c r="E25" i="2" s="1"/>
  <c r="E26" i="2" s="1"/>
  <c r="F7" i="23"/>
  <c r="F25" i="2" s="1"/>
  <c r="F26" i="2" s="1"/>
  <c r="F8" i="23"/>
  <c r="G25" i="2" s="1"/>
  <c r="G26" i="2" s="1"/>
  <c r="F9" i="23"/>
  <c r="H25" i="2" s="1"/>
  <c r="H26" i="2" s="1"/>
  <c r="F10" i="23"/>
  <c r="I25" i="2" s="1"/>
  <c r="I26" i="2" s="1"/>
  <c r="F11" i="23"/>
  <c r="F12" i="23"/>
  <c r="J25" i="2" s="1"/>
  <c r="J26" i="2" s="1"/>
  <c r="F13" i="23"/>
  <c r="L25" i="2" s="1"/>
  <c r="F14" i="23"/>
  <c r="M25" i="2" s="1"/>
  <c r="M26" i="2" s="1"/>
  <c r="F15" i="23"/>
  <c r="N25" i="2" s="1"/>
  <c r="N26" i="2" s="1"/>
  <c r="F16" i="23"/>
  <c r="O25" i="2" s="1"/>
  <c r="O26" i="2" s="1"/>
  <c r="F17" i="23"/>
  <c r="P25" i="2" s="1"/>
  <c r="P26" i="2" s="1"/>
  <c r="F18" i="23"/>
  <c r="Q25" i="2" s="1"/>
  <c r="Q26" i="2" s="1"/>
  <c r="F19" i="23"/>
  <c r="R25" i="2" s="1"/>
  <c r="R26" i="2" s="1"/>
  <c r="F20" i="23"/>
  <c r="S25" i="2" s="1"/>
  <c r="S26" i="2" s="1"/>
  <c r="F21" i="23"/>
  <c r="F22" i="23"/>
  <c r="T25" i="2" s="1"/>
  <c r="T26" i="2" s="1"/>
  <c r="F3" i="23"/>
  <c r="B25" i="2" s="1"/>
  <c r="H4" i="23"/>
  <c r="C25" i="3" s="1"/>
  <c r="C26" i="3" s="1"/>
  <c r="H5" i="23"/>
  <c r="D25" i="3" s="1"/>
  <c r="H6" i="23"/>
  <c r="E25" i="3" s="1"/>
  <c r="E26" i="3" s="1"/>
  <c r="H7" i="23"/>
  <c r="F25" i="3" s="1"/>
  <c r="F26" i="3" s="1"/>
  <c r="H8" i="23"/>
  <c r="G25" i="3" s="1"/>
  <c r="G26" i="3" s="1"/>
  <c r="H9" i="23"/>
  <c r="H25" i="3" s="1"/>
  <c r="H26" i="3" s="1"/>
  <c r="H10" i="23"/>
  <c r="I25" i="3" s="1"/>
  <c r="I26" i="3" s="1"/>
  <c r="H11" i="23"/>
  <c r="H12" i="23"/>
  <c r="J25" i="3" s="1"/>
  <c r="J26" i="3" s="1"/>
  <c r="H13" i="23"/>
  <c r="L25" i="3" s="1"/>
  <c r="H14" i="23"/>
  <c r="M25" i="3" s="1"/>
  <c r="H15" i="23"/>
  <c r="N25" i="3" s="1"/>
  <c r="N26" i="3" s="1"/>
  <c r="H16" i="23"/>
  <c r="O25" i="3" s="1"/>
  <c r="O26" i="3" s="1"/>
  <c r="H17" i="23"/>
  <c r="P25" i="3" s="1"/>
  <c r="P26" i="3" s="1"/>
  <c r="H18" i="23"/>
  <c r="Q25" i="3" s="1"/>
  <c r="Q26" i="3" s="1"/>
  <c r="H19" i="23"/>
  <c r="R25" i="3" s="1"/>
  <c r="R26" i="3" s="1"/>
  <c r="H20" i="23"/>
  <c r="S25" i="3" s="1"/>
  <c r="S26" i="3" s="1"/>
  <c r="H21" i="23"/>
  <c r="H22" i="23"/>
  <c r="T25" i="3" s="1"/>
  <c r="T26" i="3" s="1"/>
  <c r="H3" i="23"/>
  <c r="B25" i="3" s="1"/>
  <c r="J4" i="23"/>
  <c r="C25" i="4" s="1"/>
  <c r="C26" i="4" s="1"/>
  <c r="J5" i="23"/>
  <c r="D25" i="4" s="1"/>
  <c r="J6" i="23"/>
  <c r="E25" i="4" s="1"/>
  <c r="E26" i="4" s="1"/>
  <c r="J7" i="23"/>
  <c r="F25" i="4" s="1"/>
  <c r="F26" i="4" s="1"/>
  <c r="J8" i="23"/>
  <c r="G25" i="4" s="1"/>
  <c r="G26" i="4" s="1"/>
  <c r="J9" i="23"/>
  <c r="H25" i="4" s="1"/>
  <c r="H26" i="4" s="1"/>
  <c r="J10" i="23"/>
  <c r="I25" i="4" s="1"/>
  <c r="I26" i="4" s="1"/>
  <c r="J11" i="23"/>
  <c r="J12" i="23"/>
  <c r="J25" i="4" s="1"/>
  <c r="J26" i="4" s="1"/>
  <c r="J13" i="23"/>
  <c r="L25" i="4" s="1"/>
  <c r="J14" i="23"/>
  <c r="M25" i="4" s="1"/>
  <c r="J15" i="23"/>
  <c r="N25" i="4" s="1"/>
  <c r="N26" i="4" s="1"/>
  <c r="J16" i="23"/>
  <c r="O25" i="4" s="1"/>
  <c r="O26" i="4" s="1"/>
  <c r="J17" i="23"/>
  <c r="P25" i="4" s="1"/>
  <c r="P26" i="4" s="1"/>
  <c r="J18" i="23"/>
  <c r="Q25" i="4" s="1"/>
  <c r="Q26" i="4" s="1"/>
  <c r="J19" i="23"/>
  <c r="R25" i="4" s="1"/>
  <c r="R26" i="4" s="1"/>
  <c r="J20" i="23"/>
  <c r="S25" i="4" s="1"/>
  <c r="S26" i="4" s="1"/>
  <c r="J21" i="23"/>
  <c r="J22" i="23"/>
  <c r="T25" i="4" s="1"/>
  <c r="T26" i="4" s="1"/>
  <c r="J3" i="23"/>
  <c r="B25" i="4" s="1"/>
  <c r="B10" i="7" l="1"/>
  <c r="B12" i="7" s="1"/>
  <c r="B13" i="7" s="1"/>
  <c r="B10" i="8"/>
  <c r="B10" i="4"/>
  <c r="B11" i="11"/>
  <c r="B12" i="4"/>
  <c r="B13" i="4" s="1"/>
  <c r="B10" i="2"/>
  <c r="B12" i="2" s="1"/>
  <c r="B13" i="2" s="1"/>
  <c r="B10" i="6"/>
  <c r="B12" i="6" s="1"/>
  <c r="B13" i="6" s="1"/>
  <c r="B11" i="10"/>
  <c r="B12" i="10" s="1"/>
  <c r="B13" i="10" s="1"/>
  <c r="B10" i="15"/>
  <c r="B12" i="15" s="1"/>
  <c r="B13" i="15" s="1"/>
  <c r="B11" i="14"/>
  <c r="B12" i="14" s="1"/>
  <c r="B13" i="14" s="1"/>
  <c r="B10" i="13"/>
  <c r="B12" i="13" s="1"/>
  <c r="B13" i="13" s="1"/>
  <c r="B10" i="12"/>
  <c r="B12" i="12" s="1"/>
  <c r="B13" i="12" s="1"/>
  <c r="B10" i="11"/>
  <c r="B11" i="8"/>
  <c r="B12" i="8" s="1"/>
  <c r="B13" i="8" s="1"/>
  <c r="B11" i="3"/>
  <c r="B12" i="3" s="1"/>
  <c r="B13" i="3" s="1"/>
  <c r="B11" i="9"/>
  <c r="B12" i="9" s="1"/>
  <c r="B13" i="9" s="1"/>
  <c r="B12" i="5"/>
  <c r="B13" i="5" s="1"/>
  <c r="U25" i="4"/>
  <c r="U26" i="4" s="1"/>
  <c r="M26" i="4"/>
  <c r="U25" i="9"/>
  <c r="U26" i="9" s="1"/>
  <c r="M26" i="9"/>
  <c r="U25" i="15"/>
  <c r="U26" i="15" s="1"/>
  <c r="M26" i="15"/>
  <c r="X25" i="3"/>
  <c r="X26" i="3" s="1"/>
  <c r="W25" i="3"/>
  <c r="W26" i="3" s="1"/>
  <c r="B26" i="3"/>
  <c r="X25" i="2"/>
  <c r="X26" i="2" s="1"/>
  <c r="W25" i="2"/>
  <c r="W26" i="2" s="1"/>
  <c r="K25" i="2"/>
  <c r="K26" i="2" s="1"/>
  <c r="B26" i="2"/>
  <c r="B29" i="2" s="1"/>
  <c r="X25" i="5"/>
  <c r="X26" i="5" s="1"/>
  <c r="W25" i="5"/>
  <c r="W26" i="5" s="1"/>
  <c r="B26" i="5"/>
  <c r="X25" i="6"/>
  <c r="X26" i="6" s="1"/>
  <c r="W25" i="6"/>
  <c r="W26" i="6" s="1"/>
  <c r="B26" i="6"/>
  <c r="X25" i="7"/>
  <c r="X26" i="7" s="1"/>
  <c r="W25" i="7"/>
  <c r="W26" i="7" s="1"/>
  <c r="B26" i="7"/>
  <c r="X25" i="8"/>
  <c r="X26" i="8" s="1"/>
  <c r="W25" i="8"/>
  <c r="W26" i="8" s="1"/>
  <c r="B26" i="8"/>
  <c r="X25" i="9"/>
  <c r="X26" i="9" s="1"/>
  <c r="W25" i="9"/>
  <c r="W26" i="9" s="1"/>
  <c r="B26" i="9"/>
  <c r="Z25" i="9"/>
  <c r="Z26" i="9" s="1"/>
  <c r="Y25" i="9"/>
  <c r="Y26" i="9" s="1"/>
  <c r="L26" i="9"/>
  <c r="K25" i="9"/>
  <c r="K26" i="9" s="1"/>
  <c r="D26" i="9"/>
  <c r="X25" i="10"/>
  <c r="X26" i="10" s="1"/>
  <c r="W25" i="10"/>
  <c r="W26" i="10" s="1"/>
  <c r="B26" i="10"/>
  <c r="X25" i="11"/>
  <c r="X26" i="11" s="1"/>
  <c r="W25" i="11"/>
  <c r="W26" i="11" s="1"/>
  <c r="B26" i="11"/>
  <c r="X25" i="12"/>
  <c r="X26" i="12" s="1"/>
  <c r="W25" i="12"/>
  <c r="W26" i="12" s="1"/>
  <c r="B26" i="12"/>
  <c r="X25" i="13"/>
  <c r="X26" i="13" s="1"/>
  <c r="W25" i="13"/>
  <c r="W26" i="13" s="1"/>
  <c r="B26" i="13"/>
  <c r="X25" i="14"/>
  <c r="X26" i="14" s="1"/>
  <c r="W25" i="14"/>
  <c r="W26" i="14" s="1"/>
  <c r="K25" i="14"/>
  <c r="K26" i="14" s="1"/>
  <c r="B26" i="14"/>
  <c r="B29" i="14" s="1"/>
  <c r="X25" i="15"/>
  <c r="X26" i="15" s="1"/>
  <c r="W25" i="15"/>
  <c r="W26" i="15" s="1"/>
  <c r="B26" i="15"/>
  <c r="Z25" i="15"/>
  <c r="Z26" i="15" s="1"/>
  <c r="Y25" i="15"/>
  <c r="Y26" i="15" s="1"/>
  <c r="L26" i="15"/>
  <c r="X25" i="16"/>
  <c r="X26" i="16" s="1"/>
  <c r="W25" i="16"/>
  <c r="W26" i="16" s="1"/>
  <c r="B26" i="16"/>
  <c r="B29" i="16" s="1"/>
  <c r="K25" i="16"/>
  <c r="K26" i="16" s="1"/>
  <c r="X25" i="4"/>
  <c r="X26" i="4" s="1"/>
  <c r="W25" i="4"/>
  <c r="W26" i="4" s="1"/>
  <c r="B26" i="4"/>
  <c r="U25" i="3"/>
  <c r="U26" i="3" s="1"/>
  <c r="M26" i="3"/>
  <c r="U25" i="5"/>
  <c r="U26" i="5" s="1"/>
  <c r="M26" i="5"/>
  <c r="U25" i="6"/>
  <c r="U26" i="6" s="1"/>
  <c r="M26" i="6"/>
  <c r="U25" i="7"/>
  <c r="U26" i="7" s="1"/>
  <c r="M26" i="7"/>
  <c r="U25" i="8"/>
  <c r="U26" i="8" s="1"/>
  <c r="M26" i="8"/>
  <c r="U25" i="10"/>
  <c r="U26" i="10" s="1"/>
  <c r="M26" i="10"/>
  <c r="U25" i="11"/>
  <c r="U26" i="11" s="1"/>
  <c r="M26" i="11"/>
  <c r="U25" i="12"/>
  <c r="U26" i="12" s="1"/>
  <c r="M26" i="12"/>
  <c r="U25" i="13"/>
  <c r="U26" i="13" s="1"/>
  <c r="M26" i="13"/>
  <c r="U25" i="14"/>
  <c r="U26" i="14" s="1"/>
  <c r="M26" i="14"/>
  <c r="K25" i="15"/>
  <c r="K26" i="15" s="1"/>
  <c r="D26" i="15"/>
  <c r="Y25" i="4"/>
  <c r="Y26" i="4" s="1"/>
  <c r="Z25" i="4"/>
  <c r="Z26" i="4" s="1"/>
  <c r="L26" i="4"/>
  <c r="K25" i="4"/>
  <c r="K26" i="4" s="1"/>
  <c r="D26" i="4"/>
  <c r="Z25" i="3"/>
  <c r="Z26" i="3" s="1"/>
  <c r="Y25" i="3"/>
  <c r="Y26" i="3" s="1"/>
  <c r="L26" i="3"/>
  <c r="B30" i="3" s="1"/>
  <c r="K25" i="3"/>
  <c r="K26" i="3" s="1"/>
  <c r="D26" i="3"/>
  <c r="Y25" i="2"/>
  <c r="Y26" i="2" s="1"/>
  <c r="Z25" i="2"/>
  <c r="Z26" i="2" s="1"/>
  <c r="L26" i="2"/>
  <c r="B30" i="2" s="1"/>
  <c r="U25" i="2"/>
  <c r="U26" i="2" s="1"/>
  <c r="Z25" i="5"/>
  <c r="Z26" i="5" s="1"/>
  <c r="Y25" i="5"/>
  <c r="Y26" i="5" s="1"/>
  <c r="L26" i="5"/>
  <c r="K25" i="5"/>
  <c r="K26" i="5" s="1"/>
  <c r="D26" i="5"/>
  <c r="Z25" i="6"/>
  <c r="Z26" i="6" s="1"/>
  <c r="Y25" i="6"/>
  <c r="Y26" i="6" s="1"/>
  <c r="L26" i="6"/>
  <c r="K25" i="6"/>
  <c r="K26" i="6" s="1"/>
  <c r="D26" i="6"/>
  <c r="Z25" i="7"/>
  <c r="Z26" i="7" s="1"/>
  <c r="Y25" i="7"/>
  <c r="Y26" i="7" s="1"/>
  <c r="L26" i="7"/>
  <c r="K25" i="7"/>
  <c r="K26" i="7" s="1"/>
  <c r="D26" i="7"/>
  <c r="Y25" i="8"/>
  <c r="Y26" i="8" s="1"/>
  <c r="Z25" i="8"/>
  <c r="Z26" i="8" s="1"/>
  <c r="L26" i="8"/>
  <c r="B30" i="8" s="1"/>
  <c r="K25" i="8"/>
  <c r="K26" i="8" s="1"/>
  <c r="D26" i="8"/>
  <c r="Z25" i="10"/>
  <c r="Z26" i="10" s="1"/>
  <c r="Y25" i="10"/>
  <c r="Y26" i="10" s="1"/>
  <c r="L26" i="10"/>
  <c r="K25" i="10"/>
  <c r="K26" i="10" s="1"/>
  <c r="D26" i="10"/>
  <c r="Z25" i="11"/>
  <c r="Z26" i="11" s="1"/>
  <c r="Y25" i="11"/>
  <c r="Y26" i="11" s="1"/>
  <c r="L26" i="11"/>
  <c r="K25" i="11"/>
  <c r="K26" i="11" s="1"/>
  <c r="D26" i="11"/>
  <c r="Z25" i="12"/>
  <c r="Z26" i="12" s="1"/>
  <c r="Y25" i="12"/>
  <c r="Y26" i="12" s="1"/>
  <c r="L26" i="12"/>
  <c r="K25" i="12"/>
  <c r="K26" i="12" s="1"/>
  <c r="D26" i="12"/>
  <c r="Z25" i="13"/>
  <c r="Z26" i="13" s="1"/>
  <c r="Y25" i="13"/>
  <c r="Y26" i="13" s="1"/>
  <c r="L26" i="13"/>
  <c r="K25" i="13"/>
  <c r="K26" i="13" s="1"/>
  <c r="D26" i="13"/>
  <c r="Z25" i="14"/>
  <c r="Z26" i="14" s="1"/>
  <c r="Y25" i="14"/>
  <c r="Y26" i="14" s="1"/>
  <c r="L26" i="14"/>
  <c r="Z25" i="16"/>
  <c r="Z26" i="16" s="1"/>
  <c r="Y25" i="16"/>
  <c r="Y26" i="16" s="1"/>
  <c r="L26" i="16"/>
  <c r="B30" i="16" s="1"/>
  <c r="U25" i="16"/>
  <c r="U26" i="16" s="1"/>
  <c r="H9" i="1"/>
  <c r="D7" i="1"/>
  <c r="D6" i="1"/>
  <c r="D5" i="1"/>
  <c r="B12" i="11" l="1"/>
  <c r="B13" i="11" s="1"/>
  <c r="N4" i="24"/>
  <c r="P4" i="24"/>
  <c r="B30" i="4"/>
  <c r="B30" i="15"/>
  <c r="B30" i="10"/>
  <c r="B30" i="9"/>
  <c r="P6" i="24"/>
  <c r="B30" i="11"/>
  <c r="J7" i="24"/>
  <c r="B30" i="14"/>
  <c r="N6" i="24"/>
  <c r="P8" i="24"/>
  <c r="B30" i="13"/>
  <c r="B30" i="6"/>
  <c r="AA26" i="4"/>
  <c r="L7" i="24"/>
  <c r="AA26" i="16"/>
  <c r="B29" i="15"/>
  <c r="AA26" i="12"/>
  <c r="L5" i="24"/>
  <c r="B29" i="10"/>
  <c r="B31" i="10" s="1"/>
  <c r="B4" i="24" s="1"/>
  <c r="B29" i="9"/>
  <c r="AA26" i="7"/>
  <c r="B29" i="5"/>
  <c r="N8" i="24"/>
  <c r="J6" i="24"/>
  <c r="AA26" i="13"/>
  <c r="B29" i="11"/>
  <c r="B31" i="11" s="1"/>
  <c r="B16" i="24" s="1"/>
  <c r="J4" i="24"/>
  <c r="AA26" i="8"/>
  <c r="B29" i="6"/>
  <c r="J8" i="24"/>
  <c r="AA26" i="3"/>
  <c r="N5" i="24"/>
  <c r="P7" i="24"/>
  <c r="B30" i="12"/>
  <c r="B30" i="7"/>
  <c r="B30" i="5"/>
  <c r="B29" i="4"/>
  <c r="B31" i="4" s="1"/>
  <c r="B7" i="24" s="1"/>
  <c r="B31" i="16"/>
  <c r="B10" i="24" s="1"/>
  <c r="AA26" i="15"/>
  <c r="AA26" i="14"/>
  <c r="L6" i="24"/>
  <c r="B29" i="12"/>
  <c r="B31" i="12" s="1"/>
  <c r="B9" i="24" s="1"/>
  <c r="L4" i="24"/>
  <c r="AA26" i="10"/>
  <c r="AA26" i="9"/>
  <c r="B29" i="7"/>
  <c r="AA26" i="5"/>
  <c r="L8" i="24"/>
  <c r="AA26" i="2"/>
  <c r="P5" i="24"/>
  <c r="N7" i="24"/>
  <c r="B31" i="14"/>
  <c r="B12" i="24" s="1"/>
  <c r="B29" i="13"/>
  <c r="J5" i="24"/>
  <c r="AA26" i="11"/>
  <c r="B29" i="8"/>
  <c r="B31" i="8" s="1"/>
  <c r="B6" i="24" s="1"/>
  <c r="AA26" i="6"/>
  <c r="B31" i="2"/>
  <c r="B17" i="24" s="1"/>
  <c r="B29" i="3"/>
  <c r="B31" i="3" s="1"/>
  <c r="B11" i="24" s="1"/>
  <c r="I4" i="23"/>
  <c r="C7" i="4" s="1"/>
  <c r="C8" i="4" s="1"/>
  <c r="I5" i="23"/>
  <c r="I6" i="23"/>
  <c r="I7" i="23"/>
  <c r="D7" i="4" s="1"/>
  <c r="D8" i="4" s="1"/>
  <c r="I8" i="23"/>
  <c r="E7" i="4" s="1"/>
  <c r="E8" i="4" s="1"/>
  <c r="I9" i="23"/>
  <c r="F7" i="4" s="1"/>
  <c r="F8" i="4" s="1"/>
  <c r="I10" i="23"/>
  <c r="G7" i="4" s="1"/>
  <c r="G8" i="4" s="1"/>
  <c r="I11" i="23"/>
  <c r="H7" i="4" s="1"/>
  <c r="H8" i="4" s="1"/>
  <c r="I12" i="23"/>
  <c r="I7" i="4" s="1"/>
  <c r="I8" i="4" s="1"/>
  <c r="I13" i="23"/>
  <c r="K7" i="4" s="1"/>
  <c r="I14" i="23"/>
  <c r="L7" i="4" s="1"/>
  <c r="L8" i="4" s="1"/>
  <c r="I15" i="23"/>
  <c r="I16" i="23"/>
  <c r="I17" i="23"/>
  <c r="M7" i="4" s="1"/>
  <c r="M8" i="4" s="1"/>
  <c r="I18" i="23"/>
  <c r="N7" i="4" s="1"/>
  <c r="N8" i="4" s="1"/>
  <c r="G16" i="23"/>
  <c r="G5" i="23"/>
  <c r="G6" i="23"/>
  <c r="AG16" i="23"/>
  <c r="AG5" i="23"/>
  <c r="AG6" i="23"/>
  <c r="AE16" i="23"/>
  <c r="AE5" i="23"/>
  <c r="AE6" i="23"/>
  <c r="AC16" i="23"/>
  <c r="AC5" i="23"/>
  <c r="AC6" i="23"/>
  <c r="AA16" i="23"/>
  <c r="AA5" i="23"/>
  <c r="AA6" i="23"/>
  <c r="Y16" i="23"/>
  <c r="Y5" i="23"/>
  <c r="Y6" i="23"/>
  <c r="W16" i="23"/>
  <c r="W5" i="23"/>
  <c r="W6" i="23"/>
  <c r="U16" i="23"/>
  <c r="U5" i="23"/>
  <c r="U6" i="23"/>
  <c r="S16" i="23"/>
  <c r="S5" i="23"/>
  <c r="S6" i="23"/>
  <c r="Q16" i="23"/>
  <c r="Q5" i="23"/>
  <c r="Q6" i="23"/>
  <c r="O16" i="23"/>
  <c r="O5" i="23"/>
  <c r="O6" i="23"/>
  <c r="M16" i="23"/>
  <c r="M5" i="23"/>
  <c r="M6" i="23"/>
  <c r="K16" i="23"/>
  <c r="K5" i="23"/>
  <c r="K6" i="23"/>
  <c r="E16" i="23"/>
  <c r="E5" i="23"/>
  <c r="E6" i="23"/>
  <c r="E15" i="23"/>
  <c r="G15" i="23"/>
  <c r="K15" i="23"/>
  <c r="M15" i="23"/>
  <c r="O15" i="23"/>
  <c r="Q15" i="23"/>
  <c r="S15" i="23"/>
  <c r="U15" i="23"/>
  <c r="W15" i="23"/>
  <c r="Y15" i="23"/>
  <c r="AA15" i="23"/>
  <c r="AC15" i="23"/>
  <c r="AE15" i="23"/>
  <c r="AG15" i="23"/>
  <c r="R6" i="24" l="1"/>
  <c r="R4" i="24"/>
  <c r="B31" i="9"/>
  <c r="B13" i="24" s="1"/>
  <c r="B31" i="15"/>
  <c r="B14" i="24" s="1"/>
  <c r="R8" i="24"/>
  <c r="Y7" i="4"/>
  <c r="Y8" i="4" s="1"/>
  <c r="K8" i="4"/>
  <c r="B31" i="13"/>
  <c r="B15" i="24" s="1"/>
  <c r="B31" i="6"/>
  <c r="B18" i="24" s="1"/>
  <c r="B31" i="7"/>
  <c r="B8" i="24" s="1"/>
  <c r="B31" i="5"/>
  <c r="B5" i="24" s="1"/>
  <c r="R5" i="24"/>
  <c r="R7" i="24"/>
  <c r="AG22" i="23"/>
  <c r="R7" i="16" s="1"/>
  <c r="AE22" i="23"/>
  <c r="R7" i="15" s="1"/>
  <c r="R8" i="15" s="1"/>
  <c r="AC22" i="23"/>
  <c r="R7" i="14" s="1"/>
  <c r="R8" i="14" s="1"/>
  <c r="AA22" i="23"/>
  <c r="R7" i="13" s="1"/>
  <c r="R8" i="13" s="1"/>
  <c r="Y22" i="23"/>
  <c r="R7" i="12" s="1"/>
  <c r="R8" i="12" s="1"/>
  <c r="W22" i="23"/>
  <c r="R7" i="11" s="1"/>
  <c r="R8" i="11" s="1"/>
  <c r="U22" i="23"/>
  <c r="R7" i="10" s="1"/>
  <c r="R8" i="10" s="1"/>
  <c r="S22" i="23"/>
  <c r="R7" i="9" s="1"/>
  <c r="R8" i="9" s="1"/>
  <c r="Q22" i="23"/>
  <c r="R7" i="8" s="1"/>
  <c r="R8" i="8" s="1"/>
  <c r="O22" i="23"/>
  <c r="R7" i="7" s="1"/>
  <c r="R8" i="7" s="1"/>
  <c r="M22" i="23"/>
  <c r="R7" i="6" s="1"/>
  <c r="R8" i="6" s="1"/>
  <c r="K22" i="23"/>
  <c r="R7" i="5" s="1"/>
  <c r="R8" i="5" s="1"/>
  <c r="I22" i="23"/>
  <c r="R7" i="4" s="1"/>
  <c r="R8" i="4" s="1"/>
  <c r="G22" i="23"/>
  <c r="R7" i="3" s="1"/>
  <c r="R8" i="3" s="1"/>
  <c r="E22" i="23"/>
  <c r="R7" i="2" s="1"/>
  <c r="R8" i="2" s="1"/>
  <c r="AG21" i="23"/>
  <c r="Q7" i="16" s="1"/>
  <c r="AE21" i="23"/>
  <c r="Q7" i="15" s="1"/>
  <c r="Q8" i="15" s="1"/>
  <c r="AC21" i="23"/>
  <c r="Q7" i="14" s="1"/>
  <c r="Q8" i="14" s="1"/>
  <c r="AA21" i="23"/>
  <c r="Q7" i="13" s="1"/>
  <c r="Q8" i="13" s="1"/>
  <c r="Y21" i="23"/>
  <c r="Q7" i="12" s="1"/>
  <c r="Q8" i="12" s="1"/>
  <c r="W21" i="23"/>
  <c r="Q7" i="11" s="1"/>
  <c r="Q8" i="11" s="1"/>
  <c r="U21" i="23"/>
  <c r="Q7" i="10" s="1"/>
  <c r="Q8" i="10" s="1"/>
  <c r="S21" i="23"/>
  <c r="Q7" i="9" s="1"/>
  <c r="Q8" i="9" s="1"/>
  <c r="Q21" i="23"/>
  <c r="Q7" i="8" s="1"/>
  <c r="Q8" i="8" s="1"/>
  <c r="O21" i="23"/>
  <c r="Q7" i="7" s="1"/>
  <c r="Q8" i="7" s="1"/>
  <c r="M21" i="23"/>
  <c r="Q7" i="6" s="1"/>
  <c r="Q8" i="6" s="1"/>
  <c r="K21" i="23"/>
  <c r="Q7" i="5" s="1"/>
  <c r="Q8" i="5" s="1"/>
  <c r="I21" i="23"/>
  <c r="Q7" i="4" s="1"/>
  <c r="Q8" i="4" s="1"/>
  <c r="G21" i="23"/>
  <c r="Q7" i="3" s="1"/>
  <c r="Q8" i="3" s="1"/>
  <c r="E21" i="23"/>
  <c r="Q7" i="2" s="1"/>
  <c r="Q8" i="2" s="1"/>
  <c r="AG20" i="23"/>
  <c r="P7" i="16" s="1"/>
  <c r="AE20" i="23"/>
  <c r="P7" i="15" s="1"/>
  <c r="P8" i="15" s="1"/>
  <c r="AC20" i="23"/>
  <c r="P7" i="14" s="1"/>
  <c r="P8" i="14" s="1"/>
  <c r="AA20" i="23"/>
  <c r="P7" i="13" s="1"/>
  <c r="P8" i="13" s="1"/>
  <c r="Y20" i="23"/>
  <c r="P7" i="12" s="1"/>
  <c r="P8" i="12" s="1"/>
  <c r="W20" i="23"/>
  <c r="P7" i="11" s="1"/>
  <c r="P8" i="11" s="1"/>
  <c r="U20" i="23"/>
  <c r="P7" i="10" s="1"/>
  <c r="P8" i="10" s="1"/>
  <c r="S20" i="23"/>
  <c r="P7" i="9" s="1"/>
  <c r="P8" i="9" s="1"/>
  <c r="Q20" i="23"/>
  <c r="P7" i="8" s="1"/>
  <c r="P8" i="8" s="1"/>
  <c r="O20" i="23"/>
  <c r="P7" i="7" s="1"/>
  <c r="P8" i="7" s="1"/>
  <c r="M20" i="23"/>
  <c r="P7" i="6" s="1"/>
  <c r="P8" i="6" s="1"/>
  <c r="K20" i="23"/>
  <c r="P7" i="5" s="1"/>
  <c r="P8" i="5" s="1"/>
  <c r="I20" i="23"/>
  <c r="P7" i="4" s="1"/>
  <c r="P8" i="4" s="1"/>
  <c r="G20" i="23"/>
  <c r="P7" i="3" s="1"/>
  <c r="P8" i="3" s="1"/>
  <c r="E20" i="23"/>
  <c r="P7" i="2" s="1"/>
  <c r="P8" i="2" s="1"/>
  <c r="AG19" i="23"/>
  <c r="O7" i="16" s="1"/>
  <c r="AE19" i="23"/>
  <c r="O7" i="15" s="1"/>
  <c r="O8" i="15" s="1"/>
  <c r="AC19" i="23"/>
  <c r="O7" i="14" s="1"/>
  <c r="O8" i="14" s="1"/>
  <c r="AA19" i="23"/>
  <c r="O7" i="13" s="1"/>
  <c r="O8" i="13" s="1"/>
  <c r="Y19" i="23"/>
  <c r="O7" i="12" s="1"/>
  <c r="O8" i="12" s="1"/>
  <c r="W19" i="23"/>
  <c r="O7" i="11" s="1"/>
  <c r="O8" i="11" s="1"/>
  <c r="U19" i="23"/>
  <c r="O7" i="10" s="1"/>
  <c r="O8" i="10" s="1"/>
  <c r="S19" i="23"/>
  <c r="O7" i="9" s="1"/>
  <c r="O8" i="9" s="1"/>
  <c r="Q19" i="23"/>
  <c r="O7" i="8" s="1"/>
  <c r="O8" i="8" s="1"/>
  <c r="O19" i="23"/>
  <c r="O7" i="7" s="1"/>
  <c r="O8" i="7" s="1"/>
  <c r="M19" i="23"/>
  <c r="O7" i="6" s="1"/>
  <c r="O8" i="6" s="1"/>
  <c r="K19" i="23"/>
  <c r="O7" i="5" s="1"/>
  <c r="O8" i="5" s="1"/>
  <c r="I19" i="23"/>
  <c r="O7" i="4" s="1"/>
  <c r="O8" i="4" s="1"/>
  <c r="G19" i="23"/>
  <c r="O7" i="3" s="1"/>
  <c r="O8" i="3" s="1"/>
  <c r="E19" i="23"/>
  <c r="O7" i="2" s="1"/>
  <c r="O8" i="2" s="1"/>
  <c r="AG18" i="23"/>
  <c r="N7" i="16" s="1"/>
  <c r="AE18" i="23"/>
  <c r="N7" i="15" s="1"/>
  <c r="N8" i="15" s="1"/>
  <c r="AC18" i="23"/>
  <c r="N7" i="14" s="1"/>
  <c r="N8" i="14" s="1"/>
  <c r="AA18" i="23"/>
  <c r="N7" i="13" s="1"/>
  <c r="N8" i="13" s="1"/>
  <c r="Y18" i="23"/>
  <c r="N7" i="12" s="1"/>
  <c r="N8" i="12" s="1"/>
  <c r="W18" i="23"/>
  <c r="N7" i="11" s="1"/>
  <c r="N8" i="11" s="1"/>
  <c r="U18" i="23"/>
  <c r="N7" i="10" s="1"/>
  <c r="N8" i="10" s="1"/>
  <c r="S18" i="23"/>
  <c r="N7" i="9" s="1"/>
  <c r="N8" i="9" s="1"/>
  <c r="Q18" i="23"/>
  <c r="N7" i="8" s="1"/>
  <c r="N8" i="8" s="1"/>
  <c r="O18" i="23"/>
  <c r="N7" i="7" s="1"/>
  <c r="N8" i="7" s="1"/>
  <c r="M18" i="23"/>
  <c r="N7" i="6" s="1"/>
  <c r="N8" i="6" s="1"/>
  <c r="K18" i="23"/>
  <c r="N7" i="5" s="1"/>
  <c r="N8" i="5" s="1"/>
  <c r="G18" i="23"/>
  <c r="N7" i="3" s="1"/>
  <c r="N8" i="3" s="1"/>
  <c r="E18" i="23"/>
  <c r="N7" i="2" s="1"/>
  <c r="N8" i="2" s="1"/>
  <c r="AG17" i="23"/>
  <c r="M7" i="16" s="1"/>
  <c r="AE17" i="23"/>
  <c r="M7" i="15" s="1"/>
  <c r="M8" i="15" s="1"/>
  <c r="AC17" i="23"/>
  <c r="M7" i="14" s="1"/>
  <c r="M8" i="14" s="1"/>
  <c r="AA17" i="23"/>
  <c r="M7" i="13" s="1"/>
  <c r="M8" i="13" s="1"/>
  <c r="Y17" i="23"/>
  <c r="M7" i="12" s="1"/>
  <c r="M8" i="12" s="1"/>
  <c r="W17" i="23"/>
  <c r="M7" i="11" s="1"/>
  <c r="M8" i="11" s="1"/>
  <c r="U17" i="23"/>
  <c r="M7" i="10" s="1"/>
  <c r="M8" i="10" s="1"/>
  <c r="S17" i="23"/>
  <c r="M7" i="9" s="1"/>
  <c r="M8" i="9" s="1"/>
  <c r="Q17" i="23"/>
  <c r="M7" i="8" s="1"/>
  <c r="M8" i="8" s="1"/>
  <c r="O17" i="23"/>
  <c r="M7" i="7" s="1"/>
  <c r="M8" i="7" s="1"/>
  <c r="M17" i="23"/>
  <c r="M7" i="6" s="1"/>
  <c r="M8" i="6" s="1"/>
  <c r="K17" i="23"/>
  <c r="M7" i="5" s="1"/>
  <c r="M8" i="5" s="1"/>
  <c r="G17" i="23"/>
  <c r="M7" i="3" s="1"/>
  <c r="M8" i="3" s="1"/>
  <c r="E17" i="23"/>
  <c r="M7" i="2" s="1"/>
  <c r="M8" i="2" s="1"/>
  <c r="AG14" i="23"/>
  <c r="L7" i="16" s="1"/>
  <c r="AE14" i="23"/>
  <c r="L7" i="15" s="1"/>
  <c r="L8" i="15" s="1"/>
  <c r="AC14" i="23"/>
  <c r="L7" i="14" s="1"/>
  <c r="L8" i="14" s="1"/>
  <c r="AA14" i="23"/>
  <c r="L7" i="13" s="1"/>
  <c r="L8" i="13" s="1"/>
  <c r="Y14" i="23"/>
  <c r="L7" i="12" s="1"/>
  <c r="L8" i="12" s="1"/>
  <c r="W14" i="23"/>
  <c r="L7" i="11" s="1"/>
  <c r="L8" i="11" s="1"/>
  <c r="U14" i="23"/>
  <c r="L7" i="10" s="1"/>
  <c r="L8" i="10" s="1"/>
  <c r="S14" i="23"/>
  <c r="L7" i="9" s="1"/>
  <c r="L8" i="9" s="1"/>
  <c r="Q14" i="23"/>
  <c r="L7" i="8" s="1"/>
  <c r="L8" i="8" s="1"/>
  <c r="O14" i="23"/>
  <c r="L7" i="7" s="1"/>
  <c r="L8" i="7" s="1"/>
  <c r="M14" i="23"/>
  <c r="L7" i="6" s="1"/>
  <c r="L8" i="6" s="1"/>
  <c r="K14" i="23"/>
  <c r="L7" i="5" s="1"/>
  <c r="L8" i="5" s="1"/>
  <c r="G14" i="23"/>
  <c r="L7" i="3" s="1"/>
  <c r="L8" i="3" s="1"/>
  <c r="E14" i="23"/>
  <c r="L7" i="2" s="1"/>
  <c r="L8" i="2" s="1"/>
  <c r="AG13" i="23"/>
  <c r="K7" i="16" s="1"/>
  <c r="AE13" i="23"/>
  <c r="K7" i="15" s="1"/>
  <c r="AC13" i="23"/>
  <c r="K7" i="14" s="1"/>
  <c r="AA13" i="23"/>
  <c r="K7" i="13" s="1"/>
  <c r="Y13" i="23"/>
  <c r="K7" i="12" s="1"/>
  <c r="W13" i="23"/>
  <c r="K7" i="11" s="1"/>
  <c r="U13" i="23"/>
  <c r="K7" i="10" s="1"/>
  <c r="S13" i="23"/>
  <c r="K7" i="9" s="1"/>
  <c r="Q13" i="23"/>
  <c r="K7" i="8" s="1"/>
  <c r="O13" i="23"/>
  <c r="K7" i="7" s="1"/>
  <c r="M13" i="23"/>
  <c r="K7" i="6" s="1"/>
  <c r="K13" i="23"/>
  <c r="K7" i="5" s="1"/>
  <c r="G13" i="23"/>
  <c r="K7" i="3" s="1"/>
  <c r="E13" i="23"/>
  <c r="K7" i="2" s="1"/>
  <c r="AG12" i="23"/>
  <c r="I7" i="16" s="1"/>
  <c r="AE12" i="23"/>
  <c r="I7" i="15" s="1"/>
  <c r="I8" i="15" s="1"/>
  <c r="AC12" i="23"/>
  <c r="I7" i="14" s="1"/>
  <c r="I8" i="14" s="1"/>
  <c r="AA12" i="23"/>
  <c r="I7" i="13" s="1"/>
  <c r="I8" i="13" s="1"/>
  <c r="Y12" i="23"/>
  <c r="I7" i="12" s="1"/>
  <c r="I8" i="12" s="1"/>
  <c r="W12" i="23"/>
  <c r="I7" i="11" s="1"/>
  <c r="I8" i="11" s="1"/>
  <c r="U12" i="23"/>
  <c r="I7" i="10" s="1"/>
  <c r="I8" i="10" s="1"/>
  <c r="S12" i="23"/>
  <c r="I7" i="9" s="1"/>
  <c r="I8" i="9" s="1"/>
  <c r="Q12" i="23"/>
  <c r="I7" i="8" s="1"/>
  <c r="I8" i="8" s="1"/>
  <c r="O12" i="23"/>
  <c r="I7" i="7" s="1"/>
  <c r="I8" i="7" s="1"/>
  <c r="M12" i="23"/>
  <c r="I7" i="6" s="1"/>
  <c r="I8" i="6" s="1"/>
  <c r="K12" i="23"/>
  <c r="I7" i="5" s="1"/>
  <c r="I8" i="5" s="1"/>
  <c r="G12" i="23"/>
  <c r="I7" i="3" s="1"/>
  <c r="I8" i="3" s="1"/>
  <c r="E12" i="23"/>
  <c r="I7" i="2" s="1"/>
  <c r="I8" i="2" s="1"/>
  <c r="AG11" i="23"/>
  <c r="H7" i="16" s="1"/>
  <c r="AE11" i="23"/>
  <c r="H7" i="15" s="1"/>
  <c r="H8" i="15" s="1"/>
  <c r="AC11" i="23"/>
  <c r="H7" i="14" s="1"/>
  <c r="H8" i="14" s="1"/>
  <c r="AA11" i="23"/>
  <c r="H7" i="13" s="1"/>
  <c r="H8" i="13" s="1"/>
  <c r="Y11" i="23"/>
  <c r="H7" i="12" s="1"/>
  <c r="H8" i="12" s="1"/>
  <c r="W11" i="23"/>
  <c r="H7" i="11" s="1"/>
  <c r="H8" i="11" s="1"/>
  <c r="U11" i="23"/>
  <c r="H7" i="10" s="1"/>
  <c r="H8" i="10" s="1"/>
  <c r="S11" i="23"/>
  <c r="H7" i="9" s="1"/>
  <c r="H8" i="9" s="1"/>
  <c r="Q11" i="23"/>
  <c r="H7" i="8" s="1"/>
  <c r="H8" i="8" s="1"/>
  <c r="O11" i="23"/>
  <c r="H7" i="7" s="1"/>
  <c r="H8" i="7" s="1"/>
  <c r="M11" i="23"/>
  <c r="H7" i="6" s="1"/>
  <c r="H8" i="6" s="1"/>
  <c r="K11" i="23"/>
  <c r="H7" i="5" s="1"/>
  <c r="H8" i="5" s="1"/>
  <c r="G11" i="23"/>
  <c r="H7" i="3" s="1"/>
  <c r="H8" i="3" s="1"/>
  <c r="E11" i="23"/>
  <c r="H7" i="2" s="1"/>
  <c r="H8" i="2" s="1"/>
  <c r="AG10" i="23"/>
  <c r="G7" i="16" s="1"/>
  <c r="AE10" i="23"/>
  <c r="G7" i="15" s="1"/>
  <c r="G8" i="15" s="1"/>
  <c r="AC10" i="23"/>
  <c r="G7" i="14" s="1"/>
  <c r="G8" i="14" s="1"/>
  <c r="AA10" i="23"/>
  <c r="G7" i="13" s="1"/>
  <c r="G8" i="13" s="1"/>
  <c r="Y10" i="23"/>
  <c r="G7" i="12" s="1"/>
  <c r="G8" i="12" s="1"/>
  <c r="W10" i="23"/>
  <c r="G7" i="11" s="1"/>
  <c r="G8" i="11" s="1"/>
  <c r="U10" i="23"/>
  <c r="G7" i="10" s="1"/>
  <c r="G8" i="10" s="1"/>
  <c r="S10" i="23"/>
  <c r="G7" i="9" s="1"/>
  <c r="G8" i="9" s="1"/>
  <c r="Q10" i="23"/>
  <c r="G7" i="8" s="1"/>
  <c r="G8" i="8" s="1"/>
  <c r="O10" i="23"/>
  <c r="G7" i="7" s="1"/>
  <c r="G8" i="7" s="1"/>
  <c r="M10" i="23"/>
  <c r="G7" i="6" s="1"/>
  <c r="G8" i="6" s="1"/>
  <c r="K10" i="23"/>
  <c r="G7" i="5" s="1"/>
  <c r="G8" i="5" s="1"/>
  <c r="G10" i="23"/>
  <c r="G7" i="3" s="1"/>
  <c r="G8" i="3" s="1"/>
  <c r="E10" i="23"/>
  <c r="G7" i="2" s="1"/>
  <c r="G8" i="2" s="1"/>
  <c r="AG9" i="23"/>
  <c r="F7" i="16" s="1"/>
  <c r="AE9" i="23"/>
  <c r="F7" i="15" s="1"/>
  <c r="F8" i="15" s="1"/>
  <c r="AC9" i="23"/>
  <c r="F7" i="14" s="1"/>
  <c r="F8" i="14" s="1"/>
  <c r="AA9" i="23"/>
  <c r="F7" i="13" s="1"/>
  <c r="F8" i="13" s="1"/>
  <c r="Y9" i="23"/>
  <c r="F7" i="12" s="1"/>
  <c r="F8" i="12" s="1"/>
  <c r="W9" i="23"/>
  <c r="F7" i="11" s="1"/>
  <c r="F8" i="11" s="1"/>
  <c r="U9" i="23"/>
  <c r="F7" i="10" s="1"/>
  <c r="F8" i="10" s="1"/>
  <c r="S9" i="23"/>
  <c r="F7" i="9" s="1"/>
  <c r="F8" i="9" s="1"/>
  <c r="Q9" i="23"/>
  <c r="F7" i="8" s="1"/>
  <c r="F8" i="8" s="1"/>
  <c r="O9" i="23"/>
  <c r="F7" i="7" s="1"/>
  <c r="F8" i="7" s="1"/>
  <c r="M9" i="23"/>
  <c r="F7" i="6" s="1"/>
  <c r="F8" i="6" s="1"/>
  <c r="K9" i="23"/>
  <c r="F7" i="5" s="1"/>
  <c r="F8" i="5" s="1"/>
  <c r="G9" i="23"/>
  <c r="F7" i="3" s="1"/>
  <c r="F8" i="3" s="1"/>
  <c r="E9" i="23"/>
  <c r="F7" i="2" s="1"/>
  <c r="F8" i="2" s="1"/>
  <c r="AG8" i="23"/>
  <c r="E7" i="16" s="1"/>
  <c r="AE8" i="23"/>
  <c r="E7" i="15" s="1"/>
  <c r="E8" i="15" s="1"/>
  <c r="AC8" i="23"/>
  <c r="E7" i="14" s="1"/>
  <c r="E8" i="14" s="1"/>
  <c r="AA8" i="23"/>
  <c r="E7" i="13" s="1"/>
  <c r="E8" i="13" s="1"/>
  <c r="Y8" i="23"/>
  <c r="E7" i="12" s="1"/>
  <c r="E8" i="12" s="1"/>
  <c r="W8" i="23"/>
  <c r="E7" i="11" s="1"/>
  <c r="E8" i="11" s="1"/>
  <c r="U8" i="23"/>
  <c r="E7" i="10" s="1"/>
  <c r="E8" i="10" s="1"/>
  <c r="S8" i="23"/>
  <c r="E7" i="9" s="1"/>
  <c r="E8" i="9" s="1"/>
  <c r="Q8" i="23"/>
  <c r="E7" i="8" s="1"/>
  <c r="E8" i="8" s="1"/>
  <c r="O8" i="23"/>
  <c r="E7" i="7" s="1"/>
  <c r="E8" i="7" s="1"/>
  <c r="M8" i="23"/>
  <c r="E7" i="6" s="1"/>
  <c r="E8" i="6" s="1"/>
  <c r="K8" i="23"/>
  <c r="E7" i="5" s="1"/>
  <c r="E8" i="5" s="1"/>
  <c r="G8" i="23"/>
  <c r="E7" i="3" s="1"/>
  <c r="E8" i="3" s="1"/>
  <c r="E8" i="23"/>
  <c r="E7" i="2" s="1"/>
  <c r="E8" i="2" s="1"/>
  <c r="AG7" i="23"/>
  <c r="D7" i="16" s="1"/>
  <c r="AE7" i="23"/>
  <c r="D7" i="15" s="1"/>
  <c r="D8" i="15" s="1"/>
  <c r="AC7" i="23"/>
  <c r="D7" i="14" s="1"/>
  <c r="D8" i="14" s="1"/>
  <c r="AA7" i="23"/>
  <c r="D7" i="13" s="1"/>
  <c r="D8" i="13" s="1"/>
  <c r="Y7" i="23"/>
  <c r="D7" i="12" s="1"/>
  <c r="D8" i="12" s="1"/>
  <c r="W7" i="23"/>
  <c r="D7" i="11" s="1"/>
  <c r="D8" i="11" s="1"/>
  <c r="U7" i="23"/>
  <c r="D7" i="10" s="1"/>
  <c r="D8" i="10" s="1"/>
  <c r="S7" i="23"/>
  <c r="D7" i="9" s="1"/>
  <c r="D8" i="9" s="1"/>
  <c r="Q7" i="23"/>
  <c r="D7" i="8" s="1"/>
  <c r="D8" i="8" s="1"/>
  <c r="O7" i="23"/>
  <c r="D7" i="7" s="1"/>
  <c r="D8" i="7" s="1"/>
  <c r="M7" i="23"/>
  <c r="D7" i="6" s="1"/>
  <c r="D8" i="6" s="1"/>
  <c r="K7" i="23"/>
  <c r="D7" i="5" s="1"/>
  <c r="D8" i="5" s="1"/>
  <c r="G7" i="23"/>
  <c r="D7" i="3" s="1"/>
  <c r="D8" i="3" s="1"/>
  <c r="E7" i="23"/>
  <c r="D7" i="2" s="1"/>
  <c r="D8" i="2" s="1"/>
  <c r="AG4" i="23"/>
  <c r="C7" i="16" s="1"/>
  <c r="AE4" i="23"/>
  <c r="C7" i="15" s="1"/>
  <c r="C8" i="15" s="1"/>
  <c r="AC4" i="23"/>
  <c r="C7" i="14" s="1"/>
  <c r="C8" i="14" s="1"/>
  <c r="AA4" i="23"/>
  <c r="C7" i="13" s="1"/>
  <c r="C8" i="13" s="1"/>
  <c r="Y4" i="23"/>
  <c r="C7" i="12" s="1"/>
  <c r="C8" i="12" s="1"/>
  <c r="W4" i="23"/>
  <c r="C7" i="11" s="1"/>
  <c r="C8" i="11" s="1"/>
  <c r="U4" i="23"/>
  <c r="C7" i="10" s="1"/>
  <c r="C8" i="10" s="1"/>
  <c r="S4" i="23"/>
  <c r="C7" i="9" s="1"/>
  <c r="C8" i="9" s="1"/>
  <c r="Q4" i="23"/>
  <c r="C7" i="8" s="1"/>
  <c r="C8" i="8" s="1"/>
  <c r="O4" i="23"/>
  <c r="C7" i="7" s="1"/>
  <c r="C8" i="7" s="1"/>
  <c r="M4" i="23"/>
  <c r="C7" i="6" s="1"/>
  <c r="C8" i="6" s="1"/>
  <c r="K4" i="23"/>
  <c r="C7" i="5" s="1"/>
  <c r="C8" i="5" s="1"/>
  <c r="G4" i="23"/>
  <c r="C7" i="3" s="1"/>
  <c r="C8" i="3" s="1"/>
  <c r="E4" i="23"/>
  <c r="C7" i="2" s="1"/>
  <c r="C8" i="2" s="1"/>
  <c r="AG3" i="23"/>
  <c r="B7" i="16" s="1"/>
  <c r="AE3" i="23"/>
  <c r="B7" i="15" s="1"/>
  <c r="AC3" i="23"/>
  <c r="B7" i="14" s="1"/>
  <c r="AA3" i="23"/>
  <c r="B7" i="13" s="1"/>
  <c r="Y3" i="23"/>
  <c r="B7" i="12" s="1"/>
  <c r="W3" i="23"/>
  <c r="B7" i="11" s="1"/>
  <c r="U3" i="23"/>
  <c r="B7" i="10" s="1"/>
  <c r="S3" i="23"/>
  <c r="B7" i="9" s="1"/>
  <c r="Q3" i="23"/>
  <c r="B7" i="8" s="1"/>
  <c r="O3" i="23"/>
  <c r="B7" i="7" s="1"/>
  <c r="M3" i="23"/>
  <c r="B7" i="6" s="1"/>
  <c r="K3" i="23"/>
  <c r="B7" i="5" s="1"/>
  <c r="I3" i="23"/>
  <c r="B7" i="4" s="1"/>
  <c r="G3" i="23"/>
  <c r="B7" i="3" s="1"/>
  <c r="E3" i="23"/>
  <c r="B7" i="2" s="1"/>
  <c r="J7" i="5" l="1"/>
  <c r="J8" i="5" s="1"/>
  <c r="W7" i="5"/>
  <c r="W8" i="5" s="1"/>
  <c r="X7" i="5"/>
  <c r="X8" i="5" s="1"/>
  <c r="B8" i="5"/>
  <c r="J7" i="9"/>
  <c r="J8" i="9" s="1"/>
  <c r="X7" i="9"/>
  <c r="X8" i="9" s="1"/>
  <c r="W7" i="9"/>
  <c r="W8" i="9" s="1"/>
  <c r="B8" i="9"/>
  <c r="X7" i="13"/>
  <c r="X8" i="13" s="1"/>
  <c r="W7" i="13"/>
  <c r="W8" i="13" s="1"/>
  <c r="J7" i="13"/>
  <c r="J8" i="13" s="1"/>
  <c r="B8" i="13"/>
  <c r="S7" i="5"/>
  <c r="S8" i="5" s="1"/>
  <c r="Z7" i="5"/>
  <c r="Z8" i="5" s="1"/>
  <c r="Y7" i="5"/>
  <c r="Y8" i="5" s="1"/>
  <c r="K8" i="5"/>
  <c r="S7" i="9"/>
  <c r="S8" i="9" s="1"/>
  <c r="Y7" i="9"/>
  <c r="Y8" i="9" s="1"/>
  <c r="Z7" i="9"/>
  <c r="Z8" i="9" s="1"/>
  <c r="K8" i="9"/>
  <c r="S7" i="13"/>
  <c r="S8" i="13" s="1"/>
  <c r="Y7" i="13"/>
  <c r="Y8" i="13" s="1"/>
  <c r="Z7" i="13"/>
  <c r="Z8" i="13" s="1"/>
  <c r="K8" i="13"/>
  <c r="J7" i="6"/>
  <c r="J8" i="6" s="1"/>
  <c r="X7" i="6"/>
  <c r="X8" i="6" s="1"/>
  <c r="W7" i="6"/>
  <c r="W8" i="6" s="1"/>
  <c r="B8" i="6"/>
  <c r="J7" i="10"/>
  <c r="J8" i="10" s="1"/>
  <c r="X7" i="10"/>
  <c r="X8" i="10" s="1"/>
  <c r="W7" i="10"/>
  <c r="W8" i="10" s="1"/>
  <c r="B8" i="10"/>
  <c r="J7" i="14"/>
  <c r="J8" i="14" s="1"/>
  <c r="X7" i="14"/>
  <c r="X8" i="14" s="1"/>
  <c r="W7" i="14"/>
  <c r="W8" i="14" s="1"/>
  <c r="B8" i="14"/>
  <c r="S7" i="6"/>
  <c r="S8" i="6" s="1"/>
  <c r="Y7" i="6"/>
  <c r="Y8" i="6" s="1"/>
  <c r="Z7" i="6"/>
  <c r="Z8" i="6" s="1"/>
  <c r="K8" i="6"/>
  <c r="S7" i="10"/>
  <c r="S8" i="10" s="1"/>
  <c r="Y7" i="10"/>
  <c r="Y8" i="10" s="1"/>
  <c r="Z7" i="10"/>
  <c r="Z8" i="10" s="1"/>
  <c r="K8" i="10"/>
  <c r="S7" i="14"/>
  <c r="S8" i="14" s="1"/>
  <c r="Y7" i="14"/>
  <c r="Y8" i="14" s="1"/>
  <c r="Z7" i="14"/>
  <c r="Z8" i="14" s="1"/>
  <c r="K8" i="14"/>
  <c r="J7" i="3"/>
  <c r="J8" i="3" s="1"/>
  <c r="W7" i="3"/>
  <c r="W8" i="3" s="1"/>
  <c r="X7" i="3"/>
  <c r="X8" i="3" s="1"/>
  <c r="B8" i="3"/>
  <c r="J7" i="7"/>
  <c r="J8" i="7" s="1"/>
  <c r="X7" i="7"/>
  <c r="X8" i="7" s="1"/>
  <c r="W7" i="7"/>
  <c r="W8" i="7" s="1"/>
  <c r="B8" i="7"/>
  <c r="J7" i="11"/>
  <c r="J8" i="11" s="1"/>
  <c r="X7" i="11"/>
  <c r="X8" i="11" s="1"/>
  <c r="W7" i="11"/>
  <c r="W8" i="11" s="1"/>
  <c r="B8" i="11"/>
  <c r="J7" i="15"/>
  <c r="J8" i="15" s="1"/>
  <c r="X7" i="15"/>
  <c r="X8" i="15" s="1"/>
  <c r="W7" i="15"/>
  <c r="W8" i="15" s="1"/>
  <c r="B8" i="15"/>
  <c r="Y7" i="2"/>
  <c r="Y8" i="2" s="1"/>
  <c r="Z7" i="2"/>
  <c r="Z8" i="2" s="1"/>
  <c r="K8" i="2"/>
  <c r="S7" i="2"/>
  <c r="S8" i="2" s="1"/>
  <c r="S7" i="7"/>
  <c r="S8" i="7" s="1"/>
  <c r="Y7" i="7"/>
  <c r="Y8" i="7" s="1"/>
  <c r="Z7" i="7"/>
  <c r="Z8" i="7" s="1"/>
  <c r="K8" i="7"/>
  <c r="S7" i="11"/>
  <c r="S8" i="11" s="1"/>
  <c r="Y7" i="11"/>
  <c r="Y8" i="11" s="1"/>
  <c r="Z7" i="11"/>
  <c r="Z8" i="11" s="1"/>
  <c r="K8" i="11"/>
  <c r="S7" i="15"/>
  <c r="S8" i="15" s="1"/>
  <c r="Y7" i="15"/>
  <c r="Y8" i="15" s="1"/>
  <c r="Z7" i="15"/>
  <c r="Z8" i="15" s="1"/>
  <c r="K8" i="15"/>
  <c r="Z7" i="4"/>
  <c r="Z8" i="4" s="1"/>
  <c r="X7" i="2"/>
  <c r="X8" i="2" s="1"/>
  <c r="W7" i="2"/>
  <c r="W8" i="2" s="1"/>
  <c r="B8" i="2"/>
  <c r="J7" i="2"/>
  <c r="J8" i="2" s="1"/>
  <c r="J7" i="4"/>
  <c r="J8" i="4" s="1"/>
  <c r="X7" i="4"/>
  <c r="X8" i="4" s="1"/>
  <c r="W7" i="4"/>
  <c r="W8" i="4" s="1"/>
  <c r="B8" i="4"/>
  <c r="B16" i="4" s="1"/>
  <c r="B16" i="1" s="1"/>
  <c r="J7" i="8"/>
  <c r="J8" i="8" s="1"/>
  <c r="X7" i="8"/>
  <c r="X8" i="8" s="1"/>
  <c r="W7" i="8"/>
  <c r="W8" i="8" s="1"/>
  <c r="B8" i="8"/>
  <c r="J7" i="12"/>
  <c r="J8" i="12" s="1"/>
  <c r="X7" i="12"/>
  <c r="X8" i="12" s="1"/>
  <c r="W7" i="12"/>
  <c r="W8" i="12" s="1"/>
  <c r="B8" i="12"/>
  <c r="X7" i="16"/>
  <c r="X8" i="16" s="1"/>
  <c r="W7" i="16"/>
  <c r="W8" i="16" s="1"/>
  <c r="S7" i="3"/>
  <c r="S8" i="3" s="1"/>
  <c r="Z7" i="3"/>
  <c r="Z8" i="3" s="1"/>
  <c r="Y7" i="3"/>
  <c r="Y8" i="3" s="1"/>
  <c r="K8" i="3"/>
  <c r="S7" i="8"/>
  <c r="S8" i="8" s="1"/>
  <c r="Y7" i="8"/>
  <c r="Y8" i="8" s="1"/>
  <c r="Z7" i="8"/>
  <c r="Z8" i="8" s="1"/>
  <c r="K8" i="8"/>
  <c r="S7" i="12"/>
  <c r="S8" i="12" s="1"/>
  <c r="Y7" i="12"/>
  <c r="Y8" i="12" s="1"/>
  <c r="Z7" i="12"/>
  <c r="Z8" i="12" s="1"/>
  <c r="K8" i="12"/>
  <c r="Y7" i="16"/>
  <c r="Y8" i="16" s="1"/>
  <c r="Z7" i="16"/>
  <c r="Z8" i="16" s="1"/>
  <c r="S7" i="4"/>
  <c r="S8" i="4" s="1"/>
  <c r="J7" i="16"/>
  <c r="S7" i="16"/>
  <c r="AA8" i="15" l="1"/>
  <c r="AA8" i="11"/>
  <c r="AA8" i="7"/>
  <c r="AA8" i="6"/>
  <c r="AA8" i="9"/>
  <c r="M5" i="24"/>
  <c r="B16" i="2"/>
  <c r="B32" i="1" s="1"/>
  <c r="M7" i="24"/>
  <c r="B16" i="12"/>
  <c r="B21" i="1" s="1"/>
  <c r="B16" i="8"/>
  <c r="B15" i="1" s="1"/>
  <c r="M6" i="24"/>
  <c r="K6" i="24"/>
  <c r="AA8" i="14"/>
  <c r="K4" i="24"/>
  <c r="AA8" i="10"/>
  <c r="K5" i="24"/>
  <c r="AA8" i="12"/>
  <c r="AA8" i="8"/>
  <c r="AA8" i="4"/>
  <c r="K7" i="24"/>
  <c r="I8" i="24"/>
  <c r="AA8" i="3"/>
  <c r="B16" i="14"/>
  <c r="B27" i="1" s="1"/>
  <c r="B16" i="10"/>
  <c r="B16" i="6"/>
  <c r="B33" i="1" s="1"/>
  <c r="B16" i="13"/>
  <c r="B30" i="1" s="1"/>
  <c r="B16" i="9"/>
  <c r="B16" i="5"/>
  <c r="B14" i="1" s="1"/>
  <c r="O5" i="24"/>
  <c r="AA8" i="16"/>
  <c r="K8" i="24"/>
  <c r="AA8" i="2"/>
  <c r="O8" i="24"/>
  <c r="O6" i="24"/>
  <c r="O4" i="24"/>
  <c r="I6" i="24"/>
  <c r="I4" i="24"/>
  <c r="AA8" i="5"/>
  <c r="O7" i="24"/>
  <c r="M8" i="24"/>
  <c r="M4" i="24"/>
  <c r="I5" i="24"/>
  <c r="I7" i="24"/>
  <c r="B16" i="15"/>
  <c r="B29" i="1" s="1"/>
  <c r="B16" i="11"/>
  <c r="B31" i="1" s="1"/>
  <c r="B16" i="7"/>
  <c r="B17" i="1" s="1"/>
  <c r="B16" i="3"/>
  <c r="B23" i="1" s="1"/>
  <c r="AA8" i="13"/>
  <c r="S4" i="16"/>
  <c r="I10" i="16"/>
  <c r="J5" i="16"/>
  <c r="S5" i="16"/>
  <c r="F10" i="16"/>
  <c r="J4" i="16"/>
  <c r="Q8" i="16"/>
  <c r="D8" i="16"/>
  <c r="C8" i="16"/>
  <c r="I11" i="16"/>
  <c r="I8" i="16"/>
  <c r="O8" i="16"/>
  <c r="P8" i="16"/>
  <c r="L8" i="16"/>
  <c r="H8" i="16"/>
  <c r="G8" i="16"/>
  <c r="F8" i="16"/>
  <c r="E8" i="16"/>
  <c r="R8" i="16"/>
  <c r="N8" i="16"/>
  <c r="F11" i="16"/>
  <c r="M8" i="16"/>
  <c r="S6" i="16"/>
  <c r="J6" i="16"/>
  <c r="I12" i="16"/>
  <c r="K8" i="16"/>
  <c r="F12" i="16"/>
  <c r="B8" i="16"/>
  <c r="B16" i="16" l="1"/>
  <c r="B6" i="1" s="1"/>
  <c r="Q4" i="24"/>
  <c r="B5" i="1"/>
  <c r="B13" i="1"/>
  <c r="Q7" i="24"/>
  <c r="Q5" i="24"/>
  <c r="Q6" i="24"/>
  <c r="Q8" i="24"/>
  <c r="B28" i="1"/>
  <c r="B7" i="1"/>
  <c r="B11" i="16"/>
  <c r="J8" i="16"/>
  <c r="B10" i="16"/>
  <c r="S8" i="16"/>
  <c r="B22" i="1" l="1"/>
  <c r="B12" i="16"/>
  <c r="B13" i="16" s="1"/>
  <c r="E6" i="1" l="1"/>
  <c r="F6" i="1" s="1"/>
  <c r="E7" i="1"/>
  <c r="F7" i="1" s="1"/>
  <c r="E5" i="1"/>
  <c r="F5" i="1" s="1"/>
</calcChain>
</file>

<file path=xl/sharedStrings.xml><?xml version="1.0" encoding="utf-8"?>
<sst xmlns="http://schemas.openxmlformats.org/spreadsheetml/2006/main" count="2727" uniqueCount="195">
  <si>
    <t>Índices de produtividade para bolsas (resolução 029/2020) - considera somente docentes permanentes</t>
  </si>
  <si>
    <t>Linha</t>
  </si>
  <si>
    <t>Soma Permanentes</t>
  </si>
  <si>
    <t>Permanentes Linha</t>
  </si>
  <si>
    <t>Pt</t>
  </si>
  <si>
    <t>Pp</t>
  </si>
  <si>
    <t>Cota</t>
  </si>
  <si>
    <t>ES</t>
  </si>
  <si>
    <t>PG</t>
  </si>
  <si>
    <t>SC</t>
  </si>
  <si>
    <t>Total de bolsas</t>
  </si>
  <si>
    <t>Atribuídas</t>
  </si>
  <si>
    <t>Engenharia de Software</t>
  </si>
  <si>
    <t>Docente</t>
  </si>
  <si>
    <t>PPD</t>
  </si>
  <si>
    <t>Bolsas</t>
  </si>
  <si>
    <t>Processamento Gráfico</t>
  </si>
  <si>
    <t>Sistemas Computacionais</t>
  </si>
  <si>
    <t>2017 - 2018 - 2019 - 2020</t>
  </si>
  <si>
    <t>Professores</t>
  </si>
  <si>
    <t>Periódicos</t>
  </si>
  <si>
    <t>Eventos</t>
  </si>
  <si>
    <t>Permanentes</t>
  </si>
  <si>
    <t>Colaboradores</t>
  </si>
  <si>
    <t>Total</t>
  </si>
  <si>
    <t>Restrito 2016 (A1-B1)</t>
  </si>
  <si>
    <t>Restrito 2020 (A1-A4)</t>
  </si>
  <si>
    <t>Todos 2016</t>
  </si>
  <si>
    <t>Todos 2020</t>
  </si>
  <si>
    <t>MTC</t>
  </si>
  <si>
    <t>SC-Novo</t>
  </si>
  <si>
    <t>Link para Qualis CC 2020 --&gt; https://docs.google.com/spreadsheets/d/1vYzEllNS-OjmRQFvdnTUR4-y2Pq0BE9QjK5FH5eVA3M/edit#gid=839955339</t>
  </si>
  <si>
    <t>2016  - Oficial (usado pelas resoluções do PPGCA)</t>
  </si>
  <si>
    <t>Resumo (2016)</t>
  </si>
  <si>
    <t>Ano</t>
  </si>
  <si>
    <t>A1</t>
  </si>
  <si>
    <t>A2</t>
  </si>
  <si>
    <t>B1</t>
  </si>
  <si>
    <t>B2</t>
  </si>
  <si>
    <t>B3</t>
  </si>
  <si>
    <t>B4</t>
  </si>
  <si>
    <t>B5</t>
  </si>
  <si>
    <t>NC</t>
  </si>
  <si>
    <t>#</t>
  </si>
  <si>
    <t>Restrito</t>
  </si>
  <si>
    <t>Totais</t>
  </si>
  <si>
    <t>Pesos</t>
  </si>
  <si>
    <t>IP</t>
  </si>
  <si>
    <t>PP(3)</t>
  </si>
  <si>
    <t>PE(3)</t>
  </si>
  <si>
    <t>IE</t>
  </si>
  <si>
    <t>PP(2)</t>
  </si>
  <si>
    <t>PE(2)</t>
  </si>
  <si>
    <t>IG</t>
  </si>
  <si>
    <t>PP(1)</t>
  </si>
  <si>
    <t>PE(1)</t>
  </si>
  <si>
    <t>Orientandos</t>
  </si>
  <si>
    <t>Índice para bolsas e recredenciamento</t>
  </si>
  <si>
    <t>2020 - Apenas para análise do SUCUPIRA - não oficial</t>
  </si>
  <si>
    <t>Resumo (2020)</t>
  </si>
  <si>
    <t>A3</t>
  </si>
  <si>
    <t>A4</t>
  </si>
  <si>
    <t>PDD</t>
  </si>
  <si>
    <t>qOS2pY7Fik6Xqaf1ZBWhHTM6MVMWX5hCrD6EsJyjNgNUNDc5Vk1TWUk0NzAySVkyRUhGNkg3UEo0Vi4u</t>
  </si>
  <si>
    <t>Form1</t>
  </si>
  <si>
    <t>{1df0a96e-0153-4e29-8f68-44363b5da1fc}</t>
  </si>
  <si>
    <t>Artigo</t>
  </si>
  <si>
    <t>Qualis</t>
  </si>
  <si>
    <t>Qualis por ano</t>
  </si>
  <si>
    <t>Tipo</t>
  </si>
  <si>
    <t>P</t>
  </si>
  <si>
    <t>Empty</t>
  </si>
  <si>
    <t>E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</si>
  <si>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</si>
  <si>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</si>
  <si>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</si>
  <si>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</si>
  <si>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</si>
  <si>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</si>
  <si>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</si>
  <si>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</si>
  <si>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</si>
  <si>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</si>
  <si>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</si>
  <si>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</si>
  <si>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</si>
  <si>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</si>
  <si>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Artigo 1</t>
  </si>
  <si>
    <t>Artigo 2</t>
  </si>
  <si>
    <t>Artigo 3</t>
  </si>
  <si>
    <t>Artigo 4</t>
  </si>
  <si>
    <t>Artigo 5</t>
  </si>
  <si>
    <t>Artigo 6</t>
  </si>
  <si>
    <t>Artigo 7</t>
  </si>
  <si>
    <t>Artigo 8</t>
  </si>
  <si>
    <t>Artigo 9</t>
  </si>
  <si>
    <t>Artigo 10</t>
  </si>
  <si>
    <t>Artigo 11</t>
  </si>
  <si>
    <t>Artigo 12</t>
  </si>
  <si>
    <t>Artigo 13</t>
  </si>
  <si>
    <t>Artigo 14</t>
  </si>
  <si>
    <t>Artigo 15</t>
  </si>
  <si>
    <t>Artigo 16</t>
  </si>
  <si>
    <t>Artigo 17</t>
  </si>
  <si>
    <t>Artigo 18</t>
  </si>
  <si>
    <t>Artigo 19</t>
  </si>
  <si>
    <t>Artigo 20</t>
  </si>
  <si>
    <t>Artigo 21</t>
  </si>
  <si>
    <t>Artigo 22</t>
  </si>
  <si>
    <t>Artigo 23</t>
  </si>
  <si>
    <t>Artigo 24</t>
  </si>
  <si>
    <t>Artigo 25</t>
  </si>
  <si>
    <t>Artigo 26</t>
  </si>
  <si>
    <t>Artigo 27</t>
  </si>
  <si>
    <t>Artigo 28</t>
  </si>
  <si>
    <t xml:space="preserve"> </t>
  </si>
  <si>
    <t>Artigo 29</t>
  </si>
  <si>
    <t>Artigo 30</t>
  </si>
  <si>
    <t>Artigo 31</t>
  </si>
  <si>
    <t>Artigo 32</t>
  </si>
  <si>
    <t>Artigo 33</t>
  </si>
  <si>
    <t>Artigo 34</t>
  </si>
  <si>
    <t>Artigo 35</t>
  </si>
  <si>
    <t>Artigo 36</t>
  </si>
  <si>
    <t>Artigo 37</t>
  </si>
  <si>
    <t>Artigo 38</t>
  </si>
  <si>
    <t>Artigo 39</t>
  </si>
  <si>
    <t>Artigo 40</t>
  </si>
  <si>
    <t>Artigo 41</t>
  </si>
  <si>
    <t>Artigo 42</t>
  </si>
  <si>
    <t>Artigo 43</t>
  </si>
  <si>
    <t>Artigo 44</t>
  </si>
  <si>
    <t>Artigo 45</t>
  </si>
  <si>
    <t>Artigo 46</t>
  </si>
  <si>
    <t>Artigo 47</t>
  </si>
  <si>
    <t>Artigo 48</t>
  </si>
  <si>
    <t>Artigo 49</t>
  </si>
  <si>
    <t>Artigo 50</t>
  </si>
  <si>
    <t>Artigo 51</t>
  </si>
  <si>
    <t>Artigo 52</t>
  </si>
  <si>
    <t>Artigo 53</t>
  </si>
  <si>
    <t>Artigo 54</t>
  </si>
  <si>
    <t>Artigo 55</t>
  </si>
  <si>
    <t>Artigo 56</t>
  </si>
  <si>
    <t>Artigo 57</t>
  </si>
  <si>
    <t>Artigo 58</t>
  </si>
  <si>
    <t>Artigo 59</t>
  </si>
  <si>
    <t>Artigo 60</t>
  </si>
  <si>
    <t>Artigo 61</t>
  </si>
  <si>
    <t>Artigo 62</t>
  </si>
  <si>
    <t>Artigo 63</t>
  </si>
  <si>
    <t>Artigo 64</t>
  </si>
  <si>
    <t>Artigo 65</t>
  </si>
  <si>
    <t>Artigo 66</t>
  </si>
  <si>
    <t>Artigo 67</t>
  </si>
  <si>
    <t>Artigo 68</t>
  </si>
  <si>
    <t>Artigo 69</t>
  </si>
  <si>
    <t>Artigo 70</t>
  </si>
  <si>
    <t>Artigo 71</t>
  </si>
  <si>
    <t>Artigo 72</t>
  </si>
  <si>
    <t>Artigo 73</t>
  </si>
  <si>
    <t>Artigo 74</t>
  </si>
  <si>
    <t>Artigo 75</t>
  </si>
  <si>
    <t>Artigo 76</t>
  </si>
  <si>
    <t>Artigo 77</t>
  </si>
  <si>
    <t>Artigo 78</t>
  </si>
  <si>
    <t>Artigo 79</t>
  </si>
  <si>
    <t>Artigo 80</t>
  </si>
  <si>
    <t>Artigo 81</t>
  </si>
  <si>
    <t>Artigo 82</t>
  </si>
  <si>
    <t>Artigo 83</t>
  </si>
  <si>
    <t>Artigo 84</t>
  </si>
  <si>
    <t>Artigo 85</t>
  </si>
  <si>
    <t>Artigo 86</t>
  </si>
  <si>
    <t>Artigo 87</t>
  </si>
  <si>
    <t>Artigo 88</t>
  </si>
  <si>
    <t>Artigo 89</t>
  </si>
  <si>
    <t>Artigo 90</t>
  </si>
  <si>
    <t>Artigo 91</t>
  </si>
  <si>
    <t>Artigo 92</t>
  </si>
  <si>
    <t>Edicleuza</t>
  </si>
  <si>
    <t>Antonio</t>
  </si>
  <si>
    <t>Joaquim</t>
  </si>
  <si>
    <t>Norma</t>
  </si>
  <si>
    <t>Oswaldo</t>
  </si>
  <si>
    <t>Henrique</t>
  </si>
  <si>
    <t>Marta</t>
  </si>
  <si>
    <t>Beatriz</t>
  </si>
  <si>
    <t>Pedro</t>
  </si>
  <si>
    <t>Larissa</t>
  </si>
  <si>
    <t>Fábio</t>
  </si>
  <si>
    <t>Caroline</t>
  </si>
  <si>
    <t>Gabriel</t>
  </si>
  <si>
    <t>Danubia</t>
  </si>
  <si>
    <t>Isolde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</si>
</sst>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808080"/>
      <name val="Calibri"/>
      <family val="2"/>
      <charset val="1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  <charset val="1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58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EECE1"/>
        <bgColor rgb="FF00000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2" fontId="1" fillId="0" borderId="0" xfId="1" applyNumberFormat="1"/>
    <xf numFmtId="49" fontId="1" fillId="0" borderId="0" xfId="1" applyNumberFormat="1"/>
    <xf numFmtId="0" fontId="3" fillId="0" borderId="0" xfId="1" applyFont="1"/>
    <xf numFmtId="0" fontId="5" fillId="0" borderId="0" xfId="1" applyFont="1"/>
    <xf numFmtId="2" fontId="5" fillId="0" borderId="0" xfId="1" applyNumberFormat="1" applyFont="1"/>
    <xf numFmtId="0" fontId="1" fillId="0" borderId="0" xfId="1" applyFill="1"/>
    <xf numFmtId="0" fontId="1" fillId="3" borderId="3" xfId="1" applyFill="1" applyBorder="1"/>
    <xf numFmtId="0" fontId="1" fillId="3" borderId="3" xfId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1" fillId="0" borderId="3" xfId="1" applyBorder="1"/>
    <xf numFmtId="0" fontId="4" fillId="0" borderId="3" xfId="1" applyFont="1" applyBorder="1" applyAlignment="1">
      <alignment horizontal="center"/>
    </xf>
    <xf numFmtId="0" fontId="2" fillId="4" borderId="3" xfId="1" applyFont="1" applyFill="1" applyBorder="1"/>
    <xf numFmtId="0" fontId="2" fillId="4" borderId="3" xfId="1" applyFont="1" applyFill="1" applyBorder="1" applyAlignment="1">
      <alignment horizontal="center"/>
    </xf>
    <xf numFmtId="0" fontId="1" fillId="5" borderId="3" xfId="1" applyFill="1" applyBorder="1"/>
    <xf numFmtId="0" fontId="4" fillId="0" borderId="3" xfId="1" applyFont="1" applyBorder="1" applyAlignment="1">
      <alignment wrapText="1"/>
    </xf>
    <xf numFmtId="0" fontId="1" fillId="0" borderId="3" xfId="1" applyBorder="1" applyAlignment="1">
      <alignment horizontal="center" vertical="center"/>
    </xf>
    <xf numFmtId="0" fontId="4" fillId="0" borderId="3" xfId="1" applyFont="1" applyBorder="1"/>
    <xf numFmtId="0" fontId="1" fillId="0" borderId="3" xfId="1" applyBorder="1" applyAlignment="1"/>
    <xf numFmtId="0" fontId="1" fillId="0" borderId="3" xfId="1" applyBorder="1" applyAlignment="1">
      <alignment horizontal="center"/>
    </xf>
    <xf numFmtId="0" fontId="1" fillId="0" borderId="3" xfId="1" applyBorder="1" applyAlignment="1">
      <alignment wrapText="1"/>
    </xf>
    <xf numFmtId="0" fontId="1" fillId="0" borderId="3" xfId="1" applyFont="1" applyBorder="1"/>
    <xf numFmtId="0" fontId="4" fillId="5" borderId="3" xfId="1" applyFont="1" applyFill="1" applyBorder="1" applyAlignment="1">
      <alignment horizontal="center"/>
    </xf>
    <xf numFmtId="0" fontId="4" fillId="6" borderId="3" xfId="1" applyFont="1" applyFill="1" applyBorder="1" applyAlignment="1">
      <alignment horizontal="center"/>
    </xf>
    <xf numFmtId="0" fontId="1" fillId="6" borderId="3" xfId="1" applyFill="1" applyBorder="1"/>
    <xf numFmtId="0" fontId="2" fillId="0" borderId="3" xfId="1" applyFont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1" fillId="10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" fillId="0" borderId="3" xfId="1" applyFill="1" applyBorder="1"/>
    <xf numFmtId="2" fontId="0" fillId="10" borderId="3" xfId="0" applyNumberFormat="1" applyFill="1" applyBorder="1" applyAlignment="1">
      <alignment horizontal="center"/>
    </xf>
    <xf numFmtId="2" fontId="0" fillId="9" borderId="3" xfId="0" applyNumberFormat="1" applyFill="1" applyBorder="1" applyAlignment="1">
      <alignment horizontal="center"/>
    </xf>
    <xf numFmtId="0" fontId="6" fillId="0" borderId="3" xfId="1" applyFont="1" applyBorder="1"/>
    <xf numFmtId="0" fontId="6" fillId="0" borderId="3" xfId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3" xfId="0" applyBorder="1"/>
    <xf numFmtId="2" fontId="1" fillId="0" borderId="3" xfId="1" applyNumberFormat="1" applyBorder="1"/>
    <xf numFmtId="2" fontId="1" fillId="0" borderId="3" xfId="1" applyNumberFormat="1" applyBorder="1" applyAlignment="1">
      <alignment horizontal="center"/>
    </xf>
    <xf numFmtId="0" fontId="2" fillId="3" borderId="3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6" borderId="3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1" fillId="3" borderId="3" xfId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/>
    </xf>
    <xf numFmtId="0" fontId="13" fillId="0" borderId="4" xfId="1" applyFont="1" applyBorder="1" applyAlignment="1">
      <alignment horizontal="center"/>
    </xf>
    <xf numFmtId="0" fontId="13" fillId="0" borderId="7" xfId="1" applyFont="1" applyBorder="1" applyAlignment="1">
      <alignment horizontal="center"/>
    </xf>
    <xf numFmtId="0" fontId="13" fillId="0" borderId="5" xfId="1" applyFont="1" applyBorder="1" applyAlignment="1">
      <alignment horizontal="center"/>
    </xf>
    <xf numFmtId="0" fontId="14" fillId="0" borderId="4" xfId="1" applyFont="1" applyBorder="1" applyAlignment="1">
      <alignment horizontal="center"/>
    </xf>
    <xf numFmtId="0" fontId="14" fillId="0" borderId="7" xfId="1" applyFont="1" applyBorder="1" applyAlignment="1">
      <alignment horizontal="center"/>
    </xf>
    <xf numFmtId="0" fontId="14" fillId="0" borderId="5" xfId="1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9" fillId="7" borderId="6" xfId="1" applyFont="1" applyFill="1" applyBorder="1" applyAlignment="1">
      <alignment horizontal="center"/>
    </xf>
    <xf numFmtId="0" fontId="9" fillId="8" borderId="6" xfId="1" applyFont="1" applyFill="1" applyBorder="1" applyAlignment="1">
      <alignment horizontal="center"/>
    </xf>
    <xf numFmtId="0" fontId="1" fillId="0" borderId="0" xfId="1" applyAlignment="1">
      <alignment horizontal="center"/>
    </xf>
    <xf numFmtId="0" fontId="9" fillId="7" borderId="2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9" fillId="8" borderId="3" xfId="1" applyFont="1" applyFill="1" applyBorder="1" applyAlignment="1">
      <alignment horizontal="center"/>
    </xf>
    <xf numFmtId="0" fontId="2" fillId="6" borderId="3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1" fillId="3" borderId="3" xfId="1" applyFill="1" applyBorder="1" applyAlignment="1">
      <alignment horizontal="center" vertical="center"/>
    </xf>
    <xf numFmtId="0" fontId="1" fillId="6" borderId="3" xfId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/>
    </xf>
    <xf numFmtId="0" fontId="3" fillId="6" borderId="3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6" borderId="4" xfId="1" applyFill="1" applyBorder="1" applyAlignment="1">
      <alignment horizontal="center" vertical="center"/>
    </xf>
    <xf numFmtId="0" fontId="1" fillId="6" borderId="5" xfId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1" borderId="5" xfId="0" applyFont="1" applyFill="1" applyBorder="1" applyAlignment="1">
      <alignment horizontal="center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33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zoomScaleNormal="100" workbookViewId="0"/>
  </sheetViews>
  <sheetFormatPr baseColWidth="10" defaultColWidth="9.33203125" defaultRowHeight="15" x14ac:dyDescent="0.2"/>
  <cols>
    <col min="1" max="1" width="12.1640625" style="1" customWidth="1"/>
    <col min="2" max="3" width="18.5" style="1" bestFit="1" customWidth="1"/>
    <col min="4" max="6" width="9.33203125" style="1"/>
    <col min="7" max="7" width="12.33203125" style="1" bestFit="1" customWidth="1"/>
    <col min="8" max="16384" width="9.33203125" style="1"/>
  </cols>
  <sheetData>
    <row r="1" spans="1:19" x14ac:dyDescent="0.2">
      <c r="A1" s="1" t="s">
        <v>0</v>
      </c>
    </row>
    <row r="2" spans="1:19" x14ac:dyDescent="0.2">
      <c r="K2" s="7"/>
      <c r="L2" s="7"/>
      <c r="M2" s="7"/>
      <c r="N2" s="7"/>
      <c r="O2" s="7"/>
      <c r="P2" s="7"/>
      <c r="Q2" s="7"/>
    </row>
    <row r="3" spans="1:19" x14ac:dyDescent="0.2">
      <c r="K3" s="7"/>
      <c r="L3" s="7"/>
      <c r="M3" s="7"/>
      <c r="N3" s="7"/>
      <c r="O3" s="7"/>
      <c r="P3" s="7"/>
      <c r="Q3" s="7"/>
    </row>
    <row r="4" spans="1:19" x14ac:dyDescent="0.2">
      <c r="A4" s="52" t="s">
        <v>1</v>
      </c>
      <c r="B4" s="52" t="s">
        <v>2</v>
      </c>
      <c r="C4" s="52" t="s">
        <v>3</v>
      </c>
      <c r="D4" s="52" t="s">
        <v>4</v>
      </c>
      <c r="E4" s="52" t="s">
        <v>5</v>
      </c>
      <c r="F4" s="52" t="s">
        <v>6</v>
      </c>
      <c r="K4" s="7"/>
    </row>
    <row r="5" spans="1:19" x14ac:dyDescent="0.2">
      <c r="A5" s="52" t="s">
        <v>7</v>
      </c>
      <c r="B5" s="46">
        <f>Isolde!B16 + Gabriel!B16</f>
        <v>8028.75</v>
      </c>
      <c r="C5" s="22">
        <v>2</v>
      </c>
      <c r="D5" s="22">
        <f>C5/(SUM(C5:C7))</f>
        <v>0.18181818181818182</v>
      </c>
      <c r="E5" s="22">
        <f>B5/(SUM(B$5:B$7))</f>
        <v>0.12199661911907159</v>
      </c>
      <c r="F5" s="22">
        <f>H$8 * ((D5 + E5)/2)</f>
        <v>1.6709814051548939</v>
      </c>
      <c r="K5" s="8"/>
    </row>
    <row r="6" spans="1:19" x14ac:dyDescent="0.2">
      <c r="A6" s="52" t="s">
        <v>8</v>
      </c>
      <c r="B6" s="46">
        <f>Larissa!B16 + Pedro!B16</f>
        <v>11085</v>
      </c>
      <c r="C6" s="22">
        <v>2</v>
      </c>
      <c r="D6" s="22">
        <f>C6/(SUM(C5:C7))</f>
        <v>0.18181818181818182</v>
      </c>
      <c r="E6" s="22">
        <f t="shared" ref="E6:E7" si="0">B6/(SUM(B$5:B$7))</f>
        <v>0.16843624760204373</v>
      </c>
      <c r="F6" s="22">
        <f t="shared" ref="F6:F7" si="1">H$8 * ((D6 + E6)/2)</f>
        <v>1.9263993618112405</v>
      </c>
      <c r="K6" s="8"/>
    </row>
    <row r="7" spans="1:19" x14ac:dyDescent="0.2">
      <c r="A7" s="52" t="s">
        <v>9</v>
      </c>
      <c r="B7" s="46">
        <f>Henrique!B16 + Marta!B16 + Oswaldo!B16 + Norma!B16 + Joaquim!B16 + Antonio!B16 + Edicleuza!B16</f>
        <v>46697.5</v>
      </c>
      <c r="C7" s="22">
        <v>7</v>
      </c>
      <c r="D7" s="22">
        <f>C7/(SUM(C5:C7))</f>
        <v>0.63636363636363635</v>
      </c>
      <c r="E7" s="22">
        <f t="shared" si="0"/>
        <v>0.70956713327888465</v>
      </c>
      <c r="F7" s="22">
        <f t="shared" si="1"/>
        <v>7.4026192330338647</v>
      </c>
      <c r="K7" s="8"/>
    </row>
    <row r="8" spans="1:19" x14ac:dyDescent="0.2">
      <c r="G8" s="2" t="s">
        <v>10</v>
      </c>
      <c r="H8" s="2">
        <v>11</v>
      </c>
      <c r="K8" s="7"/>
      <c r="R8" s="2"/>
      <c r="S8" s="2"/>
    </row>
    <row r="9" spans="1:19" x14ac:dyDescent="0.2">
      <c r="G9" s="6" t="s">
        <v>11</v>
      </c>
      <c r="H9" s="6">
        <f>SUM(C13:C33)</f>
        <v>0</v>
      </c>
    </row>
    <row r="11" spans="1:19" x14ac:dyDescent="0.2">
      <c r="A11" s="58" t="s">
        <v>12</v>
      </c>
      <c r="B11" s="59"/>
      <c r="C11" s="60"/>
    </row>
    <row r="12" spans="1:19" x14ac:dyDescent="0.2">
      <c r="A12" s="28" t="s">
        <v>13</v>
      </c>
      <c r="B12" s="28" t="s">
        <v>14</v>
      </c>
      <c r="C12" s="28" t="s">
        <v>15</v>
      </c>
      <c r="D12" s="6"/>
    </row>
    <row r="13" spans="1:19" x14ac:dyDescent="0.2">
      <c r="A13" s="13" t="s">
        <v>194</v>
      </c>
      <c r="B13" s="45">
        <f>Isolde!B16</f>
        <v>3930</v>
      </c>
      <c r="C13" s="13"/>
    </row>
    <row r="14" spans="1:19" x14ac:dyDescent="0.2">
      <c r="A14" s="13" t="s">
        <v>193</v>
      </c>
      <c r="B14" s="45">
        <f>Danubia!B16</f>
        <v>7257.5</v>
      </c>
      <c r="C14" s="13"/>
    </row>
    <row r="15" spans="1:19" x14ac:dyDescent="0.2">
      <c r="A15" s="13" t="s">
        <v>192</v>
      </c>
      <c r="B15" s="45">
        <f>Gabriel!B16</f>
        <v>4098.75</v>
      </c>
      <c r="C15" s="13"/>
    </row>
    <row r="16" spans="1:19" x14ac:dyDescent="0.2">
      <c r="A16" s="13" t="s">
        <v>191</v>
      </c>
      <c r="B16" s="45">
        <f>Caroline!B16</f>
        <v>7320</v>
      </c>
      <c r="C16" s="13"/>
    </row>
    <row r="17" spans="1:3" x14ac:dyDescent="0.2">
      <c r="A17" s="13" t="s">
        <v>190</v>
      </c>
      <c r="B17" s="45">
        <f>Fábio!B16</f>
        <v>7401.25</v>
      </c>
      <c r="C17" s="13"/>
    </row>
    <row r="19" spans="1:3" x14ac:dyDescent="0.2">
      <c r="A19" s="61" t="s">
        <v>16</v>
      </c>
      <c r="B19" s="62"/>
      <c r="C19" s="63"/>
    </row>
    <row r="20" spans="1:3" x14ac:dyDescent="0.2">
      <c r="A20" s="28" t="s">
        <v>13</v>
      </c>
      <c r="B20" s="28" t="s">
        <v>14</v>
      </c>
      <c r="C20" s="28" t="s">
        <v>15</v>
      </c>
    </row>
    <row r="21" spans="1:3" x14ac:dyDescent="0.2">
      <c r="A21" s="13" t="s">
        <v>189</v>
      </c>
      <c r="B21" s="45">
        <f>Larissa!B16</f>
        <v>7152.5</v>
      </c>
      <c r="C21" s="13"/>
    </row>
    <row r="22" spans="1:3" x14ac:dyDescent="0.2">
      <c r="A22" s="13" t="s">
        <v>188</v>
      </c>
      <c r="B22" s="45">
        <f>Pedro!B16</f>
        <v>3932.5</v>
      </c>
      <c r="C22" s="13"/>
    </row>
    <row r="23" spans="1:3" x14ac:dyDescent="0.2">
      <c r="A23" s="13" t="s">
        <v>187</v>
      </c>
      <c r="B23" s="45">
        <f>Beatriz!B16</f>
        <v>7510</v>
      </c>
      <c r="C23" s="13"/>
    </row>
    <row r="25" spans="1:3" x14ac:dyDescent="0.2">
      <c r="A25" s="61" t="s">
        <v>17</v>
      </c>
      <c r="B25" s="62"/>
      <c r="C25" s="63"/>
    </row>
    <row r="26" spans="1:3" x14ac:dyDescent="0.2">
      <c r="A26" s="28" t="s">
        <v>13</v>
      </c>
      <c r="B26" s="28" t="s">
        <v>14</v>
      </c>
      <c r="C26" s="28" t="s">
        <v>15</v>
      </c>
    </row>
    <row r="27" spans="1:3" x14ac:dyDescent="0.2">
      <c r="A27" s="13" t="s">
        <v>186</v>
      </c>
      <c r="B27" s="45">
        <f>Marta!B16</f>
        <v>6995</v>
      </c>
      <c r="C27" s="13"/>
    </row>
    <row r="28" spans="1:3" x14ac:dyDescent="0.2">
      <c r="A28" s="13" t="s">
        <v>185</v>
      </c>
      <c r="B28" s="45">
        <f>Henrique!B16</f>
        <v>6895</v>
      </c>
      <c r="C28" s="13"/>
    </row>
    <row r="29" spans="1:3" x14ac:dyDescent="0.2">
      <c r="A29" s="13" t="s">
        <v>184</v>
      </c>
      <c r="B29" s="45">
        <f>Oswaldo!B16</f>
        <v>7268.75</v>
      </c>
      <c r="C29" s="13"/>
    </row>
    <row r="30" spans="1:3" x14ac:dyDescent="0.2">
      <c r="A30" s="13" t="s">
        <v>183</v>
      </c>
      <c r="B30" s="45">
        <f>Norma!B16</f>
        <v>4251.25</v>
      </c>
      <c r="C30" s="13"/>
    </row>
    <row r="31" spans="1:3" x14ac:dyDescent="0.2">
      <c r="A31" s="13" t="s">
        <v>182</v>
      </c>
      <c r="B31" s="45">
        <f>Joaquim!B16</f>
        <v>7217.5</v>
      </c>
      <c r="C31" s="13"/>
    </row>
    <row r="32" spans="1:3" x14ac:dyDescent="0.2">
      <c r="A32" s="13" t="s">
        <v>181</v>
      </c>
      <c r="B32" s="45">
        <f>Antonio!B16</f>
        <v>10170</v>
      </c>
      <c r="C32" s="13"/>
    </row>
    <row r="33" spans="1:3" x14ac:dyDescent="0.2">
      <c r="A33" s="13" t="s">
        <v>180</v>
      </c>
      <c r="B33" s="45">
        <f>Edicleuza!B16</f>
        <v>3900</v>
      </c>
      <c r="C33" s="13"/>
    </row>
  </sheetData>
  <sheetProtection selectLockedCells="1" selectUnlockedCells="1"/>
  <mergeCells count="3">
    <mergeCell ref="A11:C11"/>
    <mergeCell ref="A19:C19"/>
    <mergeCell ref="A25:C25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E0FC-9FC7-1045-9CD2-9A2FEC8EB3DF}">
  <dimension ref="A1:R23"/>
  <sheetViews>
    <sheetView workbookViewId="0">
      <selection activeCell="F11" sqref="F11"/>
    </sheetView>
  </sheetViews>
  <sheetFormatPr baseColWidth="10" defaultColWidth="11.5" defaultRowHeight="13" x14ac:dyDescent="0.15"/>
  <cols>
    <col min="6" max="6" width="12" bestFit="1" customWidth="1"/>
    <col min="7" max="7" width="13.1640625" bestFit="1" customWidth="1"/>
    <col min="8" max="8" width="9.5" customWidth="1"/>
    <col min="9" max="10" width="19.6640625" customWidth="1"/>
    <col min="11" max="12" width="10.6640625" bestFit="1" customWidth="1"/>
    <col min="13" max="13" width="20" customWidth="1"/>
    <col min="14" max="14" width="20.1640625" customWidth="1"/>
    <col min="15" max="15" width="10.6640625" bestFit="1" customWidth="1"/>
  </cols>
  <sheetData>
    <row r="1" spans="1:18" x14ac:dyDescent="0.15">
      <c r="E1" s="64" t="s">
        <v>18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</row>
    <row r="2" spans="1:18" ht="15" x14ac:dyDescent="0.2">
      <c r="A2" s="1"/>
      <c r="B2" s="1"/>
      <c r="E2" s="32"/>
      <c r="F2" s="65" t="s">
        <v>19</v>
      </c>
      <c r="G2" s="65"/>
      <c r="H2" s="65"/>
      <c r="I2" s="66" t="s">
        <v>20</v>
      </c>
      <c r="J2" s="67"/>
      <c r="K2" s="67"/>
      <c r="L2" s="68"/>
      <c r="M2" s="65" t="s">
        <v>21</v>
      </c>
      <c r="N2" s="65"/>
      <c r="O2" s="65"/>
      <c r="P2" s="65"/>
      <c r="Q2" s="65" t="s">
        <v>14</v>
      </c>
      <c r="R2" s="65"/>
    </row>
    <row r="3" spans="1:18" ht="15" x14ac:dyDescent="0.2">
      <c r="A3" s="3" t="s">
        <v>13</v>
      </c>
      <c r="B3" s="3" t="s">
        <v>14</v>
      </c>
      <c r="E3" s="32"/>
      <c r="F3" s="51" t="s">
        <v>22</v>
      </c>
      <c r="G3" s="51" t="s">
        <v>23</v>
      </c>
      <c r="H3" s="51" t="s">
        <v>24</v>
      </c>
      <c r="I3" s="51" t="s">
        <v>25</v>
      </c>
      <c r="J3" s="51" t="s">
        <v>26</v>
      </c>
      <c r="K3" s="51" t="s">
        <v>27</v>
      </c>
      <c r="L3" s="51" t="s">
        <v>28</v>
      </c>
      <c r="M3" s="51" t="s">
        <v>25</v>
      </c>
      <c r="N3" s="51" t="s">
        <v>26</v>
      </c>
      <c r="O3" s="51" t="s">
        <v>27</v>
      </c>
      <c r="P3" s="51" t="s">
        <v>28</v>
      </c>
      <c r="Q3" s="51">
        <v>2016</v>
      </c>
      <c r="R3" s="51">
        <v>2020</v>
      </c>
    </row>
    <row r="4" spans="1:18" ht="15" x14ac:dyDescent="0.2">
      <c r="A4" s="1" t="s">
        <v>194</v>
      </c>
      <c r="B4" s="4">
        <f>Isolde!B31</f>
        <v>4575</v>
      </c>
      <c r="E4" s="35" t="s">
        <v>7</v>
      </c>
      <c r="F4" s="36">
        <v>2</v>
      </c>
      <c r="G4" s="36">
        <v>3</v>
      </c>
      <c r="H4" s="36">
        <f>F4+G4</f>
        <v>5</v>
      </c>
      <c r="I4" s="38">
        <f>Isolde!W8 + Danubia!W8 + Gabriel!W8 + Caroline!W8  + Fábio!W8</f>
        <v>7725</v>
      </c>
      <c r="J4" s="38">
        <f>Isolde!W26 + Danubia!W26 + Gabriel!W26 + Caroline!W26  + Fábio!W26</f>
        <v>9650</v>
      </c>
      <c r="K4" s="38">
        <f>Isolde!X8 + Danubia!X8 + Gabriel!X8 + Caroline!X8  + Fábio!X8</f>
        <v>9487.5</v>
      </c>
      <c r="L4" s="38">
        <f>Isolde!X26 + Danubia!X26 + Gabriel!X26 + Caroline!X26  + Fábio!X26</f>
        <v>11500</v>
      </c>
      <c r="M4" s="38">
        <f>Isolde!Y8 + Danubia!Y8 + Gabriel!Y8 + Caroline!Y8  + Fábio!Y8</f>
        <v>11085</v>
      </c>
      <c r="N4" s="38">
        <f>Isolde!Y26 + Danubia!Y26 + Gabriel!Y26 + Caroline!Y26  + Fábio!Y26</f>
        <v>14037.5</v>
      </c>
      <c r="O4" s="38">
        <f>Isolde!Z8 + Danubia!Z8 + Gabriel!Z8 + Caroline!Z8  + Fábio!Z8</f>
        <v>20520</v>
      </c>
      <c r="P4" s="38">
        <f>Isolde!Z26 + Danubia!Z26 + Gabriel!Z26 + Caroline!Z26  + Fábio!Z26</f>
        <v>23850</v>
      </c>
      <c r="Q4" s="38">
        <f>K4 + O4</f>
        <v>30007.5</v>
      </c>
      <c r="R4" s="38">
        <f>L4 + P4</f>
        <v>35350</v>
      </c>
    </row>
    <row r="5" spans="1:18" ht="15" x14ac:dyDescent="0.2">
      <c r="A5" s="1" t="s">
        <v>193</v>
      </c>
      <c r="B5" s="4">
        <f>Danubia!B31</f>
        <v>8550</v>
      </c>
      <c r="E5" s="35" t="s">
        <v>8</v>
      </c>
      <c r="F5" s="36">
        <v>2</v>
      </c>
      <c r="G5" s="36">
        <v>1</v>
      </c>
      <c r="H5" s="36">
        <f t="shared" ref="H5:H8" si="0">F5+G5</f>
        <v>3</v>
      </c>
      <c r="I5" s="38">
        <f>Larissa!W8 + Beatriz!W8 + Pedro!W8</f>
        <v>4550</v>
      </c>
      <c r="J5" s="38">
        <f>Larissa!W26 + Beatriz!W26 + Pedro!W26</f>
        <v>5862.5</v>
      </c>
      <c r="K5" s="38">
        <f>Larissa!X8 + Beatriz!X8 + Pedro!X8</f>
        <v>5725</v>
      </c>
      <c r="L5" s="38">
        <f>Larissa!X26 + Beatriz!X26 + Pedro!X26</f>
        <v>7000</v>
      </c>
      <c r="M5" s="38">
        <f>Larissa!Y8 + Beatriz!Y8 + Pedro!Y8</f>
        <v>6685</v>
      </c>
      <c r="N5" s="38">
        <f>Larissa!Y26 + Beatriz!Y26 + Pedro!Y26</f>
        <v>8700</v>
      </c>
      <c r="O5" s="38">
        <f>Larissa!Z8 + Beatriz!Z8 + Pedro!Z8</f>
        <v>12870</v>
      </c>
      <c r="P5" s="38">
        <f>Larissa!Z26 + Beatriz!Z26 + Pedro!Z26</f>
        <v>14862.5</v>
      </c>
      <c r="Q5" s="38">
        <f t="shared" ref="Q5:Q8" si="1">K5 + O5</f>
        <v>18595</v>
      </c>
      <c r="R5" s="38">
        <f t="shared" ref="R5:R8" si="2">L5 + P5</f>
        <v>21862.5</v>
      </c>
    </row>
    <row r="6" spans="1:18" ht="15" x14ac:dyDescent="0.2">
      <c r="A6" s="1" t="s">
        <v>192</v>
      </c>
      <c r="B6" s="4">
        <f>Gabriel!B31</f>
        <v>4850</v>
      </c>
      <c r="E6" s="35" t="s">
        <v>9</v>
      </c>
      <c r="F6" s="36">
        <v>7</v>
      </c>
      <c r="G6" s="36">
        <v>0</v>
      </c>
      <c r="H6" s="36">
        <f t="shared" si="0"/>
        <v>7</v>
      </c>
      <c r="I6" s="38">
        <f>Marta!W8 + Henrique!W8 + Oswaldo!W8 + Norma!W8 + Joaquim!W8 + Antonio!W8 + Edicleuza!W8</f>
        <v>11300</v>
      </c>
      <c r="J6" s="38">
        <f>Marta!W26 + Henrique!W26 + Oswaldo!W26 + Norma!W26 + Joaquim!W26 + Antonio!W26 + Edicleuza!W26</f>
        <v>14450</v>
      </c>
      <c r="K6" s="38">
        <f>Marta!X8 + Henrique!X8 + Oswaldo!X8 + Norma!X8 + Joaquim!X8 + Antonio!X8 + Edicleuza!X8</f>
        <v>14037.5</v>
      </c>
      <c r="L6" s="38">
        <f>Marta!X26 + Henrique!X26 + Oswaldo!X26 + Norma!X26 + Joaquim!X26 + Antonio!X26 + Edicleuza!X26</f>
        <v>17237.5</v>
      </c>
      <c r="M6" s="38">
        <f>Marta!Y8 + Henrique!Y8 + Oswaldo!Y8 + Norma!Y8 + Joaquim!Y8 + Antonio!Y8 + Edicleuza!Y8</f>
        <v>17190</v>
      </c>
      <c r="N6" s="38">
        <f>Marta!Y26 + Henrique!Y26 + Oswaldo!Y26 + Norma!Y26 + Joaquim!Y26 + Antonio!Y26 + Edicleuza!Y26</f>
        <v>21775</v>
      </c>
      <c r="O6" s="38">
        <f>Marta!Z8 + Henrique!Z8 + Oswaldo!Z8 + Norma!Z8 + Joaquim!Z8 + Antonio!Z8 + Edicleuza!Z8</f>
        <v>32660</v>
      </c>
      <c r="P6" s="38">
        <f>Marta!Z26 + Henrique!Z26 + Oswaldo!Z26 + Norma!Z26 + Joaquim!Z26 + Antonio!Z26 + Edicleuza!Z26</f>
        <v>37612.5</v>
      </c>
      <c r="Q6" s="38">
        <f t="shared" si="1"/>
        <v>46697.5</v>
      </c>
      <c r="R6" s="38">
        <f t="shared" si="2"/>
        <v>54850</v>
      </c>
    </row>
    <row r="7" spans="1:18" ht="15" x14ac:dyDescent="0.2">
      <c r="A7" s="1" t="s">
        <v>191</v>
      </c>
      <c r="B7" s="4">
        <f>Caroline!B31</f>
        <v>8637.5</v>
      </c>
      <c r="E7" s="33" t="s">
        <v>29</v>
      </c>
      <c r="F7" s="34">
        <v>4</v>
      </c>
      <c r="G7" s="34">
        <v>3</v>
      </c>
      <c r="H7" s="34">
        <f t="shared" si="0"/>
        <v>7</v>
      </c>
      <c r="I7" s="39">
        <f>Caroline!W8 + Gabriel!W8 + Danubia!W8 + Fábio!W8 + Isolde!W8 + Larissa!W8  + Marta!W8</f>
        <v>11250</v>
      </c>
      <c r="J7" s="39">
        <f>Caroline!W26 + Gabriel!W26 + Danubia!W26 + Fábio!W26 + Isolde!W26 + Larissa!W26  + Marta!W26</f>
        <v>14200</v>
      </c>
      <c r="K7" s="39">
        <f>Caroline!X8 + Gabriel!X8 + Danubia!X8 + Fábio!X8 + Isolde!X8 + Larissa!X8  + Marta!X8</f>
        <v>13825</v>
      </c>
      <c r="L7" s="39">
        <f>Caroline!X26 + Gabriel!X26 + Danubia!X26 + Fábio!X26 + Isolde!X26 + Larissa!X26  + Marta!X26</f>
        <v>16875</v>
      </c>
      <c r="M7" s="39">
        <f>Caroline!Y8 + Gabriel!Y8 + Danubia!Y8 + Fábio!Y8 + Isolde!Y8 + Larissa!Y8  + Marta!Y8</f>
        <v>16105</v>
      </c>
      <c r="N7" s="39">
        <f>Caroline!Y26 + Gabriel!Y26 + Danubia!Y26 + Fábio!Y26 + Isolde!Y26 + Larissa!Y26  + Marta!Y26</f>
        <v>20537.5</v>
      </c>
      <c r="O7" s="39">
        <f>Caroline!Z8 + Gabriel!Z8 + Danubia!Z8 + Fábio!Z8 + Isolde!Z8 + Larissa!Z8  + Marta!Z8</f>
        <v>30330</v>
      </c>
      <c r="P7" s="39">
        <f>Caroline!Z26 + Gabriel!Z26 + Danubia!Z26 + Fábio!Z26 + Isolde!Z26 + Larissa!Z26  + Marta!Z26</f>
        <v>35175</v>
      </c>
      <c r="Q7" s="39">
        <f t="shared" si="1"/>
        <v>44155</v>
      </c>
      <c r="R7" s="39">
        <f t="shared" si="2"/>
        <v>52050</v>
      </c>
    </row>
    <row r="8" spans="1:18" ht="15" x14ac:dyDescent="0.2">
      <c r="A8" s="1" t="s">
        <v>190</v>
      </c>
      <c r="B8" s="4">
        <f>Fábio!B31</f>
        <v>8737.5</v>
      </c>
      <c r="E8" s="33" t="s">
        <v>30</v>
      </c>
      <c r="F8" s="34">
        <v>7</v>
      </c>
      <c r="G8" s="34">
        <v>1</v>
      </c>
      <c r="H8" s="34">
        <f t="shared" si="0"/>
        <v>8</v>
      </c>
      <c r="I8" s="39">
        <f>Antonio!W8 + Beatriz!W8 + Edicleuza!W8 + Henrique!W8 + Joaquim!W8 + Norma!W8 + Oswaldo!W8 + Pedro!W8</f>
        <v>12325</v>
      </c>
      <c r="J8" s="39">
        <f>Antonio!W26 + Beatriz!W26 + Edicleuza!W26 + Henrique!W26 + Joaquim!W26 + Norma!W26 + Oswaldo!W26 + Pedro!W26</f>
        <v>15762.5</v>
      </c>
      <c r="K8" s="39">
        <f>Antonio!X8 + Beatriz!X8 + Edicleuza!X8 + Henrique!X8 + Joaquim!X8 + Norma!X8 + Oswaldo!X8 + Pedro!X8</f>
        <v>15425</v>
      </c>
      <c r="L8" s="39">
        <f>Antonio!X26 + Beatriz!X26 + Edicleuza!X26 + Henrique!X26 + Joaquim!X26 + Norma!X26 + Oswaldo!X26 + Pedro!X26</f>
        <v>18862.5</v>
      </c>
      <c r="M8" s="39">
        <f>Antonio!Y8 + Beatriz!Y8 + Edicleuza!Y8 + Henrique!Y8 + Joaquim!Y8 + Norma!Y8 + Oswaldo!Y8 + Pedro!Y8</f>
        <v>18855</v>
      </c>
      <c r="N8" s="39">
        <f>Antonio!Y26 + Beatriz!Y26 + Edicleuza!Y26 + Henrique!Y26 + Joaquim!Y26 + Norma!Y26 + Oswaldo!Y26 + Pedro!Y26</f>
        <v>23975</v>
      </c>
      <c r="O8" s="39">
        <f>Antonio!Z8 + Beatriz!Z8 + Edicleuza!Z8 + Henrique!Z8 + Joaquim!Z8 + Norma!Z8 + Oswaldo!Z8 + Pedro!Z8</f>
        <v>35720</v>
      </c>
      <c r="P8" s="39">
        <f>Antonio!Z26 + Beatriz!Z26 + Edicleuza!Z26 + Henrique!Z26 + Joaquim!Z26 + Norma!Z26 + Oswaldo!Z26 + Pedro!Z26</f>
        <v>41150</v>
      </c>
      <c r="Q8" s="39">
        <f t="shared" si="1"/>
        <v>51145</v>
      </c>
      <c r="R8" s="39">
        <f t="shared" si="2"/>
        <v>60012.5</v>
      </c>
    </row>
    <row r="9" spans="1:18" ht="15" x14ac:dyDescent="0.2">
      <c r="A9" s="1" t="s">
        <v>189</v>
      </c>
      <c r="B9" s="4">
        <f>Larissa!B31</f>
        <v>8475</v>
      </c>
    </row>
    <row r="10" spans="1:18" ht="15" x14ac:dyDescent="0.2">
      <c r="A10" s="1" t="s">
        <v>188</v>
      </c>
      <c r="B10" s="4">
        <f>Pedro!B31</f>
        <v>4550</v>
      </c>
      <c r="E10" t="s">
        <v>29</v>
      </c>
    </row>
    <row r="11" spans="1:18" ht="15" x14ac:dyDescent="0.2">
      <c r="A11" s="1" t="s">
        <v>187</v>
      </c>
      <c r="B11" s="4">
        <f>Beatriz!B31</f>
        <v>8837.5</v>
      </c>
      <c r="E11" t="s">
        <v>30</v>
      </c>
    </row>
    <row r="12" spans="1:18" ht="15" x14ac:dyDescent="0.2">
      <c r="A12" s="1" t="s">
        <v>186</v>
      </c>
      <c r="B12" s="4">
        <f>Marta!B31</f>
        <v>8225</v>
      </c>
    </row>
    <row r="13" spans="1:18" ht="15" x14ac:dyDescent="0.2">
      <c r="A13" s="1" t="s">
        <v>185</v>
      </c>
      <c r="B13" s="4">
        <f>Henrique!B31</f>
        <v>8237.5</v>
      </c>
    </row>
    <row r="14" spans="1:18" ht="15" x14ac:dyDescent="0.2">
      <c r="A14" s="1" t="s">
        <v>184</v>
      </c>
      <c r="B14" s="4">
        <f>Oswaldo!B31</f>
        <v>8587.5</v>
      </c>
    </row>
    <row r="15" spans="1:18" ht="15" x14ac:dyDescent="0.2">
      <c r="A15" s="1" t="s">
        <v>183</v>
      </c>
      <c r="B15" s="4">
        <f>Norma!B31</f>
        <v>5012.5</v>
      </c>
    </row>
    <row r="16" spans="1:18" ht="15" x14ac:dyDescent="0.2">
      <c r="A16" s="1" t="s">
        <v>182</v>
      </c>
      <c r="B16" s="4">
        <f>Joaquim!B31</f>
        <v>8550</v>
      </c>
    </row>
    <row r="17" spans="1:5" ht="15" x14ac:dyDescent="0.2">
      <c r="A17" s="1" t="s">
        <v>181</v>
      </c>
      <c r="B17" s="4">
        <f>Antonio!B31</f>
        <v>11725</v>
      </c>
    </row>
    <row r="18" spans="1:5" ht="15" x14ac:dyDescent="0.2">
      <c r="A18" s="1" t="s">
        <v>180</v>
      </c>
      <c r="B18" s="4">
        <f>Edicleuza!B31</f>
        <v>4512.5</v>
      </c>
    </row>
    <row r="23" spans="1:5" x14ac:dyDescent="0.15">
      <c r="E23" t="s">
        <v>31</v>
      </c>
    </row>
  </sheetData>
  <mergeCells count="5">
    <mergeCell ref="E1:R1"/>
    <mergeCell ref="Q2:R2"/>
    <mergeCell ref="M2:P2"/>
    <mergeCell ref="F2:H2"/>
    <mergeCell ref="I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1"/>
  <sheetViews>
    <sheetView topLeftCell="A2" zoomScaleNormal="100" workbookViewId="0">
      <selection activeCell="Z26" sqref="Z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'2017'!E3</f>
        <v>1</v>
      </c>
      <c r="C4" s="30">
        <f>'2017'!E4</f>
        <v>0</v>
      </c>
      <c r="D4" s="30">
        <f>'2017'!E7</f>
        <v>1</v>
      </c>
      <c r="E4" s="30">
        <f>'2017'!E8</f>
        <v>1</v>
      </c>
      <c r="F4" s="30">
        <f>'2017'!E9</f>
        <v>2</v>
      </c>
      <c r="G4" s="30">
        <f>'2017'!E10</f>
        <v>0</v>
      </c>
      <c r="H4" s="30">
        <f>'2017'!E11</f>
        <v>6</v>
      </c>
      <c r="I4" s="30">
        <f>'2017'!E12</f>
        <v>1</v>
      </c>
      <c r="J4" s="30">
        <f t="shared" ref="J4:J7" si="0">SUM(B4:I4)</f>
        <v>12</v>
      </c>
      <c r="K4" s="30">
        <f>'2017'!E13</f>
        <v>2</v>
      </c>
      <c r="L4" s="30">
        <f>'2017'!E14</f>
        <v>2</v>
      </c>
      <c r="M4" s="30">
        <f>'2017'!E17</f>
        <v>11</v>
      </c>
      <c r="N4" s="30">
        <f>'2017'!E18</f>
        <v>14</v>
      </c>
      <c r="O4" s="30">
        <f>'2017'!E19</f>
        <v>7</v>
      </c>
      <c r="P4" s="30">
        <f>'2017'!E20</f>
        <v>8</v>
      </c>
      <c r="Q4" s="30">
        <f>'2017'!E21</f>
        <v>26</v>
      </c>
      <c r="R4" s="30">
        <f>'2017'!E22</f>
        <v>10</v>
      </c>
      <c r="S4" s="30">
        <f t="shared" ref="S4:S7" si="1">SUM(K4:R4)</f>
        <v>80</v>
      </c>
      <c r="W4" s="10">
        <f>B4*B$9 + C4*C$9 + D4*D$9</f>
        <v>212.5</v>
      </c>
      <c r="X4" s="10">
        <f>B4*B$9 + C4*C$9 + D4*D$9 + E4 * E$9 + F4 * F$9 + G4 * G$9 + H4 * H$9 + I4 * I$9</f>
        <v>362.5</v>
      </c>
      <c r="Y4" s="10">
        <f>K4 * K$9 + L4 * L$9 + M4 * M$9</f>
        <v>1140</v>
      </c>
      <c r="Z4" s="10">
        <f>K4 * K$9 + L4 * L$9 + M4 * M$9 + N4 * N$9 + O4 * O$9 + P4 * P$9 + Q4 * Q$9 + R4 * R$9</f>
        <v>2190</v>
      </c>
    </row>
    <row r="5" spans="1:27" x14ac:dyDescent="0.2">
      <c r="A5" s="29">
        <v>2018</v>
      </c>
      <c r="B5" s="30">
        <f>'2018'!E3</f>
        <v>3</v>
      </c>
      <c r="C5" s="30">
        <f>'2018'!E4</f>
        <v>0</v>
      </c>
      <c r="D5" s="30">
        <f>'2018'!E7</f>
        <v>6</v>
      </c>
      <c r="E5" s="30">
        <f>'2018'!E8</f>
        <v>0</v>
      </c>
      <c r="F5" s="30">
        <f>'2018'!E9</f>
        <v>1</v>
      </c>
      <c r="G5" s="30">
        <f>'2018'!E10</f>
        <v>0</v>
      </c>
      <c r="H5" s="30">
        <f>'2018'!E11</f>
        <v>6</v>
      </c>
      <c r="I5" s="30">
        <f>'2018'!E12</f>
        <v>4</v>
      </c>
      <c r="J5" s="30">
        <f t="shared" si="0"/>
        <v>20</v>
      </c>
      <c r="K5" s="30">
        <f>'2018'!E13</f>
        <v>3</v>
      </c>
      <c r="L5" s="30">
        <f>'2018'!E14</f>
        <v>6</v>
      </c>
      <c r="M5" s="30">
        <f>'2018'!E17</f>
        <v>6</v>
      </c>
      <c r="N5" s="30">
        <f>'2018'!E18</f>
        <v>17</v>
      </c>
      <c r="O5" s="30">
        <f>'2018'!E19</f>
        <v>11</v>
      </c>
      <c r="P5" s="30">
        <f>'2018'!E20</f>
        <v>12</v>
      </c>
      <c r="Q5" s="30">
        <f>'2018'!E21</f>
        <v>3</v>
      </c>
      <c r="R5" s="30">
        <f>'2018'!E22</f>
        <v>9</v>
      </c>
      <c r="S5" s="30">
        <f t="shared" si="1"/>
        <v>67</v>
      </c>
      <c r="W5" s="10">
        <f t="shared" ref="W5:W7" si="2">B5*B$9 + C5*C$9 + D5*D$9</f>
        <v>900</v>
      </c>
      <c r="X5" s="10">
        <f t="shared" ref="X5:X7" si="3">B5*B$9 + C5*C$9 + D5*D$9 + E5 * E$9 + F5 * F$9 + G5 * G$9 + H5 * H$9 + I5 * I$9</f>
        <v>962.5</v>
      </c>
      <c r="Y5" s="10">
        <f t="shared" ref="Y5:Y7" si="4">K5 * K$9 + L5 * L$9 + M5 * M$9</f>
        <v>1230</v>
      </c>
      <c r="Z5" s="10">
        <f t="shared" ref="Z5:Z7" si="5">K5 * K$9 + L5 * L$9 + M5 * M$9 + N5 * N$9 + O5 * O$9 + P5 * P$9 + Q5 * Q$9 + R5 * R$9</f>
        <v>2435</v>
      </c>
    </row>
    <row r="6" spans="1:27" x14ac:dyDescent="0.2">
      <c r="A6" s="29">
        <v>2019</v>
      </c>
      <c r="B6" s="30">
        <f>'2019'!E3</f>
        <v>1</v>
      </c>
      <c r="C6" s="30">
        <f>'2019'!E4</f>
        <v>2</v>
      </c>
      <c r="D6" s="30">
        <f>'2019'!E7</f>
        <v>2</v>
      </c>
      <c r="E6" s="30">
        <f>'2019'!E8</f>
        <v>2</v>
      </c>
      <c r="F6" s="30">
        <f>'2019'!E9</f>
        <v>2</v>
      </c>
      <c r="G6" s="30">
        <f>'2019'!E10</f>
        <v>2</v>
      </c>
      <c r="H6" s="30">
        <f>'2019'!E11</f>
        <v>7</v>
      </c>
      <c r="I6" s="30">
        <f>'2019'!E12</f>
        <v>2</v>
      </c>
      <c r="J6" s="30">
        <f t="shared" si="0"/>
        <v>20</v>
      </c>
      <c r="K6" s="30">
        <f>'2019'!E13</f>
        <v>1</v>
      </c>
      <c r="L6" s="30">
        <f>'2019'!E14</f>
        <v>3</v>
      </c>
      <c r="M6" s="30">
        <f>'2019'!E17</f>
        <v>9</v>
      </c>
      <c r="N6" s="30">
        <f>'2019'!E18</f>
        <v>21</v>
      </c>
      <c r="O6" s="30">
        <f>'2019'!E19</f>
        <v>8</v>
      </c>
      <c r="P6" s="30">
        <f>'2019'!E20</f>
        <v>5</v>
      </c>
      <c r="Q6" s="30">
        <f>'2019'!E21</f>
        <v>0</v>
      </c>
      <c r="R6" s="30">
        <f>'2019'!E22</f>
        <v>0</v>
      </c>
      <c r="S6" s="30">
        <f t="shared" si="1"/>
        <v>47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2245</v>
      </c>
    </row>
    <row r="7" spans="1:27" x14ac:dyDescent="0.2">
      <c r="A7" s="29">
        <v>2020</v>
      </c>
      <c r="B7" s="30">
        <f>'2020'!E3</f>
        <v>1</v>
      </c>
      <c r="C7" s="30">
        <f>'2020'!E4</f>
        <v>0</v>
      </c>
      <c r="D7" s="30">
        <f>'2020'!E7</f>
        <v>4</v>
      </c>
      <c r="E7" s="30">
        <f>'2020'!E8</f>
        <v>0</v>
      </c>
      <c r="F7" s="30">
        <f>'2020'!E9</f>
        <v>3</v>
      </c>
      <c r="G7" s="30">
        <f>'2020'!E10</f>
        <v>0</v>
      </c>
      <c r="H7" s="30">
        <f>'2020'!E11</f>
        <v>7</v>
      </c>
      <c r="I7" s="30">
        <f>'2020'!E12</f>
        <v>0</v>
      </c>
      <c r="J7" s="30">
        <f t="shared" si="0"/>
        <v>15</v>
      </c>
      <c r="K7" s="30">
        <f>'2020'!E13</f>
        <v>3</v>
      </c>
      <c r="L7" s="30">
        <f>'2020'!E14</f>
        <v>3</v>
      </c>
      <c r="M7" s="30">
        <f>'2020'!E17</f>
        <v>0</v>
      </c>
      <c r="N7" s="30">
        <f>'2020'!E18</f>
        <v>0</v>
      </c>
      <c r="O7" s="30">
        <f>'2020'!E19</f>
        <v>0</v>
      </c>
      <c r="P7" s="30">
        <f>'2020'!E20</f>
        <v>7</v>
      </c>
      <c r="Q7" s="30">
        <f>'2020'!E21</f>
        <v>0</v>
      </c>
      <c r="R7" s="30">
        <f>'2020'!E22</f>
        <v>0</v>
      </c>
      <c r="S7" s="30">
        <f t="shared" si="1"/>
        <v>13</v>
      </c>
      <c r="W7" s="10">
        <f t="shared" si="2"/>
        <v>475</v>
      </c>
      <c r="X7" s="10">
        <f t="shared" si="3"/>
        <v>593.75</v>
      </c>
      <c r="Y7" s="10">
        <f t="shared" si="4"/>
        <v>555</v>
      </c>
      <c r="Z7" s="10">
        <f t="shared" si="5"/>
        <v>625</v>
      </c>
    </row>
    <row r="8" spans="1:27" x14ac:dyDescent="0.2">
      <c r="A8" s="52" t="s">
        <v>45</v>
      </c>
      <c r="B8" s="22">
        <f>SUM(B4:B7)</f>
        <v>6</v>
      </c>
      <c r="C8" s="22">
        <f t="shared" ref="C8:J8" si="6">SUM(C4:C7)</f>
        <v>2</v>
      </c>
      <c r="D8" s="22">
        <f t="shared" si="6"/>
        <v>13</v>
      </c>
      <c r="E8" s="22">
        <f t="shared" si="6"/>
        <v>3</v>
      </c>
      <c r="F8" s="22">
        <f t="shared" si="6"/>
        <v>8</v>
      </c>
      <c r="G8" s="22">
        <f t="shared" si="6"/>
        <v>2</v>
      </c>
      <c r="H8" s="22">
        <f t="shared" si="6"/>
        <v>26</v>
      </c>
      <c r="I8" s="22">
        <f t="shared" si="6"/>
        <v>7</v>
      </c>
      <c r="J8" s="22">
        <f t="shared" si="6"/>
        <v>67</v>
      </c>
      <c r="K8" s="22">
        <f>SUM(K4:K7)</f>
        <v>9</v>
      </c>
      <c r="L8" s="22">
        <f>SUM(L4:L7)</f>
        <v>14</v>
      </c>
      <c r="M8" s="22">
        <f t="shared" ref="M8:S8" si="7">SUM(M4:M7)</f>
        <v>26</v>
      </c>
      <c r="N8" s="22">
        <f t="shared" si="7"/>
        <v>52</v>
      </c>
      <c r="O8" s="22">
        <f t="shared" si="7"/>
        <v>26</v>
      </c>
      <c r="P8" s="22">
        <f t="shared" si="7"/>
        <v>32</v>
      </c>
      <c r="Q8" s="22">
        <f t="shared" si="7"/>
        <v>29</v>
      </c>
      <c r="R8" s="22">
        <f t="shared" si="7"/>
        <v>19</v>
      </c>
      <c r="S8" s="22">
        <f t="shared" si="7"/>
        <v>207</v>
      </c>
      <c r="W8" s="37">
        <f>SUM(W4:W7)</f>
        <v>2100</v>
      </c>
      <c r="X8" s="37">
        <f t="shared" ref="X8:Z8" si="8">SUM(X4:X7)</f>
        <v>2675</v>
      </c>
      <c r="Y8" s="37">
        <f t="shared" si="8"/>
        <v>3910</v>
      </c>
      <c r="Z8" s="37">
        <f t="shared" si="8"/>
        <v>7495</v>
      </c>
      <c r="AA8" s="1">
        <f>X8+Z8</f>
        <v>10170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15.974999999999998</v>
      </c>
      <c r="E10" s="1" t="s">
        <v>48</v>
      </c>
      <c r="F10" s="1">
        <f>B4+0.85*C4+0.7*D4+0.5*E4+0.2*F4+0.1*G4+0.05*H4</f>
        <v>2.9000000000000004</v>
      </c>
      <c r="H10" s="1" t="s">
        <v>49</v>
      </c>
      <c r="I10" s="1">
        <f>K4+0.85*L4+0.7*M4+0.5*N4+0.2*O4+0.1*P4+0.05*Q4</f>
        <v>21.9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48.254999999999995</v>
      </c>
      <c r="E11" s="1" t="s">
        <v>51</v>
      </c>
      <c r="F11" s="1">
        <f>B5+0.85*C5+0.7*D5+0.5*E5+0.2*F5+0.1*G5+0.05*H5</f>
        <v>7.6999999999999993</v>
      </c>
      <c r="H11" s="1" t="s">
        <v>52</v>
      </c>
      <c r="I11" s="1">
        <f>K5+0.85*L5+0.7*M5+0.5*N5+0.2*O5+0.1*P5+0.05*Q5</f>
        <v>24.349999999999994</v>
      </c>
      <c r="N11" s="72"/>
      <c r="O11" s="72"/>
      <c r="P11" s="72"/>
      <c r="Q11" s="72"/>
    </row>
    <row r="12" spans="1:27" x14ac:dyDescent="0.2">
      <c r="A12" s="1" t="s">
        <v>53</v>
      </c>
      <c r="B12" s="1">
        <f>2*B10+B11</f>
        <v>80.204999999999984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22.450000000000003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10170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'2017'!F3</f>
        <v>1</v>
      </c>
      <c r="C22" s="30">
        <f>'2017'!F4</f>
        <v>1</v>
      </c>
      <c r="D22" s="30">
        <f>'2017'!F5</f>
        <v>0</v>
      </c>
      <c r="E22" s="30">
        <f>'2017'!F6</f>
        <v>3</v>
      </c>
      <c r="F22" s="30">
        <f>'2017'!F7</f>
        <v>0</v>
      </c>
      <c r="G22" s="30">
        <f>'2017'!F8</f>
        <v>0</v>
      </c>
      <c r="H22" s="30">
        <f>'2017'!F9</f>
        <v>2</v>
      </c>
      <c r="I22" s="30">
        <f>'2017'!F10</f>
        <v>0</v>
      </c>
      <c r="J22" s="30">
        <f>'2017'!F12</f>
        <v>5</v>
      </c>
      <c r="K22" s="30">
        <f>SUM(B22:J22)</f>
        <v>12</v>
      </c>
      <c r="L22" s="30">
        <f>'2017'!F13</f>
        <v>0</v>
      </c>
      <c r="M22" s="30">
        <f>'2017'!F14</f>
        <v>4</v>
      </c>
      <c r="N22" s="30">
        <f>'2017'!F15</f>
        <v>6</v>
      </c>
      <c r="O22" s="30">
        <f>'2017'!F16</f>
        <v>5</v>
      </c>
      <c r="P22" s="30">
        <f>'2017'!F17</f>
        <v>16</v>
      </c>
      <c r="Q22" s="30">
        <f>'2017'!F18</f>
        <v>3</v>
      </c>
      <c r="R22" s="30">
        <f>'2017'!F19</f>
        <v>4</v>
      </c>
      <c r="S22" s="30">
        <f>'2017'!F20</f>
        <v>13</v>
      </c>
      <c r="T22" s="30">
        <f>'2017'!F22</f>
        <v>29</v>
      </c>
      <c r="U22" s="30">
        <f>SUM(L22:T22)</f>
        <v>80</v>
      </c>
      <c r="W22" s="10">
        <f>B22 * B$27 + C22 * C$27 + D22 * D$27 + E22 * E$27</f>
        <v>375</v>
      </c>
      <c r="X22" s="10">
        <f>B22 * B$27 + C22 * C$27 + D22 * D$27 + E22 * E$27 + F22 * F$27 + G22 * G$27 + H22 * H$27 + I22 * I$27 + J22 * J$27</f>
        <v>425</v>
      </c>
      <c r="Y22" s="10">
        <f>L22 * L$27 + M22 * M$27 + N22 * N$27 + O22 * O$27</f>
        <v>1112.5</v>
      </c>
      <c r="Z22" s="10">
        <f>L22 * L$27 + M22 * M$27 + N22 * N$27 + O22 * O$27 + P22 * P$27 + Q22 * Q$27 + R22 * R$27 + S22 * S$27 + T22 * T$27</f>
        <v>2287.5</v>
      </c>
    </row>
    <row r="23" spans="1:27" x14ac:dyDescent="0.2">
      <c r="A23" s="29">
        <v>2018</v>
      </c>
      <c r="B23" s="30">
        <f>'2018'!F3</f>
        <v>3</v>
      </c>
      <c r="C23" s="30">
        <f>'2018'!F4</f>
        <v>4</v>
      </c>
      <c r="D23" s="30">
        <f>'2018'!F5</f>
        <v>4</v>
      </c>
      <c r="E23" s="30">
        <f>'2018'!F6</f>
        <v>2</v>
      </c>
      <c r="F23" s="30">
        <f>'2018'!F7</f>
        <v>0</v>
      </c>
      <c r="G23" s="30">
        <f>'2018'!F8</f>
        <v>1</v>
      </c>
      <c r="H23" s="30">
        <f>'2018'!F9</f>
        <v>4</v>
      </c>
      <c r="I23" s="30">
        <f>'2018'!F10</f>
        <v>0</v>
      </c>
      <c r="J23" s="30">
        <f>'2018'!F12</f>
        <v>2</v>
      </c>
      <c r="K23" s="30">
        <f>SUM(B23:J23)</f>
        <v>20</v>
      </c>
      <c r="L23" s="30">
        <f>'2018'!F13</f>
        <v>1</v>
      </c>
      <c r="M23" s="30">
        <f>'2018'!F14</f>
        <v>4</v>
      </c>
      <c r="N23" s="30">
        <f>'2018'!F15</f>
        <v>8</v>
      </c>
      <c r="O23" s="30">
        <f>'2018'!F16</f>
        <v>8</v>
      </c>
      <c r="P23" s="30">
        <f>'2018'!F17</f>
        <v>13</v>
      </c>
      <c r="Q23" s="30">
        <f>'2018'!F18</f>
        <v>9</v>
      </c>
      <c r="R23" s="30">
        <f>'2018'!F19</f>
        <v>13</v>
      </c>
      <c r="S23" s="30">
        <f>'2018'!F20</f>
        <v>6</v>
      </c>
      <c r="T23" s="30">
        <f>'2018'!F22</f>
        <v>5</v>
      </c>
      <c r="U23" s="30">
        <f>SUM(L23:T23)</f>
        <v>67</v>
      </c>
      <c r="W23" s="10">
        <f t="shared" ref="W23:W25" si="9">B23 * B$27 + C23 * C$27 + D23 * D$27 + E23 * E$27</f>
        <v>1075</v>
      </c>
      <c r="X23" s="10">
        <f t="shared" ref="X23:X25" si="10">B23 * B$27 + C23 * C$27 + D23 * D$27 + E23 * E$27 + F23 * F$27 + G23 * G$27 + H23 * H$27 + I23 * I$27 + J23 * J$27</f>
        <v>1212.5</v>
      </c>
      <c r="Y23" s="10">
        <f t="shared" ref="Y23:Y25" si="11">L23 * L$27 + M23 * M$27 + N23 * N$27 + O23 * O$27</f>
        <v>1550</v>
      </c>
      <c r="Z23" s="10">
        <f t="shared" ref="Z23:Z25" si="12">L23 * L$27 + M23 * M$27 + N23 * N$27 + O23 * O$27 + P23 * P$27 + Q23 * Q$27 + R23 * R$27 + S23 * S$27 + T23 * T$27</f>
        <v>2937.5</v>
      </c>
    </row>
    <row r="24" spans="1:27" x14ac:dyDescent="0.2">
      <c r="A24" s="29">
        <v>2019</v>
      </c>
      <c r="B24" s="30">
        <f>'2019'!F3</f>
        <v>1</v>
      </c>
      <c r="C24" s="30">
        <f>'2019'!F4</f>
        <v>6</v>
      </c>
      <c r="D24" s="30">
        <f>'2019'!F5</f>
        <v>1</v>
      </c>
      <c r="E24" s="30">
        <f>'2019'!F6</f>
        <v>3</v>
      </c>
      <c r="F24" s="30">
        <f>'2019'!F7</f>
        <v>1</v>
      </c>
      <c r="G24" s="30">
        <f>'2019'!F8</f>
        <v>1</v>
      </c>
      <c r="H24" s="30">
        <f>'2019'!F9</f>
        <v>0</v>
      </c>
      <c r="I24" s="30">
        <f>'2019'!F10</f>
        <v>1</v>
      </c>
      <c r="J24" s="30">
        <f>'2019'!F12</f>
        <v>6</v>
      </c>
      <c r="K24" s="30">
        <f>SUM(B24:J24)</f>
        <v>20</v>
      </c>
      <c r="L24" s="30">
        <f>'2019'!F13</f>
        <v>1</v>
      </c>
      <c r="M24" s="30">
        <f>'2019'!F14</f>
        <v>1</v>
      </c>
      <c r="N24" s="30">
        <f>'2019'!F15</f>
        <v>10</v>
      </c>
      <c r="O24" s="30">
        <f>'2019'!F16</f>
        <v>10</v>
      </c>
      <c r="P24" s="30">
        <f>'2019'!F17</f>
        <v>15</v>
      </c>
      <c r="Q24" s="30">
        <f>'2019'!F18</f>
        <v>4</v>
      </c>
      <c r="R24" s="30">
        <f>'2019'!F19</f>
        <v>5</v>
      </c>
      <c r="S24" s="30">
        <f>'2019'!F20</f>
        <v>1</v>
      </c>
      <c r="T24" s="30">
        <f>'2019'!F22</f>
        <v>0</v>
      </c>
      <c r="U24" s="30">
        <f>SUM(L24:T24)</f>
        <v>47</v>
      </c>
      <c r="W24" s="10">
        <f t="shared" si="9"/>
        <v>887.5</v>
      </c>
      <c r="X24" s="10">
        <f t="shared" si="10"/>
        <v>987.5</v>
      </c>
      <c r="Y24" s="10">
        <f t="shared" si="11"/>
        <v>1562.5</v>
      </c>
      <c r="Z24" s="10">
        <f t="shared" si="12"/>
        <v>2600</v>
      </c>
    </row>
    <row r="25" spans="1:27" x14ac:dyDescent="0.2">
      <c r="A25" s="29">
        <v>2020</v>
      </c>
      <c r="B25" s="30">
        <f>'2020'!F3</f>
        <v>1</v>
      </c>
      <c r="C25" s="30">
        <f>'2020'!F4</f>
        <v>2</v>
      </c>
      <c r="D25" s="30">
        <f>'2020'!F5</f>
        <v>1</v>
      </c>
      <c r="E25" s="30">
        <f>'2020'!F6</f>
        <v>1</v>
      </c>
      <c r="F25" s="30">
        <f>'2020'!F7</f>
        <v>0</v>
      </c>
      <c r="G25" s="30">
        <f>'2020'!F8</f>
        <v>3</v>
      </c>
      <c r="H25" s="30">
        <f>'2020'!F9</f>
        <v>3</v>
      </c>
      <c r="I25" s="30">
        <f>'2020'!F10</f>
        <v>2</v>
      </c>
      <c r="J25" s="30">
        <f>'2020'!F12</f>
        <v>2</v>
      </c>
      <c r="K25" s="30">
        <f>SUM(B25:J25)</f>
        <v>15</v>
      </c>
      <c r="L25" s="30">
        <f>'2020'!F13</f>
        <v>0</v>
      </c>
      <c r="M25" s="30">
        <f>'2020'!F14</f>
        <v>4</v>
      </c>
      <c r="N25" s="30">
        <f>'2020'!F15</f>
        <v>0</v>
      </c>
      <c r="O25" s="30">
        <f>'2020'!F16</f>
        <v>2</v>
      </c>
      <c r="P25" s="30">
        <f>'2020'!F17</f>
        <v>0</v>
      </c>
      <c r="Q25" s="30">
        <f>'2020'!F18</f>
        <v>0</v>
      </c>
      <c r="R25" s="30">
        <f>'2020'!F19</f>
        <v>7</v>
      </c>
      <c r="S25" s="30">
        <f>'2020'!F20</f>
        <v>0</v>
      </c>
      <c r="T25" s="30">
        <f>'2020'!F22</f>
        <v>0</v>
      </c>
      <c r="U25" s="30">
        <f>SUM(L25:T25)</f>
        <v>13</v>
      </c>
      <c r="W25" s="10">
        <f t="shared" si="9"/>
        <v>412.5</v>
      </c>
      <c r="X25" s="10">
        <f t="shared" si="10"/>
        <v>625</v>
      </c>
      <c r="Y25" s="10">
        <f t="shared" si="11"/>
        <v>475</v>
      </c>
      <c r="Z25" s="10">
        <f t="shared" si="12"/>
        <v>650</v>
      </c>
    </row>
    <row r="26" spans="1:27" x14ac:dyDescent="0.2">
      <c r="A26" s="52" t="s">
        <v>45</v>
      </c>
      <c r="B26" s="22">
        <f>SUM(B22:B25)</f>
        <v>6</v>
      </c>
      <c r="C26" s="22">
        <f t="shared" ref="C26:K26" si="13">SUM(C22:C25)</f>
        <v>13</v>
      </c>
      <c r="D26" s="22">
        <f t="shared" si="13"/>
        <v>6</v>
      </c>
      <c r="E26" s="22">
        <f t="shared" si="13"/>
        <v>9</v>
      </c>
      <c r="F26" s="22">
        <f t="shared" si="13"/>
        <v>1</v>
      </c>
      <c r="G26" s="22">
        <f t="shared" si="13"/>
        <v>5</v>
      </c>
      <c r="H26" s="22">
        <f t="shared" si="13"/>
        <v>9</v>
      </c>
      <c r="I26" s="22">
        <f t="shared" si="13"/>
        <v>3</v>
      </c>
      <c r="J26" s="22">
        <f t="shared" si="13"/>
        <v>15</v>
      </c>
      <c r="K26" s="22">
        <f t="shared" si="13"/>
        <v>67</v>
      </c>
      <c r="L26" s="22">
        <f>SUM(L22:L25)</f>
        <v>2</v>
      </c>
      <c r="M26" s="22">
        <f>SUM(M22:M25)</f>
        <v>13</v>
      </c>
      <c r="N26" s="22">
        <f t="shared" ref="N26:U26" si="14">SUM(N22:N25)</f>
        <v>24</v>
      </c>
      <c r="O26" s="22">
        <f t="shared" si="14"/>
        <v>25</v>
      </c>
      <c r="P26" s="22">
        <f t="shared" si="14"/>
        <v>44</v>
      </c>
      <c r="Q26" s="22">
        <f t="shared" si="14"/>
        <v>16</v>
      </c>
      <c r="R26" s="22">
        <f t="shared" si="14"/>
        <v>29</v>
      </c>
      <c r="S26" s="22">
        <f t="shared" si="14"/>
        <v>20</v>
      </c>
      <c r="T26" s="22">
        <f t="shared" si="14"/>
        <v>34</v>
      </c>
      <c r="U26" s="22">
        <f t="shared" si="14"/>
        <v>207</v>
      </c>
      <c r="W26" s="13">
        <f>SUM(W22:W25)</f>
        <v>2750</v>
      </c>
      <c r="X26" s="13">
        <f t="shared" ref="X26:Z26" si="15">SUM(X22:X25)</f>
        <v>3250</v>
      </c>
      <c r="Y26" s="13">
        <f t="shared" si="15"/>
        <v>4700</v>
      </c>
      <c r="Z26" s="13">
        <f t="shared" si="15"/>
        <v>8475</v>
      </c>
      <c r="AA26" s="1">
        <f>X26+Z26</f>
        <v>11725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3250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8475</v>
      </c>
    </row>
    <row r="31" spans="1:27" x14ac:dyDescent="0.2">
      <c r="A31" s="6" t="s">
        <v>62</v>
      </c>
      <c r="B31" s="6">
        <f>B29+B30</f>
        <v>11725</v>
      </c>
    </row>
  </sheetData>
  <sheetProtection selectLockedCells="1" selectUnlockedCells="1"/>
  <mergeCells count="14">
    <mergeCell ref="W2:X2"/>
    <mergeCell ref="Y2:Z2"/>
    <mergeCell ref="W1:Z1"/>
    <mergeCell ref="A19:U19"/>
    <mergeCell ref="B20:K20"/>
    <mergeCell ref="L20:U20"/>
    <mergeCell ref="N11:O11"/>
    <mergeCell ref="P11:Q11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1"/>
  <sheetViews>
    <sheetView topLeftCell="D1"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'2017'!G3</f>
        <v>0</v>
      </c>
      <c r="C4" s="30">
        <f>'2017'!G4</f>
        <v>0</v>
      </c>
      <c r="D4" s="30">
        <f>'2017'!G7</f>
        <v>0</v>
      </c>
      <c r="E4" s="30">
        <f>'2017'!G8</f>
        <v>0</v>
      </c>
      <c r="F4" s="30">
        <f>'2017'!G9</f>
        <v>0</v>
      </c>
      <c r="G4" s="30">
        <f>'2017'!G10</f>
        <v>0</v>
      </c>
      <c r="H4" s="30">
        <f>'2017'!G11</f>
        <v>0</v>
      </c>
      <c r="I4" s="30">
        <f>'2017'!G12</f>
        <v>0</v>
      </c>
      <c r="J4" s="30">
        <f t="shared" ref="J4:J7" si="0">SUM(B4:I4)</f>
        <v>0</v>
      </c>
      <c r="K4" s="30">
        <f>'2017'!G13</f>
        <v>0</v>
      </c>
      <c r="L4" s="30">
        <f>'2017'!G14</f>
        <v>0</v>
      </c>
      <c r="M4" s="30">
        <f>'2017'!G17</f>
        <v>0</v>
      </c>
      <c r="N4" s="30">
        <f>'2017'!G18</f>
        <v>0</v>
      </c>
      <c r="O4" s="30">
        <f>'2017'!G19</f>
        <v>0</v>
      </c>
      <c r="P4" s="30">
        <f>'2017'!G20</f>
        <v>0</v>
      </c>
      <c r="Q4" s="30">
        <f>'2017'!G21</f>
        <v>0</v>
      </c>
      <c r="R4" s="30">
        <f>'2017'!G22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'2018'!G3</f>
        <v>3</v>
      </c>
      <c r="C5" s="30">
        <f>'2018'!G4</f>
        <v>0</v>
      </c>
      <c r="D5" s="30">
        <f>'2018'!G7</f>
        <v>6</v>
      </c>
      <c r="E5" s="30">
        <f>'2018'!G8</f>
        <v>0</v>
      </c>
      <c r="F5" s="30">
        <f>'2018'!G9</f>
        <v>1</v>
      </c>
      <c r="G5" s="30">
        <f>'2018'!G10</f>
        <v>0</v>
      </c>
      <c r="H5" s="30">
        <f>'2018'!G11</f>
        <v>6</v>
      </c>
      <c r="I5" s="30">
        <f>'2018'!G12</f>
        <v>4</v>
      </c>
      <c r="J5" s="30">
        <f t="shared" si="0"/>
        <v>20</v>
      </c>
      <c r="K5" s="30">
        <f>'2018'!G13</f>
        <v>3</v>
      </c>
      <c r="L5" s="30">
        <f>'2018'!G14</f>
        <v>6</v>
      </c>
      <c r="M5" s="30">
        <f>'2018'!G17</f>
        <v>6</v>
      </c>
      <c r="N5" s="30">
        <f>'2018'!G18</f>
        <v>16</v>
      </c>
      <c r="O5" s="30">
        <f>'2018'!G19</f>
        <v>11</v>
      </c>
      <c r="P5" s="30">
        <f>'2018'!G20</f>
        <v>12</v>
      </c>
      <c r="Q5" s="30">
        <f>'2018'!G21</f>
        <v>3</v>
      </c>
      <c r="R5" s="30">
        <f>'2018'!G22</f>
        <v>9</v>
      </c>
      <c r="S5" s="30">
        <f t="shared" si="1"/>
        <v>66</v>
      </c>
      <c r="W5" s="10">
        <f t="shared" ref="W5:W7" si="2">B5*B$9 + C5*C$9 + D5*D$9</f>
        <v>900</v>
      </c>
      <c r="X5" s="10">
        <f t="shared" ref="X5:X7" si="3">B5*B$9 + C5*C$9 + D5*D$9 + E5 * E$9 + F5 * F$9 + G5 * G$9 + H5 * H$9 + I5 * I$9</f>
        <v>962.5</v>
      </c>
      <c r="Y5" s="10">
        <f t="shared" ref="Y5:Y7" si="4">K5 * K$9 + L5 * L$9 + M5 * M$9</f>
        <v>1230</v>
      </c>
      <c r="Z5" s="10">
        <f t="shared" ref="Z5:Z7" si="5">K5 * K$9 + L5 * L$9 + M5 * M$9 + N5 * N$9 + O5 * O$9 + P5 * P$9 + Q5 * Q$9 + R5 * R$9</f>
        <v>2385</v>
      </c>
    </row>
    <row r="6" spans="1:27" x14ac:dyDescent="0.2">
      <c r="A6" s="29">
        <v>2019</v>
      </c>
      <c r="B6" s="30">
        <f>'2019'!G3</f>
        <v>1</v>
      </c>
      <c r="C6" s="30">
        <f>'2019'!G4</f>
        <v>2</v>
      </c>
      <c r="D6" s="30">
        <f>'2019'!G7</f>
        <v>2</v>
      </c>
      <c r="E6" s="30">
        <f>'2019'!G8</f>
        <v>2</v>
      </c>
      <c r="F6" s="30">
        <f>'2019'!G9</f>
        <v>2</v>
      </c>
      <c r="G6" s="30">
        <f>'2019'!G10</f>
        <v>2</v>
      </c>
      <c r="H6" s="30">
        <f>'2019'!G11</f>
        <v>7</v>
      </c>
      <c r="I6" s="30">
        <f>'2019'!G12</f>
        <v>2</v>
      </c>
      <c r="J6" s="30">
        <f t="shared" si="0"/>
        <v>20</v>
      </c>
      <c r="K6" s="30">
        <f>'2019'!G13</f>
        <v>1</v>
      </c>
      <c r="L6" s="30">
        <f>'2019'!G14</f>
        <v>3</v>
      </c>
      <c r="M6" s="30">
        <f>'2019'!G17</f>
        <v>9</v>
      </c>
      <c r="N6" s="30">
        <f>'2019'!G18</f>
        <v>21</v>
      </c>
      <c r="O6" s="30">
        <f>'2019'!G19</f>
        <v>8</v>
      </c>
      <c r="P6" s="30">
        <f>'2019'!G20</f>
        <v>5</v>
      </c>
      <c r="Q6" s="30">
        <f>'2019'!G21</f>
        <v>0</v>
      </c>
      <c r="R6" s="30">
        <f>'2019'!G22</f>
        <v>0</v>
      </c>
      <c r="S6" s="30">
        <f t="shared" si="1"/>
        <v>47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2245</v>
      </c>
    </row>
    <row r="7" spans="1:27" x14ac:dyDescent="0.2">
      <c r="A7" s="29">
        <v>2020</v>
      </c>
      <c r="B7" s="30">
        <f>'2020'!G3</f>
        <v>1</v>
      </c>
      <c r="C7" s="30">
        <f>'2020'!G4</f>
        <v>0</v>
      </c>
      <c r="D7" s="30">
        <f>'2020'!G7</f>
        <v>4</v>
      </c>
      <c r="E7" s="30">
        <f>'2020'!G8</f>
        <v>0</v>
      </c>
      <c r="F7" s="30">
        <f>'2020'!G9</f>
        <v>2</v>
      </c>
      <c r="G7" s="30">
        <f>'2020'!G10</f>
        <v>0</v>
      </c>
      <c r="H7" s="30">
        <f>'2020'!G11</f>
        <v>5</v>
      </c>
      <c r="I7" s="30">
        <f>'2020'!G12</f>
        <v>0</v>
      </c>
      <c r="J7" s="30">
        <f t="shared" si="0"/>
        <v>12</v>
      </c>
      <c r="K7" s="30">
        <f>'2020'!G13</f>
        <v>3</v>
      </c>
      <c r="L7" s="30">
        <f>'2020'!G14</f>
        <v>3</v>
      </c>
      <c r="M7" s="30">
        <f>'2020'!G17</f>
        <v>0</v>
      </c>
      <c r="N7" s="30">
        <f>'2020'!G18</f>
        <v>0</v>
      </c>
      <c r="O7" s="30">
        <f>'2020'!G19</f>
        <v>0</v>
      </c>
      <c r="P7" s="30">
        <f>'2020'!G20</f>
        <v>5</v>
      </c>
      <c r="Q7" s="30">
        <f>'2020'!G21</f>
        <v>0</v>
      </c>
      <c r="R7" s="30">
        <f>'2020'!G22</f>
        <v>0</v>
      </c>
      <c r="S7" s="30">
        <f t="shared" si="1"/>
        <v>11</v>
      </c>
      <c r="W7" s="10">
        <f t="shared" si="2"/>
        <v>475</v>
      </c>
      <c r="X7" s="10">
        <f t="shared" si="3"/>
        <v>556.25</v>
      </c>
      <c r="Y7" s="10">
        <f t="shared" si="4"/>
        <v>555</v>
      </c>
      <c r="Z7" s="10">
        <f t="shared" si="5"/>
        <v>605</v>
      </c>
    </row>
    <row r="8" spans="1:27" x14ac:dyDescent="0.2">
      <c r="A8" s="52" t="s">
        <v>45</v>
      </c>
      <c r="B8" s="22">
        <f>SUM(B4:B7)</f>
        <v>5</v>
      </c>
      <c r="C8" s="22">
        <f t="shared" ref="C8:J8" si="6">SUM(C4:C7)</f>
        <v>2</v>
      </c>
      <c r="D8" s="22">
        <f t="shared" si="6"/>
        <v>12</v>
      </c>
      <c r="E8" s="22">
        <f t="shared" si="6"/>
        <v>2</v>
      </c>
      <c r="F8" s="22">
        <f t="shared" si="6"/>
        <v>5</v>
      </c>
      <c r="G8" s="22">
        <f t="shared" si="6"/>
        <v>2</v>
      </c>
      <c r="H8" s="22">
        <f t="shared" si="6"/>
        <v>18</v>
      </c>
      <c r="I8" s="22">
        <f t="shared" si="6"/>
        <v>6</v>
      </c>
      <c r="J8" s="22">
        <f t="shared" si="6"/>
        <v>52</v>
      </c>
      <c r="K8" s="22">
        <f>SUM(K4:K7)</f>
        <v>7</v>
      </c>
      <c r="L8" s="22">
        <f>SUM(L4:L7)</f>
        <v>12</v>
      </c>
      <c r="M8" s="22">
        <f t="shared" ref="M8:S8" si="7">SUM(M4:M7)</f>
        <v>15</v>
      </c>
      <c r="N8" s="22">
        <f t="shared" si="7"/>
        <v>37</v>
      </c>
      <c r="O8" s="22">
        <f t="shared" si="7"/>
        <v>19</v>
      </c>
      <c r="P8" s="22">
        <f t="shared" si="7"/>
        <v>22</v>
      </c>
      <c r="Q8" s="22">
        <f t="shared" si="7"/>
        <v>3</v>
      </c>
      <c r="R8" s="22">
        <f t="shared" si="7"/>
        <v>9</v>
      </c>
      <c r="S8" s="22">
        <f t="shared" si="7"/>
        <v>124</v>
      </c>
      <c r="W8" s="37">
        <f>SUM(W4:W7)</f>
        <v>1887.5</v>
      </c>
      <c r="X8" s="37">
        <f t="shared" ref="X8:Z8" si="8">SUM(X4:X7)</f>
        <v>2275</v>
      </c>
      <c r="Y8" s="37">
        <f t="shared" si="8"/>
        <v>2770</v>
      </c>
      <c r="Z8" s="37">
        <f t="shared" si="8"/>
        <v>5235</v>
      </c>
      <c r="AA8" s="1">
        <f>X8+Z8</f>
        <v>7510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13.364999999999998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39.144999999999996</v>
      </c>
      <c r="E11" s="1" t="s">
        <v>51</v>
      </c>
      <c r="F11" s="1">
        <f>B5+0.85*C5+0.7*D5+0.5*E5+0.2*F5+0.1*G5+0.05*H5</f>
        <v>7.6999999999999993</v>
      </c>
      <c r="H11" s="1" t="s">
        <v>52</v>
      </c>
      <c r="I11" s="1">
        <f>K5+0.85*L5+0.7*M5+0.5*N5+0.2*O5+0.1*P5+0.05*Q5</f>
        <v>23.849999999999994</v>
      </c>
    </row>
    <row r="12" spans="1:27" x14ac:dyDescent="0.2">
      <c r="A12" s="1" t="s">
        <v>53</v>
      </c>
      <c r="B12" s="1">
        <f>2*B10+B11</f>
        <v>65.875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22.450000000000003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7510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'2017'!H3</f>
        <v>0</v>
      </c>
      <c r="C22" s="30">
        <f>'2017'!H4</f>
        <v>0</v>
      </c>
      <c r="D22" s="30">
        <f>'2017'!H5</f>
        <v>0</v>
      </c>
      <c r="E22" s="30">
        <f>'2017'!H6</f>
        <v>0</v>
      </c>
      <c r="F22" s="30">
        <f>'2017'!H7</f>
        <v>0</v>
      </c>
      <c r="G22" s="30">
        <f>'2017'!H8</f>
        <v>0</v>
      </c>
      <c r="H22" s="30">
        <f>'2017'!H9</f>
        <v>0</v>
      </c>
      <c r="I22" s="30">
        <f>'2017'!H10</f>
        <v>0</v>
      </c>
      <c r="J22" s="30">
        <f>'2017'!H12</f>
        <v>0</v>
      </c>
      <c r="K22" s="30">
        <f>SUM(B22:J22)</f>
        <v>0</v>
      </c>
      <c r="L22" s="30">
        <f>'2017'!H13</f>
        <v>0</v>
      </c>
      <c r="M22" s="30">
        <f>'2017'!H14</f>
        <v>0</v>
      </c>
      <c r="N22" s="30">
        <f>'2017'!H15</f>
        <v>0</v>
      </c>
      <c r="O22" s="30">
        <f>'2017'!H16</f>
        <v>0</v>
      </c>
      <c r="P22" s="30">
        <f>'2017'!H17</f>
        <v>0</v>
      </c>
      <c r="Q22" s="30">
        <f>'2017'!H18</f>
        <v>0</v>
      </c>
      <c r="R22" s="30">
        <f>'2017'!H19</f>
        <v>0</v>
      </c>
      <c r="S22" s="30">
        <f>'2017'!H20</f>
        <v>0</v>
      </c>
      <c r="T22" s="30">
        <f>'2017'!H22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'2018'!H3</f>
        <v>3</v>
      </c>
      <c r="C23" s="30">
        <f>'2018'!H4</f>
        <v>4</v>
      </c>
      <c r="D23" s="30">
        <f>'2018'!H5</f>
        <v>4</v>
      </c>
      <c r="E23" s="30">
        <f>'2018'!H6</f>
        <v>2</v>
      </c>
      <c r="F23" s="30">
        <f>'2018'!H7</f>
        <v>0</v>
      </c>
      <c r="G23" s="30">
        <f>'2018'!H8</f>
        <v>1</v>
      </c>
      <c r="H23" s="30">
        <f>'2018'!H9</f>
        <v>4</v>
      </c>
      <c r="I23" s="30">
        <f>'2018'!H10</f>
        <v>0</v>
      </c>
      <c r="J23" s="30">
        <f>'2018'!H12</f>
        <v>2</v>
      </c>
      <c r="K23" s="30">
        <f>SUM(B23:J23)</f>
        <v>20</v>
      </c>
      <c r="L23" s="30">
        <f>'2018'!H13</f>
        <v>1</v>
      </c>
      <c r="M23" s="30">
        <f>'2018'!H14</f>
        <v>4</v>
      </c>
      <c r="N23" s="30">
        <f>'2018'!H15</f>
        <v>8</v>
      </c>
      <c r="O23" s="30">
        <f>'2018'!H16</f>
        <v>8</v>
      </c>
      <c r="P23" s="30">
        <f>'2018'!H17</f>
        <v>12</v>
      </c>
      <c r="Q23" s="30">
        <f>'2018'!H18</f>
        <v>9</v>
      </c>
      <c r="R23" s="30">
        <f>'2018'!H19</f>
        <v>13</v>
      </c>
      <c r="S23" s="30">
        <f>'2018'!H20</f>
        <v>6</v>
      </c>
      <c r="T23" s="30">
        <f>'2018'!H22</f>
        <v>5</v>
      </c>
      <c r="U23" s="30">
        <f>SUM(L23:T23)</f>
        <v>66</v>
      </c>
      <c r="W23" s="10">
        <f t="shared" ref="W23:W25" si="9">B23 * B$27 + C23 * C$27 + D23 * D$27 + E23 * E$27</f>
        <v>1075</v>
      </c>
      <c r="X23" s="10">
        <f t="shared" ref="X23:X25" si="10">B23 * B$27 + C23 * C$27 + D23 * D$27 + E23 * E$27 + F23 * F$27 + G23 * G$27 + H23 * H$27 + I23 * I$27 + J23 * J$27</f>
        <v>1212.5</v>
      </c>
      <c r="Y23" s="10">
        <f t="shared" ref="Y23:Y25" si="11">L23 * L$27 + M23 * M$27 + N23 * N$27 + O23 * O$27</f>
        <v>1550</v>
      </c>
      <c r="Z23" s="10">
        <f t="shared" ref="Z23:Z25" si="12">L23 * L$27 + M23 * M$27 + N23 * N$27 + O23 * O$27 + P23 * P$27 + Q23 * Q$27 + R23 * R$27 + S23 * S$27 + T23 * T$27</f>
        <v>2887.5</v>
      </c>
    </row>
    <row r="24" spans="1:27" x14ac:dyDescent="0.2">
      <c r="A24" s="29">
        <v>2019</v>
      </c>
      <c r="B24" s="30">
        <f>'2019'!H3</f>
        <v>1</v>
      </c>
      <c r="C24" s="30">
        <f>'2019'!H4</f>
        <v>6</v>
      </c>
      <c r="D24" s="30">
        <f>'2019'!H5</f>
        <v>1</v>
      </c>
      <c r="E24" s="30">
        <f>'2019'!H6</f>
        <v>3</v>
      </c>
      <c r="F24" s="30">
        <f>'2019'!H7</f>
        <v>1</v>
      </c>
      <c r="G24" s="30">
        <f>'2019'!H8</f>
        <v>1</v>
      </c>
      <c r="H24" s="30">
        <f>'2019'!H9</f>
        <v>0</v>
      </c>
      <c r="I24" s="30">
        <f>'2019'!H10</f>
        <v>1</v>
      </c>
      <c r="J24" s="30">
        <f>'2019'!H12</f>
        <v>6</v>
      </c>
      <c r="K24" s="30">
        <f>SUM(B24:J24)</f>
        <v>20</v>
      </c>
      <c r="L24" s="30">
        <f>'2019'!H13</f>
        <v>1</v>
      </c>
      <c r="M24" s="30">
        <f>'2019'!H14</f>
        <v>1</v>
      </c>
      <c r="N24" s="30">
        <f>'2019'!H15</f>
        <v>10</v>
      </c>
      <c r="O24" s="30">
        <f>'2019'!H16</f>
        <v>10</v>
      </c>
      <c r="P24" s="30">
        <f>'2019'!H17</f>
        <v>15</v>
      </c>
      <c r="Q24" s="30">
        <f>'2019'!H18</f>
        <v>4</v>
      </c>
      <c r="R24" s="30">
        <f>'2019'!H19</f>
        <v>5</v>
      </c>
      <c r="S24" s="30">
        <f>'2019'!H20</f>
        <v>1</v>
      </c>
      <c r="T24" s="30">
        <f>'2019'!H22</f>
        <v>0</v>
      </c>
      <c r="U24" s="30">
        <f>SUM(L24:T24)</f>
        <v>47</v>
      </c>
      <c r="W24" s="10">
        <f t="shared" si="9"/>
        <v>887.5</v>
      </c>
      <c r="X24" s="10">
        <f t="shared" si="10"/>
        <v>987.5</v>
      </c>
      <c r="Y24" s="10">
        <f t="shared" si="11"/>
        <v>1562.5</v>
      </c>
      <c r="Z24" s="10">
        <f t="shared" si="12"/>
        <v>2600</v>
      </c>
    </row>
    <row r="25" spans="1:27" x14ac:dyDescent="0.2">
      <c r="A25" s="29">
        <v>2020</v>
      </c>
      <c r="B25" s="30">
        <f>'2020'!H3</f>
        <v>1</v>
      </c>
      <c r="C25" s="30">
        <f>'2020'!H4</f>
        <v>2</v>
      </c>
      <c r="D25" s="30">
        <f>'2020'!H5</f>
        <v>1</v>
      </c>
      <c r="E25" s="30">
        <f>'2020'!H6</f>
        <v>1</v>
      </c>
      <c r="F25" s="30">
        <f>'2020'!H7</f>
        <v>0</v>
      </c>
      <c r="G25" s="30">
        <f>'2020'!H8</f>
        <v>2</v>
      </c>
      <c r="H25" s="30">
        <f>'2020'!H9</f>
        <v>2</v>
      </c>
      <c r="I25" s="30">
        <f>'2020'!H10</f>
        <v>1</v>
      </c>
      <c r="J25" s="30">
        <f>'2020'!H12</f>
        <v>2</v>
      </c>
      <c r="K25" s="30">
        <f>SUM(B25:J25)</f>
        <v>12</v>
      </c>
      <c r="L25" s="30">
        <f>'2020'!H13</f>
        <v>0</v>
      </c>
      <c r="M25" s="30">
        <f>'2020'!H14</f>
        <v>4</v>
      </c>
      <c r="N25" s="30">
        <f>'2020'!H15</f>
        <v>0</v>
      </c>
      <c r="O25" s="30">
        <f>'2020'!H16</f>
        <v>2</v>
      </c>
      <c r="P25" s="30">
        <f>'2020'!H17</f>
        <v>0</v>
      </c>
      <c r="Q25" s="30">
        <f>'2020'!H18</f>
        <v>0</v>
      </c>
      <c r="R25" s="30">
        <f>'2020'!H19</f>
        <v>5</v>
      </c>
      <c r="S25" s="30">
        <f>'2020'!H20</f>
        <v>0</v>
      </c>
      <c r="T25" s="30">
        <f>'2020'!H22</f>
        <v>0</v>
      </c>
      <c r="U25" s="30">
        <f>SUM(L25:T25)</f>
        <v>11</v>
      </c>
      <c r="W25" s="10">
        <f t="shared" si="9"/>
        <v>412.5</v>
      </c>
      <c r="X25" s="10">
        <f t="shared" si="10"/>
        <v>550</v>
      </c>
      <c r="Y25" s="10">
        <f t="shared" si="11"/>
        <v>475</v>
      </c>
      <c r="Z25" s="10">
        <f t="shared" si="12"/>
        <v>600</v>
      </c>
    </row>
    <row r="26" spans="1:27" x14ac:dyDescent="0.2">
      <c r="A26" s="52" t="s">
        <v>45</v>
      </c>
      <c r="B26" s="22">
        <f>SUM(B22:B25)</f>
        <v>5</v>
      </c>
      <c r="C26" s="22">
        <f t="shared" ref="C26:K26" si="13">SUM(C22:C25)</f>
        <v>12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4</v>
      </c>
      <c r="H26" s="22">
        <f t="shared" si="13"/>
        <v>6</v>
      </c>
      <c r="I26" s="22">
        <f t="shared" si="13"/>
        <v>2</v>
      </c>
      <c r="J26" s="22">
        <f t="shared" si="13"/>
        <v>10</v>
      </c>
      <c r="K26" s="22">
        <f t="shared" si="13"/>
        <v>52</v>
      </c>
      <c r="L26" s="22">
        <f>SUM(L22:L25)</f>
        <v>2</v>
      </c>
      <c r="M26" s="22">
        <f>SUM(M22:M25)</f>
        <v>9</v>
      </c>
      <c r="N26" s="22">
        <f t="shared" ref="N26:U26" si="14">SUM(N22:N25)</f>
        <v>18</v>
      </c>
      <c r="O26" s="22">
        <f t="shared" si="14"/>
        <v>20</v>
      </c>
      <c r="P26" s="22">
        <f t="shared" si="14"/>
        <v>27</v>
      </c>
      <c r="Q26" s="22">
        <f t="shared" si="14"/>
        <v>13</v>
      </c>
      <c r="R26" s="22">
        <f t="shared" si="14"/>
        <v>23</v>
      </c>
      <c r="S26" s="22">
        <f t="shared" si="14"/>
        <v>7</v>
      </c>
      <c r="T26" s="22">
        <f t="shared" si="14"/>
        <v>5</v>
      </c>
      <c r="U26" s="22">
        <f t="shared" si="14"/>
        <v>124</v>
      </c>
      <c r="W26" s="13">
        <f>SUM(W22:W25)</f>
        <v>2375</v>
      </c>
      <c r="X26" s="13">
        <f t="shared" ref="X26:Z26" si="15">SUM(X22:X25)</f>
        <v>2750</v>
      </c>
      <c r="Y26" s="13">
        <f t="shared" si="15"/>
        <v>3587.5</v>
      </c>
      <c r="Z26" s="13">
        <f t="shared" si="15"/>
        <v>6087.5</v>
      </c>
      <c r="AA26" s="1">
        <f>X26+Z26</f>
        <v>8837.5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2750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6087.5</v>
      </c>
    </row>
    <row r="31" spans="1:27" x14ac:dyDescent="0.2">
      <c r="A31" s="6" t="s">
        <v>62</v>
      </c>
      <c r="B31" s="6">
        <f>B29+B30</f>
        <v>8837.5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1"/>
  <sheetViews>
    <sheetView topLeftCell="E1" zoomScaleNormal="100" workbookViewId="0">
      <selection activeCell="W8" sqref="W8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'2017'!I3</f>
        <v>0</v>
      </c>
      <c r="C4" s="30">
        <f>'2017'!I4</f>
        <v>0</v>
      </c>
      <c r="D4" s="30">
        <f>'2017'!I7</f>
        <v>0</v>
      </c>
      <c r="E4" s="30">
        <f>'2017'!I8</f>
        <v>0</v>
      </c>
      <c r="F4" s="30">
        <f>'2017'!I9</f>
        <v>0</v>
      </c>
      <c r="G4" s="30">
        <f>'2017'!I10</f>
        <v>0</v>
      </c>
      <c r="H4" s="30">
        <f>'2017'!I11</f>
        <v>0</v>
      </c>
      <c r="I4" s="30">
        <f>'2017'!I12</f>
        <v>0</v>
      </c>
      <c r="J4" s="30">
        <f t="shared" ref="J4:J7" si="0">SUM(B4:I4)</f>
        <v>0</v>
      </c>
      <c r="K4" s="30">
        <f>'2017'!I13</f>
        <v>0</v>
      </c>
      <c r="L4" s="30">
        <f>'2017'!I14</f>
        <v>0</v>
      </c>
      <c r="M4" s="30">
        <f>'2017'!I17</f>
        <v>0</v>
      </c>
      <c r="N4" s="30">
        <f>'2017'!I18</f>
        <v>0</v>
      </c>
      <c r="O4" s="30">
        <f>'2017'!I19</f>
        <v>0</v>
      </c>
      <c r="P4" s="30">
        <f>'2017'!I20</f>
        <v>0</v>
      </c>
      <c r="Q4" s="30">
        <f>'2017'!I21</f>
        <v>0</v>
      </c>
      <c r="R4" s="30">
        <f>'2017'!I22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'2018'!I3</f>
        <v>3</v>
      </c>
      <c r="C5" s="30">
        <f>'2018'!I4</f>
        <v>0</v>
      </c>
      <c r="D5" s="30">
        <f>'2018'!I7</f>
        <v>6</v>
      </c>
      <c r="E5" s="30">
        <f>'2018'!I8</f>
        <v>0</v>
      </c>
      <c r="F5" s="30">
        <f>'2018'!I9</f>
        <v>1</v>
      </c>
      <c r="G5" s="30">
        <f>'2018'!I10</f>
        <v>0</v>
      </c>
      <c r="H5" s="30">
        <f>'2018'!I11</f>
        <v>6</v>
      </c>
      <c r="I5" s="30">
        <f>'2018'!I12</f>
        <v>4</v>
      </c>
      <c r="J5" s="30">
        <f t="shared" si="0"/>
        <v>20</v>
      </c>
      <c r="K5" s="30">
        <f>'2018'!I13</f>
        <v>3</v>
      </c>
      <c r="L5" s="30">
        <f>'2018'!I14</f>
        <v>6</v>
      </c>
      <c r="M5" s="30">
        <f>'2018'!I17</f>
        <v>5</v>
      </c>
      <c r="N5" s="30">
        <f>'2018'!I18</f>
        <v>16</v>
      </c>
      <c r="O5" s="30">
        <f>'2018'!I19</f>
        <v>11</v>
      </c>
      <c r="P5" s="30">
        <f>'2018'!I20</f>
        <v>12</v>
      </c>
      <c r="Q5" s="30">
        <f>'2018'!I21</f>
        <v>3</v>
      </c>
      <c r="R5" s="30">
        <f>'2018'!I22</f>
        <v>9</v>
      </c>
      <c r="S5" s="30">
        <f t="shared" si="1"/>
        <v>65</v>
      </c>
      <c r="W5" s="10">
        <f t="shared" ref="W5:W7" si="2">B5*B$9 + C5*C$9 + D5*D$9</f>
        <v>900</v>
      </c>
      <c r="X5" s="10">
        <f t="shared" ref="X5:X7" si="3">B5*B$9 + C5*C$9 + D5*D$9 + E5 * E$9 + F5 * F$9 + G5 * G$9 + H5 * H$9 + I5 * I$9</f>
        <v>962.5</v>
      </c>
      <c r="Y5" s="10">
        <f t="shared" ref="Y5:Y7" si="4">K5 * K$9 + L5 * L$9 + M5 * M$9</f>
        <v>1160</v>
      </c>
      <c r="Z5" s="10">
        <f t="shared" ref="Z5:Z7" si="5">K5 * K$9 + L5 * L$9 + M5 * M$9 + N5 * N$9 + O5 * O$9 + P5 * P$9 + Q5 * Q$9 + R5 * R$9</f>
        <v>2315</v>
      </c>
    </row>
    <row r="6" spans="1:27" x14ac:dyDescent="0.2">
      <c r="A6" s="29">
        <v>2019</v>
      </c>
      <c r="B6" s="30">
        <f>'2019'!I3</f>
        <v>1</v>
      </c>
      <c r="C6" s="30">
        <f>'2019'!I4</f>
        <v>2</v>
      </c>
      <c r="D6" s="30">
        <f>'2019'!I7</f>
        <v>2</v>
      </c>
      <c r="E6" s="30">
        <f>'2019'!I8</f>
        <v>2</v>
      </c>
      <c r="F6" s="30">
        <f>'2019'!I9</f>
        <v>2</v>
      </c>
      <c r="G6" s="30">
        <f>'2019'!I10</f>
        <v>2</v>
      </c>
      <c r="H6" s="30">
        <f>'2019'!I11</f>
        <v>7</v>
      </c>
      <c r="I6" s="30">
        <f>'2019'!I12</f>
        <v>2</v>
      </c>
      <c r="J6" s="30">
        <f t="shared" si="0"/>
        <v>20</v>
      </c>
      <c r="K6" s="30">
        <f>'2019'!I13</f>
        <v>1</v>
      </c>
      <c r="L6" s="30">
        <f>'2019'!I14</f>
        <v>3</v>
      </c>
      <c r="M6" s="30">
        <f>'2019'!I17</f>
        <v>9</v>
      </c>
      <c r="N6" s="30">
        <f>'2019'!I18</f>
        <v>19</v>
      </c>
      <c r="O6" s="30">
        <f>'2019'!I19</f>
        <v>7</v>
      </c>
      <c r="P6" s="30">
        <f>'2019'!I20</f>
        <v>5</v>
      </c>
      <c r="Q6" s="30">
        <f>'2019'!I21</f>
        <v>0</v>
      </c>
      <c r="R6" s="30">
        <f>'2019'!I22</f>
        <v>0</v>
      </c>
      <c r="S6" s="30">
        <f t="shared" si="1"/>
        <v>44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2125</v>
      </c>
    </row>
    <row r="7" spans="1:27" x14ac:dyDescent="0.2">
      <c r="A7" s="29">
        <v>2020</v>
      </c>
      <c r="B7" s="30">
        <f>'2020'!I3</f>
        <v>1</v>
      </c>
      <c r="C7" s="30">
        <f>'2020'!I4</f>
        <v>0</v>
      </c>
      <c r="D7" s="30">
        <f>'2020'!I7</f>
        <v>4</v>
      </c>
      <c r="E7" s="30">
        <f>'2020'!I8</f>
        <v>0</v>
      </c>
      <c r="F7" s="30">
        <f>'2020'!I9</f>
        <v>2</v>
      </c>
      <c r="G7" s="30">
        <f>'2020'!I10</f>
        <v>0</v>
      </c>
      <c r="H7" s="30">
        <f>'2020'!I11</f>
        <v>5</v>
      </c>
      <c r="I7" s="30">
        <f>'2020'!I12</f>
        <v>0</v>
      </c>
      <c r="J7" s="30">
        <f t="shared" si="0"/>
        <v>12</v>
      </c>
      <c r="K7" s="30">
        <f>'2020'!I13</f>
        <v>3</v>
      </c>
      <c r="L7" s="30">
        <f>'2020'!I14</f>
        <v>3</v>
      </c>
      <c r="M7" s="30">
        <f>'2020'!I17</f>
        <v>0</v>
      </c>
      <c r="N7" s="30">
        <f>'2020'!I18</f>
        <v>0</v>
      </c>
      <c r="O7" s="30">
        <f>'2020'!I19</f>
        <v>0</v>
      </c>
      <c r="P7" s="30">
        <f>'2020'!I20</f>
        <v>5</v>
      </c>
      <c r="Q7" s="30">
        <f>'2020'!I21</f>
        <v>0</v>
      </c>
      <c r="R7" s="30">
        <f>'2020'!I22</f>
        <v>0</v>
      </c>
      <c r="S7" s="30">
        <f t="shared" si="1"/>
        <v>11</v>
      </c>
      <c r="W7" s="10">
        <f t="shared" si="2"/>
        <v>475</v>
      </c>
      <c r="X7" s="10">
        <f t="shared" si="3"/>
        <v>556.25</v>
      </c>
      <c r="Y7" s="10">
        <f t="shared" si="4"/>
        <v>555</v>
      </c>
      <c r="Z7" s="10">
        <f t="shared" si="5"/>
        <v>605</v>
      </c>
    </row>
    <row r="8" spans="1:27" x14ac:dyDescent="0.2">
      <c r="A8" s="52" t="s">
        <v>45</v>
      </c>
      <c r="B8" s="22">
        <f>SUM(B4:B7)</f>
        <v>5</v>
      </c>
      <c r="C8" s="22">
        <f t="shared" ref="C8:J8" si="6">SUM(C4:C7)</f>
        <v>2</v>
      </c>
      <c r="D8" s="22">
        <f t="shared" si="6"/>
        <v>12</v>
      </c>
      <c r="E8" s="22">
        <f t="shared" si="6"/>
        <v>2</v>
      </c>
      <c r="F8" s="22">
        <f t="shared" si="6"/>
        <v>5</v>
      </c>
      <c r="G8" s="22">
        <f t="shared" si="6"/>
        <v>2</v>
      </c>
      <c r="H8" s="22">
        <f t="shared" si="6"/>
        <v>18</v>
      </c>
      <c r="I8" s="22">
        <f t="shared" si="6"/>
        <v>6</v>
      </c>
      <c r="J8" s="22">
        <f t="shared" si="6"/>
        <v>52</v>
      </c>
      <c r="K8" s="22">
        <f>SUM(K4:K7)</f>
        <v>7</v>
      </c>
      <c r="L8" s="22">
        <f>SUM(L4:L7)</f>
        <v>12</v>
      </c>
      <c r="M8" s="22">
        <f t="shared" ref="M8:S8" si="7">SUM(M4:M7)</f>
        <v>14</v>
      </c>
      <c r="N8" s="22">
        <f t="shared" si="7"/>
        <v>35</v>
      </c>
      <c r="O8" s="22">
        <f t="shared" si="7"/>
        <v>18</v>
      </c>
      <c r="P8" s="22">
        <f t="shared" si="7"/>
        <v>22</v>
      </c>
      <c r="Q8" s="22">
        <f t="shared" si="7"/>
        <v>3</v>
      </c>
      <c r="R8" s="22">
        <f t="shared" si="7"/>
        <v>9</v>
      </c>
      <c r="S8" s="22">
        <f t="shared" si="7"/>
        <v>120</v>
      </c>
      <c r="W8" s="37">
        <f>SUM(W4:W7)</f>
        <v>1887.5</v>
      </c>
      <c r="X8" s="37">
        <f t="shared" ref="X8:Z8" si="8">SUM(X4:X7)</f>
        <v>2275</v>
      </c>
      <c r="Y8" s="37">
        <f t="shared" si="8"/>
        <v>2700</v>
      </c>
      <c r="Z8" s="37">
        <f t="shared" si="8"/>
        <v>5045</v>
      </c>
      <c r="AA8" s="1">
        <f>X8+Z8</f>
        <v>7320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13.364999999999998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37.454999999999998</v>
      </c>
      <c r="E11" s="1" t="s">
        <v>51</v>
      </c>
      <c r="F11" s="1">
        <f>B5+0.85*C5+0.7*D5+0.5*E5+0.2*F5+0.1*G5+0.05*H5</f>
        <v>7.6999999999999993</v>
      </c>
      <c r="H11" s="1" t="s">
        <v>52</v>
      </c>
      <c r="I11" s="1">
        <f>K5+0.85*L5+0.7*M5+0.5*N5+0.2*O5+0.1*P5+0.05*Q5</f>
        <v>23.15</v>
      </c>
    </row>
    <row r="12" spans="1:27" x14ac:dyDescent="0.2">
      <c r="A12" s="1" t="s">
        <v>53</v>
      </c>
      <c r="B12" s="1">
        <f>2*B10+B11</f>
        <v>64.185000000000002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21.25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7320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'2017'!J3</f>
        <v>0</v>
      </c>
      <c r="C22" s="30">
        <f>'2017'!J4</f>
        <v>0</v>
      </c>
      <c r="D22" s="30">
        <f>'2017'!J5</f>
        <v>0</v>
      </c>
      <c r="E22" s="30">
        <f>'2017'!J6</f>
        <v>0</v>
      </c>
      <c r="F22" s="30">
        <f>'2017'!J7</f>
        <v>0</v>
      </c>
      <c r="G22" s="30">
        <f>'2017'!J8</f>
        <v>0</v>
      </c>
      <c r="H22" s="30">
        <f>'2017'!J9</f>
        <v>0</v>
      </c>
      <c r="I22" s="30">
        <f>'2017'!J10</f>
        <v>0</v>
      </c>
      <c r="J22" s="30">
        <f>'2017'!J12</f>
        <v>0</v>
      </c>
      <c r="K22" s="30">
        <f>SUM(B22:J22)</f>
        <v>0</v>
      </c>
      <c r="L22" s="30">
        <f>'2017'!J13</f>
        <v>0</v>
      </c>
      <c r="M22" s="30">
        <f>'2017'!J14</f>
        <v>0</v>
      </c>
      <c r="N22" s="30">
        <f>'2017'!J15</f>
        <v>0</v>
      </c>
      <c r="O22" s="30">
        <f>'2017'!J16</f>
        <v>0</v>
      </c>
      <c r="P22" s="30">
        <f>'2017'!J17</f>
        <v>0</v>
      </c>
      <c r="Q22" s="30">
        <f>'2017'!J18</f>
        <v>0</v>
      </c>
      <c r="R22" s="30">
        <f>'2017'!J19</f>
        <v>0</v>
      </c>
      <c r="S22" s="30">
        <f>'2017'!J20</f>
        <v>0</v>
      </c>
      <c r="T22" s="30">
        <f>'2017'!J22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'2018'!J3</f>
        <v>3</v>
      </c>
      <c r="C23" s="30">
        <f>'2018'!J4</f>
        <v>4</v>
      </c>
      <c r="D23" s="30">
        <f>'2018'!J5</f>
        <v>4</v>
      </c>
      <c r="E23" s="30">
        <f>'2018'!J6</f>
        <v>2</v>
      </c>
      <c r="F23" s="30">
        <f>'2018'!J7</f>
        <v>0</v>
      </c>
      <c r="G23" s="30">
        <f>'2018'!J8</f>
        <v>1</v>
      </c>
      <c r="H23" s="30">
        <f>'2018'!J9</f>
        <v>4</v>
      </c>
      <c r="I23" s="30">
        <f>'2018'!J10</f>
        <v>0</v>
      </c>
      <c r="J23" s="30">
        <f>'2018'!J12</f>
        <v>2</v>
      </c>
      <c r="K23" s="30">
        <f>SUM(B23:J23)</f>
        <v>20</v>
      </c>
      <c r="L23" s="30">
        <f>'2018'!J13</f>
        <v>1</v>
      </c>
      <c r="M23" s="30">
        <f>'2018'!J14</f>
        <v>4</v>
      </c>
      <c r="N23" s="30">
        <f>'2018'!J15</f>
        <v>7</v>
      </c>
      <c r="O23" s="30">
        <f>'2018'!J16</f>
        <v>8</v>
      </c>
      <c r="P23" s="30">
        <f>'2018'!J17</f>
        <v>12</v>
      </c>
      <c r="Q23" s="30">
        <f>'2018'!J18</f>
        <v>9</v>
      </c>
      <c r="R23" s="30">
        <f>'2018'!J19</f>
        <v>13</v>
      </c>
      <c r="S23" s="30">
        <f>'2018'!J20</f>
        <v>6</v>
      </c>
      <c r="T23" s="30">
        <f>'2018'!J22</f>
        <v>5</v>
      </c>
      <c r="U23" s="30">
        <f>SUM(L23:T23)</f>
        <v>65</v>
      </c>
      <c r="W23" s="10">
        <f t="shared" ref="W23:W25" si="9">B23 * B$27 + C23 * C$27 + D23 * D$27 + E23 * E$27</f>
        <v>1075</v>
      </c>
      <c r="X23" s="10">
        <f t="shared" ref="X23:X25" si="10">B23 * B$27 + C23 * C$27 + D23 * D$27 + E23 * E$27 + F23 * F$27 + G23 * G$27 + H23 * H$27 + I23 * I$27 + J23 * J$27</f>
        <v>1212.5</v>
      </c>
      <c r="Y23" s="10">
        <f t="shared" ref="Y23:Y25" si="11">L23 * L$27 + M23 * M$27 + N23 * N$27 + O23 * O$27</f>
        <v>1475</v>
      </c>
      <c r="Z23" s="10">
        <f t="shared" ref="Z23:Z25" si="12">L23 * L$27 + M23 * M$27 + N23 * N$27 + O23 * O$27 + P23 * P$27 + Q23 * Q$27 + R23 * R$27 + S23 * S$27 + T23 * T$27</f>
        <v>2812.5</v>
      </c>
    </row>
    <row r="24" spans="1:27" x14ac:dyDescent="0.2">
      <c r="A24" s="29">
        <v>2019</v>
      </c>
      <c r="B24" s="30">
        <f>'2019'!J3</f>
        <v>1</v>
      </c>
      <c r="C24" s="30">
        <f>'2019'!J4</f>
        <v>6</v>
      </c>
      <c r="D24" s="30">
        <f>'2019'!J5</f>
        <v>1</v>
      </c>
      <c r="E24" s="30">
        <f>'2019'!J6</f>
        <v>3</v>
      </c>
      <c r="F24" s="30">
        <f>'2019'!J7</f>
        <v>1</v>
      </c>
      <c r="G24" s="30">
        <f>'2019'!J8</f>
        <v>1</v>
      </c>
      <c r="H24" s="30">
        <f>'2019'!J9</f>
        <v>0</v>
      </c>
      <c r="I24" s="30">
        <f>'2019'!J10</f>
        <v>1</v>
      </c>
      <c r="J24" s="30">
        <f>'2019'!J12</f>
        <v>6</v>
      </c>
      <c r="K24" s="30">
        <f>SUM(B24:J24)</f>
        <v>20</v>
      </c>
      <c r="L24" s="30">
        <f>'2019'!J13</f>
        <v>1</v>
      </c>
      <c r="M24" s="30">
        <f>'2019'!J14</f>
        <v>1</v>
      </c>
      <c r="N24" s="30">
        <f>'2019'!J15</f>
        <v>10</v>
      </c>
      <c r="O24" s="30">
        <f>'2019'!J16</f>
        <v>9</v>
      </c>
      <c r="P24" s="30">
        <f>'2019'!J17</f>
        <v>14</v>
      </c>
      <c r="Q24" s="30">
        <f>'2019'!J18</f>
        <v>4</v>
      </c>
      <c r="R24" s="30">
        <f>'2019'!J19</f>
        <v>5</v>
      </c>
      <c r="S24" s="30">
        <f>'2019'!J20</f>
        <v>0</v>
      </c>
      <c r="T24" s="30">
        <f>'2019'!J22</f>
        <v>0</v>
      </c>
      <c r="U24" s="30">
        <f>SUM(L24:T24)</f>
        <v>44</v>
      </c>
      <c r="W24" s="10">
        <f t="shared" si="9"/>
        <v>887.5</v>
      </c>
      <c r="X24" s="10">
        <f t="shared" si="10"/>
        <v>987.5</v>
      </c>
      <c r="Y24" s="10">
        <f t="shared" si="11"/>
        <v>1500</v>
      </c>
      <c r="Z24" s="10">
        <f t="shared" si="12"/>
        <v>2475</v>
      </c>
    </row>
    <row r="25" spans="1:27" x14ac:dyDescent="0.2">
      <c r="A25" s="29">
        <v>2020</v>
      </c>
      <c r="B25" s="30">
        <f>'2020'!J3</f>
        <v>1</v>
      </c>
      <c r="C25" s="30">
        <f>'2020'!J4</f>
        <v>2</v>
      </c>
      <c r="D25" s="30">
        <f>'2020'!J5</f>
        <v>1</v>
      </c>
      <c r="E25" s="30">
        <f>'2020'!J6</f>
        <v>1</v>
      </c>
      <c r="F25" s="30">
        <f>'2020'!J7</f>
        <v>0</v>
      </c>
      <c r="G25" s="30">
        <f>'2020'!J8</f>
        <v>2</v>
      </c>
      <c r="H25" s="30">
        <f>'2020'!J9</f>
        <v>2</v>
      </c>
      <c r="I25" s="30">
        <f>'2020'!J10</f>
        <v>1</v>
      </c>
      <c r="J25" s="30">
        <f>'2020'!J12</f>
        <v>2</v>
      </c>
      <c r="K25" s="30">
        <f>SUM(B25:J25)</f>
        <v>12</v>
      </c>
      <c r="L25" s="30">
        <f>'2020'!J13</f>
        <v>0</v>
      </c>
      <c r="M25" s="30">
        <f>'2020'!J14</f>
        <v>4</v>
      </c>
      <c r="N25" s="30">
        <f>'2020'!J15</f>
        <v>0</v>
      </c>
      <c r="O25" s="30">
        <f>'2020'!J16</f>
        <v>2</v>
      </c>
      <c r="P25" s="30">
        <f>'2020'!J17</f>
        <v>0</v>
      </c>
      <c r="Q25" s="30">
        <f>'2020'!J18</f>
        <v>0</v>
      </c>
      <c r="R25" s="30">
        <f>'2020'!J19</f>
        <v>5</v>
      </c>
      <c r="S25" s="30">
        <f>'2020'!J20</f>
        <v>0</v>
      </c>
      <c r="T25" s="30">
        <f>'2020'!J22</f>
        <v>0</v>
      </c>
      <c r="U25" s="30">
        <f>SUM(L25:T25)</f>
        <v>11</v>
      </c>
      <c r="W25" s="10">
        <f t="shared" si="9"/>
        <v>412.5</v>
      </c>
      <c r="X25" s="10">
        <f t="shared" si="10"/>
        <v>550</v>
      </c>
      <c r="Y25" s="10">
        <f t="shared" si="11"/>
        <v>475</v>
      </c>
      <c r="Z25" s="10">
        <f t="shared" si="12"/>
        <v>600</v>
      </c>
    </row>
    <row r="26" spans="1:27" x14ac:dyDescent="0.2">
      <c r="A26" s="52" t="s">
        <v>45</v>
      </c>
      <c r="B26" s="22">
        <f>SUM(B22:B25)</f>
        <v>5</v>
      </c>
      <c r="C26" s="22">
        <f t="shared" ref="C26:K26" si="13">SUM(C22:C25)</f>
        <v>12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4</v>
      </c>
      <c r="H26" s="22">
        <f t="shared" si="13"/>
        <v>6</v>
      </c>
      <c r="I26" s="22">
        <f t="shared" si="13"/>
        <v>2</v>
      </c>
      <c r="J26" s="22">
        <f t="shared" si="13"/>
        <v>10</v>
      </c>
      <c r="K26" s="22">
        <f t="shared" si="13"/>
        <v>52</v>
      </c>
      <c r="L26" s="22">
        <f>SUM(L22:L25)</f>
        <v>2</v>
      </c>
      <c r="M26" s="22">
        <f>SUM(M22:M25)</f>
        <v>9</v>
      </c>
      <c r="N26" s="22">
        <f t="shared" ref="N26:U26" si="14">SUM(N22:N25)</f>
        <v>17</v>
      </c>
      <c r="O26" s="22">
        <f t="shared" si="14"/>
        <v>19</v>
      </c>
      <c r="P26" s="22">
        <f t="shared" si="14"/>
        <v>26</v>
      </c>
      <c r="Q26" s="22">
        <f t="shared" si="14"/>
        <v>13</v>
      </c>
      <c r="R26" s="22">
        <f t="shared" si="14"/>
        <v>23</v>
      </c>
      <c r="S26" s="22">
        <f t="shared" si="14"/>
        <v>6</v>
      </c>
      <c r="T26" s="22">
        <f t="shared" si="14"/>
        <v>5</v>
      </c>
      <c r="U26" s="22">
        <f t="shared" si="14"/>
        <v>120</v>
      </c>
      <c r="W26" s="13">
        <f>SUM(W22:W25)</f>
        <v>2375</v>
      </c>
      <c r="X26" s="13">
        <f t="shared" ref="X26:Z26" si="15">SUM(X22:X25)</f>
        <v>2750</v>
      </c>
      <c r="Y26" s="13">
        <f t="shared" si="15"/>
        <v>3450</v>
      </c>
      <c r="Z26" s="13">
        <f t="shared" si="15"/>
        <v>5887.5</v>
      </c>
      <c r="AA26" s="1">
        <f>X26+Z26</f>
        <v>8637.5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2750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5887.5</v>
      </c>
    </row>
    <row r="31" spans="1:27" x14ac:dyDescent="0.2">
      <c r="A31" s="6" t="s">
        <v>62</v>
      </c>
      <c r="B31" s="6">
        <f>B29+B30</f>
        <v>8637.5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1"/>
  <sheetViews>
    <sheetView zoomScaleNormal="100" workbookViewId="0">
      <selection activeCell="Y8" sqref="Y8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'2017'!K3</f>
        <v>0</v>
      </c>
      <c r="C4" s="30">
        <f>'2017'!K4</f>
        <v>0</v>
      </c>
      <c r="D4" s="30">
        <f>'2017'!K7</f>
        <v>0</v>
      </c>
      <c r="E4" s="30">
        <f>'2017'!K8</f>
        <v>0</v>
      </c>
      <c r="F4" s="30">
        <f>'2017'!K9</f>
        <v>0</v>
      </c>
      <c r="G4" s="30">
        <f>'2017'!K10</f>
        <v>0</v>
      </c>
      <c r="H4" s="30">
        <f>'2017'!K11</f>
        <v>0</v>
      </c>
      <c r="I4" s="30">
        <f>'2017'!K12</f>
        <v>0</v>
      </c>
      <c r="J4" s="30">
        <f t="shared" ref="J4:J7" si="0">SUM(B4:I4)</f>
        <v>0</v>
      </c>
      <c r="K4" s="30">
        <f>'2017'!K13</f>
        <v>0</v>
      </c>
      <c r="L4" s="30">
        <f>'2017'!K14</f>
        <v>0</v>
      </c>
      <c r="M4" s="30">
        <f>'2017'!K17</f>
        <v>0</v>
      </c>
      <c r="N4" s="30">
        <f>'2017'!K18</f>
        <v>0</v>
      </c>
      <c r="O4" s="30">
        <f>'2017'!K19</f>
        <v>0</v>
      </c>
      <c r="P4" s="30">
        <f>'2017'!K20</f>
        <v>0</v>
      </c>
      <c r="Q4" s="30">
        <f>'2017'!K21</f>
        <v>0</v>
      </c>
      <c r="R4" s="30">
        <f>'2017'!K22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'2018'!K3</f>
        <v>3</v>
      </c>
      <c r="C5" s="30">
        <f>'2018'!K4</f>
        <v>0</v>
      </c>
      <c r="D5" s="30">
        <f>'2018'!K7</f>
        <v>6</v>
      </c>
      <c r="E5" s="30">
        <f>'2018'!K8</f>
        <v>0</v>
      </c>
      <c r="F5" s="30">
        <f>'2018'!K9</f>
        <v>1</v>
      </c>
      <c r="G5" s="30">
        <f>'2018'!K10</f>
        <v>0</v>
      </c>
      <c r="H5" s="30">
        <f>'2018'!K11</f>
        <v>6</v>
      </c>
      <c r="I5" s="30">
        <f>'2018'!K12</f>
        <v>4</v>
      </c>
      <c r="J5" s="30">
        <f t="shared" si="0"/>
        <v>20</v>
      </c>
      <c r="K5" s="30">
        <f>'2018'!K13</f>
        <v>3</v>
      </c>
      <c r="L5" s="30">
        <f>'2018'!K14</f>
        <v>6</v>
      </c>
      <c r="M5" s="30">
        <f>'2018'!K17</f>
        <v>6</v>
      </c>
      <c r="N5" s="30">
        <f>'2018'!K18</f>
        <v>17</v>
      </c>
      <c r="O5" s="30">
        <f>'2018'!K19</f>
        <v>11</v>
      </c>
      <c r="P5" s="30">
        <f>'2018'!K20</f>
        <v>12</v>
      </c>
      <c r="Q5" s="30">
        <f>'2018'!K21</f>
        <v>3</v>
      </c>
      <c r="R5" s="30">
        <f>'2018'!K22</f>
        <v>7</v>
      </c>
      <c r="S5" s="30">
        <f t="shared" si="1"/>
        <v>65</v>
      </c>
      <c r="W5" s="10">
        <f t="shared" ref="W5:W7" si="2">B5*B$9 + C5*C$9 + D5*D$9</f>
        <v>900</v>
      </c>
      <c r="X5" s="10">
        <f t="shared" ref="X5:X7" si="3">B5*B$9 + C5*C$9 + D5*D$9 + E5 * E$9 + F5 * F$9 + G5 * G$9 + H5 * H$9 + I5 * I$9</f>
        <v>962.5</v>
      </c>
      <c r="Y5" s="10">
        <f t="shared" ref="Y5:Y7" si="4">K5 * K$9 + L5 * L$9 + M5 * M$9</f>
        <v>1230</v>
      </c>
      <c r="Z5" s="10">
        <f t="shared" ref="Z5:Z7" si="5">K5 * K$9 + L5 * L$9 + M5 * M$9 + N5 * N$9 + O5 * O$9 + P5 * P$9 + Q5 * Q$9 + R5 * R$9</f>
        <v>2435</v>
      </c>
    </row>
    <row r="6" spans="1:27" x14ac:dyDescent="0.2">
      <c r="A6" s="29">
        <v>2019</v>
      </c>
      <c r="B6" s="30">
        <f>'2019'!K3</f>
        <v>1</v>
      </c>
      <c r="C6" s="30">
        <f>'2019'!K4</f>
        <v>2</v>
      </c>
      <c r="D6" s="30">
        <f>'2019'!K7</f>
        <v>2</v>
      </c>
      <c r="E6" s="30">
        <f>'2019'!K8</f>
        <v>2</v>
      </c>
      <c r="F6" s="30">
        <f>'2019'!K9</f>
        <v>2</v>
      </c>
      <c r="G6" s="30">
        <f>'2019'!K10</f>
        <v>2</v>
      </c>
      <c r="H6" s="30">
        <f>'2019'!K11</f>
        <v>7</v>
      </c>
      <c r="I6" s="30">
        <f>'2019'!K12</f>
        <v>2</v>
      </c>
      <c r="J6" s="30">
        <f t="shared" si="0"/>
        <v>20</v>
      </c>
      <c r="K6" s="30">
        <f>'2019'!K13</f>
        <v>1</v>
      </c>
      <c r="L6" s="30">
        <f>'2019'!K14</f>
        <v>3</v>
      </c>
      <c r="M6" s="30">
        <f>'2019'!K17</f>
        <v>9</v>
      </c>
      <c r="N6" s="30">
        <f>'2019'!K18</f>
        <v>18</v>
      </c>
      <c r="O6" s="30">
        <f>'2019'!K19</f>
        <v>8</v>
      </c>
      <c r="P6" s="30">
        <f>'2019'!K20</f>
        <v>5</v>
      </c>
      <c r="Q6" s="30">
        <f>'2019'!K21</f>
        <v>0</v>
      </c>
      <c r="R6" s="30">
        <f>'2019'!K22</f>
        <v>0</v>
      </c>
      <c r="S6" s="30">
        <f t="shared" si="1"/>
        <v>44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2095</v>
      </c>
    </row>
    <row r="7" spans="1:27" x14ac:dyDescent="0.2">
      <c r="A7" s="29">
        <v>2020</v>
      </c>
      <c r="B7" s="30">
        <f>'2020'!K3</f>
        <v>1</v>
      </c>
      <c r="C7" s="30">
        <f>'2020'!K4</f>
        <v>0</v>
      </c>
      <c r="D7" s="30">
        <f>'2020'!K7</f>
        <v>3</v>
      </c>
      <c r="E7" s="30">
        <f>'2020'!K8</f>
        <v>0</v>
      </c>
      <c r="F7" s="30">
        <f>'2020'!K9</f>
        <v>3</v>
      </c>
      <c r="G7" s="30">
        <f>'2020'!K10</f>
        <v>0</v>
      </c>
      <c r="H7" s="30">
        <f>'2020'!K11</f>
        <v>5</v>
      </c>
      <c r="I7" s="30">
        <f>'2020'!K12</f>
        <v>0</v>
      </c>
      <c r="J7" s="30">
        <f t="shared" si="0"/>
        <v>12</v>
      </c>
      <c r="K7" s="30">
        <f>'2020'!K13</f>
        <v>2</v>
      </c>
      <c r="L7" s="30">
        <f>'2020'!K14</f>
        <v>3</v>
      </c>
      <c r="M7" s="30">
        <f>'2020'!K17</f>
        <v>0</v>
      </c>
      <c r="N7" s="30">
        <f>'2020'!K18</f>
        <v>0</v>
      </c>
      <c r="O7" s="30">
        <f>'2020'!K19</f>
        <v>0</v>
      </c>
      <c r="P7" s="30">
        <f>'2020'!K20</f>
        <v>6</v>
      </c>
      <c r="Q7" s="30">
        <f>'2020'!K21</f>
        <v>0</v>
      </c>
      <c r="R7" s="30">
        <f>'2020'!K22</f>
        <v>0</v>
      </c>
      <c r="S7" s="30">
        <f t="shared" si="1"/>
        <v>11</v>
      </c>
      <c r="W7" s="10">
        <f t="shared" si="2"/>
        <v>387.5</v>
      </c>
      <c r="X7" s="10">
        <f t="shared" si="3"/>
        <v>493.75</v>
      </c>
      <c r="Y7" s="10">
        <f t="shared" si="4"/>
        <v>455</v>
      </c>
      <c r="Z7" s="10">
        <f t="shared" si="5"/>
        <v>515</v>
      </c>
    </row>
    <row r="8" spans="1:27" x14ac:dyDescent="0.2">
      <c r="A8" s="52" t="s">
        <v>45</v>
      </c>
      <c r="B8" s="22">
        <f>SUM(B4:B7)</f>
        <v>5</v>
      </c>
      <c r="C8" s="22">
        <f t="shared" ref="C8:J8" si="6">SUM(C4:C7)</f>
        <v>2</v>
      </c>
      <c r="D8" s="22">
        <f t="shared" si="6"/>
        <v>11</v>
      </c>
      <c r="E8" s="22">
        <f t="shared" si="6"/>
        <v>2</v>
      </c>
      <c r="F8" s="22">
        <f t="shared" si="6"/>
        <v>6</v>
      </c>
      <c r="G8" s="22">
        <f t="shared" si="6"/>
        <v>2</v>
      </c>
      <c r="H8" s="22">
        <f t="shared" si="6"/>
        <v>18</v>
      </c>
      <c r="I8" s="22">
        <f t="shared" si="6"/>
        <v>6</v>
      </c>
      <c r="J8" s="22">
        <f t="shared" si="6"/>
        <v>52</v>
      </c>
      <c r="K8" s="22">
        <f>SUM(K4:K7)</f>
        <v>6</v>
      </c>
      <c r="L8" s="22">
        <f>SUM(L4:L7)</f>
        <v>12</v>
      </c>
      <c r="M8" s="22">
        <f t="shared" ref="M8:S8" si="7">SUM(M4:M7)</f>
        <v>15</v>
      </c>
      <c r="N8" s="22">
        <f t="shared" si="7"/>
        <v>35</v>
      </c>
      <c r="O8" s="22">
        <f t="shared" si="7"/>
        <v>19</v>
      </c>
      <c r="P8" s="22">
        <f t="shared" si="7"/>
        <v>23</v>
      </c>
      <c r="Q8" s="22">
        <f t="shared" si="7"/>
        <v>3</v>
      </c>
      <c r="R8" s="22">
        <f t="shared" si="7"/>
        <v>7</v>
      </c>
      <c r="S8" s="22">
        <f t="shared" si="7"/>
        <v>120</v>
      </c>
      <c r="W8" s="37">
        <f>SUM(W4:W7)</f>
        <v>1800</v>
      </c>
      <c r="X8" s="37">
        <f t="shared" ref="X8:Z8" si="8">SUM(X4:X7)</f>
        <v>2212.5</v>
      </c>
      <c r="Y8" s="37">
        <f t="shared" si="8"/>
        <v>2670</v>
      </c>
      <c r="Z8" s="37">
        <f t="shared" si="8"/>
        <v>5045</v>
      </c>
      <c r="AA8" s="1">
        <f>X8+Z8</f>
        <v>7257.5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13.364999999999998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37.994999999999997</v>
      </c>
      <c r="E11" s="1" t="s">
        <v>51</v>
      </c>
      <c r="F11" s="1">
        <f>B5+0.85*C5+0.7*D5+0.5*E5+0.2*F5+0.1*G5+0.05*H5</f>
        <v>7.6999999999999993</v>
      </c>
      <c r="H11" s="1" t="s">
        <v>52</v>
      </c>
      <c r="I11" s="1">
        <f>K5+0.85*L5+0.7*M5+0.5*N5+0.2*O5+0.1*P5+0.05*Q5</f>
        <v>24.349999999999994</v>
      </c>
    </row>
    <row r="12" spans="1:27" x14ac:dyDescent="0.2">
      <c r="A12" s="1" t="s">
        <v>53</v>
      </c>
      <c r="B12" s="1">
        <f>2*B10+B11</f>
        <v>64.724999999999994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20.950000000000003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7257.5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'2017'!L3</f>
        <v>0</v>
      </c>
      <c r="C22" s="30">
        <f>'2017'!L4</f>
        <v>0</v>
      </c>
      <c r="D22" s="30">
        <f>'2017'!L5</f>
        <v>0</v>
      </c>
      <c r="E22" s="30">
        <f>'2017'!L6</f>
        <v>0</v>
      </c>
      <c r="F22" s="30">
        <f>'2017'!L7</f>
        <v>0</v>
      </c>
      <c r="G22" s="30">
        <f>'2017'!L8</f>
        <v>0</v>
      </c>
      <c r="H22" s="30">
        <f>'2017'!L9</f>
        <v>0</v>
      </c>
      <c r="I22" s="30">
        <f>'2017'!L10</f>
        <v>0</v>
      </c>
      <c r="J22" s="30">
        <f>'2017'!L12</f>
        <v>0</v>
      </c>
      <c r="K22" s="30">
        <f>SUM(B22:J22)</f>
        <v>0</v>
      </c>
      <c r="L22" s="30">
        <f>'2017'!L13</f>
        <v>0</v>
      </c>
      <c r="M22" s="30">
        <f>'2017'!L14</f>
        <v>0</v>
      </c>
      <c r="N22" s="30">
        <f>'2017'!L15</f>
        <v>0</v>
      </c>
      <c r="O22" s="30">
        <f>'2017'!L16</f>
        <v>0</v>
      </c>
      <c r="P22" s="30">
        <f>'2017'!L17</f>
        <v>0</v>
      </c>
      <c r="Q22" s="30">
        <f>'2017'!L18</f>
        <v>0</v>
      </c>
      <c r="R22" s="30">
        <f>'2017'!L19</f>
        <v>0</v>
      </c>
      <c r="S22" s="30">
        <f>'2017'!L20</f>
        <v>0</v>
      </c>
      <c r="T22" s="30">
        <f>'2017'!L22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'2018'!L3</f>
        <v>3</v>
      </c>
      <c r="C23" s="30">
        <f>'2018'!L4</f>
        <v>4</v>
      </c>
      <c r="D23" s="30">
        <f>'2018'!L5</f>
        <v>4</v>
      </c>
      <c r="E23" s="30">
        <f>'2018'!L6</f>
        <v>2</v>
      </c>
      <c r="F23" s="30">
        <f>'2018'!L7</f>
        <v>0</v>
      </c>
      <c r="G23" s="30">
        <f>'2018'!L8</f>
        <v>1</v>
      </c>
      <c r="H23" s="30">
        <f>'2018'!L9</f>
        <v>4</v>
      </c>
      <c r="I23" s="30">
        <f>'2018'!L10</f>
        <v>0</v>
      </c>
      <c r="J23" s="30">
        <f>'2018'!L12</f>
        <v>2</v>
      </c>
      <c r="K23" s="30">
        <f>SUM(B23:J23)</f>
        <v>20</v>
      </c>
      <c r="L23" s="30">
        <f>'2018'!L13</f>
        <v>1</v>
      </c>
      <c r="M23" s="30">
        <f>'2018'!L14</f>
        <v>4</v>
      </c>
      <c r="N23" s="30">
        <f>'2018'!L15</f>
        <v>8</v>
      </c>
      <c r="O23" s="30">
        <f>'2018'!L16</f>
        <v>8</v>
      </c>
      <c r="P23" s="30">
        <f>'2018'!L17</f>
        <v>13</v>
      </c>
      <c r="Q23" s="30">
        <f>'2018'!L18</f>
        <v>8</v>
      </c>
      <c r="R23" s="30">
        <f>'2018'!L19</f>
        <v>13</v>
      </c>
      <c r="S23" s="30">
        <f>'2018'!L20</f>
        <v>5</v>
      </c>
      <c r="T23" s="30">
        <f>'2018'!L22</f>
        <v>5</v>
      </c>
      <c r="U23" s="30">
        <f>SUM(L23:T23)</f>
        <v>65</v>
      </c>
      <c r="W23" s="10">
        <f t="shared" ref="W23:W25" si="9">B23 * B$27 + C23 * C$27 + D23 * D$27 + E23 * E$27</f>
        <v>1075</v>
      </c>
      <c r="X23" s="10">
        <f t="shared" ref="X23:X25" si="10">B23 * B$27 + C23 * C$27 + D23 * D$27 + E23 * E$27 + F23 * F$27 + G23 * G$27 + H23 * H$27 + I23 * I$27 + J23 * J$27</f>
        <v>1212.5</v>
      </c>
      <c r="Y23" s="10">
        <f t="shared" ref="Y23:Y25" si="11">L23 * L$27 + M23 * M$27 + N23 * N$27 + O23 * O$27</f>
        <v>1550</v>
      </c>
      <c r="Z23" s="10">
        <f t="shared" ref="Z23:Z25" si="12">L23 * L$27 + M23 * M$27 + N23 * N$27 + O23 * O$27 + P23 * P$27 + Q23 * Q$27 + R23 * R$27 + S23 * S$27 + T23 * T$27</f>
        <v>2887.5</v>
      </c>
    </row>
    <row r="24" spans="1:27" x14ac:dyDescent="0.2">
      <c r="A24" s="29">
        <v>2019</v>
      </c>
      <c r="B24" s="30">
        <f>'2019'!L3</f>
        <v>1</v>
      </c>
      <c r="C24" s="30">
        <f>'2019'!L4</f>
        <v>6</v>
      </c>
      <c r="D24" s="30">
        <f>'2019'!L5</f>
        <v>1</v>
      </c>
      <c r="E24" s="30">
        <f>'2019'!L6</f>
        <v>3</v>
      </c>
      <c r="F24" s="30">
        <f>'2019'!L7</f>
        <v>1</v>
      </c>
      <c r="G24" s="30">
        <f>'2019'!L8</f>
        <v>1</v>
      </c>
      <c r="H24" s="30">
        <f>'2019'!L9</f>
        <v>0</v>
      </c>
      <c r="I24" s="30">
        <f>'2019'!L10</f>
        <v>1</v>
      </c>
      <c r="J24" s="30">
        <f>'2019'!L12</f>
        <v>6</v>
      </c>
      <c r="K24" s="30">
        <f>SUM(B24:J24)</f>
        <v>20</v>
      </c>
      <c r="L24" s="30">
        <f>'2019'!L13</f>
        <v>1</v>
      </c>
      <c r="M24" s="30">
        <f>'2019'!L14</f>
        <v>1</v>
      </c>
      <c r="N24" s="30">
        <f>'2019'!L15</f>
        <v>10</v>
      </c>
      <c r="O24" s="30">
        <f>'2019'!L16</f>
        <v>9</v>
      </c>
      <c r="P24" s="30">
        <f>'2019'!L17</f>
        <v>13</v>
      </c>
      <c r="Q24" s="30">
        <f>'2019'!L18</f>
        <v>4</v>
      </c>
      <c r="R24" s="30">
        <f>'2019'!L19</f>
        <v>5</v>
      </c>
      <c r="S24" s="30">
        <f>'2019'!L20</f>
        <v>1</v>
      </c>
      <c r="T24" s="30">
        <f>'2019'!L22</f>
        <v>0</v>
      </c>
      <c r="U24" s="30">
        <f>SUM(L24:T24)</f>
        <v>44</v>
      </c>
      <c r="W24" s="10">
        <f t="shared" si="9"/>
        <v>887.5</v>
      </c>
      <c r="X24" s="10">
        <f t="shared" si="10"/>
        <v>987.5</v>
      </c>
      <c r="Y24" s="10">
        <f t="shared" si="11"/>
        <v>1500</v>
      </c>
      <c r="Z24" s="10">
        <f t="shared" si="12"/>
        <v>2437.5</v>
      </c>
    </row>
    <row r="25" spans="1:27" x14ac:dyDescent="0.2">
      <c r="A25" s="29">
        <v>2020</v>
      </c>
      <c r="B25" s="30">
        <f>'2020'!L3</f>
        <v>1</v>
      </c>
      <c r="C25" s="30">
        <f>'2020'!L4</f>
        <v>2</v>
      </c>
      <c r="D25" s="30">
        <f>'2020'!L5</f>
        <v>0</v>
      </c>
      <c r="E25" s="30">
        <f>'2020'!L6</f>
        <v>1</v>
      </c>
      <c r="F25" s="30">
        <f>'2020'!L7</f>
        <v>0</v>
      </c>
      <c r="G25" s="30">
        <f>'2020'!L8</f>
        <v>2</v>
      </c>
      <c r="H25" s="30">
        <f>'2020'!L9</f>
        <v>2</v>
      </c>
      <c r="I25" s="30">
        <f>'2020'!L10</f>
        <v>2</v>
      </c>
      <c r="J25" s="30">
        <f>'2020'!L12</f>
        <v>2</v>
      </c>
      <c r="K25" s="30">
        <f>SUM(B25:J25)</f>
        <v>12</v>
      </c>
      <c r="L25" s="30">
        <f>'2020'!L13</f>
        <v>0</v>
      </c>
      <c r="M25" s="30">
        <f>'2020'!L14</f>
        <v>3</v>
      </c>
      <c r="N25" s="30">
        <f>'2020'!L15</f>
        <v>0</v>
      </c>
      <c r="O25" s="30">
        <f>'2020'!L16</f>
        <v>2</v>
      </c>
      <c r="P25" s="30">
        <f>'2020'!L17</f>
        <v>0</v>
      </c>
      <c r="Q25" s="30">
        <f>'2020'!L18</f>
        <v>0</v>
      </c>
      <c r="R25" s="30">
        <f>'2020'!L19</f>
        <v>6</v>
      </c>
      <c r="S25" s="30">
        <f>'2020'!L20</f>
        <v>0</v>
      </c>
      <c r="T25" s="30">
        <f>'2020'!L22</f>
        <v>0</v>
      </c>
      <c r="U25" s="30">
        <f>SUM(L25:T25)</f>
        <v>11</v>
      </c>
      <c r="W25" s="10">
        <f t="shared" si="9"/>
        <v>337.5</v>
      </c>
      <c r="X25" s="10">
        <f t="shared" si="10"/>
        <v>487.5</v>
      </c>
      <c r="Y25" s="10">
        <f t="shared" si="11"/>
        <v>387.5</v>
      </c>
      <c r="Z25" s="10">
        <f t="shared" si="12"/>
        <v>537.5</v>
      </c>
    </row>
    <row r="26" spans="1:27" x14ac:dyDescent="0.2">
      <c r="A26" s="52" t="s">
        <v>45</v>
      </c>
      <c r="B26" s="22">
        <f>SUM(B22:B25)</f>
        <v>5</v>
      </c>
      <c r="C26" s="22">
        <f t="shared" ref="C26:K26" si="13">SUM(C22:C25)</f>
        <v>12</v>
      </c>
      <c r="D26" s="22">
        <f t="shared" si="13"/>
        <v>5</v>
      </c>
      <c r="E26" s="22">
        <f t="shared" si="13"/>
        <v>6</v>
      </c>
      <c r="F26" s="22">
        <f t="shared" si="13"/>
        <v>1</v>
      </c>
      <c r="G26" s="22">
        <f t="shared" si="13"/>
        <v>4</v>
      </c>
      <c r="H26" s="22">
        <f t="shared" si="13"/>
        <v>6</v>
      </c>
      <c r="I26" s="22">
        <f t="shared" si="13"/>
        <v>3</v>
      </c>
      <c r="J26" s="22">
        <f t="shared" si="13"/>
        <v>10</v>
      </c>
      <c r="K26" s="22">
        <f t="shared" si="13"/>
        <v>52</v>
      </c>
      <c r="L26" s="22">
        <f>SUM(L22:L25)</f>
        <v>2</v>
      </c>
      <c r="M26" s="22">
        <f>SUM(M22:M25)</f>
        <v>8</v>
      </c>
      <c r="N26" s="22">
        <f t="shared" ref="N26:U26" si="14">SUM(N22:N25)</f>
        <v>18</v>
      </c>
      <c r="O26" s="22">
        <f t="shared" si="14"/>
        <v>19</v>
      </c>
      <c r="P26" s="22">
        <f t="shared" si="14"/>
        <v>26</v>
      </c>
      <c r="Q26" s="22">
        <f t="shared" si="14"/>
        <v>12</v>
      </c>
      <c r="R26" s="22">
        <f t="shared" si="14"/>
        <v>24</v>
      </c>
      <c r="S26" s="22">
        <f t="shared" si="14"/>
        <v>6</v>
      </c>
      <c r="T26" s="22">
        <f t="shared" si="14"/>
        <v>5</v>
      </c>
      <c r="U26" s="22">
        <f t="shared" si="14"/>
        <v>120</v>
      </c>
      <c r="W26" s="13">
        <f>SUM(W22:W25)</f>
        <v>2300</v>
      </c>
      <c r="X26" s="13">
        <f t="shared" ref="X26:Z26" si="15">SUM(X22:X25)</f>
        <v>2687.5</v>
      </c>
      <c r="Y26" s="13">
        <f t="shared" si="15"/>
        <v>3437.5</v>
      </c>
      <c r="Z26" s="13">
        <f t="shared" si="15"/>
        <v>5862.5</v>
      </c>
      <c r="AA26" s="1">
        <f>X26+Z26</f>
        <v>8550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2687.5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5862.5</v>
      </c>
    </row>
    <row r="31" spans="1:27" x14ac:dyDescent="0.2">
      <c r="A31" s="6" t="s">
        <v>62</v>
      </c>
      <c r="B31" s="6">
        <f>B29+B30</f>
        <v>8550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1"/>
  <sheetViews>
    <sheetView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'2017'!M3</f>
        <v>0</v>
      </c>
      <c r="C4" s="30">
        <f>'2017'!M4</f>
        <v>0</v>
      </c>
      <c r="D4" s="30">
        <f>'2017'!M7</f>
        <v>0</v>
      </c>
      <c r="E4" s="30">
        <f>'2017'!M8</f>
        <v>0</v>
      </c>
      <c r="F4" s="30">
        <f>'2017'!M9</f>
        <v>0</v>
      </c>
      <c r="G4" s="30">
        <f>'2017'!M10</f>
        <v>0</v>
      </c>
      <c r="H4" s="30">
        <f>'2017'!M11</f>
        <v>0</v>
      </c>
      <c r="I4" s="30">
        <f>'2017'!M12</f>
        <v>0</v>
      </c>
      <c r="J4" s="30">
        <f t="shared" ref="J4:J7" si="0">SUM(B4:I4)</f>
        <v>0</v>
      </c>
      <c r="K4" s="30">
        <f>'2017'!M13</f>
        <v>0</v>
      </c>
      <c r="L4" s="30">
        <f>'2017'!M14</f>
        <v>0</v>
      </c>
      <c r="M4" s="30">
        <f>'2017'!M17</f>
        <v>0</v>
      </c>
      <c r="N4" s="30">
        <f>'2017'!M18</f>
        <v>0</v>
      </c>
      <c r="O4" s="30">
        <f>'2017'!M19</f>
        <v>0</v>
      </c>
      <c r="P4" s="30">
        <f>'2017'!M20</f>
        <v>0</v>
      </c>
      <c r="Q4" s="30">
        <f>'2017'!M21</f>
        <v>0</v>
      </c>
      <c r="R4" s="30">
        <f>'2017'!M22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'2018'!M3</f>
        <v>0</v>
      </c>
      <c r="C5" s="30">
        <f>'2018'!M4</f>
        <v>0</v>
      </c>
      <c r="D5" s="30">
        <f>'2018'!M7</f>
        <v>0</v>
      </c>
      <c r="E5" s="30">
        <f>'2018'!M8</f>
        <v>0</v>
      </c>
      <c r="F5" s="30">
        <f>'2018'!M9</f>
        <v>0</v>
      </c>
      <c r="G5" s="30">
        <f>'2018'!M10</f>
        <v>0</v>
      </c>
      <c r="H5" s="30">
        <f>'2018'!M11</f>
        <v>0</v>
      </c>
      <c r="I5" s="30">
        <f>'2018'!M12</f>
        <v>0</v>
      </c>
      <c r="J5" s="30">
        <f t="shared" si="0"/>
        <v>0</v>
      </c>
      <c r="K5" s="30">
        <f>'2018'!M13</f>
        <v>0</v>
      </c>
      <c r="L5" s="30">
        <f>'2018'!M14</f>
        <v>0</v>
      </c>
      <c r="M5" s="30">
        <f>'2018'!M17</f>
        <v>0</v>
      </c>
      <c r="N5" s="30">
        <f>'2018'!M18</f>
        <v>0</v>
      </c>
      <c r="O5" s="30">
        <f>'2018'!M19</f>
        <v>0</v>
      </c>
      <c r="P5" s="30">
        <f>'2018'!M20</f>
        <v>0</v>
      </c>
      <c r="Q5" s="30">
        <f>'2018'!M21</f>
        <v>0</v>
      </c>
      <c r="R5" s="30">
        <f>'2018'!M22</f>
        <v>0</v>
      </c>
      <c r="S5" s="30">
        <f t="shared" si="1"/>
        <v>0</v>
      </c>
      <c r="W5" s="10">
        <f t="shared" ref="W5:W7" si="2">B5*B$9 + C5*C$9 + D5*D$9</f>
        <v>0</v>
      </c>
      <c r="X5" s="10">
        <f t="shared" ref="X5:X7" si="3">B5*B$9 + C5*C$9 + D5*D$9 + E5 * E$9 + F5 * F$9 + G5 * G$9 + H5 * H$9 + I5 * I$9</f>
        <v>0</v>
      </c>
      <c r="Y5" s="10">
        <f t="shared" ref="Y5:Y7" si="4">K5 * K$9 + L5 * L$9 + M5 * M$9</f>
        <v>0</v>
      </c>
      <c r="Z5" s="10">
        <f t="shared" ref="Z5:Z7" si="5">K5 * K$9 + L5 * L$9 + M5 * M$9 + N5 * N$9 + O5 * O$9 + P5 * P$9 + Q5 * Q$9 + R5 * R$9</f>
        <v>0</v>
      </c>
    </row>
    <row r="6" spans="1:27" x14ac:dyDescent="0.2">
      <c r="A6" s="29">
        <v>2019</v>
      </c>
      <c r="B6" s="30">
        <f>'2019'!M3</f>
        <v>1</v>
      </c>
      <c r="C6" s="30">
        <f>'2019'!M4</f>
        <v>2</v>
      </c>
      <c r="D6" s="30">
        <f>'2019'!M7</f>
        <v>2</v>
      </c>
      <c r="E6" s="30">
        <f>'2019'!M8</f>
        <v>2</v>
      </c>
      <c r="F6" s="30">
        <f>'2019'!M9</f>
        <v>2</v>
      </c>
      <c r="G6" s="30">
        <f>'2019'!M10</f>
        <v>2</v>
      </c>
      <c r="H6" s="30">
        <f>'2019'!M11</f>
        <v>7</v>
      </c>
      <c r="I6" s="30">
        <f>'2019'!M12</f>
        <v>2</v>
      </c>
      <c r="J6" s="30">
        <f t="shared" si="0"/>
        <v>20</v>
      </c>
      <c r="K6" s="30">
        <f>'2019'!M13</f>
        <v>1</v>
      </c>
      <c r="L6" s="30">
        <f>'2019'!M14</f>
        <v>3</v>
      </c>
      <c r="M6" s="30">
        <f>'2019'!M17</f>
        <v>9</v>
      </c>
      <c r="N6" s="30">
        <f>'2019'!M18</f>
        <v>17</v>
      </c>
      <c r="O6" s="30">
        <f>'2019'!M19</f>
        <v>7</v>
      </c>
      <c r="P6" s="30">
        <f>'2019'!M20</f>
        <v>5</v>
      </c>
      <c r="Q6" s="30">
        <f>'2019'!M21</f>
        <v>0</v>
      </c>
      <c r="R6" s="30">
        <f>'2019'!M22</f>
        <v>0</v>
      </c>
      <c r="S6" s="30">
        <f t="shared" si="1"/>
        <v>42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2025</v>
      </c>
    </row>
    <row r="7" spans="1:27" x14ac:dyDescent="0.2">
      <c r="A7" s="29">
        <v>2020</v>
      </c>
      <c r="B7" s="30">
        <f>'2020'!M3</f>
        <v>1</v>
      </c>
      <c r="C7" s="30">
        <f>'2020'!M4</f>
        <v>0</v>
      </c>
      <c r="D7" s="30">
        <f>'2020'!M7</f>
        <v>4</v>
      </c>
      <c r="E7" s="30">
        <f>'2020'!M8</f>
        <v>0</v>
      </c>
      <c r="F7" s="30">
        <f>'2020'!M9</f>
        <v>3</v>
      </c>
      <c r="G7" s="30">
        <f>'2020'!M10</f>
        <v>0</v>
      </c>
      <c r="H7" s="30">
        <f>'2020'!M11</f>
        <v>7</v>
      </c>
      <c r="I7" s="30">
        <f>'2020'!M12</f>
        <v>0</v>
      </c>
      <c r="J7" s="30">
        <f t="shared" si="0"/>
        <v>15</v>
      </c>
      <c r="K7" s="30">
        <f>'2020'!M13</f>
        <v>2</v>
      </c>
      <c r="L7" s="30">
        <f>'2020'!M14</f>
        <v>3</v>
      </c>
      <c r="M7" s="30">
        <f>'2020'!M17</f>
        <v>0</v>
      </c>
      <c r="N7" s="30">
        <f>'2020'!M18</f>
        <v>0</v>
      </c>
      <c r="O7" s="30">
        <f>'2020'!M19</f>
        <v>0</v>
      </c>
      <c r="P7" s="30">
        <f>'2020'!M20</f>
        <v>7</v>
      </c>
      <c r="Q7" s="30">
        <f>'2020'!M21</f>
        <v>0</v>
      </c>
      <c r="R7" s="30">
        <f>'2020'!M22</f>
        <v>0</v>
      </c>
      <c r="S7" s="30">
        <f t="shared" si="1"/>
        <v>12</v>
      </c>
      <c r="W7" s="10">
        <f t="shared" si="2"/>
        <v>475</v>
      </c>
      <c r="X7" s="10">
        <f t="shared" si="3"/>
        <v>593.75</v>
      </c>
      <c r="Y7" s="10">
        <f t="shared" si="4"/>
        <v>455</v>
      </c>
      <c r="Z7" s="10">
        <f t="shared" si="5"/>
        <v>525</v>
      </c>
    </row>
    <row r="8" spans="1:27" x14ac:dyDescent="0.2">
      <c r="A8" s="52" t="s">
        <v>45</v>
      </c>
      <c r="B8" s="22">
        <f>SUM(B4:B7)</f>
        <v>2</v>
      </c>
      <c r="C8" s="22">
        <f t="shared" ref="C8:J8" si="6">SUM(C4:C7)</f>
        <v>2</v>
      </c>
      <c r="D8" s="22">
        <f t="shared" si="6"/>
        <v>6</v>
      </c>
      <c r="E8" s="22">
        <f t="shared" si="6"/>
        <v>2</v>
      </c>
      <c r="F8" s="22">
        <f t="shared" si="6"/>
        <v>5</v>
      </c>
      <c r="G8" s="22">
        <f t="shared" si="6"/>
        <v>2</v>
      </c>
      <c r="H8" s="22">
        <f t="shared" si="6"/>
        <v>14</v>
      </c>
      <c r="I8" s="22">
        <f t="shared" si="6"/>
        <v>2</v>
      </c>
      <c r="J8" s="22">
        <f t="shared" si="6"/>
        <v>35</v>
      </c>
      <c r="K8" s="22">
        <f>SUM(K4:K7)</f>
        <v>3</v>
      </c>
      <c r="L8" s="22">
        <f>SUM(L4:L7)</f>
        <v>6</v>
      </c>
      <c r="M8" s="22">
        <f t="shared" ref="M8:S8" si="7">SUM(M4:M7)</f>
        <v>9</v>
      </c>
      <c r="N8" s="22">
        <f t="shared" si="7"/>
        <v>17</v>
      </c>
      <c r="O8" s="22">
        <f t="shared" si="7"/>
        <v>7</v>
      </c>
      <c r="P8" s="22">
        <f t="shared" si="7"/>
        <v>12</v>
      </c>
      <c r="Q8" s="22">
        <f t="shared" si="7"/>
        <v>0</v>
      </c>
      <c r="R8" s="22">
        <f t="shared" si="7"/>
        <v>0</v>
      </c>
      <c r="S8" s="22">
        <f t="shared" si="7"/>
        <v>54</v>
      </c>
      <c r="W8" s="37">
        <f>SUM(W4:W7)</f>
        <v>987.5</v>
      </c>
      <c r="X8" s="37">
        <f t="shared" ref="X8:Z8" si="8">SUM(X4:X7)</f>
        <v>1350</v>
      </c>
      <c r="Y8" s="37">
        <f t="shared" si="8"/>
        <v>1440</v>
      </c>
      <c r="Z8" s="37">
        <f t="shared" si="8"/>
        <v>2550</v>
      </c>
      <c r="AA8" s="1">
        <f>X8+Z8</f>
        <v>3900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6.05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20.25</v>
      </c>
      <c r="E11" s="1" t="s">
        <v>51</v>
      </c>
      <c r="F11" s="1">
        <f>B5+0.85*C5+0.7*D5+0.5*E5+0.2*F5+0.1*G5+0.05*H5</f>
        <v>0</v>
      </c>
      <c r="H11" s="1" t="s">
        <v>52</v>
      </c>
      <c r="I11" s="1">
        <f>K5+0.85*L5+0.7*M5+0.5*N5+0.2*O5+0.1*P5+0.05*Q5</f>
        <v>0</v>
      </c>
    </row>
    <row r="12" spans="1:27" x14ac:dyDescent="0.2">
      <c r="A12" s="1" t="s">
        <v>53</v>
      </c>
      <c r="B12" s="1">
        <f>2*B10+B11</f>
        <v>32.35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20.25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3900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'2017'!N3</f>
        <v>0</v>
      </c>
      <c r="C22" s="30">
        <f>'2017'!N4</f>
        <v>0</v>
      </c>
      <c r="D22" s="30">
        <f>'2017'!N5</f>
        <v>0</v>
      </c>
      <c r="E22" s="30">
        <f>'2017'!N6</f>
        <v>0</v>
      </c>
      <c r="F22" s="30">
        <f>'2017'!N7</f>
        <v>0</v>
      </c>
      <c r="G22" s="30">
        <f>'2017'!N8</f>
        <v>0</v>
      </c>
      <c r="H22" s="30">
        <f>'2017'!N9</f>
        <v>0</v>
      </c>
      <c r="I22" s="30">
        <f>'2017'!N10</f>
        <v>0</v>
      </c>
      <c r="J22" s="30">
        <f>'2017'!N12</f>
        <v>0</v>
      </c>
      <c r="K22" s="30">
        <f>SUM(B22:J22)</f>
        <v>0</v>
      </c>
      <c r="L22" s="30">
        <f>'2017'!N13</f>
        <v>0</v>
      </c>
      <c r="M22" s="30">
        <f>'2017'!N14</f>
        <v>0</v>
      </c>
      <c r="N22" s="30">
        <f>'2017'!N15</f>
        <v>0</v>
      </c>
      <c r="O22" s="30">
        <f>'2017'!N16</f>
        <v>0</v>
      </c>
      <c r="P22" s="30">
        <f>'2017'!N17</f>
        <v>0</v>
      </c>
      <c r="Q22" s="30">
        <f>'2017'!N18</f>
        <v>0</v>
      </c>
      <c r="R22" s="30">
        <f>'2017'!N19</f>
        <v>0</v>
      </c>
      <c r="S22" s="30">
        <f>'2017'!N20</f>
        <v>0</v>
      </c>
      <c r="T22" s="30">
        <f>'2017'!N22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'2018'!N3</f>
        <v>0</v>
      </c>
      <c r="C23" s="30">
        <f>'2018'!N4</f>
        <v>0</v>
      </c>
      <c r="D23" s="30">
        <f>'2018'!N5</f>
        <v>0</v>
      </c>
      <c r="E23" s="30">
        <f>'2018'!N6</f>
        <v>0</v>
      </c>
      <c r="F23" s="30">
        <f>'2018'!N7</f>
        <v>0</v>
      </c>
      <c r="G23" s="30">
        <f>'2018'!N8</f>
        <v>0</v>
      </c>
      <c r="H23" s="30">
        <f>'2018'!N9</f>
        <v>0</v>
      </c>
      <c r="I23" s="30">
        <f>'2018'!N10</f>
        <v>0</v>
      </c>
      <c r="J23" s="30">
        <f>'2018'!N12</f>
        <v>0</v>
      </c>
      <c r="K23" s="30">
        <f>SUM(B23:J23)</f>
        <v>0</v>
      </c>
      <c r="L23" s="30">
        <f>'2018'!N13</f>
        <v>0</v>
      </c>
      <c r="M23" s="30">
        <f>'2018'!N14</f>
        <v>0</v>
      </c>
      <c r="N23" s="30">
        <f>'2018'!N15</f>
        <v>0</v>
      </c>
      <c r="O23" s="30">
        <f>'2018'!N16</f>
        <v>0</v>
      </c>
      <c r="P23" s="30">
        <f>'2018'!N17</f>
        <v>0</v>
      </c>
      <c r="Q23" s="30">
        <f>'2018'!N18</f>
        <v>0</v>
      </c>
      <c r="R23" s="30">
        <f>'2018'!N19</f>
        <v>0</v>
      </c>
      <c r="S23" s="30">
        <f>'2018'!N20</f>
        <v>0</v>
      </c>
      <c r="T23" s="30">
        <f>'2018'!N22</f>
        <v>0</v>
      </c>
      <c r="U23" s="30">
        <f>SUM(L23:T23)</f>
        <v>0</v>
      </c>
      <c r="W23" s="10">
        <f t="shared" ref="W23:W25" si="9">B23 * B$27 + C23 * C$27 + D23 * D$27 + E23 * E$27</f>
        <v>0</v>
      </c>
      <c r="X23" s="10">
        <f t="shared" ref="X23:X25" si="10">B23 * B$27 + C23 * C$27 + D23 * D$27 + E23 * E$27 + F23 * F$27 + G23 * G$27 + H23 * H$27 + I23 * I$27 + J23 * J$27</f>
        <v>0</v>
      </c>
      <c r="Y23" s="10">
        <f t="shared" ref="Y23:Y25" si="11">L23 * L$27 + M23 * M$27 + N23 * N$27 + O23 * O$27</f>
        <v>0</v>
      </c>
      <c r="Z23" s="10">
        <f t="shared" ref="Z23:Z25" si="12">L23 * L$27 + M23 * M$27 + N23 * N$27 + O23 * O$27 + P23 * P$27 + Q23 * Q$27 + R23 * R$27 + S23 * S$27 + T23 * T$27</f>
        <v>0</v>
      </c>
    </row>
    <row r="24" spans="1:27" x14ac:dyDescent="0.2">
      <c r="A24" s="29">
        <v>2019</v>
      </c>
      <c r="B24" s="30">
        <f>'2019'!N3</f>
        <v>1</v>
      </c>
      <c r="C24" s="30">
        <f>'2019'!N4</f>
        <v>6</v>
      </c>
      <c r="D24" s="30">
        <f>'2019'!N5</f>
        <v>1</v>
      </c>
      <c r="E24" s="30">
        <f>'2019'!N6</f>
        <v>3</v>
      </c>
      <c r="F24" s="30">
        <f>'2019'!N7</f>
        <v>1</v>
      </c>
      <c r="G24" s="30">
        <f>'2019'!N8</f>
        <v>1</v>
      </c>
      <c r="H24" s="30">
        <f>'2019'!N9</f>
        <v>0</v>
      </c>
      <c r="I24" s="30">
        <f>'2019'!N10</f>
        <v>1</v>
      </c>
      <c r="J24" s="30">
        <f>'2019'!N12</f>
        <v>6</v>
      </c>
      <c r="K24" s="30">
        <f>SUM(B24:J24)</f>
        <v>20</v>
      </c>
      <c r="L24" s="30">
        <f>'2019'!N13</f>
        <v>1</v>
      </c>
      <c r="M24" s="30">
        <f>'2019'!N14</f>
        <v>1</v>
      </c>
      <c r="N24" s="30">
        <f>'2019'!N15</f>
        <v>10</v>
      </c>
      <c r="O24" s="30">
        <f>'2019'!N16</f>
        <v>9</v>
      </c>
      <c r="P24" s="30">
        <f>'2019'!N17</f>
        <v>11</v>
      </c>
      <c r="Q24" s="30">
        <f>'2019'!N18</f>
        <v>4</v>
      </c>
      <c r="R24" s="30">
        <f>'2019'!N19</f>
        <v>5</v>
      </c>
      <c r="S24" s="30">
        <f>'2019'!N20</f>
        <v>1</v>
      </c>
      <c r="T24" s="30">
        <f>'2019'!N22</f>
        <v>0</v>
      </c>
      <c r="U24" s="30">
        <f>SUM(L24:T24)</f>
        <v>42</v>
      </c>
      <c r="W24" s="10">
        <f t="shared" si="9"/>
        <v>887.5</v>
      </c>
      <c r="X24" s="10">
        <f t="shared" si="10"/>
        <v>987.5</v>
      </c>
      <c r="Y24" s="10">
        <f t="shared" si="11"/>
        <v>1500</v>
      </c>
      <c r="Z24" s="10">
        <f t="shared" si="12"/>
        <v>2337.5</v>
      </c>
    </row>
    <row r="25" spans="1:27" x14ac:dyDescent="0.2">
      <c r="A25" s="29">
        <v>2020</v>
      </c>
      <c r="B25" s="30">
        <f>'2020'!N3</f>
        <v>1</v>
      </c>
      <c r="C25" s="30">
        <f>'2020'!N4</f>
        <v>2</v>
      </c>
      <c r="D25" s="30">
        <f>'2020'!N5</f>
        <v>1</v>
      </c>
      <c r="E25" s="30">
        <f>'2020'!N6</f>
        <v>1</v>
      </c>
      <c r="F25" s="30">
        <f>'2020'!N7</f>
        <v>0</v>
      </c>
      <c r="G25" s="30">
        <f>'2020'!N8</f>
        <v>3</v>
      </c>
      <c r="H25" s="30">
        <f>'2020'!N9</f>
        <v>3</v>
      </c>
      <c r="I25" s="30">
        <f>'2020'!N10</f>
        <v>2</v>
      </c>
      <c r="J25" s="30">
        <f>'2020'!N12</f>
        <v>2</v>
      </c>
      <c r="K25" s="30">
        <f>SUM(B25:J25)</f>
        <v>15</v>
      </c>
      <c r="L25" s="30">
        <f>'2020'!N13</f>
        <v>0</v>
      </c>
      <c r="M25" s="30">
        <f>'2020'!N14</f>
        <v>3</v>
      </c>
      <c r="N25" s="30">
        <f>'2020'!N15</f>
        <v>0</v>
      </c>
      <c r="O25" s="30">
        <f>'2020'!N16</f>
        <v>2</v>
      </c>
      <c r="P25" s="30">
        <f>'2020'!N17</f>
        <v>0</v>
      </c>
      <c r="Q25" s="30">
        <f>'2020'!N18</f>
        <v>0</v>
      </c>
      <c r="R25" s="30">
        <f>'2020'!N19</f>
        <v>7</v>
      </c>
      <c r="S25" s="30">
        <f>'2020'!N20</f>
        <v>0</v>
      </c>
      <c r="T25" s="30">
        <f>'2020'!N22</f>
        <v>0</v>
      </c>
      <c r="U25" s="30">
        <f>SUM(L25:T25)</f>
        <v>12</v>
      </c>
      <c r="W25" s="10">
        <f t="shared" si="9"/>
        <v>412.5</v>
      </c>
      <c r="X25" s="10">
        <f t="shared" si="10"/>
        <v>625</v>
      </c>
      <c r="Y25" s="10">
        <f t="shared" si="11"/>
        <v>387.5</v>
      </c>
      <c r="Z25" s="10">
        <f t="shared" si="12"/>
        <v>562.5</v>
      </c>
    </row>
    <row r="26" spans="1:27" x14ac:dyDescent="0.2">
      <c r="A26" s="52" t="s">
        <v>45</v>
      </c>
      <c r="B26" s="22">
        <f>SUM(B22:B25)</f>
        <v>2</v>
      </c>
      <c r="C26" s="22">
        <f t="shared" ref="C26:K26" si="13">SUM(C22:C25)</f>
        <v>8</v>
      </c>
      <c r="D26" s="22">
        <f t="shared" si="13"/>
        <v>2</v>
      </c>
      <c r="E26" s="22">
        <f t="shared" si="13"/>
        <v>4</v>
      </c>
      <c r="F26" s="22">
        <f t="shared" si="13"/>
        <v>1</v>
      </c>
      <c r="G26" s="22">
        <f t="shared" si="13"/>
        <v>4</v>
      </c>
      <c r="H26" s="22">
        <f t="shared" si="13"/>
        <v>3</v>
      </c>
      <c r="I26" s="22">
        <f t="shared" si="13"/>
        <v>3</v>
      </c>
      <c r="J26" s="22">
        <f t="shared" si="13"/>
        <v>8</v>
      </c>
      <c r="K26" s="22">
        <f t="shared" si="13"/>
        <v>35</v>
      </c>
      <c r="L26" s="22">
        <f>SUM(L22:L25)</f>
        <v>1</v>
      </c>
      <c r="M26" s="22">
        <f>SUM(M22:M25)</f>
        <v>4</v>
      </c>
      <c r="N26" s="22">
        <f t="shared" ref="N26:U26" si="14">SUM(N22:N25)</f>
        <v>10</v>
      </c>
      <c r="O26" s="22">
        <f t="shared" si="14"/>
        <v>11</v>
      </c>
      <c r="P26" s="22">
        <f t="shared" si="14"/>
        <v>11</v>
      </c>
      <c r="Q26" s="22">
        <f t="shared" si="14"/>
        <v>4</v>
      </c>
      <c r="R26" s="22">
        <f t="shared" si="14"/>
        <v>12</v>
      </c>
      <c r="S26" s="22">
        <f t="shared" si="14"/>
        <v>1</v>
      </c>
      <c r="T26" s="22">
        <f t="shared" si="14"/>
        <v>0</v>
      </c>
      <c r="U26" s="22">
        <f t="shared" si="14"/>
        <v>54</v>
      </c>
      <c r="W26" s="13">
        <f>SUM(W22:W25)</f>
        <v>1300</v>
      </c>
      <c r="X26" s="13">
        <f t="shared" ref="X26:Z26" si="15">SUM(X22:X25)</f>
        <v>1612.5</v>
      </c>
      <c r="Y26" s="13">
        <f t="shared" si="15"/>
        <v>1887.5</v>
      </c>
      <c r="Z26" s="13">
        <f t="shared" si="15"/>
        <v>2900</v>
      </c>
      <c r="AA26" s="1">
        <f>X26+Z26</f>
        <v>4512.5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1612.5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2900</v>
      </c>
    </row>
    <row r="31" spans="1:27" x14ac:dyDescent="0.2">
      <c r="A31" s="6" t="s">
        <v>62</v>
      </c>
      <c r="B31" s="6">
        <f>B29+B30</f>
        <v>4512.5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1"/>
  <sheetViews>
    <sheetView zoomScaleNormal="100" workbookViewId="0">
      <selection activeCell="Z8" sqref="Z8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'2017'!O3</f>
        <v>0</v>
      </c>
      <c r="C4" s="30">
        <f>'2017'!O4</f>
        <v>0</v>
      </c>
      <c r="D4" s="30">
        <f>'2017'!O7</f>
        <v>0</v>
      </c>
      <c r="E4" s="30">
        <f>'2017'!O8</f>
        <v>0</v>
      </c>
      <c r="F4" s="30">
        <f>'2017'!O9</f>
        <v>0</v>
      </c>
      <c r="G4" s="30">
        <f>'2017'!O10</f>
        <v>0</v>
      </c>
      <c r="H4" s="30">
        <f>'2017'!O11</f>
        <v>0</v>
      </c>
      <c r="I4" s="30">
        <f>'2017'!O12</f>
        <v>0</v>
      </c>
      <c r="J4" s="30">
        <f t="shared" ref="J4:J7" si="0">SUM(B4:I4)</f>
        <v>0</v>
      </c>
      <c r="K4" s="30">
        <f>'2017'!O13</f>
        <v>0</v>
      </c>
      <c r="L4" s="30">
        <f>'2017'!O14</f>
        <v>0</v>
      </c>
      <c r="M4" s="30">
        <f>'2017'!O17</f>
        <v>0</v>
      </c>
      <c r="N4" s="30">
        <f>'2017'!O18</f>
        <v>0</v>
      </c>
      <c r="O4" s="30">
        <f>'2017'!O19</f>
        <v>0</v>
      </c>
      <c r="P4" s="30">
        <f>'2017'!O20</f>
        <v>0</v>
      </c>
      <c r="Q4" s="30">
        <f>'2017'!O21</f>
        <v>0</v>
      </c>
      <c r="R4" s="30">
        <f>'2017'!O22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'2018'!O3</f>
        <v>3</v>
      </c>
      <c r="C5" s="30">
        <f>'2018'!O4</f>
        <v>0</v>
      </c>
      <c r="D5" s="30">
        <f>'2018'!O7</f>
        <v>6</v>
      </c>
      <c r="E5" s="30">
        <f>'2018'!O8</f>
        <v>0</v>
      </c>
      <c r="F5" s="30">
        <f>'2018'!O9</f>
        <v>1</v>
      </c>
      <c r="G5" s="30">
        <f>'2018'!O10</f>
        <v>0</v>
      </c>
      <c r="H5" s="30">
        <f>'2018'!O11</f>
        <v>6</v>
      </c>
      <c r="I5" s="30">
        <f>'2018'!O12</f>
        <v>4</v>
      </c>
      <c r="J5" s="30">
        <f t="shared" si="0"/>
        <v>20</v>
      </c>
      <c r="K5" s="30">
        <f>'2018'!O13</f>
        <v>3</v>
      </c>
      <c r="L5" s="30">
        <f>'2018'!O14</f>
        <v>6</v>
      </c>
      <c r="M5" s="30">
        <f>'2018'!O17</f>
        <v>6</v>
      </c>
      <c r="N5" s="30">
        <f>'2018'!O18</f>
        <v>14</v>
      </c>
      <c r="O5" s="30">
        <f>'2018'!O19</f>
        <v>11</v>
      </c>
      <c r="P5" s="30">
        <f>'2018'!O20</f>
        <v>12</v>
      </c>
      <c r="Q5" s="30">
        <f>'2018'!O21</f>
        <v>3</v>
      </c>
      <c r="R5" s="30">
        <f>'2018'!O22</f>
        <v>8</v>
      </c>
      <c r="S5" s="30">
        <f t="shared" si="1"/>
        <v>63</v>
      </c>
      <c r="W5" s="10">
        <f t="shared" ref="W5:W7" si="2">B5*B$9 + C5*C$9 + D5*D$9</f>
        <v>900</v>
      </c>
      <c r="X5" s="10">
        <f t="shared" ref="X5:X7" si="3">B5*B$9 + C5*C$9 + D5*D$9 + E5 * E$9 + F5 * F$9 + G5 * G$9 + H5 * H$9 + I5 * I$9</f>
        <v>962.5</v>
      </c>
      <c r="Y5" s="10">
        <f t="shared" ref="Y5:Y7" si="4">K5 * K$9 + L5 * L$9 + M5 * M$9</f>
        <v>1230</v>
      </c>
      <c r="Z5" s="10">
        <f t="shared" ref="Z5:Z7" si="5">K5 * K$9 + L5 * L$9 + M5 * M$9 + N5 * N$9 + O5 * O$9 + P5 * P$9 + Q5 * Q$9 + R5 * R$9</f>
        <v>2285</v>
      </c>
    </row>
    <row r="6" spans="1:27" x14ac:dyDescent="0.2">
      <c r="A6" s="29">
        <v>2019</v>
      </c>
      <c r="B6" s="30">
        <f>'2019'!O3</f>
        <v>1</v>
      </c>
      <c r="C6" s="30">
        <f>'2019'!O4</f>
        <v>2</v>
      </c>
      <c r="D6" s="30">
        <f>'2019'!O7</f>
        <v>2</v>
      </c>
      <c r="E6" s="30">
        <f>'2019'!O8</f>
        <v>2</v>
      </c>
      <c r="F6" s="30">
        <f>'2019'!O9</f>
        <v>2</v>
      </c>
      <c r="G6" s="30">
        <f>'2019'!O10</f>
        <v>2</v>
      </c>
      <c r="H6" s="30">
        <f>'2019'!O11</f>
        <v>7</v>
      </c>
      <c r="I6" s="30">
        <f>'2019'!O12</f>
        <v>2</v>
      </c>
      <c r="J6" s="30">
        <f t="shared" si="0"/>
        <v>20</v>
      </c>
      <c r="K6" s="30">
        <f>'2019'!O13</f>
        <v>1</v>
      </c>
      <c r="L6" s="30">
        <f>'2019'!O14</f>
        <v>3</v>
      </c>
      <c r="M6" s="30">
        <f>'2019'!O17</f>
        <v>9</v>
      </c>
      <c r="N6" s="30">
        <f>'2019'!O18</f>
        <v>20</v>
      </c>
      <c r="O6" s="30">
        <f>'2019'!O19</f>
        <v>8</v>
      </c>
      <c r="P6" s="30">
        <f>'2019'!O20</f>
        <v>5</v>
      </c>
      <c r="Q6" s="30">
        <f>'2019'!O21</f>
        <v>0</v>
      </c>
      <c r="R6" s="30">
        <f>'2019'!O22</f>
        <v>0</v>
      </c>
      <c r="S6" s="30">
        <f t="shared" si="1"/>
        <v>46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2195</v>
      </c>
    </row>
    <row r="7" spans="1:27" x14ac:dyDescent="0.2">
      <c r="A7" s="29">
        <v>2020</v>
      </c>
      <c r="B7" s="30">
        <f>'2020'!O3</f>
        <v>1</v>
      </c>
      <c r="C7" s="30">
        <f>'2020'!O4</f>
        <v>0</v>
      </c>
      <c r="D7" s="30">
        <f>'2020'!O7</f>
        <v>4</v>
      </c>
      <c r="E7" s="30">
        <f>'2020'!O8</f>
        <v>0</v>
      </c>
      <c r="F7" s="30">
        <f>'2020'!O9</f>
        <v>3</v>
      </c>
      <c r="G7" s="30">
        <f>'2020'!O10</f>
        <v>0</v>
      </c>
      <c r="H7" s="30">
        <f>'2020'!O11</f>
        <v>6</v>
      </c>
      <c r="I7" s="30">
        <f>'2020'!O12</f>
        <v>0</v>
      </c>
      <c r="J7" s="30">
        <f t="shared" si="0"/>
        <v>14</v>
      </c>
      <c r="K7" s="30">
        <f>'2020'!O13</f>
        <v>3</v>
      </c>
      <c r="L7" s="30">
        <f>'2020'!O14</f>
        <v>3</v>
      </c>
      <c r="M7" s="30">
        <f>'2020'!O17</f>
        <v>0</v>
      </c>
      <c r="N7" s="30">
        <f>'2020'!O18</f>
        <v>0</v>
      </c>
      <c r="O7" s="30">
        <f>'2020'!O19</f>
        <v>0</v>
      </c>
      <c r="P7" s="30">
        <f>'2020'!O20</f>
        <v>6</v>
      </c>
      <c r="Q7" s="30">
        <f>'2020'!O21</f>
        <v>0</v>
      </c>
      <c r="R7" s="30">
        <f>'2020'!O22</f>
        <v>0</v>
      </c>
      <c r="S7" s="30">
        <f t="shared" si="1"/>
        <v>12</v>
      </c>
      <c r="W7" s="10">
        <f t="shared" si="2"/>
        <v>475</v>
      </c>
      <c r="X7" s="10">
        <f t="shared" si="3"/>
        <v>587.5</v>
      </c>
      <c r="Y7" s="10">
        <f t="shared" si="4"/>
        <v>555</v>
      </c>
      <c r="Z7" s="10">
        <f t="shared" si="5"/>
        <v>615</v>
      </c>
    </row>
    <row r="8" spans="1:27" x14ac:dyDescent="0.2">
      <c r="A8" s="52" t="s">
        <v>45</v>
      </c>
      <c r="B8" s="22">
        <f>SUM(B4:B7)</f>
        <v>5</v>
      </c>
      <c r="C8" s="22">
        <f t="shared" ref="C8:J8" si="6">SUM(C4:C7)</f>
        <v>2</v>
      </c>
      <c r="D8" s="22">
        <f t="shared" si="6"/>
        <v>12</v>
      </c>
      <c r="E8" s="22">
        <f t="shared" si="6"/>
        <v>2</v>
      </c>
      <c r="F8" s="22">
        <f t="shared" si="6"/>
        <v>6</v>
      </c>
      <c r="G8" s="22">
        <f t="shared" si="6"/>
        <v>2</v>
      </c>
      <c r="H8" s="22">
        <f t="shared" si="6"/>
        <v>19</v>
      </c>
      <c r="I8" s="22">
        <f t="shared" si="6"/>
        <v>6</v>
      </c>
      <c r="J8" s="22">
        <f t="shared" si="6"/>
        <v>54</v>
      </c>
      <c r="K8" s="22">
        <f>SUM(K4:K7)</f>
        <v>7</v>
      </c>
      <c r="L8" s="22">
        <f>SUM(L4:L7)</f>
        <v>12</v>
      </c>
      <c r="M8" s="22">
        <f t="shared" ref="M8:S8" si="7">SUM(M4:M7)</f>
        <v>15</v>
      </c>
      <c r="N8" s="22">
        <f t="shared" si="7"/>
        <v>34</v>
      </c>
      <c r="O8" s="22">
        <f t="shared" si="7"/>
        <v>19</v>
      </c>
      <c r="P8" s="22">
        <f t="shared" si="7"/>
        <v>23</v>
      </c>
      <c r="Q8" s="22">
        <f t="shared" si="7"/>
        <v>3</v>
      </c>
      <c r="R8" s="22">
        <f t="shared" si="7"/>
        <v>8</v>
      </c>
      <c r="S8" s="22">
        <f t="shared" si="7"/>
        <v>121</v>
      </c>
      <c r="W8" s="37">
        <f>SUM(W4:W7)</f>
        <v>1887.5</v>
      </c>
      <c r="X8" s="37">
        <f t="shared" ref="X8:Z8" si="8">SUM(X4:X7)</f>
        <v>2306.25</v>
      </c>
      <c r="Y8" s="37">
        <f t="shared" si="8"/>
        <v>2770</v>
      </c>
      <c r="Z8" s="37">
        <f t="shared" si="8"/>
        <v>5095</v>
      </c>
      <c r="AA8" s="1">
        <f>X8+Z8</f>
        <v>7401.25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13.364999999999998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37.945</v>
      </c>
      <c r="E11" s="1" t="s">
        <v>51</v>
      </c>
      <c r="F11" s="1">
        <f>B5+0.85*C5+0.7*D5+0.5*E5+0.2*F5+0.1*G5+0.05*H5</f>
        <v>7.6999999999999993</v>
      </c>
      <c r="H11" s="1" t="s">
        <v>52</v>
      </c>
      <c r="I11" s="1">
        <f>K5+0.85*L5+0.7*M5+0.5*N5+0.2*O5+0.1*P5+0.05*Q5</f>
        <v>22.849999999999994</v>
      </c>
    </row>
    <row r="12" spans="1:27" x14ac:dyDescent="0.2">
      <c r="A12" s="1" t="s">
        <v>53</v>
      </c>
      <c r="B12" s="1">
        <f>2*B10+B11</f>
        <v>64.674999999999997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21.950000000000003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7401.25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'2017'!P3</f>
        <v>0</v>
      </c>
      <c r="C22" s="30">
        <f>'2017'!P4</f>
        <v>0</v>
      </c>
      <c r="D22" s="30">
        <f>'2017'!P5</f>
        <v>0</v>
      </c>
      <c r="E22" s="30">
        <f>'2017'!P6</f>
        <v>0</v>
      </c>
      <c r="F22" s="30">
        <f>'2017'!P7</f>
        <v>0</v>
      </c>
      <c r="G22" s="30">
        <f>'2017'!P8</f>
        <v>0</v>
      </c>
      <c r="H22" s="30">
        <f>'2017'!P9</f>
        <v>0</v>
      </c>
      <c r="I22" s="30">
        <f>'2017'!P10</f>
        <v>0</v>
      </c>
      <c r="J22" s="30">
        <f>'2017'!P12</f>
        <v>0</v>
      </c>
      <c r="K22" s="30">
        <f>SUM(B22:J22)</f>
        <v>0</v>
      </c>
      <c r="L22" s="30">
        <f>'2017'!P13</f>
        <v>0</v>
      </c>
      <c r="M22" s="30">
        <f>'2017'!P14</f>
        <v>0</v>
      </c>
      <c r="N22" s="30">
        <f>'2017'!P15</f>
        <v>0</v>
      </c>
      <c r="O22" s="30">
        <f>'2017'!P16</f>
        <v>0</v>
      </c>
      <c r="P22" s="30">
        <f>'2017'!P17</f>
        <v>0</v>
      </c>
      <c r="Q22" s="30">
        <f>'2017'!P18</f>
        <v>0</v>
      </c>
      <c r="R22" s="30">
        <f>'2017'!P19</f>
        <v>0</v>
      </c>
      <c r="S22" s="30">
        <f>'2017'!P20</f>
        <v>0</v>
      </c>
      <c r="T22" s="30">
        <f>'2017'!P22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'2018'!P3</f>
        <v>3</v>
      </c>
      <c r="C23" s="30">
        <f>'2018'!P4</f>
        <v>4</v>
      </c>
      <c r="D23" s="30">
        <f>'2018'!P5</f>
        <v>4</v>
      </c>
      <c r="E23" s="30">
        <f>'2018'!P6</f>
        <v>2</v>
      </c>
      <c r="F23" s="30">
        <f>'2018'!P7</f>
        <v>0</v>
      </c>
      <c r="G23" s="30">
        <f>'2018'!P8</f>
        <v>1</v>
      </c>
      <c r="H23" s="30">
        <f>'2018'!P9</f>
        <v>4</v>
      </c>
      <c r="I23" s="30">
        <f>'2018'!P10</f>
        <v>0</v>
      </c>
      <c r="J23" s="30">
        <f>'2018'!P12</f>
        <v>2</v>
      </c>
      <c r="K23" s="30">
        <f>SUM(B23:J23)</f>
        <v>20</v>
      </c>
      <c r="L23" s="30">
        <f>'2018'!P13</f>
        <v>1</v>
      </c>
      <c r="M23" s="30">
        <f>'2018'!P14</f>
        <v>4</v>
      </c>
      <c r="N23" s="30">
        <f>'2018'!P15</f>
        <v>8</v>
      </c>
      <c r="O23" s="30">
        <f>'2018'!P16</f>
        <v>8</v>
      </c>
      <c r="P23" s="30">
        <f>'2018'!P17</f>
        <v>10</v>
      </c>
      <c r="Q23" s="30">
        <f>'2018'!P18</f>
        <v>9</v>
      </c>
      <c r="R23" s="30">
        <f>'2018'!P19</f>
        <v>13</v>
      </c>
      <c r="S23" s="30">
        <f>'2018'!P20</f>
        <v>5</v>
      </c>
      <c r="T23" s="30">
        <f>'2018'!P22</f>
        <v>5</v>
      </c>
      <c r="U23" s="30">
        <f>SUM(L23:T23)</f>
        <v>63</v>
      </c>
      <c r="W23" s="10">
        <f t="shared" ref="W23:W25" si="9">B23 * B$27 + C23 * C$27 + D23 * D$27 + E23 * E$27</f>
        <v>1075</v>
      </c>
      <c r="X23" s="10">
        <f t="shared" ref="X23:X25" si="10">B23 * B$27 + C23 * C$27 + D23 * D$27 + E23 * E$27 + F23 * F$27 + G23 * G$27 + H23 * H$27 + I23 * I$27 + J23 * J$27</f>
        <v>1212.5</v>
      </c>
      <c r="Y23" s="10">
        <f t="shared" ref="Y23:Y25" si="11">L23 * L$27 + M23 * M$27 + N23 * N$27 + O23 * O$27</f>
        <v>1550</v>
      </c>
      <c r="Z23" s="10">
        <f t="shared" ref="Z23:Z25" si="12">L23 * L$27 + M23 * M$27 + N23 * N$27 + O23 * O$27 + P23 * P$27 + Q23 * Q$27 + R23 * R$27 + S23 * S$27 + T23 * T$27</f>
        <v>2775</v>
      </c>
    </row>
    <row r="24" spans="1:27" x14ac:dyDescent="0.2">
      <c r="A24" s="29">
        <v>2019</v>
      </c>
      <c r="B24" s="30">
        <f>'2019'!P3</f>
        <v>1</v>
      </c>
      <c r="C24" s="30">
        <f>'2019'!P4</f>
        <v>6</v>
      </c>
      <c r="D24" s="30">
        <f>'2019'!P5</f>
        <v>1</v>
      </c>
      <c r="E24" s="30">
        <f>'2019'!P6</f>
        <v>3</v>
      </c>
      <c r="F24" s="30">
        <f>'2019'!P7</f>
        <v>1</v>
      </c>
      <c r="G24" s="30">
        <f>'2019'!P8</f>
        <v>1</v>
      </c>
      <c r="H24" s="30">
        <f>'2019'!P9</f>
        <v>0</v>
      </c>
      <c r="I24" s="30">
        <f>'2019'!P10</f>
        <v>1</v>
      </c>
      <c r="J24" s="30">
        <f>'2019'!P12</f>
        <v>6</v>
      </c>
      <c r="K24" s="30">
        <f>SUM(B24:J24)</f>
        <v>20</v>
      </c>
      <c r="L24" s="30">
        <f>'2019'!P13</f>
        <v>1</v>
      </c>
      <c r="M24" s="30">
        <f>'2019'!P14</f>
        <v>1</v>
      </c>
      <c r="N24" s="30">
        <f>'2019'!P15</f>
        <v>10</v>
      </c>
      <c r="O24" s="30">
        <f>'2019'!P16</f>
        <v>9</v>
      </c>
      <c r="P24" s="30">
        <f>'2019'!P17</f>
        <v>15</v>
      </c>
      <c r="Q24" s="30">
        <f>'2019'!P18</f>
        <v>4</v>
      </c>
      <c r="R24" s="30">
        <f>'2019'!P19</f>
        <v>5</v>
      </c>
      <c r="S24" s="30">
        <f>'2019'!P20</f>
        <v>1</v>
      </c>
      <c r="T24" s="30">
        <f>'2019'!P22</f>
        <v>0</v>
      </c>
      <c r="U24" s="30">
        <f>SUM(L24:T24)</f>
        <v>46</v>
      </c>
      <c r="W24" s="10">
        <f t="shared" si="9"/>
        <v>887.5</v>
      </c>
      <c r="X24" s="10">
        <f t="shared" si="10"/>
        <v>987.5</v>
      </c>
      <c r="Y24" s="10">
        <f t="shared" si="11"/>
        <v>1500</v>
      </c>
      <c r="Z24" s="10">
        <f t="shared" si="12"/>
        <v>2537.5</v>
      </c>
    </row>
    <row r="25" spans="1:27" x14ac:dyDescent="0.2">
      <c r="A25" s="29">
        <v>2020</v>
      </c>
      <c r="B25" s="30">
        <f>'2020'!P3</f>
        <v>1</v>
      </c>
      <c r="C25" s="30">
        <f>'2020'!P4</f>
        <v>2</v>
      </c>
      <c r="D25" s="30">
        <f>'2020'!P5</f>
        <v>1</v>
      </c>
      <c r="E25" s="30">
        <f>'2020'!P6</f>
        <v>1</v>
      </c>
      <c r="F25" s="30">
        <f>'2020'!P7</f>
        <v>0</v>
      </c>
      <c r="G25" s="30">
        <f>'2020'!P8</f>
        <v>3</v>
      </c>
      <c r="H25" s="30">
        <f>'2020'!P9</f>
        <v>2</v>
      </c>
      <c r="I25" s="30">
        <f>'2020'!P10</f>
        <v>2</v>
      </c>
      <c r="J25" s="30">
        <f>'2020'!P12</f>
        <v>2</v>
      </c>
      <c r="K25" s="30">
        <f>SUM(B25:J25)</f>
        <v>14</v>
      </c>
      <c r="L25" s="30">
        <f>'2020'!P13</f>
        <v>0</v>
      </c>
      <c r="M25" s="30">
        <f>'2020'!P14</f>
        <v>4</v>
      </c>
      <c r="N25" s="30">
        <f>'2020'!P15</f>
        <v>0</v>
      </c>
      <c r="O25" s="30">
        <f>'2020'!P16</f>
        <v>2</v>
      </c>
      <c r="P25" s="30">
        <f>'2020'!P17</f>
        <v>0</v>
      </c>
      <c r="Q25" s="30">
        <f>'2020'!P18</f>
        <v>0</v>
      </c>
      <c r="R25" s="30">
        <f>'2020'!P19</f>
        <v>6</v>
      </c>
      <c r="S25" s="30">
        <f>'2020'!P20</f>
        <v>0</v>
      </c>
      <c r="T25" s="30">
        <f>'2020'!P22</f>
        <v>0</v>
      </c>
      <c r="U25" s="30">
        <f>SUM(L25:T25)</f>
        <v>12</v>
      </c>
      <c r="W25" s="10">
        <f t="shared" si="9"/>
        <v>412.5</v>
      </c>
      <c r="X25" s="10">
        <f t="shared" si="10"/>
        <v>600</v>
      </c>
      <c r="Y25" s="10">
        <f t="shared" si="11"/>
        <v>475</v>
      </c>
      <c r="Z25" s="10">
        <f t="shared" si="12"/>
        <v>625</v>
      </c>
    </row>
    <row r="26" spans="1:27" x14ac:dyDescent="0.2">
      <c r="A26" s="52" t="s">
        <v>45</v>
      </c>
      <c r="B26" s="22">
        <f>SUM(B22:B25)</f>
        <v>5</v>
      </c>
      <c r="C26" s="22">
        <f t="shared" ref="C26:K26" si="13">SUM(C22:C25)</f>
        <v>12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5</v>
      </c>
      <c r="H26" s="22">
        <f t="shared" si="13"/>
        <v>6</v>
      </c>
      <c r="I26" s="22">
        <f t="shared" si="13"/>
        <v>3</v>
      </c>
      <c r="J26" s="22">
        <f t="shared" si="13"/>
        <v>10</v>
      </c>
      <c r="K26" s="22">
        <f t="shared" si="13"/>
        <v>54</v>
      </c>
      <c r="L26" s="22">
        <f>SUM(L22:L25)</f>
        <v>2</v>
      </c>
      <c r="M26" s="22">
        <f>SUM(M22:M25)</f>
        <v>9</v>
      </c>
      <c r="N26" s="22">
        <f t="shared" ref="N26:U26" si="14">SUM(N22:N25)</f>
        <v>18</v>
      </c>
      <c r="O26" s="22">
        <f t="shared" si="14"/>
        <v>19</v>
      </c>
      <c r="P26" s="22">
        <f t="shared" si="14"/>
        <v>25</v>
      </c>
      <c r="Q26" s="22">
        <f t="shared" si="14"/>
        <v>13</v>
      </c>
      <c r="R26" s="22">
        <f t="shared" si="14"/>
        <v>24</v>
      </c>
      <c r="S26" s="22">
        <f t="shared" si="14"/>
        <v>6</v>
      </c>
      <c r="T26" s="22">
        <f t="shared" si="14"/>
        <v>5</v>
      </c>
      <c r="U26" s="22">
        <f t="shared" si="14"/>
        <v>121</v>
      </c>
      <c r="W26" s="13">
        <f>SUM(W22:W25)</f>
        <v>2375</v>
      </c>
      <c r="X26" s="13">
        <f t="shared" ref="X26:Z26" si="15">SUM(X22:X25)</f>
        <v>2800</v>
      </c>
      <c r="Y26" s="13">
        <f t="shared" si="15"/>
        <v>3525</v>
      </c>
      <c r="Z26" s="13">
        <f t="shared" si="15"/>
        <v>5937.5</v>
      </c>
      <c r="AA26" s="1">
        <f>X26+Z26</f>
        <v>8737.5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2800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5937.5</v>
      </c>
    </row>
    <row r="31" spans="1:27" x14ac:dyDescent="0.2">
      <c r="A31" s="6" t="s">
        <v>62</v>
      </c>
      <c r="B31" s="6">
        <f>B29+B30</f>
        <v>8737.5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31"/>
  <sheetViews>
    <sheetView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'2017'!Q3</f>
        <v>0</v>
      </c>
      <c r="C4" s="30">
        <f>'2017'!Q4</f>
        <v>0</v>
      </c>
      <c r="D4" s="30">
        <f>'2017'!Q7</f>
        <v>0</v>
      </c>
      <c r="E4" s="30">
        <f>'2017'!Q8</f>
        <v>0</v>
      </c>
      <c r="F4" s="30">
        <f>'2017'!Q9</f>
        <v>0</v>
      </c>
      <c r="G4" s="30">
        <f>'2017'!Q10</f>
        <v>0</v>
      </c>
      <c r="H4" s="30">
        <f>'2017'!Q11</f>
        <v>0</v>
      </c>
      <c r="I4" s="30">
        <f>'2017'!Q12</f>
        <v>0</v>
      </c>
      <c r="J4" s="30">
        <f t="shared" ref="J4:J7" si="0">SUM(B4:I4)</f>
        <v>0</v>
      </c>
      <c r="K4" s="30">
        <f>'2017'!Q13</f>
        <v>0</v>
      </c>
      <c r="L4" s="30">
        <f>'2017'!Q14</f>
        <v>0</v>
      </c>
      <c r="M4" s="30">
        <f>'2017'!Q17</f>
        <v>0</v>
      </c>
      <c r="N4" s="30">
        <f>'2017'!Q18</f>
        <v>0</v>
      </c>
      <c r="O4" s="30">
        <f>'2017'!Q19</f>
        <v>0</v>
      </c>
      <c r="P4" s="30">
        <f>'2017'!Q20</f>
        <v>0</v>
      </c>
      <c r="Q4" s="30">
        <f>'2017'!Q21</f>
        <v>0</v>
      </c>
      <c r="R4" s="30">
        <f>'2017'!Q22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'2018'!Q3</f>
        <v>2</v>
      </c>
      <c r="C5" s="30">
        <f>'2018'!Q4</f>
        <v>0</v>
      </c>
      <c r="D5" s="30">
        <f>'2018'!Q7</f>
        <v>6</v>
      </c>
      <c r="E5" s="30">
        <f>'2018'!Q8</f>
        <v>0</v>
      </c>
      <c r="F5" s="30">
        <f>'2018'!Q9</f>
        <v>1</v>
      </c>
      <c r="G5" s="30">
        <f>'2018'!Q10</f>
        <v>0</v>
      </c>
      <c r="H5" s="30">
        <f>'2018'!Q11</f>
        <v>6</v>
      </c>
      <c r="I5" s="30">
        <f>'2018'!Q12</f>
        <v>4</v>
      </c>
      <c r="J5" s="30">
        <f t="shared" si="0"/>
        <v>19</v>
      </c>
      <c r="K5" s="30">
        <f>'2018'!Q13</f>
        <v>3</v>
      </c>
      <c r="L5" s="30">
        <f>'2018'!Q14</f>
        <v>6</v>
      </c>
      <c r="M5" s="30">
        <f>'2018'!Q17</f>
        <v>4</v>
      </c>
      <c r="N5" s="30">
        <f>'2018'!Q18</f>
        <v>14</v>
      </c>
      <c r="O5" s="30">
        <f>'2018'!Q19</f>
        <v>11</v>
      </c>
      <c r="P5" s="30">
        <f>'2018'!Q20</f>
        <v>12</v>
      </c>
      <c r="Q5" s="30">
        <f>'2018'!Q21</f>
        <v>0</v>
      </c>
      <c r="R5" s="30">
        <f>'2018'!Q22</f>
        <v>7</v>
      </c>
      <c r="S5" s="30">
        <f t="shared" si="1"/>
        <v>57</v>
      </c>
      <c r="W5" s="10">
        <f t="shared" ref="W5:W7" si="2">B5*B$9 + C5*C$9 + D5*D$9</f>
        <v>775</v>
      </c>
      <c r="X5" s="10">
        <f t="shared" ref="X5:X7" si="3">B5*B$9 + C5*C$9 + D5*D$9 + E5 * E$9 + F5 * F$9 + G5 * G$9 + H5 * H$9 + I5 * I$9</f>
        <v>837.5</v>
      </c>
      <c r="Y5" s="10">
        <f t="shared" ref="Y5:Y7" si="4">K5 * K$9 + L5 * L$9 + M5 * M$9</f>
        <v>1090</v>
      </c>
      <c r="Z5" s="10">
        <f t="shared" ref="Z5:Z7" si="5">K5 * K$9 + L5 * L$9 + M5 * M$9 + N5 * N$9 + O5 * O$9 + P5 * P$9 + Q5 * Q$9 + R5 * R$9</f>
        <v>2130</v>
      </c>
    </row>
    <row r="6" spans="1:27" x14ac:dyDescent="0.2">
      <c r="A6" s="29">
        <v>2019</v>
      </c>
      <c r="B6" s="30">
        <f>'2019'!Q3</f>
        <v>0</v>
      </c>
      <c r="C6" s="30">
        <f>'2019'!Q4</f>
        <v>0</v>
      </c>
      <c r="D6" s="30">
        <f>'2019'!Q7</f>
        <v>0</v>
      </c>
      <c r="E6" s="30">
        <f>'2019'!Q8</f>
        <v>0</v>
      </c>
      <c r="F6" s="30">
        <f>'2019'!Q9</f>
        <v>0</v>
      </c>
      <c r="G6" s="30">
        <f>'2019'!Q10</f>
        <v>0</v>
      </c>
      <c r="H6" s="30">
        <f>'2019'!Q11</f>
        <v>0</v>
      </c>
      <c r="I6" s="30">
        <f>'2019'!Q12</f>
        <v>0</v>
      </c>
      <c r="J6" s="30">
        <f t="shared" si="0"/>
        <v>0</v>
      </c>
      <c r="K6" s="30">
        <f>'2019'!Q13</f>
        <v>0</v>
      </c>
      <c r="L6" s="30">
        <f>'2019'!Q14</f>
        <v>0</v>
      </c>
      <c r="M6" s="30">
        <f>'2019'!Q17</f>
        <v>0</v>
      </c>
      <c r="N6" s="30">
        <f>'2019'!Q18</f>
        <v>0</v>
      </c>
      <c r="O6" s="30">
        <f>'2019'!Q19</f>
        <v>0</v>
      </c>
      <c r="P6" s="30">
        <f>'2019'!Q20</f>
        <v>0</v>
      </c>
      <c r="Q6" s="30">
        <f>'2019'!Q21</f>
        <v>0</v>
      </c>
      <c r="R6" s="30">
        <f>'2019'!Q22</f>
        <v>0</v>
      </c>
      <c r="S6" s="30">
        <f t="shared" si="1"/>
        <v>0</v>
      </c>
      <c r="W6" s="10">
        <f t="shared" si="2"/>
        <v>0</v>
      </c>
      <c r="X6" s="10">
        <f t="shared" si="3"/>
        <v>0</v>
      </c>
      <c r="Y6" s="10">
        <f t="shared" si="4"/>
        <v>0</v>
      </c>
      <c r="Z6" s="10">
        <f t="shared" si="5"/>
        <v>0</v>
      </c>
    </row>
    <row r="7" spans="1:27" x14ac:dyDescent="0.2">
      <c r="A7" s="29">
        <v>2020</v>
      </c>
      <c r="B7" s="30">
        <f>'2020'!Q3</f>
        <v>1</v>
      </c>
      <c r="C7" s="30">
        <f>'2020'!Q4</f>
        <v>0</v>
      </c>
      <c r="D7" s="30">
        <f>'2020'!Q7</f>
        <v>3</v>
      </c>
      <c r="E7" s="30">
        <f>'2020'!Q8</f>
        <v>0</v>
      </c>
      <c r="F7" s="30">
        <f>'2020'!Q9</f>
        <v>3</v>
      </c>
      <c r="G7" s="30">
        <f>'2020'!Q10</f>
        <v>0</v>
      </c>
      <c r="H7" s="30">
        <f>'2020'!Q11</f>
        <v>7</v>
      </c>
      <c r="I7" s="30">
        <f>'2020'!Q12</f>
        <v>0</v>
      </c>
      <c r="J7" s="30">
        <f t="shared" si="0"/>
        <v>14</v>
      </c>
      <c r="K7" s="30">
        <f>'2020'!Q13</f>
        <v>3</v>
      </c>
      <c r="L7" s="30">
        <f>'2020'!Q14</f>
        <v>3</v>
      </c>
      <c r="M7" s="30">
        <f>'2020'!Q17</f>
        <v>0</v>
      </c>
      <c r="N7" s="30">
        <f>'2020'!Q18</f>
        <v>0</v>
      </c>
      <c r="O7" s="30">
        <f>'2020'!Q19</f>
        <v>0</v>
      </c>
      <c r="P7" s="30">
        <f>'2020'!Q20</f>
        <v>7</v>
      </c>
      <c r="Q7" s="30">
        <f>'2020'!Q21</f>
        <v>0</v>
      </c>
      <c r="R7" s="30">
        <f>'2020'!Q22</f>
        <v>0</v>
      </c>
      <c r="S7" s="30">
        <f t="shared" si="1"/>
        <v>13</v>
      </c>
      <c r="W7" s="10">
        <f t="shared" si="2"/>
        <v>387.5</v>
      </c>
      <c r="X7" s="10">
        <f t="shared" si="3"/>
        <v>506.25</v>
      </c>
      <c r="Y7" s="10">
        <f t="shared" si="4"/>
        <v>555</v>
      </c>
      <c r="Z7" s="10">
        <f t="shared" si="5"/>
        <v>625</v>
      </c>
    </row>
    <row r="8" spans="1:27" x14ac:dyDescent="0.2">
      <c r="A8" s="52" t="s">
        <v>45</v>
      </c>
      <c r="B8" s="22">
        <f>SUM(B4:B7)</f>
        <v>3</v>
      </c>
      <c r="C8" s="22">
        <f t="shared" ref="C8:J8" si="6">SUM(C4:C7)</f>
        <v>0</v>
      </c>
      <c r="D8" s="22">
        <f t="shared" si="6"/>
        <v>9</v>
      </c>
      <c r="E8" s="22">
        <f t="shared" si="6"/>
        <v>0</v>
      </c>
      <c r="F8" s="22">
        <f t="shared" si="6"/>
        <v>4</v>
      </c>
      <c r="G8" s="22">
        <f t="shared" si="6"/>
        <v>0</v>
      </c>
      <c r="H8" s="22">
        <f t="shared" si="6"/>
        <v>13</v>
      </c>
      <c r="I8" s="22">
        <f t="shared" si="6"/>
        <v>4</v>
      </c>
      <c r="J8" s="22">
        <f t="shared" si="6"/>
        <v>33</v>
      </c>
      <c r="K8" s="22">
        <f>SUM(K4:K7)</f>
        <v>6</v>
      </c>
      <c r="L8" s="22">
        <f>SUM(L4:L7)</f>
        <v>9</v>
      </c>
      <c r="M8" s="22">
        <f t="shared" ref="M8:S8" si="7">SUM(M4:M7)</f>
        <v>4</v>
      </c>
      <c r="N8" s="22">
        <f t="shared" si="7"/>
        <v>14</v>
      </c>
      <c r="O8" s="22">
        <f t="shared" si="7"/>
        <v>11</v>
      </c>
      <c r="P8" s="22">
        <f t="shared" si="7"/>
        <v>19</v>
      </c>
      <c r="Q8" s="22">
        <f t="shared" si="7"/>
        <v>0</v>
      </c>
      <c r="R8" s="22">
        <f t="shared" si="7"/>
        <v>7</v>
      </c>
      <c r="S8" s="22">
        <f t="shared" si="7"/>
        <v>70</v>
      </c>
      <c r="W8" s="37">
        <f>SUM(W4:W7)</f>
        <v>1162.5</v>
      </c>
      <c r="X8" s="37">
        <f t="shared" ref="X8:Z8" si="8">SUM(X4:X7)</f>
        <v>1343.75</v>
      </c>
      <c r="Y8" s="37">
        <f t="shared" si="8"/>
        <v>1645</v>
      </c>
      <c r="Z8" s="37">
        <f t="shared" si="8"/>
        <v>2755</v>
      </c>
      <c r="AA8" s="1">
        <f>X8+Z8</f>
        <v>4098.75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6.3649999999999993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14.909999999999997</v>
      </c>
      <c r="E11" s="1" t="s">
        <v>51</v>
      </c>
      <c r="F11" s="1">
        <f>B5+0.85*C5+0.7*D5+0.5*E5+0.2*F5+0.1*G5+0.05*H5</f>
        <v>6.6999999999999993</v>
      </c>
      <c r="H11" s="1" t="s">
        <v>52</v>
      </c>
      <c r="I11" s="1">
        <f>K5+0.85*L5+0.7*M5+0.5*N5+0.2*O5+0.1*P5+0.05*Q5</f>
        <v>21.299999999999997</v>
      </c>
    </row>
    <row r="12" spans="1:27" x14ac:dyDescent="0.2">
      <c r="A12" s="1" t="s">
        <v>53</v>
      </c>
      <c r="B12" s="1">
        <f>2*B10+B11</f>
        <v>27.639999999999993</v>
      </c>
      <c r="E12" s="1" t="s">
        <v>54</v>
      </c>
      <c r="F12" s="1">
        <f>B6+0.85*C6+0.7*D6+0.5*E6+0.2*F6+0.1*G6+0.05*H6</f>
        <v>0</v>
      </c>
      <c r="H12" s="1" t="s">
        <v>55</v>
      </c>
      <c r="I12" s="1">
        <f>K6+0.85*L6+0.7*M6+0.5*N6+0.2*O6+0.1*P6+0.05*Q6</f>
        <v>0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4098.75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'2017'!R3</f>
        <v>0</v>
      </c>
      <c r="C22" s="30">
        <f>'2017'!R4</f>
        <v>0</v>
      </c>
      <c r="D22" s="30">
        <f>'2017'!R5</f>
        <v>0</v>
      </c>
      <c r="E22" s="30">
        <f>'2017'!R6</f>
        <v>0</v>
      </c>
      <c r="F22" s="30">
        <f>'2017'!R7</f>
        <v>0</v>
      </c>
      <c r="G22" s="30">
        <f>'2017'!R8</f>
        <v>0</v>
      </c>
      <c r="H22" s="30">
        <f>'2017'!R9</f>
        <v>0</v>
      </c>
      <c r="I22" s="30">
        <f>'2017'!R10</f>
        <v>0</v>
      </c>
      <c r="J22" s="30">
        <f>'2017'!R12</f>
        <v>0</v>
      </c>
      <c r="K22" s="30">
        <f>SUM(B22:J22)</f>
        <v>0</v>
      </c>
      <c r="L22" s="30">
        <f>'2017'!R13</f>
        <v>0</v>
      </c>
      <c r="M22" s="30">
        <f>'2017'!R14</f>
        <v>0</v>
      </c>
      <c r="N22" s="30">
        <f>'2017'!R15</f>
        <v>0</v>
      </c>
      <c r="O22" s="30">
        <f>'2017'!R16</f>
        <v>0</v>
      </c>
      <c r="P22" s="30">
        <f>'2017'!R17</f>
        <v>0</v>
      </c>
      <c r="Q22" s="30">
        <f>'2017'!R18</f>
        <v>0</v>
      </c>
      <c r="R22" s="30">
        <f>'2017'!R19</f>
        <v>0</v>
      </c>
      <c r="S22" s="30">
        <f>'2017'!R20</f>
        <v>0</v>
      </c>
      <c r="T22" s="30">
        <f>'2017'!R22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'2018'!R3</f>
        <v>2</v>
      </c>
      <c r="C23" s="30">
        <f>'2018'!R4</f>
        <v>4</v>
      </c>
      <c r="D23" s="30">
        <f>'2018'!R5</f>
        <v>4</v>
      </c>
      <c r="E23" s="30">
        <f>'2018'!R6</f>
        <v>2</v>
      </c>
      <c r="F23" s="30">
        <f>'2018'!R7</f>
        <v>0</v>
      </c>
      <c r="G23" s="30">
        <f>'2018'!R8</f>
        <v>1</v>
      </c>
      <c r="H23" s="30">
        <f>'2018'!R9</f>
        <v>4</v>
      </c>
      <c r="I23" s="30">
        <f>'2018'!R10</f>
        <v>0</v>
      </c>
      <c r="J23" s="30">
        <f>'2018'!R12</f>
        <v>2</v>
      </c>
      <c r="K23" s="30">
        <f>SUM(B23:J23)</f>
        <v>19</v>
      </c>
      <c r="L23" s="30">
        <f>'2018'!R13</f>
        <v>1</v>
      </c>
      <c r="M23" s="30">
        <f>'2018'!R14</f>
        <v>4</v>
      </c>
      <c r="N23" s="30">
        <f>'2018'!R15</f>
        <v>6</v>
      </c>
      <c r="O23" s="30">
        <f>'2018'!R16</f>
        <v>8</v>
      </c>
      <c r="P23" s="30">
        <f>'2018'!R17</f>
        <v>10</v>
      </c>
      <c r="Q23" s="30">
        <f>'2018'!R18</f>
        <v>8</v>
      </c>
      <c r="R23" s="30">
        <f>'2018'!R19</f>
        <v>13</v>
      </c>
      <c r="S23" s="30">
        <f>'2018'!R20</f>
        <v>2</v>
      </c>
      <c r="T23" s="30">
        <f>'2018'!R22</f>
        <v>5</v>
      </c>
      <c r="U23" s="30">
        <f>SUM(L23:T23)</f>
        <v>57</v>
      </c>
      <c r="W23" s="10">
        <f t="shared" ref="W23:W25" si="9">B23 * B$27 + C23 * C$27 + D23 * D$27 + E23 * E$27</f>
        <v>975</v>
      </c>
      <c r="X23" s="10">
        <f t="shared" ref="X23:X25" si="10">B23 * B$27 + C23 * C$27 + D23 * D$27 + E23 * E$27 + F23 * F$27 + G23 * G$27 + H23 * H$27 + I23 * I$27 + J23 * J$27</f>
        <v>1112.5</v>
      </c>
      <c r="Y23" s="10">
        <f t="shared" ref="Y23:Y25" si="11">L23 * L$27 + M23 * M$27 + N23 * N$27 + O23 * O$27</f>
        <v>1400</v>
      </c>
      <c r="Z23" s="10">
        <f t="shared" ref="Z23:Z25" si="12">L23 * L$27 + M23 * M$27 + N23 * N$27 + O23 * O$27 + P23 * P$27 + Q23 * Q$27 + R23 * R$27 + S23 * S$27 + T23 * T$27</f>
        <v>2550</v>
      </c>
    </row>
    <row r="24" spans="1:27" x14ac:dyDescent="0.2">
      <c r="A24" s="29">
        <v>2019</v>
      </c>
      <c r="B24" s="30">
        <f>'2019'!R3</f>
        <v>0</v>
      </c>
      <c r="C24" s="30">
        <f>'2019'!R4</f>
        <v>0</v>
      </c>
      <c r="D24" s="30">
        <f>'2019'!R5</f>
        <v>0</v>
      </c>
      <c r="E24" s="30">
        <f>'2019'!R6</f>
        <v>0</v>
      </c>
      <c r="F24" s="30">
        <f>'2019'!R7</f>
        <v>0</v>
      </c>
      <c r="G24" s="30">
        <f>'2019'!R8</f>
        <v>0</v>
      </c>
      <c r="H24" s="30">
        <f>'2019'!R9</f>
        <v>0</v>
      </c>
      <c r="I24" s="30">
        <f>'2019'!R10</f>
        <v>0</v>
      </c>
      <c r="J24" s="30">
        <f>'2019'!R12</f>
        <v>0</v>
      </c>
      <c r="K24" s="30">
        <f>SUM(B24:J24)</f>
        <v>0</v>
      </c>
      <c r="L24" s="30">
        <f>'2019'!R13</f>
        <v>0</v>
      </c>
      <c r="M24" s="30">
        <f>'2019'!R14</f>
        <v>0</v>
      </c>
      <c r="N24" s="30">
        <f>'2019'!R15</f>
        <v>0</v>
      </c>
      <c r="O24" s="30">
        <f>'2019'!R16</f>
        <v>0</v>
      </c>
      <c r="P24" s="30">
        <f>'2019'!R17</f>
        <v>0</v>
      </c>
      <c r="Q24" s="30">
        <f>'2019'!R18</f>
        <v>0</v>
      </c>
      <c r="R24" s="30">
        <f>'2019'!R19</f>
        <v>0</v>
      </c>
      <c r="S24" s="30">
        <f>'2019'!R20</f>
        <v>0</v>
      </c>
      <c r="T24" s="30">
        <f>'2019'!R22</f>
        <v>0</v>
      </c>
      <c r="U24" s="30">
        <f>SUM(L24:T24)</f>
        <v>0</v>
      </c>
      <c r="W24" s="10">
        <f t="shared" si="9"/>
        <v>0</v>
      </c>
      <c r="X24" s="10">
        <f t="shared" si="10"/>
        <v>0</v>
      </c>
      <c r="Y24" s="10">
        <f t="shared" si="11"/>
        <v>0</v>
      </c>
      <c r="Z24" s="10">
        <f t="shared" si="12"/>
        <v>0</v>
      </c>
    </row>
    <row r="25" spans="1:27" x14ac:dyDescent="0.2">
      <c r="A25" s="29">
        <v>2020</v>
      </c>
      <c r="B25" s="30">
        <f>'2020'!R3</f>
        <v>1</v>
      </c>
      <c r="C25" s="30">
        <f>'2020'!R4</f>
        <v>1</v>
      </c>
      <c r="D25" s="30">
        <f>'2020'!R5</f>
        <v>1</v>
      </c>
      <c r="E25" s="30">
        <f>'2020'!R6</f>
        <v>1</v>
      </c>
      <c r="F25" s="30">
        <f>'2020'!R7</f>
        <v>0</v>
      </c>
      <c r="G25" s="30">
        <f>'2020'!R8</f>
        <v>3</v>
      </c>
      <c r="H25" s="30">
        <f>'2020'!R9</f>
        <v>3</v>
      </c>
      <c r="I25" s="30">
        <f>'2020'!R10</f>
        <v>2</v>
      </c>
      <c r="J25" s="30">
        <f>'2020'!R12</f>
        <v>2</v>
      </c>
      <c r="K25" s="30">
        <f>SUM(B25:J25)</f>
        <v>14</v>
      </c>
      <c r="L25" s="30">
        <f>'2020'!R13</f>
        <v>0</v>
      </c>
      <c r="M25" s="30">
        <f>'2020'!R14</f>
        <v>4</v>
      </c>
      <c r="N25" s="30">
        <f>'2020'!R15</f>
        <v>0</v>
      </c>
      <c r="O25" s="30">
        <f>'2020'!R16</f>
        <v>2</v>
      </c>
      <c r="P25" s="30">
        <f>'2020'!R17</f>
        <v>0</v>
      </c>
      <c r="Q25" s="30">
        <f>'2020'!R18</f>
        <v>0</v>
      </c>
      <c r="R25" s="30">
        <f>'2020'!R19</f>
        <v>7</v>
      </c>
      <c r="S25" s="30">
        <f>'2020'!R20</f>
        <v>0</v>
      </c>
      <c r="T25" s="30">
        <f>'2020'!R22</f>
        <v>0</v>
      </c>
      <c r="U25" s="30">
        <f>SUM(L25:T25)</f>
        <v>13</v>
      </c>
      <c r="W25" s="10">
        <f t="shared" si="9"/>
        <v>325</v>
      </c>
      <c r="X25" s="10">
        <f t="shared" si="10"/>
        <v>537.5</v>
      </c>
      <c r="Y25" s="10">
        <f t="shared" si="11"/>
        <v>475</v>
      </c>
      <c r="Z25" s="10">
        <f t="shared" si="12"/>
        <v>650</v>
      </c>
    </row>
    <row r="26" spans="1:27" x14ac:dyDescent="0.2">
      <c r="A26" s="52" t="s">
        <v>45</v>
      </c>
      <c r="B26" s="22">
        <f>SUM(B22:B25)</f>
        <v>3</v>
      </c>
      <c r="C26" s="22">
        <f t="shared" ref="C26:K26" si="13">SUM(C22:C25)</f>
        <v>5</v>
      </c>
      <c r="D26" s="22">
        <f t="shared" si="13"/>
        <v>5</v>
      </c>
      <c r="E26" s="22">
        <f t="shared" si="13"/>
        <v>3</v>
      </c>
      <c r="F26" s="22">
        <f t="shared" si="13"/>
        <v>0</v>
      </c>
      <c r="G26" s="22">
        <f t="shared" si="13"/>
        <v>4</v>
      </c>
      <c r="H26" s="22">
        <f t="shared" si="13"/>
        <v>7</v>
      </c>
      <c r="I26" s="22">
        <f t="shared" si="13"/>
        <v>2</v>
      </c>
      <c r="J26" s="22">
        <f t="shared" si="13"/>
        <v>4</v>
      </c>
      <c r="K26" s="22">
        <f t="shared" si="13"/>
        <v>33</v>
      </c>
      <c r="L26" s="22">
        <f>SUM(L22:L25)</f>
        <v>1</v>
      </c>
      <c r="M26" s="22">
        <f>SUM(M22:M25)</f>
        <v>8</v>
      </c>
      <c r="N26" s="22">
        <f t="shared" ref="N26:U26" si="14">SUM(N22:N25)</f>
        <v>6</v>
      </c>
      <c r="O26" s="22">
        <f t="shared" si="14"/>
        <v>10</v>
      </c>
      <c r="P26" s="22">
        <f t="shared" si="14"/>
        <v>10</v>
      </c>
      <c r="Q26" s="22">
        <f t="shared" si="14"/>
        <v>8</v>
      </c>
      <c r="R26" s="22">
        <f t="shared" si="14"/>
        <v>20</v>
      </c>
      <c r="S26" s="22">
        <f t="shared" si="14"/>
        <v>2</v>
      </c>
      <c r="T26" s="22">
        <f t="shared" si="14"/>
        <v>5</v>
      </c>
      <c r="U26" s="22">
        <f t="shared" si="14"/>
        <v>70</v>
      </c>
      <c r="W26" s="13">
        <f>SUM(W22:W25)</f>
        <v>1300</v>
      </c>
      <c r="X26" s="13">
        <f t="shared" ref="X26:Z26" si="15">SUM(X22:X25)</f>
        <v>1650</v>
      </c>
      <c r="Y26" s="13">
        <f t="shared" si="15"/>
        <v>1875</v>
      </c>
      <c r="Z26" s="13">
        <f t="shared" si="15"/>
        <v>3200</v>
      </c>
      <c r="AA26" s="1">
        <f>X26+Z26</f>
        <v>4850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1650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3200</v>
      </c>
    </row>
    <row r="31" spans="1:27" x14ac:dyDescent="0.2">
      <c r="A31" s="6" t="s">
        <v>62</v>
      </c>
      <c r="B31" s="6">
        <f>B29+B30</f>
        <v>4850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31"/>
  <sheetViews>
    <sheetView topLeftCell="D1"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'2017'!S3</f>
        <v>0</v>
      </c>
      <c r="C4" s="30">
        <f>'2017'!S4</f>
        <v>0</v>
      </c>
      <c r="D4" s="30">
        <f>'2017'!S7</f>
        <v>0</v>
      </c>
      <c r="E4" s="30">
        <f>'2017'!S8</f>
        <v>0</v>
      </c>
      <c r="F4" s="30">
        <f>'2017'!S9</f>
        <v>0</v>
      </c>
      <c r="G4" s="30">
        <f>'2017'!S10</f>
        <v>0</v>
      </c>
      <c r="H4" s="30">
        <f>'2017'!S11</f>
        <v>0</v>
      </c>
      <c r="I4" s="30">
        <f>'2017'!S12</f>
        <v>0</v>
      </c>
      <c r="J4" s="30">
        <f t="shared" ref="J4:J7" si="0">SUM(B4:I4)</f>
        <v>0</v>
      </c>
      <c r="K4" s="30">
        <f>'2017'!S13</f>
        <v>0</v>
      </c>
      <c r="L4" s="30">
        <f>'2017'!S14</f>
        <v>0</v>
      </c>
      <c r="M4" s="30">
        <f>'2017'!S17</f>
        <v>0</v>
      </c>
      <c r="N4" s="30">
        <f>'2017'!S18</f>
        <v>0</v>
      </c>
      <c r="O4" s="30">
        <f>'2017'!S19</f>
        <v>0</v>
      </c>
      <c r="P4" s="30">
        <f>'2017'!S20</f>
        <v>0</v>
      </c>
      <c r="Q4" s="30">
        <f>'2017'!S21</f>
        <v>0</v>
      </c>
      <c r="R4" s="30">
        <f>'2017'!S22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'2018'!S3</f>
        <v>2</v>
      </c>
      <c r="C5" s="30">
        <f>'2018'!S4</f>
        <v>0</v>
      </c>
      <c r="D5" s="30">
        <f>'2018'!S7</f>
        <v>6</v>
      </c>
      <c r="E5" s="30">
        <f>'2018'!S8</f>
        <v>0</v>
      </c>
      <c r="F5" s="30">
        <f>'2018'!S9</f>
        <v>1</v>
      </c>
      <c r="G5" s="30">
        <f>'2018'!S10</f>
        <v>0</v>
      </c>
      <c r="H5" s="30">
        <f>'2018'!S11</f>
        <v>6</v>
      </c>
      <c r="I5" s="30">
        <f>'2018'!S12</f>
        <v>4</v>
      </c>
      <c r="J5" s="30">
        <f t="shared" si="0"/>
        <v>19</v>
      </c>
      <c r="K5" s="30">
        <f>'2018'!S13</f>
        <v>3</v>
      </c>
      <c r="L5" s="30">
        <f>'2018'!S14</f>
        <v>6</v>
      </c>
      <c r="M5" s="30">
        <f>'2018'!S17</f>
        <v>4</v>
      </c>
      <c r="N5" s="30">
        <f>'2018'!S18</f>
        <v>14</v>
      </c>
      <c r="O5" s="30">
        <f>'2018'!S19</f>
        <v>11</v>
      </c>
      <c r="P5" s="30">
        <f>'2018'!S20</f>
        <v>12</v>
      </c>
      <c r="Q5" s="30">
        <f>'2018'!S21</f>
        <v>0</v>
      </c>
      <c r="R5" s="30">
        <f>'2018'!S22</f>
        <v>7</v>
      </c>
      <c r="S5" s="30">
        <f t="shared" si="1"/>
        <v>57</v>
      </c>
      <c r="W5" s="10">
        <f t="shared" ref="W5:W7" si="2">B5*B$9 + C5*C$9 + D5*D$9</f>
        <v>775</v>
      </c>
      <c r="X5" s="10">
        <f t="shared" ref="X5:X7" si="3">B5*B$9 + C5*C$9 + D5*D$9 + E5 * E$9 + F5 * F$9 + G5 * G$9 + H5 * H$9 + I5 * I$9</f>
        <v>837.5</v>
      </c>
      <c r="Y5" s="10">
        <f t="shared" ref="Y5:Y7" si="4">K5 * K$9 + L5 * L$9 + M5 * M$9</f>
        <v>1090</v>
      </c>
      <c r="Z5" s="10">
        <f t="shared" ref="Z5:Z7" si="5">K5 * K$9 + L5 * L$9 + M5 * M$9 + N5 * N$9 + O5 * O$9 + P5 * P$9 + Q5 * Q$9 + R5 * R$9</f>
        <v>2130</v>
      </c>
    </row>
    <row r="6" spans="1:27" x14ac:dyDescent="0.2">
      <c r="A6" s="29">
        <v>2019</v>
      </c>
      <c r="B6" s="30">
        <f>'2019'!S3</f>
        <v>1</v>
      </c>
      <c r="C6" s="30">
        <f>'2019'!S4</f>
        <v>2</v>
      </c>
      <c r="D6" s="30">
        <f>'2019'!S7</f>
        <v>2</v>
      </c>
      <c r="E6" s="30">
        <f>'2019'!S8</f>
        <v>2</v>
      </c>
      <c r="F6" s="30">
        <f>'2019'!S9</f>
        <v>2</v>
      </c>
      <c r="G6" s="30">
        <f>'2019'!S10</f>
        <v>2</v>
      </c>
      <c r="H6" s="30">
        <f>'2019'!S11</f>
        <v>7</v>
      </c>
      <c r="I6" s="30">
        <f>'2019'!S12</f>
        <v>2</v>
      </c>
      <c r="J6" s="30">
        <f t="shared" si="0"/>
        <v>20</v>
      </c>
      <c r="K6" s="30">
        <f>'2019'!S13</f>
        <v>1</v>
      </c>
      <c r="L6" s="30">
        <f>'2019'!S14</f>
        <v>3</v>
      </c>
      <c r="M6" s="30">
        <f>'2019'!S17</f>
        <v>8</v>
      </c>
      <c r="N6" s="30">
        <f>'2019'!S18</f>
        <v>20</v>
      </c>
      <c r="O6" s="30">
        <f>'2019'!S19</f>
        <v>8</v>
      </c>
      <c r="P6" s="30">
        <f>'2019'!S20</f>
        <v>5</v>
      </c>
      <c r="Q6" s="30">
        <f>'2019'!S21</f>
        <v>0</v>
      </c>
      <c r="R6" s="30">
        <f>'2019'!S22</f>
        <v>0</v>
      </c>
      <c r="S6" s="30">
        <f t="shared" si="1"/>
        <v>45</v>
      </c>
      <c r="W6" s="10">
        <f t="shared" si="2"/>
        <v>512.5</v>
      </c>
      <c r="X6" s="10">
        <f t="shared" si="3"/>
        <v>756.25</v>
      </c>
      <c r="Y6" s="10">
        <f t="shared" si="4"/>
        <v>915</v>
      </c>
      <c r="Z6" s="10">
        <f t="shared" si="5"/>
        <v>2125</v>
      </c>
    </row>
    <row r="7" spans="1:27" x14ac:dyDescent="0.2">
      <c r="A7" s="29">
        <v>2020</v>
      </c>
      <c r="B7" s="30">
        <f>'2020'!S3</f>
        <v>1</v>
      </c>
      <c r="C7" s="30">
        <f>'2020'!S4</f>
        <v>0</v>
      </c>
      <c r="D7" s="30">
        <f>'2020'!S7</f>
        <v>3</v>
      </c>
      <c r="E7" s="30">
        <f>'2020'!S8</f>
        <v>0</v>
      </c>
      <c r="F7" s="30">
        <f>'2020'!S9</f>
        <v>3</v>
      </c>
      <c r="G7" s="30">
        <f>'2020'!S10</f>
        <v>0</v>
      </c>
      <c r="H7" s="30">
        <f>'2020'!S11</f>
        <v>7</v>
      </c>
      <c r="I7" s="30">
        <f>'2020'!S12</f>
        <v>0</v>
      </c>
      <c r="J7" s="30">
        <f t="shared" si="0"/>
        <v>14</v>
      </c>
      <c r="K7" s="30">
        <f>'2020'!S13</f>
        <v>3</v>
      </c>
      <c r="L7" s="30">
        <f>'2020'!S14</f>
        <v>2</v>
      </c>
      <c r="M7" s="30">
        <f>'2020'!S17</f>
        <v>0</v>
      </c>
      <c r="N7" s="30">
        <f>'2020'!S18</f>
        <v>0</v>
      </c>
      <c r="O7" s="30">
        <f>'2020'!S19</f>
        <v>0</v>
      </c>
      <c r="P7" s="30">
        <f>'2020'!S20</f>
        <v>7</v>
      </c>
      <c r="Q7" s="30">
        <f>'2020'!S21</f>
        <v>0</v>
      </c>
      <c r="R7" s="30">
        <f>'2020'!S22</f>
        <v>0</v>
      </c>
      <c r="S7" s="30">
        <f t="shared" si="1"/>
        <v>12</v>
      </c>
      <c r="W7" s="10">
        <f t="shared" si="2"/>
        <v>387.5</v>
      </c>
      <c r="X7" s="10">
        <f t="shared" si="3"/>
        <v>506.25</v>
      </c>
      <c r="Y7" s="10">
        <f t="shared" si="4"/>
        <v>470</v>
      </c>
      <c r="Z7" s="10">
        <f t="shared" si="5"/>
        <v>540</v>
      </c>
    </row>
    <row r="8" spans="1:27" x14ac:dyDescent="0.2">
      <c r="A8" s="52" t="s">
        <v>45</v>
      </c>
      <c r="B8" s="22">
        <f>SUM(B4:B7)</f>
        <v>4</v>
      </c>
      <c r="C8" s="22">
        <f t="shared" ref="C8:J8" si="6">SUM(C4:C7)</f>
        <v>2</v>
      </c>
      <c r="D8" s="22">
        <f t="shared" si="6"/>
        <v>11</v>
      </c>
      <c r="E8" s="22">
        <f t="shared" si="6"/>
        <v>2</v>
      </c>
      <c r="F8" s="22">
        <f t="shared" si="6"/>
        <v>6</v>
      </c>
      <c r="G8" s="22">
        <f t="shared" si="6"/>
        <v>2</v>
      </c>
      <c r="H8" s="22">
        <f t="shared" si="6"/>
        <v>20</v>
      </c>
      <c r="I8" s="22">
        <f t="shared" si="6"/>
        <v>6</v>
      </c>
      <c r="J8" s="22">
        <f t="shared" si="6"/>
        <v>53</v>
      </c>
      <c r="K8" s="22">
        <f>SUM(K4:K7)</f>
        <v>7</v>
      </c>
      <c r="L8" s="22">
        <f>SUM(L4:L7)</f>
        <v>11</v>
      </c>
      <c r="M8" s="22">
        <f t="shared" ref="M8:S8" si="7">SUM(M4:M7)</f>
        <v>12</v>
      </c>
      <c r="N8" s="22">
        <f t="shared" si="7"/>
        <v>34</v>
      </c>
      <c r="O8" s="22">
        <f t="shared" si="7"/>
        <v>19</v>
      </c>
      <c r="P8" s="22">
        <f t="shared" si="7"/>
        <v>24</v>
      </c>
      <c r="Q8" s="22">
        <f t="shared" si="7"/>
        <v>0</v>
      </c>
      <c r="R8" s="22">
        <f t="shared" si="7"/>
        <v>7</v>
      </c>
      <c r="S8" s="22">
        <f t="shared" si="7"/>
        <v>114</v>
      </c>
      <c r="W8" s="37">
        <f>SUM(W4:W7)</f>
        <v>1675</v>
      </c>
      <c r="X8" s="37">
        <f t="shared" ref="X8:Z8" si="8">SUM(X4:X7)</f>
        <v>2100</v>
      </c>
      <c r="Y8" s="37">
        <f t="shared" si="8"/>
        <v>2475</v>
      </c>
      <c r="Z8" s="37">
        <f t="shared" si="8"/>
        <v>4795</v>
      </c>
      <c r="AA8" s="1">
        <f>X8+Z8</f>
        <v>6895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12.414999999999999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36.159999999999997</v>
      </c>
      <c r="E11" s="1" t="s">
        <v>51</v>
      </c>
      <c r="F11" s="1">
        <f>B5+0.85*C5+0.7*D5+0.5*E5+0.2*F5+0.1*G5+0.05*H5</f>
        <v>6.6999999999999993</v>
      </c>
      <c r="H11" s="1" t="s">
        <v>52</v>
      </c>
      <c r="I11" s="1">
        <f>K5+0.85*L5+0.7*M5+0.5*N5+0.2*O5+0.1*P5+0.05*Q5</f>
        <v>21.299999999999997</v>
      </c>
    </row>
    <row r="12" spans="1:27" x14ac:dyDescent="0.2">
      <c r="A12" s="1" t="s">
        <v>53</v>
      </c>
      <c r="B12" s="1">
        <f>2*B10+B11</f>
        <v>60.989999999999995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21.25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6895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'2017'!T3</f>
        <v>0</v>
      </c>
      <c r="C22" s="30">
        <f>'2017'!T4</f>
        <v>0</v>
      </c>
      <c r="D22" s="30">
        <f>'2017'!T5</f>
        <v>0</v>
      </c>
      <c r="E22" s="30">
        <f>'2017'!T6</f>
        <v>0</v>
      </c>
      <c r="F22" s="30">
        <f>'2017'!T7</f>
        <v>0</v>
      </c>
      <c r="G22" s="30">
        <f>'2017'!T8</f>
        <v>0</v>
      </c>
      <c r="H22" s="30">
        <f>'2017'!T9</f>
        <v>0</v>
      </c>
      <c r="I22" s="30">
        <f>'2017'!T10</f>
        <v>0</v>
      </c>
      <c r="J22" s="30">
        <f>'2017'!T12</f>
        <v>0</v>
      </c>
      <c r="K22" s="30">
        <f>SUM(B22:J22)</f>
        <v>0</v>
      </c>
      <c r="L22" s="30">
        <f>'2017'!T13</f>
        <v>0</v>
      </c>
      <c r="M22" s="30">
        <f>'2017'!T14</f>
        <v>0</v>
      </c>
      <c r="N22" s="30">
        <f>'2017'!T15</f>
        <v>0</v>
      </c>
      <c r="O22" s="30">
        <f>'2017'!T16</f>
        <v>0</v>
      </c>
      <c r="P22" s="30">
        <f>'2017'!T17</f>
        <v>0</v>
      </c>
      <c r="Q22" s="30">
        <f>'2017'!T18</f>
        <v>0</v>
      </c>
      <c r="R22" s="30">
        <f>'2017'!T19</f>
        <v>0</v>
      </c>
      <c r="S22" s="30">
        <f>'2017'!T20</f>
        <v>0</v>
      </c>
      <c r="T22" s="30">
        <f>'2017'!T22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'2018'!T3</f>
        <v>2</v>
      </c>
      <c r="C23" s="30">
        <f>'2018'!T4</f>
        <v>4</v>
      </c>
      <c r="D23" s="30">
        <f>'2018'!T5</f>
        <v>4</v>
      </c>
      <c r="E23" s="30">
        <f>'2018'!T6</f>
        <v>2</v>
      </c>
      <c r="F23" s="30">
        <f>'2018'!T7</f>
        <v>0</v>
      </c>
      <c r="G23" s="30">
        <f>'2018'!T8</f>
        <v>1</v>
      </c>
      <c r="H23" s="30">
        <f>'2018'!T9</f>
        <v>4</v>
      </c>
      <c r="I23" s="30">
        <f>'2018'!T10</f>
        <v>0</v>
      </c>
      <c r="J23" s="30">
        <f>'2018'!T12</f>
        <v>2</v>
      </c>
      <c r="K23" s="30">
        <f>SUM(B23:J23)</f>
        <v>19</v>
      </c>
      <c r="L23" s="30">
        <f>'2018'!T13</f>
        <v>1</v>
      </c>
      <c r="M23" s="30">
        <f>'2018'!T14</f>
        <v>4</v>
      </c>
      <c r="N23" s="30">
        <f>'2018'!T15</f>
        <v>6</v>
      </c>
      <c r="O23" s="30">
        <f>'2018'!T16</f>
        <v>8</v>
      </c>
      <c r="P23" s="30">
        <f>'2018'!T17</f>
        <v>10</v>
      </c>
      <c r="Q23" s="30">
        <f>'2018'!T18</f>
        <v>8</v>
      </c>
      <c r="R23" s="30">
        <f>'2018'!T19</f>
        <v>13</v>
      </c>
      <c r="S23" s="30">
        <f>'2018'!T20</f>
        <v>2</v>
      </c>
      <c r="T23" s="30">
        <f>'2018'!T22</f>
        <v>5</v>
      </c>
      <c r="U23" s="30">
        <f>SUM(L23:T23)</f>
        <v>57</v>
      </c>
      <c r="W23" s="10">
        <f t="shared" ref="W23:W25" si="9">B23 * B$27 + C23 * C$27 + D23 * D$27 + E23 * E$27</f>
        <v>975</v>
      </c>
      <c r="X23" s="10">
        <f t="shared" ref="X23:X25" si="10">B23 * B$27 + C23 * C$27 + D23 * D$27 + E23 * E$27 + F23 * F$27 + G23 * G$27 + H23 * H$27 + I23 * I$27 + J23 * J$27</f>
        <v>1112.5</v>
      </c>
      <c r="Y23" s="10">
        <f t="shared" ref="Y23:Y25" si="11">L23 * L$27 + M23 * M$27 + N23 * N$27 + O23 * O$27</f>
        <v>1400</v>
      </c>
      <c r="Z23" s="10">
        <f t="shared" ref="Z23:Z25" si="12">L23 * L$27 + M23 * M$27 + N23 * N$27 + O23 * O$27 + P23 * P$27 + Q23 * Q$27 + R23 * R$27 + S23 * S$27 + T23 * T$27</f>
        <v>2550</v>
      </c>
    </row>
    <row r="24" spans="1:27" x14ac:dyDescent="0.2">
      <c r="A24" s="29">
        <v>2019</v>
      </c>
      <c r="B24" s="30">
        <f>'2019'!T3</f>
        <v>1</v>
      </c>
      <c r="C24" s="30">
        <f>'2019'!T4</f>
        <v>6</v>
      </c>
      <c r="D24" s="30">
        <f>'2019'!T5</f>
        <v>1</v>
      </c>
      <c r="E24" s="30">
        <f>'2019'!T6</f>
        <v>3</v>
      </c>
      <c r="F24" s="30">
        <f>'2019'!T7</f>
        <v>1</v>
      </c>
      <c r="G24" s="30">
        <f>'2019'!T8</f>
        <v>1</v>
      </c>
      <c r="H24" s="30">
        <f>'2019'!T9</f>
        <v>0</v>
      </c>
      <c r="I24" s="30">
        <f>'2019'!T10</f>
        <v>1</v>
      </c>
      <c r="J24" s="30">
        <f>'2019'!T12</f>
        <v>6</v>
      </c>
      <c r="K24" s="30">
        <f>SUM(B24:J24)</f>
        <v>20</v>
      </c>
      <c r="L24" s="30">
        <f>'2019'!T13</f>
        <v>1</v>
      </c>
      <c r="M24" s="30">
        <f>'2019'!T14</f>
        <v>1</v>
      </c>
      <c r="N24" s="30">
        <f>'2019'!T15</f>
        <v>9</v>
      </c>
      <c r="O24" s="30">
        <f>'2019'!T16</f>
        <v>9</v>
      </c>
      <c r="P24" s="30">
        <f>'2019'!T17</f>
        <v>15</v>
      </c>
      <c r="Q24" s="30">
        <f>'2019'!T18</f>
        <v>4</v>
      </c>
      <c r="R24" s="30">
        <f>'2019'!T19</f>
        <v>5</v>
      </c>
      <c r="S24" s="30">
        <f>'2019'!T20</f>
        <v>1</v>
      </c>
      <c r="T24" s="30">
        <f>'2019'!T22</f>
        <v>0</v>
      </c>
      <c r="U24" s="30">
        <f>SUM(L24:T24)</f>
        <v>45</v>
      </c>
      <c r="W24" s="10">
        <f t="shared" si="9"/>
        <v>887.5</v>
      </c>
      <c r="X24" s="10">
        <f t="shared" si="10"/>
        <v>987.5</v>
      </c>
      <c r="Y24" s="10">
        <f t="shared" si="11"/>
        <v>1425</v>
      </c>
      <c r="Z24" s="10">
        <f t="shared" si="12"/>
        <v>2462.5</v>
      </c>
    </row>
    <row r="25" spans="1:27" x14ac:dyDescent="0.2">
      <c r="A25" s="29">
        <v>2020</v>
      </c>
      <c r="B25" s="30">
        <f>'2020'!T3</f>
        <v>1</v>
      </c>
      <c r="C25" s="30">
        <f>'2020'!T4</f>
        <v>1</v>
      </c>
      <c r="D25" s="30">
        <f>'2020'!T5</f>
        <v>1</v>
      </c>
      <c r="E25" s="30">
        <f>'2020'!T6</f>
        <v>1</v>
      </c>
      <c r="F25" s="30">
        <f>'2020'!T7</f>
        <v>0</v>
      </c>
      <c r="G25" s="30">
        <f>'2020'!T8</f>
        <v>3</v>
      </c>
      <c r="H25" s="30">
        <f>'2020'!T9</f>
        <v>3</v>
      </c>
      <c r="I25" s="30">
        <f>'2020'!T10</f>
        <v>2</v>
      </c>
      <c r="J25" s="30">
        <f>'2020'!T12</f>
        <v>2</v>
      </c>
      <c r="K25" s="30">
        <f>SUM(B25:J25)</f>
        <v>14</v>
      </c>
      <c r="L25" s="30">
        <f>'2020'!T13</f>
        <v>0</v>
      </c>
      <c r="M25" s="30">
        <f>'2020'!T14</f>
        <v>4</v>
      </c>
      <c r="N25" s="30">
        <f>'2020'!T15</f>
        <v>0</v>
      </c>
      <c r="O25" s="30">
        <f>'2020'!T16</f>
        <v>1</v>
      </c>
      <c r="P25" s="30">
        <f>'2020'!T17</f>
        <v>0</v>
      </c>
      <c r="Q25" s="30">
        <f>'2020'!T18</f>
        <v>0</v>
      </c>
      <c r="R25" s="30">
        <f>'2020'!T19</f>
        <v>7</v>
      </c>
      <c r="S25" s="30">
        <f>'2020'!T20</f>
        <v>0</v>
      </c>
      <c r="T25" s="30">
        <f>'2020'!T22</f>
        <v>0</v>
      </c>
      <c r="U25" s="30">
        <f>SUM(L25:T25)</f>
        <v>12</v>
      </c>
      <c r="W25" s="10">
        <f t="shared" si="9"/>
        <v>325</v>
      </c>
      <c r="X25" s="10">
        <f t="shared" si="10"/>
        <v>537.5</v>
      </c>
      <c r="Y25" s="10">
        <f t="shared" si="11"/>
        <v>412.5</v>
      </c>
      <c r="Z25" s="10">
        <f t="shared" si="12"/>
        <v>587.5</v>
      </c>
    </row>
    <row r="26" spans="1:27" x14ac:dyDescent="0.2">
      <c r="A26" s="52" t="s">
        <v>45</v>
      </c>
      <c r="B26" s="22">
        <f>SUM(B22:B25)</f>
        <v>4</v>
      </c>
      <c r="C26" s="22">
        <f t="shared" ref="C26:K26" si="13">SUM(C22:C25)</f>
        <v>11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5</v>
      </c>
      <c r="H26" s="22">
        <f t="shared" si="13"/>
        <v>7</v>
      </c>
      <c r="I26" s="22">
        <f t="shared" si="13"/>
        <v>3</v>
      </c>
      <c r="J26" s="22">
        <f t="shared" si="13"/>
        <v>10</v>
      </c>
      <c r="K26" s="22">
        <f t="shared" si="13"/>
        <v>53</v>
      </c>
      <c r="L26" s="22">
        <f>SUM(L22:L25)</f>
        <v>2</v>
      </c>
      <c r="M26" s="22">
        <f>SUM(M22:M25)</f>
        <v>9</v>
      </c>
      <c r="N26" s="22">
        <f t="shared" ref="N26:U26" si="14">SUM(N22:N25)</f>
        <v>15</v>
      </c>
      <c r="O26" s="22">
        <f t="shared" si="14"/>
        <v>18</v>
      </c>
      <c r="P26" s="22">
        <f t="shared" si="14"/>
        <v>25</v>
      </c>
      <c r="Q26" s="22">
        <f t="shared" si="14"/>
        <v>12</v>
      </c>
      <c r="R26" s="22">
        <f t="shared" si="14"/>
        <v>25</v>
      </c>
      <c r="S26" s="22">
        <f t="shared" si="14"/>
        <v>3</v>
      </c>
      <c r="T26" s="22">
        <f t="shared" si="14"/>
        <v>5</v>
      </c>
      <c r="U26" s="22">
        <f t="shared" si="14"/>
        <v>114</v>
      </c>
      <c r="W26" s="13">
        <f>SUM(W22:W25)</f>
        <v>2187.5</v>
      </c>
      <c r="X26" s="13">
        <f t="shared" ref="X26:Z26" si="15">SUM(X22:X25)</f>
        <v>2637.5</v>
      </c>
      <c r="Y26" s="13">
        <f t="shared" si="15"/>
        <v>3237.5</v>
      </c>
      <c r="Z26" s="13">
        <f t="shared" si="15"/>
        <v>5600</v>
      </c>
      <c r="AA26" s="1">
        <f>X26+Z26</f>
        <v>8237.5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2637.5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5600</v>
      </c>
    </row>
    <row r="31" spans="1:27" x14ac:dyDescent="0.2">
      <c r="A31" s="6" t="s">
        <v>62</v>
      </c>
      <c r="B31" s="6">
        <f>B29+B30</f>
        <v>8237.5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31"/>
  <sheetViews>
    <sheetView topLeftCell="C1"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'2017'!U3</f>
        <v>0</v>
      </c>
      <c r="C4" s="30">
        <f>'2017'!U4</f>
        <v>0</v>
      </c>
      <c r="D4" s="30">
        <f>'2017'!U7</f>
        <v>0</v>
      </c>
      <c r="E4" s="30">
        <f>'2017'!U8</f>
        <v>0</v>
      </c>
      <c r="F4" s="30">
        <f>'2017'!U9</f>
        <v>0</v>
      </c>
      <c r="G4" s="30">
        <f>'2017'!U10</f>
        <v>0</v>
      </c>
      <c r="H4" s="30">
        <f>'2017'!U11</f>
        <v>0</v>
      </c>
      <c r="I4" s="30">
        <f>'2017'!U12</f>
        <v>0</v>
      </c>
      <c r="J4" s="30">
        <f t="shared" ref="J4:J7" si="0">SUM(B4:I4)</f>
        <v>0</v>
      </c>
      <c r="K4" s="30">
        <f>'2017'!U13</f>
        <v>0</v>
      </c>
      <c r="L4" s="30">
        <f>'2017'!U14</f>
        <v>0</v>
      </c>
      <c r="M4" s="30">
        <f>'2017'!U17</f>
        <v>0</v>
      </c>
      <c r="N4" s="30">
        <f>'2017'!U18</f>
        <v>0</v>
      </c>
      <c r="O4" s="30">
        <f>'2017'!U19</f>
        <v>0</v>
      </c>
      <c r="P4" s="30">
        <f>'2017'!U20</f>
        <v>0</v>
      </c>
      <c r="Q4" s="30">
        <f>'2017'!U21</f>
        <v>0</v>
      </c>
      <c r="R4" s="30">
        <f>'2017'!U22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'2018'!U3</f>
        <v>0</v>
      </c>
      <c r="C5" s="30">
        <f>'2018'!U4</f>
        <v>0</v>
      </c>
      <c r="D5" s="30">
        <f>'2018'!U7</f>
        <v>0</v>
      </c>
      <c r="E5" s="30">
        <f>'2018'!U8</f>
        <v>0</v>
      </c>
      <c r="F5" s="30">
        <f>'2018'!U9</f>
        <v>0</v>
      </c>
      <c r="G5" s="30">
        <f>'2018'!U10</f>
        <v>0</v>
      </c>
      <c r="H5" s="30">
        <f>'2018'!U11</f>
        <v>0</v>
      </c>
      <c r="I5" s="30">
        <f>'2018'!U12</f>
        <v>0</v>
      </c>
      <c r="J5" s="30">
        <f t="shared" si="0"/>
        <v>0</v>
      </c>
      <c r="K5" s="30">
        <f>'2018'!U13</f>
        <v>0</v>
      </c>
      <c r="L5" s="30">
        <f>'2018'!U14</f>
        <v>0</v>
      </c>
      <c r="M5" s="30">
        <f>'2018'!U17</f>
        <v>0</v>
      </c>
      <c r="N5" s="30">
        <f>'2018'!U18</f>
        <v>0</v>
      </c>
      <c r="O5" s="30">
        <f>'2018'!U19</f>
        <v>0</v>
      </c>
      <c r="P5" s="30">
        <f>'2018'!U20</f>
        <v>0</v>
      </c>
      <c r="Q5" s="30">
        <f>'2018'!U21</f>
        <v>0</v>
      </c>
      <c r="R5" s="30">
        <f>'2018'!U22</f>
        <v>0</v>
      </c>
      <c r="S5" s="30">
        <f t="shared" si="1"/>
        <v>0</v>
      </c>
      <c r="W5" s="10">
        <f t="shared" ref="W5:W7" si="2">B5*B$9 + C5*C$9 + D5*D$9</f>
        <v>0</v>
      </c>
      <c r="X5" s="10">
        <f t="shared" ref="X5:X7" si="3">B5*B$9 + C5*C$9 + D5*D$9 + E5 * E$9 + F5 * F$9 + G5 * G$9 + H5 * H$9 + I5 * I$9</f>
        <v>0</v>
      </c>
      <c r="Y5" s="10">
        <f t="shared" ref="Y5:Y7" si="4">K5 * K$9 + L5 * L$9 + M5 * M$9</f>
        <v>0</v>
      </c>
      <c r="Z5" s="10">
        <f t="shared" ref="Z5:Z7" si="5">K5 * K$9 + L5 * L$9 + M5 * M$9 + N5 * N$9 + O5 * O$9 + P5 * P$9 + Q5 * Q$9 + R5 * R$9</f>
        <v>0</v>
      </c>
    </row>
    <row r="6" spans="1:27" x14ac:dyDescent="0.2">
      <c r="A6" s="29">
        <v>2019</v>
      </c>
      <c r="B6" s="30">
        <f>'2019'!U3</f>
        <v>1</v>
      </c>
      <c r="C6" s="30">
        <f>'2019'!U4</f>
        <v>2</v>
      </c>
      <c r="D6" s="30">
        <f>'2019'!U7</f>
        <v>2</v>
      </c>
      <c r="E6" s="30">
        <f>'2019'!U8</f>
        <v>2</v>
      </c>
      <c r="F6" s="30">
        <f>'2019'!U9</f>
        <v>2</v>
      </c>
      <c r="G6" s="30">
        <f>'2019'!U10</f>
        <v>2</v>
      </c>
      <c r="H6" s="30">
        <f>'2019'!U11</f>
        <v>7</v>
      </c>
      <c r="I6" s="30">
        <f>'2019'!U12</f>
        <v>2</v>
      </c>
      <c r="J6" s="30">
        <f t="shared" si="0"/>
        <v>20</v>
      </c>
      <c r="K6" s="30">
        <f>'2019'!U13</f>
        <v>1</v>
      </c>
      <c r="L6" s="30">
        <f>'2019'!U14</f>
        <v>3</v>
      </c>
      <c r="M6" s="30">
        <f>'2019'!U17</f>
        <v>8</v>
      </c>
      <c r="N6" s="30">
        <f>'2019'!U18</f>
        <v>20</v>
      </c>
      <c r="O6" s="30">
        <f>'2019'!U19</f>
        <v>8</v>
      </c>
      <c r="P6" s="30">
        <f>'2019'!U20</f>
        <v>5</v>
      </c>
      <c r="Q6" s="30">
        <f>'2019'!U21</f>
        <v>0</v>
      </c>
      <c r="R6" s="30">
        <f>'2019'!U22</f>
        <v>0</v>
      </c>
      <c r="S6" s="30">
        <f t="shared" si="1"/>
        <v>45</v>
      </c>
      <c r="W6" s="10">
        <f t="shared" si="2"/>
        <v>512.5</v>
      </c>
      <c r="X6" s="10">
        <f t="shared" si="3"/>
        <v>756.25</v>
      </c>
      <c r="Y6" s="10">
        <f t="shared" si="4"/>
        <v>915</v>
      </c>
      <c r="Z6" s="10">
        <f t="shared" si="5"/>
        <v>2125</v>
      </c>
    </row>
    <row r="7" spans="1:27" x14ac:dyDescent="0.2">
      <c r="A7" s="29">
        <v>2020</v>
      </c>
      <c r="B7" s="30">
        <f>'2020'!U3</f>
        <v>1</v>
      </c>
      <c r="C7" s="30">
        <f>'2020'!U4</f>
        <v>0</v>
      </c>
      <c r="D7" s="30">
        <f>'2020'!U7</f>
        <v>4</v>
      </c>
      <c r="E7" s="30">
        <f>'2020'!U8</f>
        <v>0</v>
      </c>
      <c r="F7" s="30">
        <f>'2020'!U9</f>
        <v>3</v>
      </c>
      <c r="G7" s="30">
        <f>'2020'!U10</f>
        <v>0</v>
      </c>
      <c r="H7" s="30">
        <f>'2020'!U11</f>
        <v>7</v>
      </c>
      <c r="I7" s="30">
        <f>'2020'!U12</f>
        <v>0</v>
      </c>
      <c r="J7" s="30">
        <f t="shared" si="0"/>
        <v>15</v>
      </c>
      <c r="K7" s="30">
        <f>'2020'!U13</f>
        <v>3</v>
      </c>
      <c r="L7" s="30">
        <f>'2020'!U14</f>
        <v>1</v>
      </c>
      <c r="M7" s="30">
        <f>'2020'!U17</f>
        <v>0</v>
      </c>
      <c r="N7" s="30">
        <f>'2020'!U18</f>
        <v>0</v>
      </c>
      <c r="O7" s="30">
        <f>'2020'!U19</f>
        <v>0</v>
      </c>
      <c r="P7" s="30">
        <f>'2020'!U20</f>
        <v>7</v>
      </c>
      <c r="Q7" s="30">
        <f>'2020'!U21</f>
        <v>0</v>
      </c>
      <c r="R7" s="30">
        <f>'2020'!U22</f>
        <v>0</v>
      </c>
      <c r="S7" s="30">
        <f t="shared" si="1"/>
        <v>11</v>
      </c>
      <c r="W7" s="10">
        <f t="shared" si="2"/>
        <v>475</v>
      </c>
      <c r="X7" s="10">
        <f t="shared" si="3"/>
        <v>593.75</v>
      </c>
      <c r="Y7" s="10">
        <f t="shared" si="4"/>
        <v>385</v>
      </c>
      <c r="Z7" s="10">
        <f t="shared" si="5"/>
        <v>455</v>
      </c>
    </row>
    <row r="8" spans="1:27" x14ac:dyDescent="0.2">
      <c r="A8" s="52" t="s">
        <v>45</v>
      </c>
      <c r="B8" s="22">
        <f>SUM(B4:B7)</f>
        <v>2</v>
      </c>
      <c r="C8" s="22">
        <f t="shared" ref="C8:J8" si="6">SUM(C4:C7)</f>
        <v>2</v>
      </c>
      <c r="D8" s="22">
        <f t="shared" si="6"/>
        <v>6</v>
      </c>
      <c r="E8" s="22">
        <f t="shared" si="6"/>
        <v>2</v>
      </c>
      <c r="F8" s="22">
        <f t="shared" si="6"/>
        <v>5</v>
      </c>
      <c r="G8" s="22">
        <f t="shared" si="6"/>
        <v>2</v>
      </c>
      <c r="H8" s="22">
        <f t="shared" si="6"/>
        <v>14</v>
      </c>
      <c r="I8" s="22">
        <f t="shared" si="6"/>
        <v>2</v>
      </c>
      <c r="J8" s="22">
        <f t="shared" si="6"/>
        <v>35</v>
      </c>
      <c r="K8" s="22">
        <f>SUM(K4:K7)</f>
        <v>4</v>
      </c>
      <c r="L8" s="22">
        <f>SUM(L4:L7)</f>
        <v>4</v>
      </c>
      <c r="M8" s="22">
        <f t="shared" ref="M8:S8" si="7">SUM(M4:M7)</f>
        <v>8</v>
      </c>
      <c r="N8" s="22">
        <f t="shared" si="7"/>
        <v>20</v>
      </c>
      <c r="O8" s="22">
        <f t="shared" si="7"/>
        <v>8</v>
      </c>
      <c r="P8" s="22">
        <f t="shared" si="7"/>
        <v>12</v>
      </c>
      <c r="Q8" s="22">
        <f t="shared" si="7"/>
        <v>0</v>
      </c>
      <c r="R8" s="22">
        <f t="shared" si="7"/>
        <v>0</v>
      </c>
      <c r="S8" s="22">
        <f t="shared" si="7"/>
        <v>56</v>
      </c>
      <c r="W8" s="37">
        <f>SUM(W4:W7)</f>
        <v>987.5</v>
      </c>
      <c r="X8" s="37">
        <f t="shared" ref="X8:Z8" si="8">SUM(X4:X7)</f>
        <v>1350</v>
      </c>
      <c r="Y8" s="37">
        <f t="shared" si="8"/>
        <v>1300</v>
      </c>
      <c r="Z8" s="37">
        <f t="shared" si="8"/>
        <v>2580</v>
      </c>
      <c r="AA8" s="1">
        <f>X8+Z8</f>
        <v>3930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6.05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21.25</v>
      </c>
      <c r="E11" s="1" t="s">
        <v>51</v>
      </c>
      <c r="F11" s="1">
        <f>B5+0.85*C5+0.7*D5+0.5*E5+0.2*F5+0.1*G5+0.05*H5</f>
        <v>0</v>
      </c>
      <c r="H11" s="1" t="s">
        <v>52</v>
      </c>
      <c r="I11" s="1">
        <f>K5+0.85*L5+0.7*M5+0.5*N5+0.2*O5+0.1*P5+0.05*Q5</f>
        <v>0</v>
      </c>
    </row>
    <row r="12" spans="1:27" x14ac:dyDescent="0.2">
      <c r="A12" s="1" t="s">
        <v>53</v>
      </c>
      <c r="B12" s="1">
        <f>2*B10+B11</f>
        <v>33.35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21.25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3930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'2017'!V3</f>
        <v>0</v>
      </c>
      <c r="C22" s="30">
        <f>'2017'!V4</f>
        <v>0</v>
      </c>
      <c r="D22" s="30">
        <f>'2017'!V5</f>
        <v>0</v>
      </c>
      <c r="E22" s="30">
        <f>'2017'!V6</f>
        <v>0</v>
      </c>
      <c r="F22" s="30">
        <f>'2017'!V7</f>
        <v>0</v>
      </c>
      <c r="G22" s="30">
        <f>'2017'!V8</f>
        <v>0</v>
      </c>
      <c r="H22" s="30">
        <f>'2017'!V9</f>
        <v>0</v>
      </c>
      <c r="I22" s="30">
        <f>'2017'!V10</f>
        <v>0</v>
      </c>
      <c r="J22" s="30">
        <f>'2017'!V12</f>
        <v>0</v>
      </c>
      <c r="K22" s="30">
        <f>SUM(B22:J22)</f>
        <v>0</v>
      </c>
      <c r="L22" s="30">
        <f>'2017'!V13</f>
        <v>0</v>
      </c>
      <c r="M22" s="30">
        <f>'2017'!V14</f>
        <v>0</v>
      </c>
      <c r="N22" s="30">
        <f>'2017'!V15</f>
        <v>0</v>
      </c>
      <c r="O22" s="30">
        <f>'2017'!V16</f>
        <v>0</v>
      </c>
      <c r="P22" s="30">
        <f>'2017'!V17</f>
        <v>0</v>
      </c>
      <c r="Q22" s="30">
        <f>'2017'!V18</f>
        <v>0</v>
      </c>
      <c r="R22" s="30">
        <f>'2017'!V19</f>
        <v>0</v>
      </c>
      <c r="S22" s="30">
        <f>'2017'!V20</f>
        <v>0</v>
      </c>
      <c r="T22" s="30">
        <f>'2017'!V22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'2018'!V3</f>
        <v>0</v>
      </c>
      <c r="C23" s="30">
        <f>'2018'!V4</f>
        <v>0</v>
      </c>
      <c r="D23" s="30">
        <f>'2018'!V5</f>
        <v>0</v>
      </c>
      <c r="E23" s="30">
        <f>'2018'!V6</f>
        <v>0</v>
      </c>
      <c r="F23" s="30">
        <f>'2018'!V7</f>
        <v>0</v>
      </c>
      <c r="G23" s="30">
        <f>'2018'!V8</f>
        <v>0</v>
      </c>
      <c r="H23" s="30">
        <f>'2018'!V9</f>
        <v>0</v>
      </c>
      <c r="I23" s="30">
        <f>'2018'!V10</f>
        <v>0</v>
      </c>
      <c r="J23" s="30">
        <f>'2018'!V12</f>
        <v>0</v>
      </c>
      <c r="K23" s="30">
        <f>SUM(B23:J23)</f>
        <v>0</v>
      </c>
      <c r="L23" s="30">
        <f>'2018'!V13</f>
        <v>0</v>
      </c>
      <c r="M23" s="30">
        <f>'2018'!V14</f>
        <v>0</v>
      </c>
      <c r="N23" s="30">
        <f>'2018'!V15</f>
        <v>0</v>
      </c>
      <c r="O23" s="30">
        <f>'2018'!V16</f>
        <v>0</v>
      </c>
      <c r="P23" s="30">
        <f>'2018'!V17</f>
        <v>0</v>
      </c>
      <c r="Q23" s="30">
        <f>'2018'!V18</f>
        <v>0</v>
      </c>
      <c r="R23" s="30">
        <f>'2018'!V19</f>
        <v>0</v>
      </c>
      <c r="S23" s="30">
        <f>'2018'!V20</f>
        <v>0</v>
      </c>
      <c r="T23" s="30">
        <f>'2018'!V22</f>
        <v>0</v>
      </c>
      <c r="U23" s="30">
        <f>SUM(L23:T23)</f>
        <v>0</v>
      </c>
      <c r="W23" s="10">
        <f t="shared" ref="W23:W25" si="9">B23 * B$27 + C23 * C$27 + D23 * D$27 + E23 * E$27</f>
        <v>0</v>
      </c>
      <c r="X23" s="10">
        <f t="shared" ref="X23:X25" si="10">B23 * B$27 + C23 * C$27 + D23 * D$27 + E23 * E$27 + F23 * F$27 + G23 * G$27 + H23 * H$27 + I23 * I$27 + J23 * J$27</f>
        <v>0</v>
      </c>
      <c r="Y23" s="10">
        <f t="shared" ref="Y23:Y25" si="11">L23 * L$27 + M23 * M$27 + N23 * N$27 + O23 * O$27</f>
        <v>0</v>
      </c>
      <c r="Z23" s="10">
        <f t="shared" ref="Z23:Z25" si="12">L23 * L$27 + M23 * M$27 + N23 * N$27 + O23 * O$27 + P23 * P$27 + Q23 * Q$27 + R23 * R$27 + S23 * S$27 + T23 * T$27</f>
        <v>0</v>
      </c>
    </row>
    <row r="24" spans="1:27" x14ac:dyDescent="0.2">
      <c r="A24" s="29">
        <v>2019</v>
      </c>
      <c r="B24" s="30">
        <f>'2019'!V3</f>
        <v>1</v>
      </c>
      <c r="C24" s="30">
        <f>'2019'!V4</f>
        <v>6</v>
      </c>
      <c r="D24" s="30">
        <f>'2019'!V5</f>
        <v>1</v>
      </c>
      <c r="E24" s="30">
        <f>'2019'!V6</f>
        <v>3</v>
      </c>
      <c r="F24" s="30">
        <f>'2019'!V7</f>
        <v>1</v>
      </c>
      <c r="G24" s="30">
        <f>'2019'!V8</f>
        <v>1</v>
      </c>
      <c r="H24" s="30">
        <f>'2019'!V9</f>
        <v>0</v>
      </c>
      <c r="I24" s="30">
        <f>'2019'!V10</f>
        <v>1</v>
      </c>
      <c r="J24" s="30">
        <f>'2019'!V12</f>
        <v>6</v>
      </c>
      <c r="K24" s="30">
        <f>SUM(B24:J24)</f>
        <v>20</v>
      </c>
      <c r="L24" s="30">
        <f>'2019'!V13</f>
        <v>1</v>
      </c>
      <c r="M24" s="30">
        <f>'2019'!V14</f>
        <v>1</v>
      </c>
      <c r="N24" s="30">
        <f>'2019'!V15</f>
        <v>9</v>
      </c>
      <c r="O24" s="30">
        <f>'2019'!V16</f>
        <v>9</v>
      </c>
      <c r="P24" s="30">
        <f>'2019'!V17</f>
        <v>15</v>
      </c>
      <c r="Q24" s="30">
        <f>'2019'!V18</f>
        <v>4</v>
      </c>
      <c r="R24" s="30">
        <f>'2019'!V19</f>
        <v>5</v>
      </c>
      <c r="S24" s="30">
        <f>'2019'!V20</f>
        <v>1</v>
      </c>
      <c r="T24" s="30">
        <f>'2019'!V22</f>
        <v>0</v>
      </c>
      <c r="U24" s="30">
        <f>SUM(L24:T24)</f>
        <v>45</v>
      </c>
      <c r="W24" s="10">
        <f t="shared" si="9"/>
        <v>887.5</v>
      </c>
      <c r="X24" s="10">
        <f t="shared" si="10"/>
        <v>987.5</v>
      </c>
      <c r="Y24" s="10">
        <f t="shared" si="11"/>
        <v>1425</v>
      </c>
      <c r="Z24" s="10">
        <f t="shared" si="12"/>
        <v>2462.5</v>
      </c>
    </row>
    <row r="25" spans="1:27" x14ac:dyDescent="0.2">
      <c r="A25" s="29">
        <v>2020</v>
      </c>
      <c r="B25" s="30">
        <f>'2020'!V3</f>
        <v>1</v>
      </c>
      <c r="C25" s="30">
        <f>'2020'!V4</f>
        <v>2</v>
      </c>
      <c r="D25" s="30">
        <f>'2020'!V5</f>
        <v>1</v>
      </c>
      <c r="E25" s="30">
        <f>'2020'!V6</f>
        <v>1</v>
      </c>
      <c r="F25" s="30">
        <f>'2020'!V7</f>
        <v>0</v>
      </c>
      <c r="G25" s="30">
        <f>'2020'!V8</f>
        <v>3</v>
      </c>
      <c r="H25" s="30">
        <f>'2020'!V9</f>
        <v>3</v>
      </c>
      <c r="I25" s="30">
        <f>'2020'!V10</f>
        <v>2</v>
      </c>
      <c r="J25" s="30">
        <f>'2020'!V12</f>
        <v>2</v>
      </c>
      <c r="K25" s="30">
        <f>SUM(B25:J25)</f>
        <v>15</v>
      </c>
      <c r="L25" s="30">
        <f>'2020'!V13</f>
        <v>0</v>
      </c>
      <c r="M25" s="30">
        <f>'2020'!V14</f>
        <v>3</v>
      </c>
      <c r="N25" s="30">
        <f>'2020'!V15</f>
        <v>0</v>
      </c>
      <c r="O25" s="30">
        <f>'2020'!V16</f>
        <v>1</v>
      </c>
      <c r="P25" s="30">
        <f>'2020'!V17</f>
        <v>0</v>
      </c>
      <c r="Q25" s="30">
        <f>'2020'!V18</f>
        <v>0</v>
      </c>
      <c r="R25" s="30">
        <f>'2020'!V19</f>
        <v>7</v>
      </c>
      <c r="S25" s="30">
        <f>'2020'!V20</f>
        <v>0</v>
      </c>
      <c r="T25" s="30">
        <f>'2020'!V22</f>
        <v>0</v>
      </c>
      <c r="U25" s="30">
        <f>SUM(L25:T25)</f>
        <v>11</v>
      </c>
      <c r="W25" s="10">
        <f t="shared" si="9"/>
        <v>412.5</v>
      </c>
      <c r="X25" s="10">
        <f t="shared" si="10"/>
        <v>625</v>
      </c>
      <c r="Y25" s="10">
        <f t="shared" si="11"/>
        <v>325</v>
      </c>
      <c r="Z25" s="10">
        <f t="shared" si="12"/>
        <v>500</v>
      </c>
    </row>
    <row r="26" spans="1:27" x14ac:dyDescent="0.2">
      <c r="A26" s="52" t="s">
        <v>45</v>
      </c>
      <c r="B26" s="22">
        <f>SUM(B22:B25)</f>
        <v>2</v>
      </c>
      <c r="C26" s="22">
        <f t="shared" ref="C26:K26" si="13">SUM(C22:C25)</f>
        <v>8</v>
      </c>
      <c r="D26" s="22">
        <f t="shared" si="13"/>
        <v>2</v>
      </c>
      <c r="E26" s="22">
        <f t="shared" si="13"/>
        <v>4</v>
      </c>
      <c r="F26" s="22">
        <f t="shared" si="13"/>
        <v>1</v>
      </c>
      <c r="G26" s="22">
        <f t="shared" si="13"/>
        <v>4</v>
      </c>
      <c r="H26" s="22">
        <f t="shared" si="13"/>
        <v>3</v>
      </c>
      <c r="I26" s="22">
        <f t="shared" si="13"/>
        <v>3</v>
      </c>
      <c r="J26" s="22">
        <f t="shared" si="13"/>
        <v>8</v>
      </c>
      <c r="K26" s="22">
        <f t="shared" si="13"/>
        <v>35</v>
      </c>
      <c r="L26" s="22">
        <f>SUM(L22:L25)</f>
        <v>1</v>
      </c>
      <c r="M26" s="22">
        <f>SUM(M22:M25)</f>
        <v>4</v>
      </c>
      <c r="N26" s="22">
        <f t="shared" ref="N26:U26" si="14">SUM(N22:N25)</f>
        <v>9</v>
      </c>
      <c r="O26" s="22">
        <f t="shared" si="14"/>
        <v>10</v>
      </c>
      <c r="P26" s="22">
        <f t="shared" si="14"/>
        <v>15</v>
      </c>
      <c r="Q26" s="22">
        <f t="shared" si="14"/>
        <v>4</v>
      </c>
      <c r="R26" s="22">
        <f t="shared" si="14"/>
        <v>12</v>
      </c>
      <c r="S26" s="22">
        <f t="shared" si="14"/>
        <v>1</v>
      </c>
      <c r="T26" s="22">
        <f t="shared" si="14"/>
        <v>0</v>
      </c>
      <c r="U26" s="22">
        <f t="shared" si="14"/>
        <v>56</v>
      </c>
      <c r="W26" s="13">
        <f>SUM(W22:W25)</f>
        <v>1300</v>
      </c>
      <c r="X26" s="13">
        <f t="shared" ref="X26:Z26" si="15">SUM(X22:X25)</f>
        <v>1612.5</v>
      </c>
      <c r="Y26" s="13">
        <f t="shared" si="15"/>
        <v>1750</v>
      </c>
      <c r="Z26" s="13">
        <f t="shared" si="15"/>
        <v>2962.5</v>
      </c>
      <c r="AA26" s="1">
        <f>X26+Z26</f>
        <v>4575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1612.5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2962.5</v>
      </c>
    </row>
    <row r="31" spans="1:27" x14ac:dyDescent="0.2">
      <c r="A31" s="6" t="s">
        <v>62</v>
      </c>
      <c r="B31" s="6">
        <f>B29+B30</f>
        <v>4575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1"/>
  <sheetViews>
    <sheetView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'2017'!W3</f>
        <v>0</v>
      </c>
      <c r="C4" s="30">
        <f>'2017'!W4</f>
        <v>0</v>
      </c>
      <c r="D4" s="30">
        <f>'2017'!W7</f>
        <v>0</v>
      </c>
      <c r="E4" s="30">
        <f>'2017'!W8</f>
        <v>0</v>
      </c>
      <c r="F4" s="30">
        <f>'2017'!W9</f>
        <v>0</v>
      </c>
      <c r="G4" s="30">
        <f>'2017'!W10</f>
        <v>0</v>
      </c>
      <c r="H4" s="30">
        <f>'2017'!W11</f>
        <v>0</v>
      </c>
      <c r="I4" s="30">
        <f>'2017'!W12</f>
        <v>0</v>
      </c>
      <c r="J4" s="30">
        <f t="shared" ref="J4:J7" si="0">SUM(B4:I4)</f>
        <v>0</v>
      </c>
      <c r="K4" s="30">
        <f>'2017'!W13</f>
        <v>0</v>
      </c>
      <c r="L4" s="30">
        <f>'2017'!W14</f>
        <v>0</v>
      </c>
      <c r="M4" s="30">
        <f>'2017'!W17</f>
        <v>0</v>
      </c>
      <c r="N4" s="30">
        <f>'2017'!W18</f>
        <v>0</v>
      </c>
      <c r="O4" s="30">
        <f>'2017'!W19</f>
        <v>0</v>
      </c>
      <c r="P4" s="30">
        <f>'2017'!W20</f>
        <v>0</v>
      </c>
      <c r="Q4" s="30">
        <f>'2017'!W21</f>
        <v>0</v>
      </c>
      <c r="R4" s="30">
        <f>'2017'!W22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'2018'!W3</f>
        <v>2</v>
      </c>
      <c r="C5" s="30">
        <f>'2018'!W4</f>
        <v>0</v>
      </c>
      <c r="D5" s="30">
        <f>'2018'!W7</f>
        <v>6</v>
      </c>
      <c r="E5" s="30">
        <f>'2018'!W8</f>
        <v>0</v>
      </c>
      <c r="F5" s="30">
        <f>'2018'!W9</f>
        <v>1</v>
      </c>
      <c r="G5" s="30">
        <f>'2018'!W10</f>
        <v>0</v>
      </c>
      <c r="H5" s="30">
        <f>'2018'!W11</f>
        <v>6</v>
      </c>
      <c r="I5" s="30">
        <f>'2018'!W12</f>
        <v>4</v>
      </c>
      <c r="J5" s="30">
        <f t="shared" si="0"/>
        <v>19</v>
      </c>
      <c r="K5" s="30">
        <f>'2018'!W13</f>
        <v>3</v>
      </c>
      <c r="L5" s="30">
        <f>'2018'!W14</f>
        <v>6</v>
      </c>
      <c r="M5" s="30">
        <f>'2018'!W17</f>
        <v>4</v>
      </c>
      <c r="N5" s="30">
        <f>'2018'!W18</f>
        <v>17</v>
      </c>
      <c r="O5" s="30">
        <f>'2018'!W19</f>
        <v>11</v>
      </c>
      <c r="P5" s="30">
        <f>'2018'!W20</f>
        <v>12</v>
      </c>
      <c r="Q5" s="30">
        <f>'2018'!W21</f>
        <v>0</v>
      </c>
      <c r="R5" s="30">
        <f>'2018'!W22</f>
        <v>8</v>
      </c>
      <c r="S5" s="30">
        <f t="shared" si="1"/>
        <v>61</v>
      </c>
      <c r="W5" s="10">
        <f t="shared" ref="W5:W7" si="2">B5*B$9 + C5*C$9 + D5*D$9</f>
        <v>775</v>
      </c>
      <c r="X5" s="10">
        <f t="shared" ref="X5:X7" si="3">B5*B$9 + C5*C$9 + D5*D$9 + E5 * E$9 + F5 * F$9 + G5 * G$9 + H5 * H$9 + I5 * I$9</f>
        <v>837.5</v>
      </c>
      <c r="Y5" s="10">
        <f t="shared" ref="Y5:Y7" si="4">K5 * K$9 + L5 * L$9 + M5 * M$9</f>
        <v>1090</v>
      </c>
      <c r="Z5" s="10">
        <f t="shared" ref="Z5:Z7" si="5">K5 * K$9 + L5 * L$9 + M5 * M$9 + N5 * N$9 + O5 * O$9 + P5 * P$9 + Q5 * Q$9 + R5 * R$9</f>
        <v>2280</v>
      </c>
    </row>
    <row r="6" spans="1:27" x14ac:dyDescent="0.2">
      <c r="A6" s="29">
        <v>2019</v>
      </c>
      <c r="B6" s="30">
        <f>'2019'!W3</f>
        <v>1</v>
      </c>
      <c r="C6" s="30">
        <f>'2019'!W4</f>
        <v>2</v>
      </c>
      <c r="D6" s="30">
        <f>'2019'!W7</f>
        <v>2</v>
      </c>
      <c r="E6" s="30">
        <f>'2019'!W8</f>
        <v>2</v>
      </c>
      <c r="F6" s="30">
        <f>'2019'!W9</f>
        <v>2</v>
      </c>
      <c r="G6" s="30">
        <f>'2019'!W10</f>
        <v>2</v>
      </c>
      <c r="H6" s="30">
        <f>'2019'!W11</f>
        <v>7</v>
      </c>
      <c r="I6" s="30">
        <f>'2019'!W12</f>
        <v>2</v>
      </c>
      <c r="J6" s="30">
        <f t="shared" si="0"/>
        <v>20</v>
      </c>
      <c r="K6" s="30">
        <f>'2019'!W13</f>
        <v>1</v>
      </c>
      <c r="L6" s="30">
        <f>'2019'!W14</f>
        <v>3</v>
      </c>
      <c r="M6" s="30">
        <f>'2019'!W17</f>
        <v>8</v>
      </c>
      <c r="N6" s="30">
        <f>'2019'!W18</f>
        <v>20</v>
      </c>
      <c r="O6" s="30">
        <f>'2019'!W19</f>
        <v>8</v>
      </c>
      <c r="P6" s="30">
        <f>'2019'!W20</f>
        <v>5</v>
      </c>
      <c r="Q6" s="30">
        <f>'2019'!W21</f>
        <v>0</v>
      </c>
      <c r="R6" s="30">
        <f>'2019'!W22</f>
        <v>0</v>
      </c>
      <c r="S6" s="30">
        <f t="shared" si="1"/>
        <v>45</v>
      </c>
      <c r="W6" s="10">
        <f t="shared" si="2"/>
        <v>512.5</v>
      </c>
      <c r="X6" s="10">
        <f t="shared" si="3"/>
        <v>756.25</v>
      </c>
      <c r="Y6" s="10">
        <f t="shared" si="4"/>
        <v>915</v>
      </c>
      <c r="Z6" s="10">
        <f t="shared" si="5"/>
        <v>2125</v>
      </c>
    </row>
    <row r="7" spans="1:27" x14ac:dyDescent="0.2">
      <c r="A7" s="29">
        <v>2020</v>
      </c>
      <c r="B7" s="30">
        <f>'2020'!W3</f>
        <v>1</v>
      </c>
      <c r="C7" s="30">
        <f>'2020'!W4</f>
        <v>0</v>
      </c>
      <c r="D7" s="30">
        <f>'2020'!W7</f>
        <v>4</v>
      </c>
      <c r="E7" s="30">
        <f>'2020'!W8</f>
        <v>0</v>
      </c>
      <c r="F7" s="30">
        <f>'2020'!W9</f>
        <v>3</v>
      </c>
      <c r="G7" s="30">
        <f>'2020'!W10</f>
        <v>0</v>
      </c>
      <c r="H7" s="30">
        <f>'2020'!W11</f>
        <v>7</v>
      </c>
      <c r="I7" s="30">
        <f>'2020'!W12</f>
        <v>0</v>
      </c>
      <c r="J7" s="30">
        <f t="shared" si="0"/>
        <v>15</v>
      </c>
      <c r="K7" s="30">
        <f>'2020'!W13</f>
        <v>3</v>
      </c>
      <c r="L7" s="30">
        <f>'2020'!W14</f>
        <v>3</v>
      </c>
      <c r="M7" s="30">
        <f>'2020'!W17</f>
        <v>0</v>
      </c>
      <c r="N7" s="30">
        <f>'2020'!W18</f>
        <v>0</v>
      </c>
      <c r="O7" s="30">
        <f>'2020'!W19</f>
        <v>0</v>
      </c>
      <c r="P7" s="30">
        <f>'2020'!W20</f>
        <v>7</v>
      </c>
      <c r="Q7" s="30">
        <f>'2020'!W21</f>
        <v>0</v>
      </c>
      <c r="R7" s="30">
        <f>'2020'!W22</f>
        <v>0</v>
      </c>
      <c r="S7" s="30">
        <f t="shared" si="1"/>
        <v>13</v>
      </c>
      <c r="W7" s="10">
        <f t="shared" si="2"/>
        <v>475</v>
      </c>
      <c r="X7" s="10">
        <f t="shared" si="3"/>
        <v>593.75</v>
      </c>
      <c r="Y7" s="10">
        <f t="shared" si="4"/>
        <v>555</v>
      </c>
      <c r="Z7" s="10">
        <f t="shared" si="5"/>
        <v>625</v>
      </c>
    </row>
    <row r="8" spans="1:27" x14ac:dyDescent="0.2">
      <c r="A8" s="52" t="s">
        <v>45</v>
      </c>
      <c r="B8" s="22">
        <f>SUM(B4:B7)</f>
        <v>4</v>
      </c>
      <c r="C8" s="22">
        <f t="shared" ref="C8:J8" si="6">SUM(C4:C7)</f>
        <v>2</v>
      </c>
      <c r="D8" s="22">
        <f t="shared" si="6"/>
        <v>12</v>
      </c>
      <c r="E8" s="22">
        <f t="shared" si="6"/>
        <v>2</v>
      </c>
      <c r="F8" s="22">
        <f t="shared" si="6"/>
        <v>6</v>
      </c>
      <c r="G8" s="22">
        <f t="shared" si="6"/>
        <v>2</v>
      </c>
      <c r="H8" s="22">
        <f t="shared" si="6"/>
        <v>20</v>
      </c>
      <c r="I8" s="22">
        <f t="shared" si="6"/>
        <v>6</v>
      </c>
      <c r="J8" s="22">
        <f t="shared" si="6"/>
        <v>54</v>
      </c>
      <c r="K8" s="22">
        <f>SUM(K4:K7)</f>
        <v>7</v>
      </c>
      <c r="L8" s="22">
        <f>SUM(L4:L7)</f>
        <v>12</v>
      </c>
      <c r="M8" s="22">
        <f t="shared" ref="M8:S8" si="7">SUM(M4:M7)</f>
        <v>12</v>
      </c>
      <c r="N8" s="22">
        <f t="shared" si="7"/>
        <v>37</v>
      </c>
      <c r="O8" s="22">
        <f t="shared" si="7"/>
        <v>19</v>
      </c>
      <c r="P8" s="22">
        <f t="shared" si="7"/>
        <v>24</v>
      </c>
      <c r="Q8" s="22">
        <f t="shared" si="7"/>
        <v>0</v>
      </c>
      <c r="R8" s="22">
        <f t="shared" si="7"/>
        <v>8</v>
      </c>
      <c r="S8" s="22">
        <f t="shared" si="7"/>
        <v>119</v>
      </c>
      <c r="W8" s="37">
        <f>SUM(W4:W7)</f>
        <v>1762.5</v>
      </c>
      <c r="X8" s="37">
        <f t="shared" ref="X8:Z8" si="8">SUM(X4:X7)</f>
        <v>2187.5</v>
      </c>
      <c r="Y8" s="37">
        <f t="shared" si="8"/>
        <v>2560</v>
      </c>
      <c r="Z8" s="37">
        <f t="shared" si="8"/>
        <v>5030</v>
      </c>
      <c r="AA8" s="1">
        <f>X8+Z8</f>
        <v>7217.5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12.414999999999999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37.209999999999994</v>
      </c>
      <c r="E11" s="1" t="s">
        <v>51</v>
      </c>
      <c r="F11" s="1">
        <f>B5+0.85*C5+0.7*D5+0.5*E5+0.2*F5+0.1*G5+0.05*H5</f>
        <v>6.6999999999999993</v>
      </c>
      <c r="H11" s="1" t="s">
        <v>52</v>
      </c>
      <c r="I11" s="1">
        <f>K5+0.85*L5+0.7*M5+0.5*N5+0.2*O5+0.1*P5+0.05*Q5</f>
        <v>22.799999999999997</v>
      </c>
    </row>
    <row r="12" spans="1:27" x14ac:dyDescent="0.2">
      <c r="A12" s="1" t="s">
        <v>53</v>
      </c>
      <c r="B12" s="1">
        <f>2*B10+B11</f>
        <v>62.039999999999992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21.25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7217.5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'2017'!X3</f>
        <v>0</v>
      </c>
      <c r="C22" s="30">
        <f>'2017'!X4</f>
        <v>0</v>
      </c>
      <c r="D22" s="30">
        <f>'2017'!X5</f>
        <v>0</v>
      </c>
      <c r="E22" s="30">
        <f>'2017'!X6</f>
        <v>0</v>
      </c>
      <c r="F22" s="30">
        <f>'2017'!X7</f>
        <v>0</v>
      </c>
      <c r="G22" s="30">
        <f>'2017'!X8</f>
        <v>0</v>
      </c>
      <c r="H22" s="30">
        <f>'2017'!X9</f>
        <v>0</v>
      </c>
      <c r="I22" s="30">
        <f>'2017'!X10</f>
        <v>0</v>
      </c>
      <c r="J22" s="30">
        <f>'2017'!X12</f>
        <v>0</v>
      </c>
      <c r="K22" s="30">
        <f>SUM(B22:J22)</f>
        <v>0</v>
      </c>
      <c r="L22" s="30">
        <f>'2017'!X13</f>
        <v>0</v>
      </c>
      <c r="M22" s="30">
        <f>'2017'!X14</f>
        <v>0</v>
      </c>
      <c r="N22" s="30">
        <f>'2017'!X15</f>
        <v>0</v>
      </c>
      <c r="O22" s="30">
        <f>'2017'!X16</f>
        <v>0</v>
      </c>
      <c r="P22" s="30">
        <f>'2017'!X17</f>
        <v>0</v>
      </c>
      <c r="Q22" s="30">
        <f>'2017'!X18</f>
        <v>0</v>
      </c>
      <c r="R22" s="30">
        <f>'2017'!X19</f>
        <v>0</v>
      </c>
      <c r="S22" s="30">
        <f>'2017'!X20</f>
        <v>0</v>
      </c>
      <c r="T22" s="30">
        <f>'2017'!X22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'2018'!X3</f>
        <v>2</v>
      </c>
      <c r="C23" s="30">
        <f>'2018'!X4</f>
        <v>4</v>
      </c>
      <c r="D23" s="30">
        <f>'2018'!X5</f>
        <v>4</v>
      </c>
      <c r="E23" s="30">
        <f>'2018'!X6</f>
        <v>2</v>
      </c>
      <c r="F23" s="30">
        <f>'2018'!X7</f>
        <v>0</v>
      </c>
      <c r="G23" s="30">
        <f>'2018'!X8</f>
        <v>1</v>
      </c>
      <c r="H23" s="30">
        <f>'2018'!X9</f>
        <v>4</v>
      </c>
      <c r="I23" s="30">
        <f>'2018'!X10</f>
        <v>0</v>
      </c>
      <c r="J23" s="30">
        <f>'2018'!X12</f>
        <v>2</v>
      </c>
      <c r="K23" s="30">
        <f>SUM(B23:J23)</f>
        <v>19</v>
      </c>
      <c r="L23" s="30">
        <f>'2018'!X13</f>
        <v>1</v>
      </c>
      <c r="M23" s="30">
        <f>'2018'!X14</f>
        <v>4</v>
      </c>
      <c r="N23" s="30">
        <f>'2018'!X15</f>
        <v>6</v>
      </c>
      <c r="O23" s="30">
        <f>'2018'!X16</f>
        <v>8</v>
      </c>
      <c r="P23" s="30">
        <f>'2018'!X17</f>
        <v>13</v>
      </c>
      <c r="Q23" s="30">
        <f>'2018'!X18</f>
        <v>8</v>
      </c>
      <c r="R23" s="30">
        <f>'2018'!X19</f>
        <v>13</v>
      </c>
      <c r="S23" s="30">
        <f>'2018'!X20</f>
        <v>3</v>
      </c>
      <c r="T23" s="30">
        <f>'2018'!X22</f>
        <v>5</v>
      </c>
      <c r="U23" s="30">
        <f>SUM(L23:T23)</f>
        <v>61</v>
      </c>
      <c r="W23" s="10">
        <f t="shared" ref="W23:W25" si="9">B23 * B$27 + C23 * C$27 + D23 * D$27 + E23 * E$27</f>
        <v>975</v>
      </c>
      <c r="X23" s="10">
        <f t="shared" ref="X23:X25" si="10">B23 * B$27 + C23 * C$27 + D23 * D$27 + E23 * E$27 + F23 * F$27 + G23 * G$27 + H23 * H$27 + I23 * I$27 + J23 * J$27</f>
        <v>1112.5</v>
      </c>
      <c r="Y23" s="10">
        <f t="shared" ref="Y23:Y25" si="11">L23 * L$27 + M23 * M$27 + N23 * N$27 + O23 * O$27</f>
        <v>1400</v>
      </c>
      <c r="Z23" s="10">
        <f t="shared" ref="Z23:Z25" si="12">L23 * L$27 + M23 * M$27 + N23 * N$27 + O23 * O$27 + P23 * P$27 + Q23 * Q$27 + R23 * R$27 + S23 * S$27 + T23 * T$27</f>
        <v>2712.5</v>
      </c>
    </row>
    <row r="24" spans="1:27" x14ac:dyDescent="0.2">
      <c r="A24" s="29">
        <v>2019</v>
      </c>
      <c r="B24" s="30">
        <f>'2019'!X3</f>
        <v>1</v>
      </c>
      <c r="C24" s="30">
        <f>'2019'!X4</f>
        <v>6</v>
      </c>
      <c r="D24" s="30">
        <f>'2019'!X5</f>
        <v>1</v>
      </c>
      <c r="E24" s="30">
        <f>'2019'!X6</f>
        <v>3</v>
      </c>
      <c r="F24" s="30">
        <f>'2019'!X7</f>
        <v>1</v>
      </c>
      <c r="G24" s="30">
        <f>'2019'!X8</f>
        <v>1</v>
      </c>
      <c r="H24" s="30">
        <f>'2019'!X9</f>
        <v>0</v>
      </c>
      <c r="I24" s="30">
        <f>'2019'!X10</f>
        <v>1</v>
      </c>
      <c r="J24" s="30">
        <f>'2019'!X12</f>
        <v>6</v>
      </c>
      <c r="K24" s="30">
        <f>SUM(B24:J24)</f>
        <v>20</v>
      </c>
      <c r="L24" s="30">
        <f>'2019'!X13</f>
        <v>1</v>
      </c>
      <c r="M24" s="30">
        <f>'2019'!X14</f>
        <v>1</v>
      </c>
      <c r="N24" s="30">
        <f>'2019'!X15</f>
        <v>9</v>
      </c>
      <c r="O24" s="30">
        <f>'2019'!X16</f>
        <v>9</v>
      </c>
      <c r="P24" s="30">
        <f>'2019'!X17</f>
        <v>15</v>
      </c>
      <c r="Q24" s="30">
        <f>'2019'!X18</f>
        <v>4</v>
      </c>
      <c r="R24" s="30">
        <f>'2019'!X19</f>
        <v>5</v>
      </c>
      <c r="S24" s="30">
        <f>'2019'!X20</f>
        <v>1</v>
      </c>
      <c r="T24" s="30">
        <f>'2019'!X22</f>
        <v>0</v>
      </c>
      <c r="U24" s="30">
        <f>SUM(L24:T24)</f>
        <v>45</v>
      </c>
      <c r="W24" s="10">
        <f t="shared" si="9"/>
        <v>887.5</v>
      </c>
      <c r="X24" s="10">
        <f t="shared" si="10"/>
        <v>987.5</v>
      </c>
      <c r="Y24" s="10">
        <f t="shared" si="11"/>
        <v>1425</v>
      </c>
      <c r="Z24" s="10">
        <f t="shared" si="12"/>
        <v>2462.5</v>
      </c>
    </row>
    <row r="25" spans="1:27" x14ac:dyDescent="0.2">
      <c r="A25" s="29">
        <v>2020</v>
      </c>
      <c r="B25" s="30">
        <f>'2020'!X3</f>
        <v>1</v>
      </c>
      <c r="C25" s="30">
        <f>'2020'!X4</f>
        <v>2</v>
      </c>
      <c r="D25" s="30">
        <f>'2020'!X5</f>
        <v>1</v>
      </c>
      <c r="E25" s="30">
        <f>'2020'!X6</f>
        <v>1</v>
      </c>
      <c r="F25" s="30">
        <f>'2020'!X7</f>
        <v>0</v>
      </c>
      <c r="G25" s="30">
        <f>'2020'!X8</f>
        <v>3</v>
      </c>
      <c r="H25" s="30">
        <f>'2020'!X9</f>
        <v>3</v>
      </c>
      <c r="I25" s="30">
        <f>'2020'!X10</f>
        <v>2</v>
      </c>
      <c r="J25" s="30">
        <f>'2020'!X12</f>
        <v>2</v>
      </c>
      <c r="K25" s="30">
        <f>SUM(B25:J25)</f>
        <v>15</v>
      </c>
      <c r="L25" s="30">
        <f>'2020'!X13</f>
        <v>0</v>
      </c>
      <c r="M25" s="30">
        <f>'2020'!X14</f>
        <v>4</v>
      </c>
      <c r="N25" s="30">
        <f>'2020'!X15</f>
        <v>0</v>
      </c>
      <c r="O25" s="30">
        <f>'2020'!X16</f>
        <v>2</v>
      </c>
      <c r="P25" s="30">
        <f>'2020'!X17</f>
        <v>0</v>
      </c>
      <c r="Q25" s="30">
        <f>'2020'!X18</f>
        <v>0</v>
      </c>
      <c r="R25" s="30">
        <f>'2020'!X19</f>
        <v>7</v>
      </c>
      <c r="S25" s="30">
        <f>'2020'!X20</f>
        <v>0</v>
      </c>
      <c r="T25" s="30">
        <f>'2020'!X22</f>
        <v>0</v>
      </c>
      <c r="U25" s="30">
        <f>SUM(L25:T25)</f>
        <v>13</v>
      </c>
      <c r="W25" s="10">
        <f t="shared" si="9"/>
        <v>412.5</v>
      </c>
      <c r="X25" s="10">
        <f t="shared" si="10"/>
        <v>625</v>
      </c>
      <c r="Y25" s="10">
        <f t="shared" si="11"/>
        <v>475</v>
      </c>
      <c r="Z25" s="10">
        <f t="shared" si="12"/>
        <v>650</v>
      </c>
    </row>
    <row r="26" spans="1:27" x14ac:dyDescent="0.2">
      <c r="A26" s="52" t="s">
        <v>45</v>
      </c>
      <c r="B26" s="22">
        <f>SUM(B22:B25)</f>
        <v>4</v>
      </c>
      <c r="C26" s="22">
        <f t="shared" ref="C26:K26" si="13">SUM(C22:C25)</f>
        <v>12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5</v>
      </c>
      <c r="H26" s="22">
        <f t="shared" si="13"/>
        <v>7</v>
      </c>
      <c r="I26" s="22">
        <f t="shared" si="13"/>
        <v>3</v>
      </c>
      <c r="J26" s="22">
        <f t="shared" si="13"/>
        <v>10</v>
      </c>
      <c r="K26" s="22">
        <f t="shared" si="13"/>
        <v>54</v>
      </c>
      <c r="L26" s="22">
        <f>SUM(L22:L25)</f>
        <v>2</v>
      </c>
      <c r="M26" s="22">
        <f>SUM(M22:M25)</f>
        <v>9</v>
      </c>
      <c r="N26" s="22">
        <f t="shared" ref="N26:U26" si="14">SUM(N22:N25)</f>
        <v>15</v>
      </c>
      <c r="O26" s="22">
        <f t="shared" si="14"/>
        <v>19</v>
      </c>
      <c r="P26" s="22">
        <f t="shared" si="14"/>
        <v>28</v>
      </c>
      <c r="Q26" s="22">
        <f t="shared" si="14"/>
        <v>12</v>
      </c>
      <c r="R26" s="22">
        <f t="shared" si="14"/>
        <v>25</v>
      </c>
      <c r="S26" s="22">
        <f t="shared" si="14"/>
        <v>4</v>
      </c>
      <c r="T26" s="22">
        <f t="shared" si="14"/>
        <v>5</v>
      </c>
      <c r="U26" s="22">
        <f t="shared" si="14"/>
        <v>119</v>
      </c>
      <c r="W26" s="13">
        <f>SUM(W22:W25)</f>
        <v>2275</v>
      </c>
      <c r="X26" s="13">
        <f t="shared" ref="X26:Z26" si="15">SUM(X22:X25)</f>
        <v>2725</v>
      </c>
      <c r="Y26" s="13">
        <f t="shared" si="15"/>
        <v>3300</v>
      </c>
      <c r="Z26" s="13">
        <f t="shared" si="15"/>
        <v>5825</v>
      </c>
      <c r="AA26" s="1">
        <f>X26+Z26</f>
        <v>8550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2725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5825</v>
      </c>
    </row>
    <row r="31" spans="1:27" x14ac:dyDescent="0.2">
      <c r="A31" s="6" t="s">
        <v>62</v>
      </c>
      <c r="B31" s="6">
        <f>B29+B30</f>
        <v>8550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1"/>
  <sheetViews>
    <sheetView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'2017'!Y3</f>
        <v>0</v>
      </c>
      <c r="C4" s="30">
        <f>'2017'!Y4</f>
        <v>0</v>
      </c>
      <c r="D4" s="30">
        <f>'2017'!Y7</f>
        <v>0</v>
      </c>
      <c r="E4" s="30">
        <f>'2017'!Y8</f>
        <v>0</v>
      </c>
      <c r="F4" s="30">
        <f>'2017'!Y9</f>
        <v>0</v>
      </c>
      <c r="G4" s="30">
        <f>'2017'!Y10</f>
        <v>0</v>
      </c>
      <c r="H4" s="30">
        <f>'2017'!Y11</f>
        <v>0</v>
      </c>
      <c r="I4" s="30">
        <f>'2017'!Y12</f>
        <v>0</v>
      </c>
      <c r="J4" s="30">
        <f t="shared" ref="J4:J7" si="0">SUM(B4:I4)</f>
        <v>0</v>
      </c>
      <c r="K4" s="30">
        <f>'2017'!Y13</f>
        <v>0</v>
      </c>
      <c r="L4" s="30">
        <f>'2017'!Y14</f>
        <v>0</v>
      </c>
      <c r="M4" s="30">
        <f>'2017'!Y17</f>
        <v>0</v>
      </c>
      <c r="N4" s="30">
        <f>'2017'!Y18</f>
        <v>0</v>
      </c>
      <c r="O4" s="30">
        <f>'2017'!Y19</f>
        <v>0</v>
      </c>
      <c r="P4" s="30">
        <f>'2017'!Y20</f>
        <v>0</v>
      </c>
      <c r="Q4" s="30">
        <f>'2017'!Y21</f>
        <v>0</v>
      </c>
      <c r="R4" s="30">
        <f>'2017'!Y22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'2018'!Y3</f>
        <v>2</v>
      </c>
      <c r="C5" s="30">
        <f>'2018'!Y4</f>
        <v>0</v>
      </c>
      <c r="D5" s="30">
        <f>'2018'!Y7</f>
        <v>6</v>
      </c>
      <c r="E5" s="30">
        <f>'2018'!Y8</f>
        <v>0</v>
      </c>
      <c r="F5" s="30">
        <f>'2018'!Y9</f>
        <v>1</v>
      </c>
      <c r="G5" s="30">
        <f>'2018'!Y10</f>
        <v>0</v>
      </c>
      <c r="H5" s="30">
        <f>'2018'!Y11</f>
        <v>6</v>
      </c>
      <c r="I5" s="30">
        <f>'2018'!Y12</f>
        <v>4</v>
      </c>
      <c r="J5" s="30">
        <f t="shared" si="0"/>
        <v>19</v>
      </c>
      <c r="K5" s="30">
        <f>'2018'!Y13</f>
        <v>3</v>
      </c>
      <c r="L5" s="30">
        <f>'2018'!Y14</f>
        <v>6</v>
      </c>
      <c r="M5" s="30">
        <f>'2018'!Y17</f>
        <v>4</v>
      </c>
      <c r="N5" s="30">
        <f>'2018'!Y18</f>
        <v>17</v>
      </c>
      <c r="O5" s="30">
        <f>'2018'!Y19</f>
        <v>11</v>
      </c>
      <c r="P5" s="30">
        <f>'2018'!Y20</f>
        <v>12</v>
      </c>
      <c r="Q5" s="30">
        <f>'2018'!Y21</f>
        <v>0</v>
      </c>
      <c r="R5" s="30">
        <f>'2018'!Y22</f>
        <v>8</v>
      </c>
      <c r="S5" s="30">
        <f t="shared" si="1"/>
        <v>61</v>
      </c>
      <c r="W5" s="10">
        <f t="shared" ref="W5:W7" si="2">B5*B$9 + C5*C$9 + D5*D$9</f>
        <v>775</v>
      </c>
      <c r="X5" s="10">
        <f t="shared" ref="X5:X7" si="3">B5*B$9 + C5*C$9 + D5*D$9 + E5 * E$9 + F5 * F$9 + G5 * G$9 + H5 * H$9 + I5 * I$9</f>
        <v>837.5</v>
      </c>
      <c r="Y5" s="10">
        <f t="shared" ref="Y5:Y7" si="4">K5 * K$9 + L5 * L$9 + M5 * M$9</f>
        <v>1090</v>
      </c>
      <c r="Z5" s="10">
        <f t="shared" ref="Z5:Z7" si="5">K5 * K$9 + L5 * L$9 + M5 * M$9 + N5 * N$9 + O5 * O$9 + P5 * P$9 + Q5 * Q$9 + R5 * R$9</f>
        <v>2280</v>
      </c>
    </row>
    <row r="6" spans="1:27" x14ac:dyDescent="0.2">
      <c r="A6" s="29">
        <v>2019</v>
      </c>
      <c r="B6" s="30">
        <f>'2019'!Y3</f>
        <v>1</v>
      </c>
      <c r="C6" s="30">
        <f>'2019'!Y4</f>
        <v>2</v>
      </c>
      <c r="D6" s="30">
        <f>'2019'!Y7</f>
        <v>2</v>
      </c>
      <c r="E6" s="30">
        <f>'2019'!Y8</f>
        <v>2</v>
      </c>
      <c r="F6" s="30">
        <f>'2019'!Y9</f>
        <v>2</v>
      </c>
      <c r="G6" s="30">
        <f>'2019'!Y10</f>
        <v>2</v>
      </c>
      <c r="H6" s="30">
        <f>'2019'!Y11</f>
        <v>7</v>
      </c>
      <c r="I6" s="30">
        <f>'2019'!Y12</f>
        <v>2</v>
      </c>
      <c r="J6" s="30">
        <f t="shared" si="0"/>
        <v>20</v>
      </c>
      <c r="K6" s="30">
        <f>'2019'!Y13</f>
        <v>1</v>
      </c>
      <c r="L6" s="30">
        <f>'2019'!Y14</f>
        <v>3</v>
      </c>
      <c r="M6" s="30">
        <f>'2019'!Y17</f>
        <v>9</v>
      </c>
      <c r="N6" s="30">
        <f>'2019'!Y18</f>
        <v>19</v>
      </c>
      <c r="O6" s="30">
        <f>'2019'!Y19</f>
        <v>8</v>
      </c>
      <c r="P6" s="30">
        <f>'2019'!Y20</f>
        <v>5</v>
      </c>
      <c r="Q6" s="30">
        <f>'2019'!Y21</f>
        <v>0</v>
      </c>
      <c r="R6" s="30">
        <f>'2019'!Y22</f>
        <v>0</v>
      </c>
      <c r="S6" s="30">
        <f t="shared" si="1"/>
        <v>45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2145</v>
      </c>
    </row>
    <row r="7" spans="1:27" x14ac:dyDescent="0.2">
      <c r="A7" s="29">
        <v>2020</v>
      </c>
      <c r="B7" s="30">
        <f>'2020'!Y3</f>
        <v>1</v>
      </c>
      <c r="C7" s="30">
        <f>'2020'!Y4</f>
        <v>0</v>
      </c>
      <c r="D7" s="30">
        <f>'2020'!Y7</f>
        <v>4</v>
      </c>
      <c r="E7" s="30">
        <f>'2020'!Y8</f>
        <v>0</v>
      </c>
      <c r="F7" s="30">
        <f>'2020'!Y9</f>
        <v>3</v>
      </c>
      <c r="G7" s="30">
        <f>'2020'!Y10</f>
        <v>0</v>
      </c>
      <c r="H7" s="30">
        <f>'2020'!Y11</f>
        <v>7</v>
      </c>
      <c r="I7" s="30">
        <f>'2020'!Y12</f>
        <v>0</v>
      </c>
      <c r="J7" s="30">
        <f t="shared" si="0"/>
        <v>15</v>
      </c>
      <c r="K7" s="30">
        <f>'2020'!Y13</f>
        <v>3</v>
      </c>
      <c r="L7" s="30">
        <f>'2020'!Y14</f>
        <v>2</v>
      </c>
      <c r="M7" s="30">
        <f>'2020'!Y17</f>
        <v>0</v>
      </c>
      <c r="N7" s="30">
        <f>'2020'!Y18</f>
        <v>0</v>
      </c>
      <c r="O7" s="30">
        <f>'2020'!Y19</f>
        <v>0</v>
      </c>
      <c r="P7" s="30">
        <f>'2020'!Y20</f>
        <v>7</v>
      </c>
      <c r="Q7" s="30">
        <f>'2020'!Y21</f>
        <v>0</v>
      </c>
      <c r="R7" s="30">
        <f>'2020'!Y22</f>
        <v>0</v>
      </c>
      <c r="S7" s="30">
        <f t="shared" si="1"/>
        <v>12</v>
      </c>
      <c r="W7" s="10">
        <f t="shared" si="2"/>
        <v>475</v>
      </c>
      <c r="X7" s="10">
        <f t="shared" si="3"/>
        <v>593.75</v>
      </c>
      <c r="Y7" s="10">
        <f t="shared" si="4"/>
        <v>470</v>
      </c>
      <c r="Z7" s="10">
        <f t="shared" si="5"/>
        <v>540</v>
      </c>
    </row>
    <row r="8" spans="1:27" x14ac:dyDescent="0.2">
      <c r="A8" s="52" t="s">
        <v>45</v>
      </c>
      <c r="B8" s="22">
        <f>SUM(B4:B7)</f>
        <v>4</v>
      </c>
      <c r="C8" s="22">
        <f t="shared" ref="C8:J8" si="6">SUM(C4:C7)</f>
        <v>2</v>
      </c>
      <c r="D8" s="22">
        <f t="shared" si="6"/>
        <v>12</v>
      </c>
      <c r="E8" s="22">
        <f t="shared" si="6"/>
        <v>2</v>
      </c>
      <c r="F8" s="22">
        <f t="shared" si="6"/>
        <v>6</v>
      </c>
      <c r="G8" s="22">
        <f t="shared" si="6"/>
        <v>2</v>
      </c>
      <c r="H8" s="22">
        <f t="shared" si="6"/>
        <v>20</v>
      </c>
      <c r="I8" s="22">
        <f t="shared" si="6"/>
        <v>6</v>
      </c>
      <c r="J8" s="22">
        <f t="shared" si="6"/>
        <v>54</v>
      </c>
      <c r="K8" s="22">
        <f>SUM(K4:K7)</f>
        <v>7</v>
      </c>
      <c r="L8" s="22">
        <f>SUM(L4:L7)</f>
        <v>11</v>
      </c>
      <c r="M8" s="22">
        <f t="shared" ref="M8:S8" si="7">SUM(M4:M7)</f>
        <v>13</v>
      </c>
      <c r="N8" s="22">
        <f t="shared" si="7"/>
        <v>36</v>
      </c>
      <c r="O8" s="22">
        <f t="shared" si="7"/>
        <v>19</v>
      </c>
      <c r="P8" s="22">
        <f t="shared" si="7"/>
        <v>24</v>
      </c>
      <c r="Q8" s="22">
        <f t="shared" si="7"/>
        <v>0</v>
      </c>
      <c r="R8" s="22">
        <f t="shared" si="7"/>
        <v>8</v>
      </c>
      <c r="S8" s="22">
        <f t="shared" si="7"/>
        <v>118</v>
      </c>
      <c r="W8" s="37">
        <f>SUM(W4:W7)</f>
        <v>1762.5</v>
      </c>
      <c r="X8" s="37">
        <f t="shared" ref="X8:Z8" si="8">SUM(X4:X7)</f>
        <v>2187.5</v>
      </c>
      <c r="Y8" s="37">
        <f t="shared" si="8"/>
        <v>2545</v>
      </c>
      <c r="Z8" s="37">
        <f t="shared" si="8"/>
        <v>4965</v>
      </c>
      <c r="AA8" s="1">
        <f>X8+Z8</f>
        <v>7152.5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12.414999999999999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37.409999999999997</v>
      </c>
      <c r="E11" s="1" t="s">
        <v>51</v>
      </c>
      <c r="F11" s="1">
        <f>B5+0.85*C5+0.7*D5+0.5*E5+0.2*F5+0.1*G5+0.05*H5</f>
        <v>6.6999999999999993</v>
      </c>
      <c r="H11" s="1" t="s">
        <v>52</v>
      </c>
      <c r="I11" s="1">
        <f>K5+0.85*L5+0.7*M5+0.5*N5+0.2*O5+0.1*P5+0.05*Q5</f>
        <v>22.799999999999997</v>
      </c>
    </row>
    <row r="12" spans="1:27" x14ac:dyDescent="0.2">
      <c r="A12" s="1" t="s">
        <v>53</v>
      </c>
      <c r="B12" s="1">
        <f>2*B10+B11</f>
        <v>62.239999999999995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21.450000000000003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7152.5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'2017'!Z3</f>
        <v>0</v>
      </c>
      <c r="C22" s="30">
        <f>'2017'!Z4</f>
        <v>0</v>
      </c>
      <c r="D22" s="30">
        <f>'2017'!Z5</f>
        <v>0</v>
      </c>
      <c r="E22" s="30">
        <f>'2017'!Z6</f>
        <v>0</v>
      </c>
      <c r="F22" s="30">
        <f>'2017'!Z7</f>
        <v>0</v>
      </c>
      <c r="G22" s="30">
        <f>'2017'!Z8</f>
        <v>0</v>
      </c>
      <c r="H22" s="30">
        <f>'2017'!Z9</f>
        <v>0</v>
      </c>
      <c r="I22" s="30">
        <f>'2017'!Z10</f>
        <v>0</v>
      </c>
      <c r="J22" s="30">
        <f>'2017'!Z12</f>
        <v>0</v>
      </c>
      <c r="K22" s="30">
        <f>SUM(B22:J22)</f>
        <v>0</v>
      </c>
      <c r="L22" s="30">
        <f>'2017'!Z13</f>
        <v>0</v>
      </c>
      <c r="M22" s="30">
        <f>'2017'!Z14</f>
        <v>0</v>
      </c>
      <c r="N22" s="30">
        <f>'2017'!Z15</f>
        <v>0</v>
      </c>
      <c r="O22" s="30">
        <f>'2017'!Z16</f>
        <v>0</v>
      </c>
      <c r="P22" s="30">
        <f>'2017'!Z17</f>
        <v>0</v>
      </c>
      <c r="Q22" s="30">
        <f>'2017'!Z18</f>
        <v>0</v>
      </c>
      <c r="R22" s="30">
        <f>'2017'!Z19</f>
        <v>0</v>
      </c>
      <c r="S22" s="30">
        <f>'2017'!Z20</f>
        <v>0</v>
      </c>
      <c r="T22" s="30">
        <f>'2017'!Z22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'2018'!Z3</f>
        <v>2</v>
      </c>
      <c r="C23" s="30">
        <f>'2018'!Z4</f>
        <v>4</v>
      </c>
      <c r="D23" s="30">
        <f>'2018'!Z5</f>
        <v>4</v>
      </c>
      <c r="E23" s="30">
        <f>'2018'!Z6</f>
        <v>2</v>
      </c>
      <c r="F23" s="30">
        <f>'2018'!Z7</f>
        <v>0</v>
      </c>
      <c r="G23" s="30">
        <f>'2018'!Z8</f>
        <v>1</v>
      </c>
      <c r="H23" s="30">
        <f>'2018'!Z9</f>
        <v>4</v>
      </c>
      <c r="I23" s="30">
        <f>'2018'!Z10</f>
        <v>0</v>
      </c>
      <c r="J23" s="30">
        <f>'2018'!Z12</f>
        <v>2</v>
      </c>
      <c r="K23" s="30">
        <f>SUM(B23:J23)</f>
        <v>19</v>
      </c>
      <c r="L23" s="30">
        <f>'2018'!Z13</f>
        <v>1</v>
      </c>
      <c r="M23" s="30">
        <f>'2018'!Z14</f>
        <v>4</v>
      </c>
      <c r="N23" s="30">
        <f>'2018'!Z15</f>
        <v>6</v>
      </c>
      <c r="O23" s="30">
        <f>'2018'!Z16</f>
        <v>8</v>
      </c>
      <c r="P23" s="30">
        <f>'2018'!Z17</f>
        <v>13</v>
      </c>
      <c r="Q23" s="30">
        <f>'2018'!Z18</f>
        <v>8</v>
      </c>
      <c r="R23" s="30">
        <f>'2018'!Z19</f>
        <v>13</v>
      </c>
      <c r="S23" s="30">
        <f>'2018'!Z20</f>
        <v>3</v>
      </c>
      <c r="T23" s="30">
        <f>'2018'!Z22</f>
        <v>5</v>
      </c>
      <c r="U23" s="30">
        <f>SUM(L23:T23)</f>
        <v>61</v>
      </c>
      <c r="W23" s="10">
        <f t="shared" ref="W23:W25" si="9">B23 * B$27 + C23 * C$27 + D23 * D$27 + E23 * E$27</f>
        <v>975</v>
      </c>
      <c r="X23" s="10">
        <f t="shared" ref="X23:X25" si="10">B23 * B$27 + C23 * C$27 + D23 * D$27 + E23 * E$27 + F23 * F$27 + G23 * G$27 + H23 * H$27 + I23 * I$27 + J23 * J$27</f>
        <v>1112.5</v>
      </c>
      <c r="Y23" s="10">
        <f t="shared" ref="Y23:Y25" si="11">L23 * L$27 + M23 * M$27 + N23 * N$27 + O23 * O$27</f>
        <v>1400</v>
      </c>
      <c r="Z23" s="10">
        <f t="shared" ref="Z23:Z25" si="12">L23 * L$27 + M23 * M$27 + N23 * N$27 + O23 * O$27 + P23 * P$27 + Q23 * Q$27 + R23 * R$27 + S23 * S$27 + T23 * T$27</f>
        <v>2712.5</v>
      </c>
    </row>
    <row r="24" spans="1:27" x14ac:dyDescent="0.2">
      <c r="A24" s="29">
        <v>2019</v>
      </c>
      <c r="B24" s="30">
        <f>'2019'!Z3</f>
        <v>1</v>
      </c>
      <c r="C24" s="30">
        <f>'2019'!Z4</f>
        <v>6</v>
      </c>
      <c r="D24" s="30">
        <f>'2019'!Z5</f>
        <v>1</v>
      </c>
      <c r="E24" s="30">
        <f>'2019'!Z6</f>
        <v>3</v>
      </c>
      <c r="F24" s="30">
        <f>'2019'!Z7</f>
        <v>1</v>
      </c>
      <c r="G24" s="30">
        <f>'2019'!Z8</f>
        <v>1</v>
      </c>
      <c r="H24" s="30">
        <f>'2019'!Z9</f>
        <v>0</v>
      </c>
      <c r="I24" s="30">
        <f>'2019'!Z10</f>
        <v>1</v>
      </c>
      <c r="J24" s="30">
        <f>'2019'!Z12</f>
        <v>6</v>
      </c>
      <c r="K24" s="30">
        <f>SUM(B24:J24)</f>
        <v>20</v>
      </c>
      <c r="L24" s="30">
        <f>'2019'!Z13</f>
        <v>1</v>
      </c>
      <c r="M24" s="30">
        <f>'2019'!Z14</f>
        <v>1</v>
      </c>
      <c r="N24" s="30">
        <f>'2019'!Z15</f>
        <v>10</v>
      </c>
      <c r="O24" s="30">
        <f>'2019'!Z16</f>
        <v>8</v>
      </c>
      <c r="P24" s="30">
        <f>'2019'!Z17</f>
        <v>15</v>
      </c>
      <c r="Q24" s="30">
        <f>'2019'!Z18</f>
        <v>4</v>
      </c>
      <c r="R24" s="30">
        <f>'2019'!Z19</f>
        <v>5</v>
      </c>
      <c r="S24" s="30">
        <f>'2019'!Z20</f>
        <v>1</v>
      </c>
      <c r="T24" s="30">
        <f>'2019'!Z22</f>
        <v>0</v>
      </c>
      <c r="U24" s="30">
        <f>SUM(L24:T24)</f>
        <v>45</v>
      </c>
      <c r="W24" s="10">
        <f t="shared" si="9"/>
        <v>887.5</v>
      </c>
      <c r="X24" s="10">
        <f t="shared" si="10"/>
        <v>987.5</v>
      </c>
      <c r="Y24" s="10">
        <f t="shared" si="11"/>
        <v>1437.5</v>
      </c>
      <c r="Z24" s="10">
        <f t="shared" si="12"/>
        <v>2475</v>
      </c>
    </row>
    <row r="25" spans="1:27" x14ac:dyDescent="0.2">
      <c r="A25" s="29">
        <v>2020</v>
      </c>
      <c r="B25" s="30">
        <f>'2020'!Z3</f>
        <v>1</v>
      </c>
      <c r="C25" s="30">
        <f>'2020'!Z4</f>
        <v>2</v>
      </c>
      <c r="D25" s="30">
        <f>'2020'!Z5</f>
        <v>1</v>
      </c>
      <c r="E25" s="30">
        <f>'2020'!Z6</f>
        <v>1</v>
      </c>
      <c r="F25" s="30">
        <f>'2020'!Z7</f>
        <v>0</v>
      </c>
      <c r="G25" s="30">
        <f>'2020'!Z8</f>
        <v>3</v>
      </c>
      <c r="H25" s="30">
        <f>'2020'!Z9</f>
        <v>3</v>
      </c>
      <c r="I25" s="30">
        <f>'2020'!Z10</f>
        <v>2</v>
      </c>
      <c r="J25" s="30">
        <f>'2020'!Z12</f>
        <v>2</v>
      </c>
      <c r="K25" s="30">
        <f>SUM(B25:J25)</f>
        <v>15</v>
      </c>
      <c r="L25" s="30">
        <f>'2020'!Z13</f>
        <v>0</v>
      </c>
      <c r="M25" s="30">
        <f>'2020'!Z14</f>
        <v>3</v>
      </c>
      <c r="N25" s="30">
        <f>'2020'!Z15</f>
        <v>0</v>
      </c>
      <c r="O25" s="30">
        <f>'2020'!Z16</f>
        <v>2</v>
      </c>
      <c r="P25" s="30">
        <f>'2020'!Z17</f>
        <v>0</v>
      </c>
      <c r="Q25" s="30">
        <f>'2020'!Z18</f>
        <v>0</v>
      </c>
      <c r="R25" s="30">
        <f>'2020'!Z19</f>
        <v>7</v>
      </c>
      <c r="S25" s="30">
        <f>'2020'!Z20</f>
        <v>0</v>
      </c>
      <c r="T25" s="30">
        <f>'2020'!Z22</f>
        <v>0</v>
      </c>
      <c r="U25" s="30">
        <f>SUM(L25:T25)</f>
        <v>12</v>
      </c>
      <c r="W25" s="10">
        <f t="shared" si="9"/>
        <v>412.5</v>
      </c>
      <c r="X25" s="10">
        <f t="shared" si="10"/>
        <v>625</v>
      </c>
      <c r="Y25" s="10">
        <f t="shared" si="11"/>
        <v>387.5</v>
      </c>
      <c r="Z25" s="10">
        <f t="shared" si="12"/>
        <v>562.5</v>
      </c>
    </row>
    <row r="26" spans="1:27" x14ac:dyDescent="0.2">
      <c r="A26" s="52" t="s">
        <v>45</v>
      </c>
      <c r="B26" s="22">
        <f>SUM(B22:B25)</f>
        <v>4</v>
      </c>
      <c r="C26" s="22">
        <f t="shared" ref="C26:K26" si="13">SUM(C22:C25)</f>
        <v>12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5</v>
      </c>
      <c r="H26" s="22">
        <f t="shared" si="13"/>
        <v>7</v>
      </c>
      <c r="I26" s="22">
        <f t="shared" si="13"/>
        <v>3</v>
      </c>
      <c r="J26" s="22">
        <f t="shared" si="13"/>
        <v>10</v>
      </c>
      <c r="K26" s="22">
        <f t="shared" si="13"/>
        <v>54</v>
      </c>
      <c r="L26" s="22">
        <f>SUM(L22:L25)</f>
        <v>2</v>
      </c>
      <c r="M26" s="22">
        <f>SUM(M22:M25)</f>
        <v>8</v>
      </c>
      <c r="N26" s="22">
        <f t="shared" ref="N26:U26" si="14">SUM(N22:N25)</f>
        <v>16</v>
      </c>
      <c r="O26" s="22">
        <f t="shared" si="14"/>
        <v>18</v>
      </c>
      <c r="P26" s="22">
        <f t="shared" si="14"/>
        <v>28</v>
      </c>
      <c r="Q26" s="22">
        <f t="shared" si="14"/>
        <v>12</v>
      </c>
      <c r="R26" s="22">
        <f t="shared" si="14"/>
        <v>25</v>
      </c>
      <c r="S26" s="22">
        <f t="shared" si="14"/>
        <v>4</v>
      </c>
      <c r="T26" s="22">
        <f t="shared" si="14"/>
        <v>5</v>
      </c>
      <c r="U26" s="22">
        <f t="shared" si="14"/>
        <v>118</v>
      </c>
      <c r="W26" s="13">
        <f>SUM(W22:W25)</f>
        <v>2275</v>
      </c>
      <c r="X26" s="13">
        <f t="shared" ref="X26:Z26" si="15">SUM(X22:X25)</f>
        <v>2725</v>
      </c>
      <c r="Y26" s="13">
        <f t="shared" si="15"/>
        <v>3225</v>
      </c>
      <c r="Z26" s="13">
        <f t="shared" si="15"/>
        <v>5750</v>
      </c>
      <c r="AA26" s="1">
        <f>X26+Z26</f>
        <v>8475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2725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5750</v>
      </c>
    </row>
    <row r="31" spans="1:27" x14ac:dyDescent="0.2">
      <c r="A31" s="6" t="s">
        <v>62</v>
      </c>
      <c r="B31" s="6">
        <f>B29+B30</f>
        <v>8475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31"/>
  <sheetViews>
    <sheetView topLeftCell="E1"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'2017'!AA3</f>
        <v>0</v>
      </c>
      <c r="C4" s="30">
        <f>'2017'!AA4</f>
        <v>0</v>
      </c>
      <c r="D4" s="30">
        <f>'2017'!AA7</f>
        <v>0</v>
      </c>
      <c r="E4" s="30">
        <f>'2017'!AA8</f>
        <v>0</v>
      </c>
      <c r="F4" s="30">
        <f>'2017'!AA9</f>
        <v>0</v>
      </c>
      <c r="G4" s="30">
        <f>'2017'!AA10</f>
        <v>0</v>
      </c>
      <c r="H4" s="30">
        <f>'2017'!AA11</f>
        <v>0</v>
      </c>
      <c r="I4" s="30">
        <f>'2017'!AA12</f>
        <v>0</v>
      </c>
      <c r="J4" s="30">
        <f t="shared" ref="J4:J7" si="0">SUM(B4:I4)</f>
        <v>0</v>
      </c>
      <c r="K4" s="30">
        <f>'2017'!AA13</f>
        <v>0</v>
      </c>
      <c r="L4" s="30">
        <f>'2017'!AA14</f>
        <v>0</v>
      </c>
      <c r="M4" s="30">
        <f>'2017'!AA17</f>
        <v>0</v>
      </c>
      <c r="N4" s="30">
        <f>'2017'!AA18</f>
        <v>0</v>
      </c>
      <c r="O4" s="30">
        <f>'2017'!AA19</f>
        <v>0</v>
      </c>
      <c r="P4" s="30">
        <f>'2017'!AA20</f>
        <v>0</v>
      </c>
      <c r="Q4" s="30">
        <f>'2017'!AA21</f>
        <v>0</v>
      </c>
      <c r="R4" s="30">
        <f>'2017'!AA22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'2018'!AA3</f>
        <v>2</v>
      </c>
      <c r="C5" s="30">
        <f>'2018'!AA4</f>
        <v>0</v>
      </c>
      <c r="D5" s="30">
        <f>'2018'!AA7</f>
        <v>6</v>
      </c>
      <c r="E5" s="30">
        <f>'2018'!AA8</f>
        <v>0</v>
      </c>
      <c r="F5" s="30">
        <f>'2018'!AA9</f>
        <v>1</v>
      </c>
      <c r="G5" s="30">
        <f>'2018'!AA10</f>
        <v>0</v>
      </c>
      <c r="H5" s="30">
        <f>'2018'!AA11</f>
        <v>6</v>
      </c>
      <c r="I5" s="30">
        <f>'2018'!AA12</f>
        <v>4</v>
      </c>
      <c r="J5" s="30">
        <f t="shared" si="0"/>
        <v>19</v>
      </c>
      <c r="K5" s="30">
        <f>'2018'!AA13</f>
        <v>3</v>
      </c>
      <c r="L5" s="30">
        <f>'2018'!AA14</f>
        <v>6</v>
      </c>
      <c r="M5" s="30">
        <f>'2018'!AA17</f>
        <v>4</v>
      </c>
      <c r="N5" s="30">
        <f>'2018'!AA18</f>
        <v>17</v>
      </c>
      <c r="O5" s="30">
        <f>'2018'!AA19</f>
        <v>11</v>
      </c>
      <c r="P5" s="30">
        <f>'2018'!AA20</f>
        <v>12</v>
      </c>
      <c r="Q5" s="30">
        <f>'2018'!AA21</f>
        <v>0</v>
      </c>
      <c r="R5" s="30">
        <f>'2018'!AA22</f>
        <v>8</v>
      </c>
      <c r="S5" s="30">
        <f t="shared" si="1"/>
        <v>61</v>
      </c>
      <c r="W5" s="10">
        <f t="shared" ref="W5:W7" si="2">B5*B$9 + C5*C$9 + D5*D$9</f>
        <v>775</v>
      </c>
      <c r="X5" s="10">
        <f t="shared" ref="X5:X7" si="3">B5*B$9 + C5*C$9 + D5*D$9 + E5 * E$9 + F5 * F$9 + G5 * G$9 + H5 * H$9 + I5 * I$9</f>
        <v>837.5</v>
      </c>
      <c r="Y5" s="10">
        <f t="shared" ref="Y5:Y7" si="4">K5 * K$9 + L5 * L$9 + M5 * M$9</f>
        <v>1090</v>
      </c>
      <c r="Z5" s="10">
        <f t="shared" ref="Z5:Z7" si="5">K5 * K$9 + L5 * L$9 + M5 * M$9 + N5 * N$9 + O5 * O$9 + P5 * P$9 + Q5 * Q$9 + R5 * R$9</f>
        <v>2280</v>
      </c>
    </row>
    <row r="6" spans="1:27" x14ac:dyDescent="0.2">
      <c r="A6" s="29">
        <v>2019</v>
      </c>
      <c r="B6" s="30">
        <f>'2019'!AA3</f>
        <v>0</v>
      </c>
      <c r="C6" s="30">
        <f>'2019'!AA4</f>
        <v>0</v>
      </c>
      <c r="D6" s="30">
        <f>'2019'!AA7</f>
        <v>0</v>
      </c>
      <c r="E6" s="30">
        <f>'2019'!AA8</f>
        <v>0</v>
      </c>
      <c r="F6" s="30">
        <f>'2019'!AA9</f>
        <v>0</v>
      </c>
      <c r="G6" s="30">
        <f>'2019'!AA10</f>
        <v>0</v>
      </c>
      <c r="H6" s="30">
        <f>'2019'!AA11</f>
        <v>0</v>
      </c>
      <c r="I6" s="30">
        <f>'2019'!AA12</f>
        <v>0</v>
      </c>
      <c r="J6" s="30">
        <f t="shared" si="0"/>
        <v>0</v>
      </c>
      <c r="K6" s="30">
        <f>'2019'!AA13</f>
        <v>0</v>
      </c>
      <c r="L6" s="30">
        <f>'2019'!AA14</f>
        <v>0</v>
      </c>
      <c r="M6" s="30">
        <f>'2019'!AA17</f>
        <v>0</v>
      </c>
      <c r="N6" s="30">
        <f>'2019'!AA18</f>
        <v>0</v>
      </c>
      <c r="O6" s="30">
        <f>'2019'!AA19</f>
        <v>0</v>
      </c>
      <c r="P6" s="30">
        <f>'2019'!AA20</f>
        <v>0</v>
      </c>
      <c r="Q6" s="30">
        <f>'2019'!AA21</f>
        <v>0</v>
      </c>
      <c r="R6" s="30">
        <f>'2019'!AA22</f>
        <v>0</v>
      </c>
      <c r="S6" s="30">
        <f t="shared" si="1"/>
        <v>0</v>
      </c>
      <c r="W6" s="10">
        <f t="shared" si="2"/>
        <v>0</v>
      </c>
      <c r="X6" s="10">
        <f t="shared" si="3"/>
        <v>0</v>
      </c>
      <c r="Y6" s="10">
        <f t="shared" si="4"/>
        <v>0</v>
      </c>
      <c r="Z6" s="10">
        <f t="shared" si="5"/>
        <v>0</v>
      </c>
    </row>
    <row r="7" spans="1:27" x14ac:dyDescent="0.2">
      <c r="A7" s="29">
        <v>2020</v>
      </c>
      <c r="B7" s="30">
        <f>'2020'!AA3</f>
        <v>1</v>
      </c>
      <c r="C7" s="30">
        <f>'2020'!AA4</f>
        <v>0</v>
      </c>
      <c r="D7" s="30">
        <f>'2020'!AA7</f>
        <v>4</v>
      </c>
      <c r="E7" s="30">
        <f>'2020'!AA8</f>
        <v>0</v>
      </c>
      <c r="F7" s="30">
        <f>'2020'!AA9</f>
        <v>3</v>
      </c>
      <c r="G7" s="30">
        <f>'2020'!AA10</f>
        <v>0</v>
      </c>
      <c r="H7" s="30">
        <f>'2020'!AA11</f>
        <v>7</v>
      </c>
      <c r="I7" s="30">
        <f>'2020'!AA12</f>
        <v>0</v>
      </c>
      <c r="J7" s="30">
        <f t="shared" si="0"/>
        <v>15</v>
      </c>
      <c r="K7" s="30">
        <f>'2020'!AA13</f>
        <v>3</v>
      </c>
      <c r="L7" s="30">
        <f>'2020'!AA14</f>
        <v>2</v>
      </c>
      <c r="M7" s="30">
        <f>'2020'!AA17</f>
        <v>0</v>
      </c>
      <c r="N7" s="30">
        <f>'2020'!AA18</f>
        <v>0</v>
      </c>
      <c r="O7" s="30">
        <f>'2020'!AA19</f>
        <v>0</v>
      </c>
      <c r="P7" s="30">
        <f>'2020'!AA20</f>
        <v>7</v>
      </c>
      <c r="Q7" s="30">
        <f>'2020'!AA21</f>
        <v>0</v>
      </c>
      <c r="R7" s="30">
        <f>'2020'!AA22</f>
        <v>0</v>
      </c>
      <c r="S7" s="30">
        <f t="shared" si="1"/>
        <v>12</v>
      </c>
      <c r="W7" s="10">
        <f t="shared" si="2"/>
        <v>475</v>
      </c>
      <c r="X7" s="10">
        <f t="shared" si="3"/>
        <v>593.75</v>
      </c>
      <c r="Y7" s="10">
        <f t="shared" si="4"/>
        <v>470</v>
      </c>
      <c r="Z7" s="10">
        <f t="shared" si="5"/>
        <v>540</v>
      </c>
    </row>
    <row r="8" spans="1:27" x14ac:dyDescent="0.2">
      <c r="A8" s="52" t="s">
        <v>45</v>
      </c>
      <c r="B8" s="22">
        <f>SUM(B4:B7)</f>
        <v>3</v>
      </c>
      <c r="C8" s="22">
        <f t="shared" ref="C8:J8" si="6">SUM(C4:C7)</f>
        <v>0</v>
      </c>
      <c r="D8" s="22">
        <f t="shared" si="6"/>
        <v>10</v>
      </c>
      <c r="E8" s="22">
        <f t="shared" si="6"/>
        <v>0</v>
      </c>
      <c r="F8" s="22">
        <f t="shared" si="6"/>
        <v>4</v>
      </c>
      <c r="G8" s="22">
        <f t="shared" si="6"/>
        <v>0</v>
      </c>
      <c r="H8" s="22">
        <f t="shared" si="6"/>
        <v>13</v>
      </c>
      <c r="I8" s="22">
        <f t="shared" si="6"/>
        <v>4</v>
      </c>
      <c r="J8" s="22">
        <f t="shared" si="6"/>
        <v>34</v>
      </c>
      <c r="K8" s="22">
        <f>SUM(K4:K7)</f>
        <v>6</v>
      </c>
      <c r="L8" s="22">
        <f>SUM(L4:L7)</f>
        <v>8</v>
      </c>
      <c r="M8" s="22">
        <f t="shared" ref="M8:S8" si="7">SUM(M4:M7)</f>
        <v>4</v>
      </c>
      <c r="N8" s="22">
        <f t="shared" si="7"/>
        <v>17</v>
      </c>
      <c r="O8" s="22">
        <f t="shared" si="7"/>
        <v>11</v>
      </c>
      <c r="P8" s="22">
        <f t="shared" si="7"/>
        <v>19</v>
      </c>
      <c r="Q8" s="22">
        <f t="shared" si="7"/>
        <v>0</v>
      </c>
      <c r="R8" s="22">
        <f t="shared" si="7"/>
        <v>8</v>
      </c>
      <c r="S8" s="22">
        <f t="shared" si="7"/>
        <v>73</v>
      </c>
      <c r="W8" s="37">
        <f>SUM(W4:W7)</f>
        <v>1250</v>
      </c>
      <c r="X8" s="37">
        <f t="shared" ref="X8:Z8" si="8">SUM(X4:X7)</f>
        <v>1431.25</v>
      </c>
      <c r="Y8" s="37">
        <f t="shared" si="8"/>
        <v>1560</v>
      </c>
      <c r="Z8" s="37">
        <f t="shared" si="8"/>
        <v>2820</v>
      </c>
      <c r="AA8" s="1">
        <f>X8+Z8</f>
        <v>4251.25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6.3649999999999993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15.959999999999997</v>
      </c>
      <c r="E11" s="1" t="s">
        <v>51</v>
      </c>
      <c r="F11" s="1">
        <f>B5+0.85*C5+0.7*D5+0.5*E5+0.2*F5+0.1*G5+0.05*H5</f>
        <v>6.6999999999999993</v>
      </c>
      <c r="H11" s="1" t="s">
        <v>52</v>
      </c>
      <c r="I11" s="1">
        <f>K5+0.85*L5+0.7*M5+0.5*N5+0.2*O5+0.1*P5+0.05*Q5</f>
        <v>22.799999999999997</v>
      </c>
    </row>
    <row r="12" spans="1:27" x14ac:dyDescent="0.2">
      <c r="A12" s="1" t="s">
        <v>53</v>
      </c>
      <c r="B12" s="1">
        <f>2*B10+B11</f>
        <v>28.689999999999998</v>
      </c>
      <c r="E12" s="1" t="s">
        <v>54</v>
      </c>
      <c r="F12" s="1">
        <f>B6+0.85*C6+0.7*D6+0.5*E6+0.2*F6+0.1*G6+0.05*H6</f>
        <v>0</v>
      </c>
      <c r="H12" s="1" t="s">
        <v>55</v>
      </c>
      <c r="I12" s="1">
        <f>K6+0.85*L6+0.7*M6+0.5*N6+0.2*O6+0.1*P6+0.05*Q6</f>
        <v>0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4251.25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'2017'!AB3</f>
        <v>0</v>
      </c>
      <c r="C22" s="30">
        <f>'2017'!AB4</f>
        <v>0</v>
      </c>
      <c r="D22" s="30">
        <f>'2017'!AB5</f>
        <v>0</v>
      </c>
      <c r="E22" s="30">
        <f>'2017'!AB6</f>
        <v>0</v>
      </c>
      <c r="F22" s="30">
        <f>'2017'!AB7</f>
        <v>0</v>
      </c>
      <c r="G22" s="30">
        <f>'2017'!AB8</f>
        <v>0</v>
      </c>
      <c r="H22" s="30">
        <f>'2017'!AB9</f>
        <v>0</v>
      </c>
      <c r="I22" s="30">
        <f>'2017'!AB10</f>
        <v>0</v>
      </c>
      <c r="J22" s="30">
        <f>'2017'!AB12</f>
        <v>0</v>
      </c>
      <c r="K22" s="30">
        <f>SUM(B22:J22)</f>
        <v>0</v>
      </c>
      <c r="L22" s="30">
        <f>'2017'!AB13</f>
        <v>0</v>
      </c>
      <c r="M22" s="30">
        <f>'2017'!AB14</f>
        <v>0</v>
      </c>
      <c r="N22" s="30">
        <f>'2017'!AB15</f>
        <v>0</v>
      </c>
      <c r="O22" s="30">
        <f>'2017'!AB16</f>
        <v>0</v>
      </c>
      <c r="P22" s="30">
        <f>'2017'!AB17</f>
        <v>0</v>
      </c>
      <c r="Q22" s="30">
        <f>'2017'!AB18</f>
        <v>0</v>
      </c>
      <c r="R22" s="30">
        <f>'2017'!AB19</f>
        <v>0</v>
      </c>
      <c r="S22" s="30">
        <f>'2017'!AB20</f>
        <v>0</v>
      </c>
      <c r="T22" s="30">
        <f>'2017'!AB22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'2018'!AB3</f>
        <v>2</v>
      </c>
      <c r="C23" s="30">
        <f>'2018'!AB4</f>
        <v>4</v>
      </c>
      <c r="D23" s="30">
        <f>'2018'!AB5</f>
        <v>4</v>
      </c>
      <c r="E23" s="30">
        <f>'2018'!AB6</f>
        <v>2</v>
      </c>
      <c r="F23" s="30">
        <f>'2018'!AB7</f>
        <v>0</v>
      </c>
      <c r="G23" s="30">
        <f>'2018'!AB8</f>
        <v>1</v>
      </c>
      <c r="H23" s="30">
        <f>'2018'!AB9</f>
        <v>4</v>
      </c>
      <c r="I23" s="30">
        <f>'2018'!AB10</f>
        <v>0</v>
      </c>
      <c r="J23" s="30">
        <f>'2018'!AB12</f>
        <v>2</v>
      </c>
      <c r="K23" s="30">
        <f>SUM(B23:J23)</f>
        <v>19</v>
      </c>
      <c r="L23" s="30">
        <f>'2018'!AB13</f>
        <v>1</v>
      </c>
      <c r="M23" s="30">
        <f>'2018'!AB14</f>
        <v>4</v>
      </c>
      <c r="N23" s="30">
        <f>'2018'!AB15</f>
        <v>6</v>
      </c>
      <c r="O23" s="30">
        <f>'2018'!AB16</f>
        <v>8</v>
      </c>
      <c r="P23" s="30">
        <f>'2018'!AB17</f>
        <v>13</v>
      </c>
      <c r="Q23" s="30">
        <f>'2018'!AB18</f>
        <v>8</v>
      </c>
      <c r="R23" s="30">
        <f>'2018'!AB19</f>
        <v>13</v>
      </c>
      <c r="S23" s="30">
        <f>'2018'!AB20</f>
        <v>3</v>
      </c>
      <c r="T23" s="30">
        <f>'2018'!AB22</f>
        <v>5</v>
      </c>
      <c r="U23" s="30">
        <f>SUM(L23:T23)</f>
        <v>61</v>
      </c>
      <c r="W23" s="10">
        <f t="shared" ref="W23:W25" si="9">B23 * B$27 + C23 * C$27 + D23 * D$27 + E23 * E$27</f>
        <v>975</v>
      </c>
      <c r="X23" s="10">
        <f t="shared" ref="X23:X25" si="10">B23 * B$27 + C23 * C$27 + D23 * D$27 + E23 * E$27 + F23 * F$27 + G23 * G$27 + H23 * H$27 + I23 * I$27 + J23 * J$27</f>
        <v>1112.5</v>
      </c>
      <c r="Y23" s="10">
        <f t="shared" ref="Y23:Y25" si="11">L23 * L$27 + M23 * M$27 + N23 * N$27 + O23 * O$27</f>
        <v>1400</v>
      </c>
      <c r="Z23" s="10">
        <f t="shared" ref="Z23:Z25" si="12">L23 * L$27 + M23 * M$27 + N23 * N$27 + O23 * O$27 + P23 * P$27 + Q23 * Q$27 + R23 * R$27 + S23 * S$27 + T23 * T$27</f>
        <v>2712.5</v>
      </c>
    </row>
    <row r="24" spans="1:27" x14ac:dyDescent="0.2">
      <c r="A24" s="29">
        <v>2019</v>
      </c>
      <c r="B24" s="30">
        <f>'2019'!AB3</f>
        <v>0</v>
      </c>
      <c r="C24" s="30">
        <f>'2019'!AB4</f>
        <v>0</v>
      </c>
      <c r="D24" s="30">
        <f>'2019'!AB5</f>
        <v>0</v>
      </c>
      <c r="E24" s="30">
        <f>'2019'!AB6</f>
        <v>0</v>
      </c>
      <c r="F24" s="30">
        <f>'2019'!AB7</f>
        <v>0</v>
      </c>
      <c r="G24" s="30">
        <f>'2019'!AB8</f>
        <v>0</v>
      </c>
      <c r="H24" s="30">
        <f>'2019'!AB9</f>
        <v>0</v>
      </c>
      <c r="I24" s="30">
        <f>'2019'!AB10</f>
        <v>0</v>
      </c>
      <c r="J24" s="30">
        <f>'2019'!AB12</f>
        <v>0</v>
      </c>
      <c r="K24" s="30">
        <f>SUM(B24:J24)</f>
        <v>0</v>
      </c>
      <c r="L24" s="30">
        <f>'2019'!AB13</f>
        <v>0</v>
      </c>
      <c r="M24" s="30">
        <f>'2019'!AB14</f>
        <v>0</v>
      </c>
      <c r="N24" s="30">
        <f>'2019'!AB15</f>
        <v>0</v>
      </c>
      <c r="O24" s="30">
        <f>'2019'!AB16</f>
        <v>0</v>
      </c>
      <c r="P24" s="30">
        <f>'2019'!AB17</f>
        <v>0</v>
      </c>
      <c r="Q24" s="30">
        <f>'2019'!AB18</f>
        <v>0</v>
      </c>
      <c r="R24" s="30">
        <f>'2019'!AB19</f>
        <v>0</v>
      </c>
      <c r="S24" s="30">
        <f>'2019'!AB20</f>
        <v>0</v>
      </c>
      <c r="T24" s="30">
        <f>'2019'!AB22</f>
        <v>0</v>
      </c>
      <c r="U24" s="30">
        <f>SUM(L24:T24)</f>
        <v>0</v>
      </c>
      <c r="W24" s="10">
        <f t="shared" si="9"/>
        <v>0</v>
      </c>
      <c r="X24" s="10">
        <f t="shared" si="10"/>
        <v>0</v>
      </c>
      <c r="Y24" s="10">
        <f t="shared" si="11"/>
        <v>0</v>
      </c>
      <c r="Z24" s="10">
        <f t="shared" si="12"/>
        <v>0</v>
      </c>
    </row>
    <row r="25" spans="1:27" x14ac:dyDescent="0.2">
      <c r="A25" s="29">
        <v>2020</v>
      </c>
      <c r="B25" s="30">
        <f>'2020'!AB3</f>
        <v>1</v>
      </c>
      <c r="C25" s="30">
        <f>'2020'!AB4</f>
        <v>2</v>
      </c>
      <c r="D25" s="30">
        <f>'2020'!AB5</f>
        <v>1</v>
      </c>
      <c r="E25" s="30">
        <f>'2020'!AB6</f>
        <v>1</v>
      </c>
      <c r="F25" s="30">
        <f>'2020'!AB7</f>
        <v>0</v>
      </c>
      <c r="G25" s="30">
        <f>'2020'!AB8</f>
        <v>3</v>
      </c>
      <c r="H25" s="30">
        <f>'2020'!AB9</f>
        <v>3</v>
      </c>
      <c r="I25" s="30">
        <f>'2020'!AB10</f>
        <v>2</v>
      </c>
      <c r="J25" s="30">
        <f>'2020'!AB12</f>
        <v>2</v>
      </c>
      <c r="K25" s="30">
        <f>SUM(B25:J25)</f>
        <v>15</v>
      </c>
      <c r="L25" s="30">
        <f>'2020'!AB13</f>
        <v>0</v>
      </c>
      <c r="M25" s="30">
        <f>'2020'!AB14</f>
        <v>3</v>
      </c>
      <c r="N25" s="30">
        <f>'2020'!AB15</f>
        <v>0</v>
      </c>
      <c r="O25" s="30">
        <f>'2020'!AB16</f>
        <v>2</v>
      </c>
      <c r="P25" s="30">
        <f>'2020'!AB17</f>
        <v>0</v>
      </c>
      <c r="Q25" s="30">
        <f>'2020'!AB18</f>
        <v>0</v>
      </c>
      <c r="R25" s="30">
        <f>'2020'!AB19</f>
        <v>7</v>
      </c>
      <c r="S25" s="30">
        <f>'2020'!AB20</f>
        <v>0</v>
      </c>
      <c r="T25" s="30">
        <f>'2020'!AB22</f>
        <v>0</v>
      </c>
      <c r="U25" s="30">
        <f>SUM(L25:T25)</f>
        <v>12</v>
      </c>
      <c r="W25" s="10">
        <f t="shared" si="9"/>
        <v>412.5</v>
      </c>
      <c r="X25" s="10">
        <f t="shared" si="10"/>
        <v>625</v>
      </c>
      <c r="Y25" s="10">
        <f t="shared" si="11"/>
        <v>387.5</v>
      </c>
      <c r="Z25" s="10">
        <f t="shared" si="12"/>
        <v>562.5</v>
      </c>
    </row>
    <row r="26" spans="1:27" x14ac:dyDescent="0.2">
      <c r="A26" s="52" t="s">
        <v>45</v>
      </c>
      <c r="B26" s="22">
        <f>SUM(B22:B25)</f>
        <v>3</v>
      </c>
      <c r="C26" s="22">
        <f t="shared" ref="C26:K26" si="13">SUM(C22:C25)</f>
        <v>6</v>
      </c>
      <c r="D26" s="22">
        <f t="shared" si="13"/>
        <v>5</v>
      </c>
      <c r="E26" s="22">
        <f t="shared" si="13"/>
        <v>3</v>
      </c>
      <c r="F26" s="22">
        <f t="shared" si="13"/>
        <v>0</v>
      </c>
      <c r="G26" s="22">
        <f t="shared" si="13"/>
        <v>4</v>
      </c>
      <c r="H26" s="22">
        <f t="shared" si="13"/>
        <v>7</v>
      </c>
      <c r="I26" s="22">
        <f t="shared" si="13"/>
        <v>2</v>
      </c>
      <c r="J26" s="22">
        <f t="shared" si="13"/>
        <v>4</v>
      </c>
      <c r="K26" s="22">
        <f t="shared" si="13"/>
        <v>34</v>
      </c>
      <c r="L26" s="22">
        <f>SUM(L22:L25)</f>
        <v>1</v>
      </c>
      <c r="M26" s="22">
        <f>SUM(M22:M25)</f>
        <v>7</v>
      </c>
      <c r="N26" s="22">
        <f t="shared" ref="N26:U26" si="14">SUM(N22:N25)</f>
        <v>6</v>
      </c>
      <c r="O26" s="22">
        <f t="shared" si="14"/>
        <v>10</v>
      </c>
      <c r="P26" s="22">
        <f t="shared" si="14"/>
        <v>13</v>
      </c>
      <c r="Q26" s="22">
        <f t="shared" si="14"/>
        <v>8</v>
      </c>
      <c r="R26" s="22">
        <f t="shared" si="14"/>
        <v>20</v>
      </c>
      <c r="S26" s="22">
        <f t="shared" si="14"/>
        <v>3</v>
      </c>
      <c r="T26" s="22">
        <f t="shared" si="14"/>
        <v>5</v>
      </c>
      <c r="U26" s="22">
        <f t="shared" si="14"/>
        <v>73</v>
      </c>
      <c r="W26" s="13">
        <f>SUM(W22:W25)</f>
        <v>1387.5</v>
      </c>
      <c r="X26" s="13">
        <f t="shared" ref="X26:Z26" si="15">SUM(X22:X25)</f>
        <v>1737.5</v>
      </c>
      <c r="Y26" s="13">
        <f t="shared" si="15"/>
        <v>1787.5</v>
      </c>
      <c r="Z26" s="13">
        <f t="shared" si="15"/>
        <v>3275</v>
      </c>
      <c r="AA26" s="1">
        <f>X26+Z26</f>
        <v>5012.5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1737.5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3275</v>
      </c>
    </row>
    <row r="31" spans="1:27" x14ac:dyDescent="0.2">
      <c r="A31" s="6" t="s">
        <v>62</v>
      </c>
      <c r="B31" s="6">
        <f>B29+B30</f>
        <v>5012.5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31"/>
  <sheetViews>
    <sheetView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'2017'!AC3</f>
        <v>0</v>
      </c>
      <c r="C4" s="30">
        <f>'2017'!AC4</f>
        <v>0</v>
      </c>
      <c r="D4" s="30">
        <f>'2017'!AC7</f>
        <v>0</v>
      </c>
      <c r="E4" s="30">
        <f>'2017'!AC8</f>
        <v>0</v>
      </c>
      <c r="F4" s="30">
        <f>'2017'!AC9</f>
        <v>0</v>
      </c>
      <c r="G4" s="30">
        <f>'2017'!AC10</f>
        <v>0</v>
      </c>
      <c r="H4" s="30">
        <f>'2017'!AC11</f>
        <v>0</v>
      </c>
      <c r="I4" s="30">
        <f>'2017'!AC12</f>
        <v>0</v>
      </c>
      <c r="J4" s="30">
        <f t="shared" ref="J4:J7" si="0">SUM(B4:I4)</f>
        <v>0</v>
      </c>
      <c r="K4" s="30">
        <f>'2017'!AC13</f>
        <v>0</v>
      </c>
      <c r="L4" s="30">
        <f>'2017'!AC14</f>
        <v>0</v>
      </c>
      <c r="M4" s="30">
        <f>'2017'!AC17</f>
        <v>0</v>
      </c>
      <c r="N4" s="30">
        <f>'2017'!AC18</f>
        <v>0</v>
      </c>
      <c r="O4" s="30">
        <f>'2017'!AC19</f>
        <v>0</v>
      </c>
      <c r="P4" s="30">
        <f>'2017'!AC20</f>
        <v>0</v>
      </c>
      <c r="Q4" s="30">
        <f>'2017'!AC21</f>
        <v>0</v>
      </c>
      <c r="R4" s="30">
        <f>'2017'!AC22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'2018'!AC3</f>
        <v>2</v>
      </c>
      <c r="C5" s="30">
        <f>'2018'!AC4</f>
        <v>0</v>
      </c>
      <c r="D5" s="30">
        <f>'2018'!AC7</f>
        <v>6</v>
      </c>
      <c r="E5" s="30">
        <f>'2018'!AC8</f>
        <v>0</v>
      </c>
      <c r="F5" s="30">
        <f>'2018'!AC9</f>
        <v>1</v>
      </c>
      <c r="G5" s="30">
        <f>'2018'!AC10</f>
        <v>0</v>
      </c>
      <c r="H5" s="30">
        <f>'2018'!AC11</f>
        <v>6</v>
      </c>
      <c r="I5" s="30">
        <f>'2018'!AC12</f>
        <v>4</v>
      </c>
      <c r="J5" s="30">
        <f t="shared" si="0"/>
        <v>19</v>
      </c>
      <c r="K5" s="30">
        <f>'2018'!AC13</f>
        <v>3</v>
      </c>
      <c r="L5" s="30">
        <f>'2018'!AC14</f>
        <v>6</v>
      </c>
      <c r="M5" s="30">
        <f>'2018'!AC17</f>
        <v>4</v>
      </c>
      <c r="N5" s="30">
        <f>'2018'!AC18</f>
        <v>17</v>
      </c>
      <c r="O5" s="30">
        <f>'2018'!AC19</f>
        <v>11</v>
      </c>
      <c r="P5" s="30">
        <f>'2018'!AC20</f>
        <v>12</v>
      </c>
      <c r="Q5" s="30">
        <f>'2018'!AC21</f>
        <v>0</v>
      </c>
      <c r="R5" s="30">
        <f>'2018'!AC22</f>
        <v>8</v>
      </c>
      <c r="S5" s="30">
        <f t="shared" si="1"/>
        <v>61</v>
      </c>
      <c r="W5" s="10">
        <f t="shared" ref="W5:W7" si="2">B5*B$9 + C5*C$9 + D5*D$9</f>
        <v>775</v>
      </c>
      <c r="X5" s="10">
        <f t="shared" ref="X5:X7" si="3">B5*B$9 + C5*C$9 + D5*D$9 + E5 * E$9 + F5 * F$9 + G5 * G$9 + H5 * H$9 + I5 * I$9</f>
        <v>837.5</v>
      </c>
      <c r="Y5" s="10">
        <f t="shared" ref="Y5:Y7" si="4">K5 * K$9 + L5 * L$9 + M5 * M$9</f>
        <v>1090</v>
      </c>
      <c r="Z5" s="10">
        <f t="shared" ref="Z5:Z7" si="5">K5 * K$9 + L5 * L$9 + M5 * M$9 + N5 * N$9 + O5 * O$9 + P5 * P$9 + Q5 * Q$9 + R5 * R$9</f>
        <v>2280</v>
      </c>
    </row>
    <row r="6" spans="1:27" x14ac:dyDescent="0.2">
      <c r="A6" s="29">
        <v>2019</v>
      </c>
      <c r="B6" s="30">
        <f>'2019'!AC3</f>
        <v>1</v>
      </c>
      <c r="C6" s="30">
        <f>'2019'!AC4</f>
        <v>2</v>
      </c>
      <c r="D6" s="30">
        <f>'2019'!AC7</f>
        <v>2</v>
      </c>
      <c r="E6" s="30">
        <f>'2019'!AC8</f>
        <v>2</v>
      </c>
      <c r="F6" s="30">
        <f>'2019'!AC9</f>
        <v>2</v>
      </c>
      <c r="G6" s="30">
        <f>'2019'!AC10</f>
        <v>2</v>
      </c>
      <c r="H6" s="30">
        <f>'2019'!AC11</f>
        <v>7</v>
      </c>
      <c r="I6" s="30">
        <f>'2019'!AC12</f>
        <v>2</v>
      </c>
      <c r="J6" s="30">
        <f t="shared" si="0"/>
        <v>20</v>
      </c>
      <c r="K6" s="30">
        <f>'2019'!AC13</f>
        <v>1</v>
      </c>
      <c r="L6" s="30">
        <f>'2019'!AC14</f>
        <v>3</v>
      </c>
      <c r="M6" s="30">
        <f>'2019'!AC17</f>
        <v>8</v>
      </c>
      <c r="N6" s="30">
        <f>'2019'!AC18</f>
        <v>19</v>
      </c>
      <c r="O6" s="30">
        <f>'2019'!AC19</f>
        <v>7</v>
      </c>
      <c r="P6" s="30">
        <f>'2019'!AC20</f>
        <v>5</v>
      </c>
      <c r="Q6" s="30">
        <f>'2019'!AC21</f>
        <v>0</v>
      </c>
      <c r="R6" s="30">
        <f>'2019'!AC22</f>
        <v>0</v>
      </c>
      <c r="S6" s="30">
        <f t="shared" si="1"/>
        <v>43</v>
      </c>
      <c r="W6" s="10">
        <f t="shared" si="2"/>
        <v>512.5</v>
      </c>
      <c r="X6" s="10">
        <f t="shared" si="3"/>
        <v>756.25</v>
      </c>
      <c r="Y6" s="10">
        <f t="shared" si="4"/>
        <v>915</v>
      </c>
      <c r="Z6" s="10">
        <f t="shared" si="5"/>
        <v>2055</v>
      </c>
    </row>
    <row r="7" spans="1:27" x14ac:dyDescent="0.2">
      <c r="A7" s="29">
        <v>2020</v>
      </c>
      <c r="B7" s="30">
        <f>'2020'!AC3</f>
        <v>1</v>
      </c>
      <c r="C7" s="30">
        <f>'2020'!AC4</f>
        <v>0</v>
      </c>
      <c r="D7" s="30">
        <f>'2020'!AC7</f>
        <v>4</v>
      </c>
      <c r="E7" s="30">
        <f>'2020'!AC8</f>
        <v>0</v>
      </c>
      <c r="F7" s="30">
        <f>'2020'!AC9</f>
        <v>2</v>
      </c>
      <c r="G7" s="30">
        <f>'2020'!AC10</f>
        <v>0</v>
      </c>
      <c r="H7" s="30">
        <f>'2020'!AC11</f>
        <v>5</v>
      </c>
      <c r="I7" s="30">
        <f>'2020'!AC12</f>
        <v>0</v>
      </c>
      <c r="J7" s="30">
        <f t="shared" si="0"/>
        <v>12</v>
      </c>
      <c r="K7" s="30">
        <f>'2020'!AC13</f>
        <v>3</v>
      </c>
      <c r="L7" s="30">
        <f>'2020'!AC14</f>
        <v>2</v>
      </c>
      <c r="M7" s="30">
        <f>'2020'!AC17</f>
        <v>0</v>
      </c>
      <c r="N7" s="30">
        <f>'2020'!AC18</f>
        <v>0</v>
      </c>
      <c r="O7" s="30">
        <f>'2020'!AC19</f>
        <v>0</v>
      </c>
      <c r="P7" s="30">
        <f>'2020'!AC20</f>
        <v>4</v>
      </c>
      <c r="Q7" s="30">
        <f>'2020'!AC21</f>
        <v>0</v>
      </c>
      <c r="R7" s="30">
        <f>'2020'!AC22</f>
        <v>0</v>
      </c>
      <c r="S7" s="30">
        <f t="shared" si="1"/>
        <v>9</v>
      </c>
      <c r="W7" s="10">
        <f t="shared" si="2"/>
        <v>475</v>
      </c>
      <c r="X7" s="10">
        <f t="shared" si="3"/>
        <v>556.25</v>
      </c>
      <c r="Y7" s="10">
        <f t="shared" si="4"/>
        <v>470</v>
      </c>
      <c r="Z7" s="10">
        <f t="shared" si="5"/>
        <v>510</v>
      </c>
    </row>
    <row r="8" spans="1:27" x14ac:dyDescent="0.2">
      <c r="A8" s="52" t="s">
        <v>45</v>
      </c>
      <c r="B8" s="22">
        <f>SUM(B4:B7)</f>
        <v>4</v>
      </c>
      <c r="C8" s="22">
        <f t="shared" ref="C8:J8" si="6">SUM(C4:C7)</f>
        <v>2</v>
      </c>
      <c r="D8" s="22">
        <f t="shared" si="6"/>
        <v>12</v>
      </c>
      <c r="E8" s="22">
        <f t="shared" si="6"/>
        <v>2</v>
      </c>
      <c r="F8" s="22">
        <f t="shared" si="6"/>
        <v>5</v>
      </c>
      <c r="G8" s="22">
        <f t="shared" si="6"/>
        <v>2</v>
      </c>
      <c r="H8" s="22">
        <f t="shared" si="6"/>
        <v>18</v>
      </c>
      <c r="I8" s="22">
        <f t="shared" si="6"/>
        <v>6</v>
      </c>
      <c r="J8" s="22">
        <f t="shared" si="6"/>
        <v>51</v>
      </c>
      <c r="K8" s="22">
        <f>SUM(K4:K7)</f>
        <v>7</v>
      </c>
      <c r="L8" s="22">
        <f>SUM(L4:L7)</f>
        <v>11</v>
      </c>
      <c r="M8" s="22">
        <f t="shared" ref="M8:S8" si="7">SUM(M4:M7)</f>
        <v>12</v>
      </c>
      <c r="N8" s="22">
        <f t="shared" si="7"/>
        <v>36</v>
      </c>
      <c r="O8" s="22">
        <f t="shared" si="7"/>
        <v>18</v>
      </c>
      <c r="P8" s="22">
        <f t="shared" si="7"/>
        <v>21</v>
      </c>
      <c r="Q8" s="22">
        <f t="shared" si="7"/>
        <v>0</v>
      </c>
      <c r="R8" s="22">
        <f t="shared" si="7"/>
        <v>8</v>
      </c>
      <c r="S8" s="22">
        <f t="shared" si="7"/>
        <v>113</v>
      </c>
      <c r="W8" s="37">
        <f>SUM(W4:W7)</f>
        <v>1762.5</v>
      </c>
      <c r="X8" s="37">
        <f t="shared" ref="X8:Z8" si="8">SUM(X4:X7)</f>
        <v>2150</v>
      </c>
      <c r="Y8" s="37">
        <f t="shared" si="8"/>
        <v>2475</v>
      </c>
      <c r="Z8" s="37">
        <f t="shared" si="8"/>
        <v>4845</v>
      </c>
      <c r="AA8" s="1">
        <f>X8+Z8</f>
        <v>6995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12.414999999999999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36.509999999999991</v>
      </c>
      <c r="E11" s="1" t="s">
        <v>51</v>
      </c>
      <c r="F11" s="1">
        <f>B5+0.85*C5+0.7*D5+0.5*E5+0.2*F5+0.1*G5+0.05*H5</f>
        <v>6.6999999999999993</v>
      </c>
      <c r="H11" s="1" t="s">
        <v>52</v>
      </c>
      <c r="I11" s="1">
        <f>K5+0.85*L5+0.7*M5+0.5*N5+0.2*O5+0.1*P5+0.05*Q5</f>
        <v>22.799999999999997</v>
      </c>
    </row>
    <row r="12" spans="1:27" x14ac:dyDescent="0.2">
      <c r="A12" s="1" t="s">
        <v>53</v>
      </c>
      <c r="B12" s="1">
        <f>2*B10+B11</f>
        <v>61.339999999999989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20.549999999999997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6995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'2017'!AD3</f>
        <v>0</v>
      </c>
      <c r="C22" s="30">
        <f>'2017'!AD4</f>
        <v>0</v>
      </c>
      <c r="D22" s="30">
        <f>'2017'!AD5</f>
        <v>0</v>
      </c>
      <c r="E22" s="30">
        <f>'2017'!AD6</f>
        <v>0</v>
      </c>
      <c r="F22" s="30">
        <f>'2017'!AD7</f>
        <v>0</v>
      </c>
      <c r="G22" s="30">
        <f>'2017'!AD8</f>
        <v>0</v>
      </c>
      <c r="H22" s="30">
        <f>'2017'!AD9</f>
        <v>0</v>
      </c>
      <c r="I22" s="30">
        <f>'2017'!AD10</f>
        <v>0</v>
      </c>
      <c r="J22" s="30">
        <f>'2017'!AD12</f>
        <v>0</v>
      </c>
      <c r="K22" s="30">
        <f>SUM(B22:J22)</f>
        <v>0</v>
      </c>
      <c r="L22" s="30">
        <f>'2017'!AD13</f>
        <v>0</v>
      </c>
      <c r="M22" s="30">
        <f>'2017'!AD14</f>
        <v>0</v>
      </c>
      <c r="N22" s="30">
        <f>'2017'!AD15</f>
        <v>0</v>
      </c>
      <c r="O22" s="30">
        <f>'2017'!AD16</f>
        <v>0</v>
      </c>
      <c r="P22" s="30">
        <f>'2017'!AD17</f>
        <v>0</v>
      </c>
      <c r="Q22" s="30">
        <f>'2017'!AD18</f>
        <v>0</v>
      </c>
      <c r="R22" s="30">
        <f>'2017'!AD19</f>
        <v>0</v>
      </c>
      <c r="S22" s="30">
        <f>'2017'!AD20</f>
        <v>0</v>
      </c>
      <c r="T22" s="30">
        <f>'2017'!AD22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'2018'!AD3</f>
        <v>2</v>
      </c>
      <c r="C23" s="30">
        <f>'2018'!AD4</f>
        <v>4</v>
      </c>
      <c r="D23" s="30">
        <f>'2018'!AD5</f>
        <v>4</v>
      </c>
      <c r="E23" s="30">
        <f>'2018'!AD6</f>
        <v>2</v>
      </c>
      <c r="F23" s="30">
        <f>'2018'!AD7</f>
        <v>0</v>
      </c>
      <c r="G23" s="30">
        <f>'2018'!AD8</f>
        <v>1</v>
      </c>
      <c r="H23" s="30">
        <f>'2018'!AD9</f>
        <v>4</v>
      </c>
      <c r="I23" s="30">
        <f>'2018'!AD10</f>
        <v>0</v>
      </c>
      <c r="J23" s="30">
        <f>'2018'!AD12</f>
        <v>2</v>
      </c>
      <c r="K23" s="30">
        <f>SUM(B23:J23)</f>
        <v>19</v>
      </c>
      <c r="L23" s="30">
        <f>'2018'!AD13</f>
        <v>1</v>
      </c>
      <c r="M23" s="30">
        <f>'2018'!AD14</f>
        <v>4</v>
      </c>
      <c r="N23" s="30">
        <f>'2018'!AD15</f>
        <v>6</v>
      </c>
      <c r="O23" s="30">
        <f>'2018'!AD16</f>
        <v>8</v>
      </c>
      <c r="P23" s="30">
        <f>'2018'!AD17</f>
        <v>13</v>
      </c>
      <c r="Q23" s="30">
        <f>'2018'!AD18</f>
        <v>8</v>
      </c>
      <c r="R23" s="30">
        <f>'2018'!AD19</f>
        <v>13</v>
      </c>
      <c r="S23" s="30">
        <f>'2018'!AD20</f>
        <v>3</v>
      </c>
      <c r="T23" s="30">
        <f>'2018'!AD22</f>
        <v>5</v>
      </c>
      <c r="U23" s="30">
        <f>SUM(L23:T23)</f>
        <v>61</v>
      </c>
      <c r="W23" s="10">
        <f t="shared" ref="W23:W25" si="9">B23 * B$27 + C23 * C$27 + D23 * D$27 + E23 * E$27</f>
        <v>975</v>
      </c>
      <c r="X23" s="10">
        <f t="shared" ref="X23:X25" si="10">B23 * B$27 + C23 * C$27 + D23 * D$27 + E23 * E$27 + F23 * F$27 + G23 * G$27 + H23 * H$27 + I23 * I$27 + J23 * J$27</f>
        <v>1112.5</v>
      </c>
      <c r="Y23" s="10">
        <f t="shared" ref="Y23:Y25" si="11">L23 * L$27 + M23 * M$27 + N23 * N$27 + O23 * O$27</f>
        <v>1400</v>
      </c>
      <c r="Z23" s="10">
        <f t="shared" ref="Z23:Z25" si="12">L23 * L$27 + M23 * M$27 + N23 * N$27 + O23 * O$27 + P23 * P$27 + Q23 * Q$27 + R23 * R$27 + S23 * S$27 + T23 * T$27</f>
        <v>2712.5</v>
      </c>
    </row>
    <row r="24" spans="1:27" x14ac:dyDescent="0.2">
      <c r="A24" s="29">
        <v>2019</v>
      </c>
      <c r="B24" s="30">
        <f>'2019'!AD3</f>
        <v>1</v>
      </c>
      <c r="C24" s="30">
        <f>'2019'!AD4</f>
        <v>6</v>
      </c>
      <c r="D24" s="30">
        <f>'2019'!AD5</f>
        <v>1</v>
      </c>
      <c r="E24" s="30">
        <f>'2019'!AD6</f>
        <v>3</v>
      </c>
      <c r="F24" s="30">
        <f>'2019'!AD7</f>
        <v>1</v>
      </c>
      <c r="G24" s="30">
        <f>'2019'!AD8</f>
        <v>1</v>
      </c>
      <c r="H24" s="30">
        <f>'2019'!AD9</f>
        <v>0</v>
      </c>
      <c r="I24" s="30">
        <f>'2019'!AD10</f>
        <v>1</v>
      </c>
      <c r="J24" s="30">
        <f>'2019'!AD12</f>
        <v>6</v>
      </c>
      <c r="K24" s="30">
        <f>SUM(B24:J24)</f>
        <v>20</v>
      </c>
      <c r="L24" s="30">
        <f>'2019'!AD13</f>
        <v>1</v>
      </c>
      <c r="M24" s="30">
        <f>'2019'!AD14</f>
        <v>1</v>
      </c>
      <c r="N24" s="30">
        <f>'2019'!AD15</f>
        <v>9</v>
      </c>
      <c r="O24" s="30">
        <f>'2019'!AD16</f>
        <v>10</v>
      </c>
      <c r="P24" s="30">
        <f>'2019'!AD17</f>
        <v>12</v>
      </c>
      <c r="Q24" s="30">
        <f>'2019'!AD18</f>
        <v>4</v>
      </c>
      <c r="R24" s="30">
        <f>'2019'!AD19</f>
        <v>5</v>
      </c>
      <c r="S24" s="30">
        <f>'2019'!AD20</f>
        <v>1</v>
      </c>
      <c r="T24" s="30">
        <f>'2019'!AD22</f>
        <v>0</v>
      </c>
      <c r="U24" s="30">
        <f>SUM(L24:T24)</f>
        <v>43</v>
      </c>
      <c r="W24" s="10">
        <f t="shared" si="9"/>
        <v>887.5</v>
      </c>
      <c r="X24" s="10">
        <f t="shared" si="10"/>
        <v>987.5</v>
      </c>
      <c r="Y24" s="10">
        <f t="shared" si="11"/>
        <v>1487.5</v>
      </c>
      <c r="Z24" s="10">
        <f t="shared" si="12"/>
        <v>2375</v>
      </c>
    </row>
    <row r="25" spans="1:27" x14ac:dyDescent="0.2">
      <c r="A25" s="29">
        <v>2020</v>
      </c>
      <c r="B25" s="30">
        <f>'2020'!AD3</f>
        <v>1</v>
      </c>
      <c r="C25" s="30">
        <f>'2020'!AD4</f>
        <v>2</v>
      </c>
      <c r="D25" s="30">
        <f>'2020'!AD5</f>
        <v>1</v>
      </c>
      <c r="E25" s="30">
        <f>'2020'!AD6</f>
        <v>1</v>
      </c>
      <c r="F25" s="30">
        <f>'2020'!AD7</f>
        <v>0</v>
      </c>
      <c r="G25" s="30">
        <f>'2020'!AD8</f>
        <v>2</v>
      </c>
      <c r="H25" s="30">
        <f>'2020'!AD9</f>
        <v>2</v>
      </c>
      <c r="I25" s="30">
        <f>'2020'!AD10</f>
        <v>1</v>
      </c>
      <c r="J25" s="30">
        <f>'2020'!AD12</f>
        <v>2</v>
      </c>
      <c r="K25" s="30">
        <f>SUM(B25:J25)</f>
        <v>12</v>
      </c>
      <c r="L25" s="30">
        <f>'2020'!AD13</f>
        <v>0</v>
      </c>
      <c r="M25" s="30">
        <f>'2020'!AD14</f>
        <v>3</v>
      </c>
      <c r="N25" s="30">
        <f>'2020'!AD15</f>
        <v>0</v>
      </c>
      <c r="O25" s="30">
        <f>'2020'!AD16</f>
        <v>2</v>
      </c>
      <c r="P25" s="30">
        <f>'2020'!AD17</f>
        <v>0</v>
      </c>
      <c r="Q25" s="30">
        <f>'2020'!AD18</f>
        <v>0</v>
      </c>
      <c r="R25" s="30">
        <f>'2020'!AD19</f>
        <v>4</v>
      </c>
      <c r="S25" s="30">
        <f>'2020'!AD20</f>
        <v>0</v>
      </c>
      <c r="T25" s="30">
        <f>'2020'!AD22</f>
        <v>0</v>
      </c>
      <c r="U25" s="30">
        <f>SUM(L25:T25)</f>
        <v>9</v>
      </c>
      <c r="W25" s="10">
        <f t="shared" si="9"/>
        <v>412.5</v>
      </c>
      <c r="X25" s="10">
        <f t="shared" si="10"/>
        <v>550</v>
      </c>
      <c r="Y25" s="10">
        <f t="shared" si="11"/>
        <v>387.5</v>
      </c>
      <c r="Z25" s="10">
        <f t="shared" si="12"/>
        <v>487.5</v>
      </c>
    </row>
    <row r="26" spans="1:27" x14ac:dyDescent="0.2">
      <c r="A26" s="52" t="s">
        <v>45</v>
      </c>
      <c r="B26" s="22">
        <f>SUM(B22:B25)</f>
        <v>4</v>
      </c>
      <c r="C26" s="22">
        <f t="shared" ref="C26:K26" si="13">SUM(C22:C25)</f>
        <v>12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4</v>
      </c>
      <c r="H26" s="22">
        <f t="shared" si="13"/>
        <v>6</v>
      </c>
      <c r="I26" s="22">
        <f t="shared" si="13"/>
        <v>2</v>
      </c>
      <c r="J26" s="22">
        <f t="shared" si="13"/>
        <v>10</v>
      </c>
      <c r="K26" s="22">
        <f t="shared" si="13"/>
        <v>51</v>
      </c>
      <c r="L26" s="22">
        <f>SUM(L22:L25)</f>
        <v>2</v>
      </c>
      <c r="M26" s="22">
        <f>SUM(M22:M25)</f>
        <v>8</v>
      </c>
      <c r="N26" s="22">
        <f t="shared" ref="N26:U26" si="14">SUM(N22:N25)</f>
        <v>15</v>
      </c>
      <c r="O26" s="22">
        <f t="shared" si="14"/>
        <v>20</v>
      </c>
      <c r="P26" s="22">
        <f t="shared" si="14"/>
        <v>25</v>
      </c>
      <c r="Q26" s="22">
        <f t="shared" si="14"/>
        <v>12</v>
      </c>
      <c r="R26" s="22">
        <f t="shared" si="14"/>
        <v>22</v>
      </c>
      <c r="S26" s="22">
        <f t="shared" si="14"/>
        <v>4</v>
      </c>
      <c r="T26" s="22">
        <f t="shared" si="14"/>
        <v>5</v>
      </c>
      <c r="U26" s="22">
        <f t="shared" si="14"/>
        <v>113</v>
      </c>
      <c r="W26" s="13">
        <f>SUM(W22:W25)</f>
        <v>2275</v>
      </c>
      <c r="X26" s="13">
        <f t="shared" ref="X26:Z26" si="15">SUM(X22:X25)</f>
        <v>2650</v>
      </c>
      <c r="Y26" s="13">
        <f t="shared" si="15"/>
        <v>3275</v>
      </c>
      <c r="Z26" s="13">
        <f t="shared" si="15"/>
        <v>5575</v>
      </c>
      <c r="AA26" s="1">
        <f>X26+Z26</f>
        <v>8225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2650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5575</v>
      </c>
    </row>
    <row r="31" spans="1:27" x14ac:dyDescent="0.2">
      <c r="A31" s="6" t="s">
        <v>62</v>
      </c>
      <c r="B31" s="6">
        <f>B29+B30</f>
        <v>8225</v>
      </c>
    </row>
  </sheetData>
  <sheetProtection selectLockedCells="1" selectUnlockedCells="1"/>
  <mergeCells count="12">
    <mergeCell ref="W1:Z1"/>
    <mergeCell ref="W2:X2"/>
    <mergeCell ref="Y2:Z2"/>
    <mergeCell ref="A1:S1"/>
    <mergeCell ref="B2:J2"/>
    <mergeCell ref="K2:S2"/>
    <mergeCell ref="W19:Z19"/>
    <mergeCell ref="W20:X20"/>
    <mergeCell ref="Y20:Z20"/>
    <mergeCell ref="A19:U19"/>
    <mergeCell ref="B20:K20"/>
    <mergeCell ref="L20:U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31"/>
  <sheetViews>
    <sheetView topLeftCell="C1"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'2017'!AE3</f>
        <v>0</v>
      </c>
      <c r="C4" s="30">
        <f>'2017'!AE4</f>
        <v>0</v>
      </c>
      <c r="D4" s="30">
        <f>'2017'!AE7</f>
        <v>0</v>
      </c>
      <c r="E4" s="30">
        <f>'2017'!AE8</f>
        <v>0</v>
      </c>
      <c r="F4" s="30">
        <f>'2017'!AE9</f>
        <v>0</v>
      </c>
      <c r="G4" s="30">
        <f>'2017'!AE10</f>
        <v>0</v>
      </c>
      <c r="H4" s="30">
        <f>'2017'!AE11</f>
        <v>0</v>
      </c>
      <c r="I4" s="30">
        <f>'2017'!AE12</f>
        <v>0</v>
      </c>
      <c r="J4" s="30">
        <f t="shared" ref="J4:J7" si="0">SUM(B4:I4)</f>
        <v>0</v>
      </c>
      <c r="K4" s="30">
        <f>'2017'!AE13</f>
        <v>0</v>
      </c>
      <c r="L4" s="30">
        <f>'2017'!AE14</f>
        <v>0</v>
      </c>
      <c r="M4" s="30">
        <f>'2017'!AE17</f>
        <v>0</v>
      </c>
      <c r="N4" s="30">
        <f>'2017'!AE18</f>
        <v>0</v>
      </c>
      <c r="O4" s="30">
        <f>'2017'!AE19</f>
        <v>0</v>
      </c>
      <c r="P4" s="30">
        <f>'2017'!AE20</f>
        <v>0</v>
      </c>
      <c r="Q4" s="30">
        <f>'2017'!AE21</f>
        <v>0</v>
      </c>
      <c r="R4" s="30">
        <f>'2017'!AE22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'2018'!AE3</f>
        <v>3</v>
      </c>
      <c r="C5" s="30">
        <f>'2018'!AE4</f>
        <v>0</v>
      </c>
      <c r="D5" s="30">
        <f>'2018'!AE7</f>
        <v>6</v>
      </c>
      <c r="E5" s="30">
        <f>'2018'!AE8</f>
        <v>0</v>
      </c>
      <c r="F5" s="30">
        <f>'2018'!AE9</f>
        <v>1</v>
      </c>
      <c r="G5" s="30">
        <f>'2018'!AE10</f>
        <v>0</v>
      </c>
      <c r="H5" s="30">
        <f>'2018'!AE11</f>
        <v>6</v>
      </c>
      <c r="I5" s="30">
        <f>'2018'!AE12</f>
        <v>4</v>
      </c>
      <c r="J5" s="30">
        <f t="shared" si="0"/>
        <v>20</v>
      </c>
      <c r="K5" s="30">
        <f>'2018'!AE13</f>
        <v>3</v>
      </c>
      <c r="L5" s="30">
        <f>'2018'!AE14</f>
        <v>6</v>
      </c>
      <c r="M5" s="30">
        <f>'2018'!AE17</f>
        <v>6</v>
      </c>
      <c r="N5" s="30">
        <f>'2018'!AE18</f>
        <v>17</v>
      </c>
      <c r="O5" s="30">
        <f>'2018'!AE19</f>
        <v>11</v>
      </c>
      <c r="P5" s="30">
        <f>'2018'!AE20</f>
        <v>12</v>
      </c>
      <c r="Q5" s="30">
        <f>'2018'!AE21</f>
        <v>3</v>
      </c>
      <c r="R5" s="30">
        <f>'2018'!AE22</f>
        <v>9</v>
      </c>
      <c r="S5" s="30">
        <f t="shared" si="1"/>
        <v>67</v>
      </c>
      <c r="W5" s="10">
        <f t="shared" ref="W5:W7" si="2">B5*B$9 + C5*C$9 + D5*D$9</f>
        <v>900</v>
      </c>
      <c r="X5" s="10">
        <f t="shared" ref="X5:X7" si="3">B5*B$9 + C5*C$9 + D5*D$9 + E5 * E$9 + F5 * F$9 + G5 * G$9 + H5 * H$9 + I5 * I$9</f>
        <v>962.5</v>
      </c>
      <c r="Y5" s="10">
        <f t="shared" ref="Y5:Y7" si="4">K5 * K$9 + L5 * L$9 + M5 * M$9</f>
        <v>1230</v>
      </c>
      <c r="Z5" s="10">
        <f t="shared" ref="Z5:Z7" si="5">K5 * K$9 + L5 * L$9 + M5 * M$9 + N5 * N$9 + O5 * O$9 + P5 * P$9 + Q5 * Q$9 + R5 * R$9</f>
        <v>2435</v>
      </c>
    </row>
    <row r="6" spans="1:27" x14ac:dyDescent="0.2">
      <c r="A6" s="29">
        <v>2019</v>
      </c>
      <c r="B6" s="30">
        <f>'2019'!AE3</f>
        <v>1</v>
      </c>
      <c r="C6" s="30">
        <f>'2019'!AE4</f>
        <v>2</v>
      </c>
      <c r="D6" s="30">
        <f>'2019'!AE7</f>
        <v>2</v>
      </c>
      <c r="E6" s="30">
        <f>'2019'!AE8</f>
        <v>2</v>
      </c>
      <c r="F6" s="30">
        <f>'2019'!AE9</f>
        <v>2</v>
      </c>
      <c r="G6" s="30">
        <f>'2019'!AE10</f>
        <v>2</v>
      </c>
      <c r="H6" s="30">
        <f>'2019'!AE11</f>
        <v>7</v>
      </c>
      <c r="I6" s="30">
        <f>'2019'!AE12</f>
        <v>2</v>
      </c>
      <c r="J6" s="30">
        <f t="shared" si="0"/>
        <v>20</v>
      </c>
      <c r="K6" s="30">
        <f>'2019'!AE13</f>
        <v>1</v>
      </c>
      <c r="L6" s="30">
        <f>'2019'!AE14</f>
        <v>3</v>
      </c>
      <c r="M6" s="30">
        <f>'2019'!AE17</f>
        <v>9</v>
      </c>
      <c r="N6" s="30">
        <f>'2019'!AE18</f>
        <v>18</v>
      </c>
      <c r="O6" s="30">
        <f>'2019'!AE19</f>
        <v>8</v>
      </c>
      <c r="P6" s="30">
        <f>'2019'!AE20</f>
        <v>5</v>
      </c>
      <c r="Q6" s="30">
        <f>'2019'!AE21</f>
        <v>0</v>
      </c>
      <c r="R6" s="30">
        <f>'2019'!AE22</f>
        <v>0</v>
      </c>
      <c r="S6" s="30">
        <f t="shared" si="1"/>
        <v>44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2095</v>
      </c>
    </row>
    <row r="7" spans="1:27" x14ac:dyDescent="0.2">
      <c r="A7" s="29">
        <v>2020</v>
      </c>
      <c r="B7" s="30">
        <f>'2020'!AE3</f>
        <v>0</v>
      </c>
      <c r="C7" s="30">
        <f>'2020'!AE4</f>
        <v>0</v>
      </c>
      <c r="D7" s="30">
        <f>'2020'!AE7</f>
        <v>4</v>
      </c>
      <c r="E7" s="30">
        <f>'2020'!AE8</f>
        <v>0</v>
      </c>
      <c r="F7" s="30">
        <f>'2020'!AE9</f>
        <v>2</v>
      </c>
      <c r="G7" s="30">
        <f>'2020'!AE10</f>
        <v>0</v>
      </c>
      <c r="H7" s="30">
        <f>'2020'!AE11</f>
        <v>4</v>
      </c>
      <c r="I7" s="30">
        <f>'2020'!AE12</f>
        <v>0</v>
      </c>
      <c r="J7" s="30">
        <f t="shared" si="0"/>
        <v>10</v>
      </c>
      <c r="K7" s="30">
        <f>'2020'!AE13</f>
        <v>3</v>
      </c>
      <c r="L7" s="30">
        <f>'2020'!AE14</f>
        <v>3</v>
      </c>
      <c r="M7" s="30">
        <f>'2020'!AE17</f>
        <v>0</v>
      </c>
      <c r="N7" s="30">
        <f>'2020'!AE18</f>
        <v>0</v>
      </c>
      <c r="O7" s="30">
        <f>'2020'!AE19</f>
        <v>0</v>
      </c>
      <c r="P7" s="30">
        <f>'2020'!AE20</f>
        <v>4</v>
      </c>
      <c r="Q7" s="30">
        <f>'2020'!AE21</f>
        <v>0</v>
      </c>
      <c r="R7" s="30">
        <f>'2020'!AE22</f>
        <v>0</v>
      </c>
      <c r="S7" s="30">
        <f t="shared" si="1"/>
        <v>10</v>
      </c>
      <c r="W7" s="10">
        <f t="shared" si="2"/>
        <v>350</v>
      </c>
      <c r="X7" s="10">
        <f t="shared" si="3"/>
        <v>425</v>
      </c>
      <c r="Y7" s="10">
        <f t="shared" si="4"/>
        <v>555</v>
      </c>
      <c r="Z7" s="10">
        <f t="shared" si="5"/>
        <v>595</v>
      </c>
    </row>
    <row r="8" spans="1:27" x14ac:dyDescent="0.2">
      <c r="A8" s="52" t="s">
        <v>45</v>
      </c>
      <c r="B8" s="22">
        <f>SUM(B4:B7)</f>
        <v>4</v>
      </c>
      <c r="C8" s="22">
        <f t="shared" ref="C8:J8" si="6">SUM(C4:C7)</f>
        <v>2</v>
      </c>
      <c r="D8" s="22">
        <f t="shared" si="6"/>
        <v>12</v>
      </c>
      <c r="E8" s="22">
        <f t="shared" si="6"/>
        <v>2</v>
      </c>
      <c r="F8" s="22">
        <f t="shared" si="6"/>
        <v>5</v>
      </c>
      <c r="G8" s="22">
        <f t="shared" si="6"/>
        <v>2</v>
      </c>
      <c r="H8" s="22">
        <f t="shared" si="6"/>
        <v>17</v>
      </c>
      <c r="I8" s="22">
        <f t="shared" si="6"/>
        <v>6</v>
      </c>
      <c r="J8" s="22">
        <f t="shared" si="6"/>
        <v>50</v>
      </c>
      <c r="K8" s="22">
        <f>SUM(K4:K7)</f>
        <v>7</v>
      </c>
      <c r="L8" s="22">
        <f>SUM(L4:L7)</f>
        <v>12</v>
      </c>
      <c r="M8" s="22">
        <f t="shared" ref="M8:S8" si="7">SUM(M4:M7)</f>
        <v>15</v>
      </c>
      <c r="N8" s="22">
        <f t="shared" si="7"/>
        <v>35</v>
      </c>
      <c r="O8" s="22">
        <f t="shared" si="7"/>
        <v>19</v>
      </c>
      <c r="P8" s="22">
        <f t="shared" si="7"/>
        <v>21</v>
      </c>
      <c r="Q8" s="22">
        <f t="shared" si="7"/>
        <v>3</v>
      </c>
      <c r="R8" s="22">
        <f t="shared" si="7"/>
        <v>9</v>
      </c>
      <c r="S8" s="22">
        <f t="shared" si="7"/>
        <v>121</v>
      </c>
      <c r="W8" s="37">
        <f>SUM(W4:W7)</f>
        <v>1762.5</v>
      </c>
      <c r="X8" s="37">
        <f t="shared" ref="X8:Z8" si="8">SUM(X4:X7)</f>
        <v>2143.75</v>
      </c>
      <c r="Y8" s="37">
        <f t="shared" si="8"/>
        <v>2770</v>
      </c>
      <c r="Z8" s="37">
        <f t="shared" si="8"/>
        <v>5125</v>
      </c>
      <c r="AA8" s="1">
        <f>X8+Z8</f>
        <v>7268.75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13.364999999999998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37.994999999999997</v>
      </c>
      <c r="E11" s="1" t="s">
        <v>51</v>
      </c>
      <c r="F11" s="1">
        <f>B5+0.85*C5+0.7*D5+0.5*E5+0.2*F5+0.1*G5+0.05*H5</f>
        <v>7.6999999999999993</v>
      </c>
      <c r="H11" s="1" t="s">
        <v>52</v>
      </c>
      <c r="I11" s="1">
        <f>K5+0.85*L5+0.7*M5+0.5*N5+0.2*O5+0.1*P5+0.05*Q5</f>
        <v>24.349999999999994</v>
      </c>
    </row>
    <row r="12" spans="1:27" x14ac:dyDescent="0.2">
      <c r="A12" s="1" t="s">
        <v>53</v>
      </c>
      <c r="B12" s="1">
        <f>2*B10+B11</f>
        <v>64.724999999999994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20.950000000000003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7268.75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'2017'!AF3</f>
        <v>0</v>
      </c>
      <c r="C22" s="30">
        <f>'2017'!AF4</f>
        <v>0</v>
      </c>
      <c r="D22" s="30">
        <f>'2017'!AF5</f>
        <v>0</v>
      </c>
      <c r="E22" s="30">
        <f>'2017'!AF6</f>
        <v>0</v>
      </c>
      <c r="F22" s="30">
        <f>'2017'!AF7</f>
        <v>0</v>
      </c>
      <c r="G22" s="30">
        <f>'2017'!AF8</f>
        <v>0</v>
      </c>
      <c r="H22" s="30">
        <f>'2017'!AF9</f>
        <v>0</v>
      </c>
      <c r="I22" s="30">
        <f>'2017'!AF10</f>
        <v>0</v>
      </c>
      <c r="J22" s="30">
        <f>'2017'!AF12</f>
        <v>0</v>
      </c>
      <c r="K22" s="30">
        <f>SUM(B22:J22)</f>
        <v>0</v>
      </c>
      <c r="L22" s="30">
        <f>'2017'!AF13</f>
        <v>0</v>
      </c>
      <c r="M22" s="30">
        <f>'2017'!AF14</f>
        <v>0</v>
      </c>
      <c r="N22" s="30">
        <f>'2017'!AF15</f>
        <v>0</v>
      </c>
      <c r="O22" s="30">
        <f>'2017'!AF16</f>
        <v>0</v>
      </c>
      <c r="P22" s="30">
        <f>'2017'!AF17</f>
        <v>0</v>
      </c>
      <c r="Q22" s="30">
        <f>'2017'!AF18</f>
        <v>0</v>
      </c>
      <c r="R22" s="30">
        <f>'2017'!AF19</f>
        <v>0</v>
      </c>
      <c r="S22" s="30">
        <f>'2017'!AF20</f>
        <v>0</v>
      </c>
      <c r="T22" s="30">
        <f>'2017'!AF22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'2018'!AF3</f>
        <v>3</v>
      </c>
      <c r="C23" s="30">
        <f>'2018'!AF4</f>
        <v>4</v>
      </c>
      <c r="D23" s="30">
        <f>'2018'!AF5</f>
        <v>4</v>
      </c>
      <c r="E23" s="30">
        <f>'2018'!AF6</f>
        <v>2</v>
      </c>
      <c r="F23" s="30">
        <f>'2018'!AF7</f>
        <v>0</v>
      </c>
      <c r="G23" s="30">
        <f>'2018'!AF8</f>
        <v>1</v>
      </c>
      <c r="H23" s="30">
        <f>'2018'!AF9</f>
        <v>4</v>
      </c>
      <c r="I23" s="30">
        <f>'2018'!AF10</f>
        <v>0</v>
      </c>
      <c r="J23" s="30">
        <f>'2018'!AF12</f>
        <v>2</v>
      </c>
      <c r="K23" s="30">
        <f>SUM(B23:J23)</f>
        <v>20</v>
      </c>
      <c r="L23" s="30">
        <f>'2018'!AF13</f>
        <v>1</v>
      </c>
      <c r="M23" s="30">
        <f>'2018'!AF14</f>
        <v>4</v>
      </c>
      <c r="N23" s="30">
        <f>'2018'!AF15</f>
        <v>8</v>
      </c>
      <c r="O23" s="30">
        <f>'2018'!AF16</f>
        <v>8</v>
      </c>
      <c r="P23" s="30">
        <f>'2018'!AF17</f>
        <v>13</v>
      </c>
      <c r="Q23" s="30">
        <f>'2018'!AF18</f>
        <v>9</v>
      </c>
      <c r="R23" s="30">
        <f>'2018'!AF19</f>
        <v>13</v>
      </c>
      <c r="S23" s="30">
        <f>'2018'!AF20</f>
        <v>6</v>
      </c>
      <c r="T23" s="30">
        <f>'2018'!AF22</f>
        <v>5</v>
      </c>
      <c r="U23" s="30">
        <f>SUM(L23:T23)</f>
        <v>67</v>
      </c>
      <c r="W23" s="10">
        <f t="shared" ref="W23:W25" si="9">B23 * B$27 + C23 * C$27 + D23 * D$27 + E23 * E$27</f>
        <v>1075</v>
      </c>
      <c r="X23" s="10">
        <f t="shared" ref="X23:X25" si="10">B23 * B$27 + C23 * C$27 + D23 * D$27 + E23 * E$27 + F23 * F$27 + G23 * G$27 + H23 * H$27 + I23 * I$27 + J23 * J$27</f>
        <v>1212.5</v>
      </c>
      <c r="Y23" s="10">
        <f t="shared" ref="Y23:Y25" si="11">L23 * L$27 + M23 * M$27 + N23 * N$27 + O23 * O$27</f>
        <v>1550</v>
      </c>
      <c r="Z23" s="10">
        <f t="shared" ref="Z23:Z25" si="12">L23 * L$27 + M23 * M$27 + N23 * N$27 + O23 * O$27 + P23 * P$27 + Q23 * Q$27 + R23 * R$27 + S23 * S$27 + T23 * T$27</f>
        <v>2937.5</v>
      </c>
    </row>
    <row r="24" spans="1:27" x14ac:dyDescent="0.2">
      <c r="A24" s="29">
        <v>2019</v>
      </c>
      <c r="B24" s="30">
        <f>'2019'!AF3</f>
        <v>1</v>
      </c>
      <c r="C24" s="30">
        <f>'2019'!AF4</f>
        <v>6</v>
      </c>
      <c r="D24" s="30">
        <f>'2019'!AF5</f>
        <v>1</v>
      </c>
      <c r="E24" s="30">
        <f>'2019'!AF6</f>
        <v>3</v>
      </c>
      <c r="F24" s="30">
        <f>'2019'!AF7</f>
        <v>1</v>
      </c>
      <c r="G24" s="30">
        <f>'2019'!AF8</f>
        <v>1</v>
      </c>
      <c r="H24" s="30">
        <f>'2019'!AF9</f>
        <v>0</v>
      </c>
      <c r="I24" s="30">
        <f>'2019'!AF10</f>
        <v>1</v>
      </c>
      <c r="J24" s="30">
        <f>'2019'!AF12</f>
        <v>6</v>
      </c>
      <c r="K24" s="30">
        <f>SUM(B24:J24)</f>
        <v>20</v>
      </c>
      <c r="L24" s="30">
        <f>'2019'!AF13</f>
        <v>1</v>
      </c>
      <c r="M24" s="30">
        <f>'2019'!AF14</f>
        <v>1</v>
      </c>
      <c r="N24" s="30">
        <f>'2019'!AF15</f>
        <v>10</v>
      </c>
      <c r="O24" s="30">
        <f>'2019'!AF16</f>
        <v>10</v>
      </c>
      <c r="P24" s="30">
        <f>'2019'!AF17</f>
        <v>12</v>
      </c>
      <c r="Q24" s="30">
        <f>'2019'!AF18</f>
        <v>4</v>
      </c>
      <c r="R24" s="30">
        <f>'2019'!AF19</f>
        <v>5</v>
      </c>
      <c r="S24" s="30">
        <f>'2019'!AF20</f>
        <v>1</v>
      </c>
      <c r="T24" s="30">
        <f>'2019'!AF22</f>
        <v>0</v>
      </c>
      <c r="U24" s="30">
        <f>SUM(L24:T24)</f>
        <v>44</v>
      </c>
      <c r="W24" s="10">
        <f t="shared" si="9"/>
        <v>887.5</v>
      </c>
      <c r="X24" s="10">
        <f t="shared" si="10"/>
        <v>987.5</v>
      </c>
      <c r="Y24" s="10">
        <f t="shared" si="11"/>
        <v>1562.5</v>
      </c>
      <c r="Z24" s="10">
        <f t="shared" si="12"/>
        <v>2450</v>
      </c>
    </row>
    <row r="25" spans="1:27" x14ac:dyDescent="0.2">
      <c r="A25" s="29">
        <v>2020</v>
      </c>
      <c r="B25" s="30">
        <f>'2020'!AF3</f>
        <v>0</v>
      </c>
      <c r="C25" s="30">
        <f>'2020'!AF4</f>
        <v>2</v>
      </c>
      <c r="D25" s="30">
        <f>'2020'!AF5</f>
        <v>1</v>
      </c>
      <c r="E25" s="30">
        <f>'2020'!AF6</f>
        <v>1</v>
      </c>
      <c r="F25" s="30">
        <f>'2020'!AF7</f>
        <v>0</v>
      </c>
      <c r="G25" s="30">
        <f>'2020'!AF8</f>
        <v>2</v>
      </c>
      <c r="H25" s="30">
        <f>'2020'!AF9</f>
        <v>1</v>
      </c>
      <c r="I25" s="30">
        <f>'2020'!AF10</f>
        <v>1</v>
      </c>
      <c r="J25" s="30">
        <f>'2020'!AF12</f>
        <v>2</v>
      </c>
      <c r="K25" s="30">
        <f>SUM(B25:J25)</f>
        <v>10</v>
      </c>
      <c r="L25" s="30">
        <f>'2020'!AF13</f>
        <v>0</v>
      </c>
      <c r="M25" s="30">
        <f>'2020'!AF14</f>
        <v>4</v>
      </c>
      <c r="N25" s="30">
        <f>'2020'!AF15</f>
        <v>0</v>
      </c>
      <c r="O25" s="30">
        <f>'2020'!AF16</f>
        <v>2</v>
      </c>
      <c r="P25" s="30">
        <f>'2020'!AF17</f>
        <v>0</v>
      </c>
      <c r="Q25" s="30">
        <f>'2020'!AF18</f>
        <v>0</v>
      </c>
      <c r="R25" s="30">
        <f>'2020'!AF19</f>
        <v>4</v>
      </c>
      <c r="S25" s="30">
        <f>'2020'!AF20</f>
        <v>0</v>
      </c>
      <c r="T25" s="30">
        <f>'2020'!AF22</f>
        <v>0</v>
      </c>
      <c r="U25" s="30">
        <f>SUM(L25:T25)</f>
        <v>10</v>
      </c>
      <c r="W25" s="10">
        <f t="shared" si="9"/>
        <v>312.5</v>
      </c>
      <c r="X25" s="10">
        <f t="shared" si="10"/>
        <v>425</v>
      </c>
      <c r="Y25" s="10">
        <f t="shared" si="11"/>
        <v>475</v>
      </c>
      <c r="Z25" s="10">
        <f t="shared" si="12"/>
        <v>575</v>
      </c>
    </row>
    <row r="26" spans="1:27" x14ac:dyDescent="0.2">
      <c r="A26" s="52" t="s">
        <v>45</v>
      </c>
      <c r="B26" s="22">
        <f>SUM(B22:B25)</f>
        <v>4</v>
      </c>
      <c r="C26" s="22">
        <f t="shared" ref="C26:K26" si="13">SUM(C22:C25)</f>
        <v>12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4</v>
      </c>
      <c r="H26" s="22">
        <f t="shared" si="13"/>
        <v>5</v>
      </c>
      <c r="I26" s="22">
        <f t="shared" si="13"/>
        <v>2</v>
      </c>
      <c r="J26" s="22">
        <f t="shared" si="13"/>
        <v>10</v>
      </c>
      <c r="K26" s="22">
        <f t="shared" si="13"/>
        <v>50</v>
      </c>
      <c r="L26" s="22">
        <f>SUM(L22:L25)</f>
        <v>2</v>
      </c>
      <c r="M26" s="22">
        <f>SUM(M22:M25)</f>
        <v>9</v>
      </c>
      <c r="N26" s="22">
        <f t="shared" ref="N26:U26" si="14">SUM(N22:N25)</f>
        <v>18</v>
      </c>
      <c r="O26" s="22">
        <f t="shared" si="14"/>
        <v>20</v>
      </c>
      <c r="P26" s="22">
        <f t="shared" si="14"/>
        <v>25</v>
      </c>
      <c r="Q26" s="22">
        <f t="shared" si="14"/>
        <v>13</v>
      </c>
      <c r="R26" s="22">
        <f t="shared" si="14"/>
        <v>22</v>
      </c>
      <c r="S26" s="22">
        <f t="shared" si="14"/>
        <v>7</v>
      </c>
      <c r="T26" s="22">
        <f t="shared" si="14"/>
        <v>5</v>
      </c>
      <c r="U26" s="22">
        <f t="shared" si="14"/>
        <v>121</v>
      </c>
      <c r="W26" s="13">
        <f>SUM(W22:W25)</f>
        <v>2275</v>
      </c>
      <c r="X26" s="13">
        <f t="shared" ref="X26:Z26" si="15">SUM(X22:X25)</f>
        <v>2625</v>
      </c>
      <c r="Y26" s="13">
        <f t="shared" si="15"/>
        <v>3587.5</v>
      </c>
      <c r="Z26" s="13">
        <f t="shared" si="15"/>
        <v>5962.5</v>
      </c>
      <c r="AA26" s="1">
        <f>X26+Z26</f>
        <v>8587.5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2625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5962.5</v>
      </c>
    </row>
    <row r="31" spans="1:27" x14ac:dyDescent="0.2">
      <c r="A31" s="6" t="s">
        <v>62</v>
      </c>
      <c r="B31" s="6">
        <f>B29+B30</f>
        <v>8587.5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31"/>
  <sheetViews>
    <sheetView zoomScaleNormal="100" workbookViewId="0">
      <selection activeCell="W19" sqref="W19:AA26"/>
    </sheetView>
  </sheetViews>
  <sheetFormatPr baseColWidth="10" defaultColWidth="9.33203125" defaultRowHeight="15" x14ac:dyDescent="0.2"/>
  <cols>
    <col min="1" max="1" width="9" style="1" customWidth="1"/>
    <col min="2" max="16384" width="9.33203125" style="1"/>
  </cols>
  <sheetData>
    <row r="1" spans="1:27" x14ac:dyDescent="0.2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33</v>
      </c>
      <c r="X1" s="70"/>
      <c r="Y1" s="70"/>
      <c r="Z1" s="70"/>
    </row>
    <row r="2" spans="1:27" x14ac:dyDescent="0.2">
      <c r="A2" s="53" t="s">
        <v>34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42</v>
      </c>
      <c r="J3" s="28" t="s">
        <v>43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41</v>
      </c>
      <c r="R3" s="28" t="s">
        <v>42</v>
      </c>
      <c r="S3" s="28" t="s">
        <v>43</v>
      </c>
      <c r="W3" s="52" t="s">
        <v>44</v>
      </c>
      <c r="X3" s="52" t="s">
        <v>24</v>
      </c>
      <c r="Y3" s="52" t="s">
        <v>44</v>
      </c>
      <c r="Z3" s="52" t="s">
        <v>24</v>
      </c>
    </row>
    <row r="4" spans="1:27" x14ac:dyDescent="0.2">
      <c r="A4" s="29">
        <v>2017</v>
      </c>
      <c r="B4" s="30">
        <f>'2017'!AG3</f>
        <v>0</v>
      </c>
      <c r="C4" s="30">
        <f>'2017'!AG4</f>
        <v>0</v>
      </c>
      <c r="D4" s="30">
        <f>'2017'!AG7</f>
        <v>0</v>
      </c>
      <c r="E4" s="30">
        <f>'2017'!AG8</f>
        <v>0</v>
      </c>
      <c r="F4" s="30">
        <f>'2017'!AG9</f>
        <v>0</v>
      </c>
      <c r="G4" s="30">
        <f>'2017'!AG10</f>
        <v>0</v>
      </c>
      <c r="H4" s="30">
        <f>'2017'!AG11</f>
        <v>0</v>
      </c>
      <c r="I4" s="30">
        <f>'2017'!AG12</f>
        <v>0</v>
      </c>
      <c r="J4" s="30">
        <f t="shared" ref="J4:J7" si="0">SUM(B4:I4)</f>
        <v>0</v>
      </c>
      <c r="K4" s="30">
        <f>'2017'!AG13</f>
        <v>0</v>
      </c>
      <c r="L4" s="30">
        <f>'2017'!AG14</f>
        <v>0</v>
      </c>
      <c r="M4" s="30">
        <f>'2017'!AG17</f>
        <v>0</v>
      </c>
      <c r="N4" s="30">
        <f>'2017'!AG18</f>
        <v>0</v>
      </c>
      <c r="O4" s="30">
        <f>'2017'!AG19</f>
        <v>0</v>
      </c>
      <c r="P4" s="30">
        <f>'2017'!AG20</f>
        <v>0</v>
      </c>
      <c r="Q4" s="30">
        <f>'2017'!AG21</f>
        <v>0</v>
      </c>
      <c r="R4" s="30">
        <f>'2017'!AG22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'2018'!AG3</f>
        <v>0</v>
      </c>
      <c r="C5" s="30">
        <f>'2018'!AG4</f>
        <v>0</v>
      </c>
      <c r="D5" s="30">
        <f>'2018'!AG7</f>
        <v>0</v>
      </c>
      <c r="E5" s="30">
        <f>'2018'!AG8</f>
        <v>0</v>
      </c>
      <c r="F5" s="30">
        <f>'2018'!AG9</f>
        <v>0</v>
      </c>
      <c r="G5" s="30">
        <f>'2018'!AG10</f>
        <v>0</v>
      </c>
      <c r="H5" s="30">
        <f>'2018'!AG11</f>
        <v>0</v>
      </c>
      <c r="I5" s="30">
        <f>'2018'!AG12</f>
        <v>0</v>
      </c>
      <c r="J5" s="30">
        <f t="shared" si="0"/>
        <v>0</v>
      </c>
      <c r="K5" s="30">
        <f>'2018'!AG13</f>
        <v>0</v>
      </c>
      <c r="L5" s="30">
        <f>'2018'!AG14</f>
        <v>0</v>
      </c>
      <c r="M5" s="30">
        <f>'2018'!AG17</f>
        <v>0</v>
      </c>
      <c r="N5" s="30">
        <f>'2018'!AG18</f>
        <v>0</v>
      </c>
      <c r="O5" s="30">
        <f>'2018'!AG19</f>
        <v>0</v>
      </c>
      <c r="P5" s="30">
        <f>'2018'!AG20</f>
        <v>0</v>
      </c>
      <c r="Q5" s="30">
        <f>'2018'!AG21</f>
        <v>0</v>
      </c>
      <c r="R5" s="30">
        <f>'2018'!AG22</f>
        <v>0</v>
      </c>
      <c r="S5" s="30">
        <f t="shared" si="1"/>
        <v>0</v>
      </c>
      <c r="W5" s="10">
        <f t="shared" ref="W5:W7" si="2">B5*B$9 + C5*C$9 + D5*D$9</f>
        <v>0</v>
      </c>
      <c r="X5" s="10">
        <f t="shared" ref="X5:X7" si="3">B5*B$9 + C5*C$9 + D5*D$9 + E5 * E$9 + F5 * F$9 + G5 * G$9 + H5 * H$9 + I5 * I$9</f>
        <v>0</v>
      </c>
      <c r="Y5" s="10">
        <f t="shared" ref="Y5:Y7" si="4">K5 * K$9 + L5 * L$9 + M5 * M$9</f>
        <v>0</v>
      </c>
      <c r="Z5" s="10">
        <f t="shared" ref="Z5:Z7" si="5">K5 * K$9 + L5 * L$9 + M5 * M$9 + N5 * N$9 + O5 * O$9 + P5 * P$9 + Q5 * Q$9 + R5 * R$9</f>
        <v>0</v>
      </c>
    </row>
    <row r="6" spans="1:27" x14ac:dyDescent="0.2">
      <c r="A6" s="29">
        <v>2019</v>
      </c>
      <c r="B6" s="30">
        <f>'2019'!AG3</f>
        <v>1</v>
      </c>
      <c r="C6" s="30">
        <f>'2019'!AG4</f>
        <v>2</v>
      </c>
      <c r="D6" s="30">
        <f>'2019'!AG7</f>
        <v>2</v>
      </c>
      <c r="E6" s="30">
        <f>'2019'!AG8</f>
        <v>2</v>
      </c>
      <c r="F6" s="30">
        <f>'2019'!AG9</f>
        <v>2</v>
      </c>
      <c r="G6" s="30">
        <f>'2019'!AG10</f>
        <v>2</v>
      </c>
      <c r="H6" s="30">
        <f>'2019'!AG11</f>
        <v>7</v>
      </c>
      <c r="I6" s="30">
        <f>'2019'!AG12</f>
        <v>2</v>
      </c>
      <c r="J6" s="30">
        <f t="shared" si="0"/>
        <v>20</v>
      </c>
      <c r="K6" s="30">
        <f>'2019'!AG13</f>
        <v>1</v>
      </c>
      <c r="L6" s="30">
        <f>'2019'!AG14</f>
        <v>3</v>
      </c>
      <c r="M6" s="30">
        <f>'2019'!AG17</f>
        <v>9</v>
      </c>
      <c r="N6" s="30">
        <f>'2019'!AG18</f>
        <v>21</v>
      </c>
      <c r="O6" s="30">
        <f>'2019'!AG19</f>
        <v>7</v>
      </c>
      <c r="P6" s="30">
        <f>'2019'!AG20</f>
        <v>5</v>
      </c>
      <c r="Q6" s="30">
        <f>'2019'!AG21</f>
        <v>0</v>
      </c>
      <c r="R6" s="30">
        <f>'2019'!AG22</f>
        <v>0</v>
      </c>
      <c r="S6" s="30">
        <f t="shared" si="1"/>
        <v>46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2225</v>
      </c>
    </row>
    <row r="7" spans="1:27" x14ac:dyDescent="0.2">
      <c r="A7" s="29">
        <v>2020</v>
      </c>
      <c r="B7" s="30">
        <f>'2020'!AG3</f>
        <v>1</v>
      </c>
      <c r="C7" s="30">
        <f>'2020'!AG4</f>
        <v>0</v>
      </c>
      <c r="D7" s="30">
        <f>'2020'!AG7</f>
        <v>3</v>
      </c>
      <c r="E7" s="30">
        <f>'2020'!AG8</f>
        <v>0</v>
      </c>
      <c r="F7" s="30">
        <f>'2020'!AG9</f>
        <v>3</v>
      </c>
      <c r="G7" s="30">
        <f>'2020'!AG10</f>
        <v>0</v>
      </c>
      <c r="H7" s="30">
        <f>'2020'!AG11</f>
        <v>7</v>
      </c>
      <c r="I7" s="30">
        <f>'2020'!AG12</f>
        <v>0</v>
      </c>
      <c r="J7" s="30">
        <f t="shared" si="0"/>
        <v>14</v>
      </c>
      <c r="K7" s="30">
        <f>'2020'!AG13</f>
        <v>3</v>
      </c>
      <c r="L7" s="30">
        <f>'2020'!AG14</f>
        <v>1</v>
      </c>
      <c r="M7" s="30">
        <f>'2020'!AG17</f>
        <v>0</v>
      </c>
      <c r="N7" s="30">
        <f>'2020'!AG18</f>
        <v>0</v>
      </c>
      <c r="O7" s="30">
        <f>'2020'!AG19</f>
        <v>0</v>
      </c>
      <c r="P7" s="30">
        <f>'2020'!AG20</f>
        <v>6</v>
      </c>
      <c r="Q7" s="30">
        <f>'2020'!AG21</f>
        <v>0</v>
      </c>
      <c r="R7" s="30">
        <f>'2020'!AG22</f>
        <v>0</v>
      </c>
      <c r="S7" s="30">
        <f t="shared" si="1"/>
        <v>10</v>
      </c>
      <c r="W7" s="10">
        <f t="shared" si="2"/>
        <v>387.5</v>
      </c>
      <c r="X7" s="10">
        <f t="shared" si="3"/>
        <v>506.25</v>
      </c>
      <c r="Y7" s="10">
        <f t="shared" si="4"/>
        <v>385</v>
      </c>
      <c r="Z7" s="10">
        <f t="shared" si="5"/>
        <v>445</v>
      </c>
    </row>
    <row r="8" spans="1:27" x14ac:dyDescent="0.2">
      <c r="A8" s="52" t="s">
        <v>45</v>
      </c>
      <c r="B8" s="22">
        <f>SUM(B4:B7)</f>
        <v>2</v>
      </c>
      <c r="C8" s="22">
        <f t="shared" ref="C8:J8" si="6">SUM(C4:C7)</f>
        <v>2</v>
      </c>
      <c r="D8" s="22">
        <f t="shared" si="6"/>
        <v>5</v>
      </c>
      <c r="E8" s="22">
        <f t="shared" si="6"/>
        <v>2</v>
      </c>
      <c r="F8" s="22">
        <f t="shared" si="6"/>
        <v>5</v>
      </c>
      <c r="G8" s="22">
        <f t="shared" si="6"/>
        <v>2</v>
      </c>
      <c r="H8" s="22">
        <f t="shared" si="6"/>
        <v>14</v>
      </c>
      <c r="I8" s="22">
        <f t="shared" si="6"/>
        <v>2</v>
      </c>
      <c r="J8" s="22">
        <f t="shared" si="6"/>
        <v>34</v>
      </c>
      <c r="K8" s="22">
        <f>SUM(K4:K7)</f>
        <v>4</v>
      </c>
      <c r="L8" s="22">
        <f>SUM(L4:L7)</f>
        <v>4</v>
      </c>
      <c r="M8" s="22">
        <f t="shared" ref="M8:S8" si="7">SUM(M4:M7)</f>
        <v>9</v>
      </c>
      <c r="N8" s="22">
        <f t="shared" si="7"/>
        <v>21</v>
      </c>
      <c r="O8" s="22">
        <f t="shared" si="7"/>
        <v>7</v>
      </c>
      <c r="P8" s="22">
        <f t="shared" si="7"/>
        <v>11</v>
      </c>
      <c r="Q8" s="22">
        <f t="shared" si="7"/>
        <v>0</v>
      </c>
      <c r="R8" s="22">
        <f t="shared" si="7"/>
        <v>0</v>
      </c>
      <c r="S8" s="22">
        <f t="shared" si="7"/>
        <v>56</v>
      </c>
      <c r="W8" s="37">
        <f>SUM(W4:W7)</f>
        <v>900</v>
      </c>
      <c r="X8" s="37">
        <f t="shared" ref="X8:Z8" si="8">SUM(X4:X7)</f>
        <v>1262.5</v>
      </c>
      <c r="Y8" s="37">
        <f t="shared" si="8"/>
        <v>1370</v>
      </c>
      <c r="Z8" s="37">
        <f t="shared" si="8"/>
        <v>2670</v>
      </c>
      <c r="AA8" s="1">
        <f>X8+Z8</f>
        <v>3932.5</v>
      </c>
    </row>
    <row r="9" spans="1:27" x14ac:dyDescent="0.2">
      <c r="A9" s="52" t="s">
        <v>46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47</v>
      </c>
      <c r="B10" s="1">
        <f>F12+0.95*F11+0.9*F10</f>
        <v>6.05</v>
      </c>
      <c r="E10" s="1" t="s">
        <v>48</v>
      </c>
      <c r="F10" s="1">
        <f>B4+0.85*C4+0.7*D4+0.5*E4+0.2*F4+0.1*G4+0.05*H4</f>
        <v>0</v>
      </c>
      <c r="H10" s="1" t="s">
        <v>49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50</v>
      </c>
      <c r="B11" s="1">
        <f>I12+0.7*I11+0.4*I10</f>
        <v>22.25</v>
      </c>
      <c r="E11" s="1" t="s">
        <v>51</v>
      </c>
      <c r="F11" s="1">
        <f>B5+0.85*C5+0.7*D5+0.5*E5+0.2*F5+0.1*G5+0.05*H5</f>
        <v>0</v>
      </c>
      <c r="H11" s="1" t="s">
        <v>52</v>
      </c>
      <c r="I11" s="1">
        <f>K5+0.85*L5+0.7*M5+0.5*N5+0.2*O5+0.1*P5+0.05*Q5</f>
        <v>0</v>
      </c>
    </row>
    <row r="12" spans="1:27" x14ac:dyDescent="0.2">
      <c r="A12" s="1" t="s">
        <v>53</v>
      </c>
      <c r="B12" s="1">
        <f>2*B10+B11</f>
        <v>34.35</v>
      </c>
      <c r="E12" s="1" t="s">
        <v>54</v>
      </c>
      <c r="F12" s="1">
        <f>B6+0.85*C6+0.7*D6+0.5*E6+0.2*F6+0.1*G6+0.05*H6</f>
        <v>6.05</v>
      </c>
      <c r="H12" s="1" t="s">
        <v>55</v>
      </c>
      <c r="I12" s="1">
        <f>K6+0.85*L6+0.7*M6+0.5*N6+0.2*O6+0.1*P6+0.05*Q6</f>
        <v>22.25</v>
      </c>
    </row>
    <row r="13" spans="1:27" x14ac:dyDescent="0.2">
      <c r="A13" s="2" t="s">
        <v>56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57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3932.5</v>
      </c>
    </row>
    <row r="19" spans="1:27" x14ac:dyDescent="0.2">
      <c r="A19" s="71" t="s">
        <v>58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59</v>
      </c>
      <c r="X19" s="75"/>
      <c r="Y19" s="75"/>
      <c r="Z19" s="75"/>
    </row>
    <row r="20" spans="1:27" x14ac:dyDescent="0.2">
      <c r="A20" s="52" t="s">
        <v>34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35</v>
      </c>
      <c r="C21" s="28" t="s">
        <v>36</v>
      </c>
      <c r="D21" s="28" t="s">
        <v>60</v>
      </c>
      <c r="E21" s="28" t="s">
        <v>61</v>
      </c>
      <c r="F21" s="28" t="s">
        <v>37</v>
      </c>
      <c r="G21" s="28" t="s">
        <v>38</v>
      </c>
      <c r="H21" s="28" t="s">
        <v>39</v>
      </c>
      <c r="I21" s="28" t="s">
        <v>40</v>
      </c>
      <c r="J21" s="28" t="s">
        <v>42</v>
      </c>
      <c r="K21" s="28" t="s">
        <v>43</v>
      </c>
      <c r="L21" s="28" t="s">
        <v>35</v>
      </c>
      <c r="M21" s="28" t="s">
        <v>36</v>
      </c>
      <c r="N21" s="28" t="s">
        <v>60</v>
      </c>
      <c r="O21" s="28" t="s">
        <v>61</v>
      </c>
      <c r="P21" s="28" t="s">
        <v>37</v>
      </c>
      <c r="Q21" s="28" t="s">
        <v>38</v>
      </c>
      <c r="R21" s="28" t="s">
        <v>39</v>
      </c>
      <c r="S21" s="28" t="s">
        <v>40</v>
      </c>
      <c r="T21" s="28" t="s">
        <v>42</v>
      </c>
      <c r="U21" s="28" t="s">
        <v>43</v>
      </c>
      <c r="W21" s="52" t="s">
        <v>44</v>
      </c>
      <c r="X21" s="52" t="s">
        <v>24</v>
      </c>
      <c r="Y21" s="52" t="s">
        <v>44</v>
      </c>
      <c r="Z21" s="52" t="s">
        <v>24</v>
      </c>
    </row>
    <row r="22" spans="1:27" x14ac:dyDescent="0.2">
      <c r="A22" s="29">
        <v>2017</v>
      </c>
      <c r="B22" s="30">
        <f>'2017'!AH3</f>
        <v>0</v>
      </c>
      <c r="C22" s="30">
        <f>'2017'!AH4</f>
        <v>0</v>
      </c>
      <c r="D22" s="30">
        <f>'2017'!AH5</f>
        <v>0</v>
      </c>
      <c r="E22" s="30">
        <f>'2017'!AH6</f>
        <v>0</v>
      </c>
      <c r="F22" s="30">
        <f>'2017'!AH7</f>
        <v>0</v>
      </c>
      <c r="G22" s="30">
        <f>'2017'!AH8</f>
        <v>0</v>
      </c>
      <c r="H22" s="30">
        <f>'2017'!AH9</f>
        <v>0</v>
      </c>
      <c r="I22" s="30">
        <f>'2017'!AH10</f>
        <v>0</v>
      </c>
      <c r="J22" s="30">
        <f>'2017'!AH12</f>
        <v>0</v>
      </c>
      <c r="K22" s="30">
        <f>SUM(B22:J22)</f>
        <v>0</v>
      </c>
      <c r="L22" s="30">
        <f>'2017'!AH13</f>
        <v>0</v>
      </c>
      <c r="M22" s="30">
        <f>'2017'!AH14</f>
        <v>0</v>
      </c>
      <c r="N22" s="30">
        <f>'2017'!AH15</f>
        <v>0</v>
      </c>
      <c r="O22" s="30">
        <f>'2017'!AH16</f>
        <v>0</v>
      </c>
      <c r="P22" s="30">
        <f>'2017'!AH17</f>
        <v>0</v>
      </c>
      <c r="Q22" s="30">
        <f>'2017'!AH18</f>
        <v>0</v>
      </c>
      <c r="R22" s="30">
        <f>'2017'!AH19</f>
        <v>0</v>
      </c>
      <c r="S22" s="30">
        <f>'2017'!AH20</f>
        <v>0</v>
      </c>
      <c r="T22" s="30">
        <f>'2017'!AH22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'2018'!AH3</f>
        <v>0</v>
      </c>
      <c r="C23" s="30">
        <f>'2018'!AH4</f>
        <v>0</v>
      </c>
      <c r="D23" s="30">
        <f>'2018'!AH5</f>
        <v>0</v>
      </c>
      <c r="E23" s="30">
        <f>'2018'!AH6</f>
        <v>0</v>
      </c>
      <c r="F23" s="30">
        <f>'2018'!AH7</f>
        <v>0</v>
      </c>
      <c r="G23" s="30">
        <f>'2018'!AH8</f>
        <v>0</v>
      </c>
      <c r="H23" s="30">
        <f>'2018'!AH9</f>
        <v>0</v>
      </c>
      <c r="I23" s="30">
        <f>'2018'!AH10</f>
        <v>0</v>
      </c>
      <c r="J23" s="30">
        <f>'2018'!AH12</f>
        <v>0</v>
      </c>
      <c r="K23" s="30">
        <f>SUM(B23:J23)</f>
        <v>0</v>
      </c>
      <c r="L23" s="30">
        <f>'2018'!AH13</f>
        <v>0</v>
      </c>
      <c r="M23" s="30">
        <f>'2018'!AH14</f>
        <v>0</v>
      </c>
      <c r="N23" s="30">
        <f>'2018'!AH15</f>
        <v>0</v>
      </c>
      <c r="O23" s="30">
        <f>'2018'!AH16</f>
        <v>0</v>
      </c>
      <c r="P23" s="30">
        <f>'2018'!AH17</f>
        <v>0</v>
      </c>
      <c r="Q23" s="30">
        <f>'2018'!AH18</f>
        <v>0</v>
      </c>
      <c r="R23" s="30">
        <f>'2018'!AH19</f>
        <v>0</v>
      </c>
      <c r="S23" s="30">
        <f>'2018'!AH20</f>
        <v>0</v>
      </c>
      <c r="T23" s="30">
        <f>'2018'!AH22</f>
        <v>0</v>
      </c>
      <c r="U23" s="30">
        <f>SUM(L23:T23)</f>
        <v>0</v>
      </c>
      <c r="W23" s="10">
        <f t="shared" ref="W23:W25" si="9">B23 * B$27 + C23 * C$27 + D23 * D$27 + E23 * E$27</f>
        <v>0</v>
      </c>
      <c r="X23" s="10">
        <f t="shared" ref="X23:X25" si="10">B23 * B$27 + C23 * C$27 + D23 * D$27 + E23 * E$27 + F23 * F$27 + G23 * G$27 + H23 * H$27 + I23 * I$27 + J23 * J$27</f>
        <v>0</v>
      </c>
      <c r="Y23" s="10">
        <f t="shared" ref="Y23:Y25" si="11">L23 * L$27 + M23 * M$27 + N23 * N$27 + O23 * O$27</f>
        <v>0</v>
      </c>
      <c r="Z23" s="10">
        <f t="shared" ref="Z23:Z25" si="12">L23 * L$27 + M23 * M$27 + N23 * N$27 + O23 * O$27 + P23 * P$27 + Q23 * Q$27 + R23 * R$27 + S23 * S$27 + T23 * T$27</f>
        <v>0</v>
      </c>
    </row>
    <row r="24" spans="1:27" x14ac:dyDescent="0.2">
      <c r="A24" s="29">
        <v>2019</v>
      </c>
      <c r="B24" s="30">
        <f>'2019'!AH3</f>
        <v>1</v>
      </c>
      <c r="C24" s="30">
        <f>'2019'!AH4</f>
        <v>6</v>
      </c>
      <c r="D24" s="30">
        <f>'2019'!AH5</f>
        <v>1</v>
      </c>
      <c r="E24" s="30">
        <f>'2019'!AH6</f>
        <v>3</v>
      </c>
      <c r="F24" s="30">
        <f>'2019'!AH7</f>
        <v>1</v>
      </c>
      <c r="G24" s="30">
        <f>'2019'!AH8</f>
        <v>1</v>
      </c>
      <c r="H24" s="30">
        <f>'2019'!AH9</f>
        <v>0</v>
      </c>
      <c r="I24" s="30">
        <f>'2019'!AH10</f>
        <v>1</v>
      </c>
      <c r="J24" s="30">
        <f>'2019'!AH12</f>
        <v>6</v>
      </c>
      <c r="K24" s="30">
        <f>SUM(B24:J24)</f>
        <v>20</v>
      </c>
      <c r="L24" s="30">
        <f>'2019'!AH13</f>
        <v>1</v>
      </c>
      <c r="M24" s="30">
        <f>'2019'!AH14</f>
        <v>1</v>
      </c>
      <c r="N24" s="30">
        <f>'2019'!AH15</f>
        <v>10</v>
      </c>
      <c r="O24" s="30">
        <f>'2019'!AH16</f>
        <v>10</v>
      </c>
      <c r="P24" s="30">
        <f>'2019'!AH17</f>
        <v>14</v>
      </c>
      <c r="Q24" s="30">
        <f>'2019'!AH18</f>
        <v>4</v>
      </c>
      <c r="R24" s="30">
        <f>'2019'!AH19</f>
        <v>5</v>
      </c>
      <c r="S24" s="30">
        <f>'2019'!AH20</f>
        <v>1</v>
      </c>
      <c r="T24" s="30">
        <f>'2019'!AH22</f>
        <v>0</v>
      </c>
      <c r="U24" s="30">
        <f>SUM(L24:T24)</f>
        <v>46</v>
      </c>
      <c r="W24" s="10">
        <f t="shared" si="9"/>
        <v>887.5</v>
      </c>
      <c r="X24" s="10">
        <f t="shared" si="10"/>
        <v>987.5</v>
      </c>
      <c r="Y24" s="10">
        <f t="shared" si="11"/>
        <v>1562.5</v>
      </c>
      <c r="Z24" s="10">
        <f t="shared" si="12"/>
        <v>2550</v>
      </c>
    </row>
    <row r="25" spans="1:27" x14ac:dyDescent="0.2">
      <c r="A25" s="29">
        <v>2020</v>
      </c>
      <c r="B25" s="30">
        <f>'2020'!AH3</f>
        <v>1</v>
      </c>
      <c r="C25" s="30">
        <f>'2020'!AH4</f>
        <v>1</v>
      </c>
      <c r="D25" s="30">
        <f>'2020'!AH5</f>
        <v>1</v>
      </c>
      <c r="E25" s="30">
        <f>'2020'!AH6</f>
        <v>1</v>
      </c>
      <c r="F25" s="30">
        <f>'2020'!AH7</f>
        <v>0</v>
      </c>
      <c r="G25" s="30">
        <f>'2020'!AH8</f>
        <v>3</v>
      </c>
      <c r="H25" s="30">
        <f>'2020'!AH9</f>
        <v>3</v>
      </c>
      <c r="I25" s="30">
        <f>'2020'!AH10</f>
        <v>2</v>
      </c>
      <c r="J25" s="30">
        <f>'2020'!AH12</f>
        <v>2</v>
      </c>
      <c r="K25" s="30">
        <f>SUM(B25:J25)</f>
        <v>14</v>
      </c>
      <c r="L25" s="30">
        <f>'2020'!AH13</f>
        <v>0</v>
      </c>
      <c r="M25" s="30">
        <f>'2020'!AH14</f>
        <v>3</v>
      </c>
      <c r="N25" s="30">
        <f>'2020'!AH15</f>
        <v>0</v>
      </c>
      <c r="O25" s="30">
        <f>'2020'!AH16</f>
        <v>1</v>
      </c>
      <c r="P25" s="30">
        <f>'2020'!AH17</f>
        <v>0</v>
      </c>
      <c r="Q25" s="30">
        <f>'2020'!AH18</f>
        <v>0</v>
      </c>
      <c r="R25" s="30">
        <f>'2020'!AH19</f>
        <v>6</v>
      </c>
      <c r="S25" s="30">
        <f>'2020'!AH20</f>
        <v>0</v>
      </c>
      <c r="T25" s="30">
        <f>'2020'!AH22</f>
        <v>0</v>
      </c>
      <c r="U25" s="30">
        <f>SUM(L25:T25)</f>
        <v>10</v>
      </c>
      <c r="W25" s="10">
        <f t="shared" si="9"/>
        <v>325</v>
      </c>
      <c r="X25" s="10">
        <f t="shared" si="10"/>
        <v>537.5</v>
      </c>
      <c r="Y25" s="10">
        <f t="shared" si="11"/>
        <v>325</v>
      </c>
      <c r="Z25" s="10">
        <f t="shared" si="12"/>
        <v>475</v>
      </c>
    </row>
    <row r="26" spans="1:27" x14ac:dyDescent="0.2">
      <c r="A26" s="52" t="s">
        <v>45</v>
      </c>
      <c r="B26" s="22">
        <f>SUM(B22:B25)</f>
        <v>2</v>
      </c>
      <c r="C26" s="22">
        <f t="shared" ref="C26:K26" si="13">SUM(C22:C25)</f>
        <v>7</v>
      </c>
      <c r="D26" s="22">
        <f t="shared" si="13"/>
        <v>2</v>
      </c>
      <c r="E26" s="22">
        <f t="shared" si="13"/>
        <v>4</v>
      </c>
      <c r="F26" s="22">
        <f t="shared" si="13"/>
        <v>1</v>
      </c>
      <c r="G26" s="22">
        <f t="shared" si="13"/>
        <v>4</v>
      </c>
      <c r="H26" s="22">
        <f t="shared" si="13"/>
        <v>3</v>
      </c>
      <c r="I26" s="22">
        <f t="shared" si="13"/>
        <v>3</v>
      </c>
      <c r="J26" s="22">
        <f t="shared" si="13"/>
        <v>8</v>
      </c>
      <c r="K26" s="22">
        <f t="shared" si="13"/>
        <v>34</v>
      </c>
      <c r="L26" s="22">
        <f>SUM(L22:L25)</f>
        <v>1</v>
      </c>
      <c r="M26" s="22">
        <f>SUM(M22:M25)</f>
        <v>4</v>
      </c>
      <c r="N26" s="22">
        <f t="shared" ref="N26:O26" si="14">SUM(N22:N25)</f>
        <v>10</v>
      </c>
      <c r="O26" s="22">
        <f t="shared" si="14"/>
        <v>11</v>
      </c>
      <c r="P26" s="22">
        <f t="shared" ref="P26:U26" si="15">SUM(P22:P25)</f>
        <v>14</v>
      </c>
      <c r="Q26" s="22">
        <f t="shared" si="15"/>
        <v>4</v>
      </c>
      <c r="R26" s="22">
        <f t="shared" si="15"/>
        <v>11</v>
      </c>
      <c r="S26" s="22">
        <f t="shared" si="15"/>
        <v>1</v>
      </c>
      <c r="T26" s="22">
        <f t="shared" si="15"/>
        <v>0</v>
      </c>
      <c r="U26" s="22">
        <f t="shared" si="15"/>
        <v>56</v>
      </c>
      <c r="W26" s="13">
        <f>SUM(W22:W25)</f>
        <v>1212.5</v>
      </c>
      <c r="X26" s="13">
        <f t="shared" ref="X26:Z26" si="16">SUM(X22:X25)</f>
        <v>1525</v>
      </c>
      <c r="Y26" s="13">
        <f t="shared" si="16"/>
        <v>1887.5</v>
      </c>
      <c r="Z26" s="13">
        <f t="shared" si="16"/>
        <v>3025</v>
      </c>
      <c r="AA26" s="1">
        <f>X26+Z26</f>
        <v>4550</v>
      </c>
    </row>
    <row r="27" spans="1:27" x14ac:dyDescent="0.2">
      <c r="A27" s="52" t="s">
        <v>46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1525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3025</v>
      </c>
    </row>
    <row r="31" spans="1:27" x14ac:dyDescent="0.2">
      <c r="A31" s="6" t="s">
        <v>62</v>
      </c>
      <c r="B31" s="6">
        <f>B29+B30</f>
        <v>4550</v>
      </c>
    </row>
  </sheetData>
  <sheetProtection selectLockedCells="1" selectUnlockedCells="1"/>
  <mergeCells count="12">
    <mergeCell ref="W1:Z1"/>
    <mergeCell ref="W2:X2"/>
    <mergeCell ref="Y2:Z2"/>
    <mergeCell ref="B2:J2"/>
    <mergeCell ref="K2:S2"/>
    <mergeCell ref="A1:S1"/>
    <mergeCell ref="B20:K20"/>
    <mergeCell ref="L20:U20"/>
    <mergeCell ref="A19:U19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3"/>
  <sheetViews>
    <sheetView zoomScale="55" zoomScaleNormal="55" workbookViewId="0"/>
  </sheetViews>
  <sheetFormatPr baseColWidth="10" defaultColWidth="9.33203125" defaultRowHeight="15" x14ac:dyDescent="0.2"/>
  <cols>
    <col min="1" max="16384" width="9.33203125" style="1"/>
  </cols>
  <sheetData>
    <row r="1" spans="1:1" x14ac:dyDescent="0.2">
      <c r="A1" s="5" t="s">
        <v>63</v>
      </c>
    </row>
    <row r="2" spans="1:1" x14ac:dyDescent="0.2">
      <c r="A2" s="5" t="s">
        <v>64</v>
      </c>
    </row>
    <row r="3" spans="1:1" x14ac:dyDescent="0.2">
      <c r="A3" s="5" t="s">
        <v>65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A178"/>
  <sheetViews>
    <sheetView zoomScaleNormal="100" workbookViewId="0">
      <pane ySplit="1" topLeftCell="A2" activePane="bottomLeft" state="frozen"/>
      <selection pane="bottomLeft" activeCell="O122" sqref="O122:P122"/>
    </sheetView>
  </sheetViews>
  <sheetFormatPr baseColWidth="10" defaultColWidth="9.33203125" defaultRowHeight="15" x14ac:dyDescent="0.2"/>
  <cols>
    <col min="1" max="1" width="57" style="13" customWidth="1"/>
    <col min="2" max="2" width="4.5" style="22" bestFit="1" customWidth="1"/>
    <col min="3" max="4" width="6" style="22" bestFit="1" customWidth="1"/>
    <col min="5" max="34" width="5.1640625" style="13" bestFit="1" customWidth="1"/>
    <col min="35" max="16384" width="9.33203125" style="13"/>
  </cols>
  <sheetData>
    <row r="1" spans="1:34" s="10" customFormat="1" x14ac:dyDescent="0.2">
      <c r="A1" s="55" t="s">
        <v>66</v>
      </c>
      <c r="C1" s="80" t="s">
        <v>67</v>
      </c>
      <c r="D1" s="80"/>
      <c r="E1" s="77" t="s">
        <v>73</v>
      </c>
      <c r="F1" s="77"/>
      <c r="G1" s="81" t="s">
        <v>74</v>
      </c>
      <c r="H1" s="81"/>
      <c r="I1" s="80" t="s">
        <v>75</v>
      </c>
      <c r="J1" s="80"/>
      <c r="K1" s="81" t="s">
        <v>76</v>
      </c>
      <c r="L1" s="81"/>
      <c r="M1" s="80" t="s">
        <v>72</v>
      </c>
      <c r="N1" s="80"/>
      <c r="O1" s="76" t="s">
        <v>77</v>
      </c>
      <c r="P1" s="76"/>
      <c r="Q1" s="77" t="s">
        <v>78</v>
      </c>
      <c r="R1" s="77"/>
      <c r="S1" s="76" t="s">
        <v>79</v>
      </c>
      <c r="T1" s="76"/>
      <c r="U1" s="80" t="s">
        <v>80</v>
      </c>
      <c r="V1" s="80"/>
      <c r="W1" s="81" t="s">
        <v>81</v>
      </c>
      <c r="X1" s="81"/>
      <c r="Y1" s="80" t="s">
        <v>82</v>
      </c>
      <c r="Z1" s="80"/>
      <c r="AA1" s="76" t="s">
        <v>83</v>
      </c>
      <c r="AB1" s="76"/>
      <c r="AC1" s="77" t="s">
        <v>84</v>
      </c>
      <c r="AD1" s="77"/>
      <c r="AE1" s="76" t="s">
        <v>85</v>
      </c>
      <c r="AF1" s="76"/>
      <c r="AG1" s="77" t="s">
        <v>86</v>
      </c>
      <c r="AH1" s="77"/>
    </row>
    <row r="2" spans="1:34" s="11" customFormat="1" x14ac:dyDescent="0.2">
      <c r="A2" s="55" t="s">
        <v>68</v>
      </c>
      <c r="B2" s="55" t="s">
        <v>69</v>
      </c>
      <c r="C2" s="55">
        <v>2016</v>
      </c>
      <c r="D2" s="55">
        <v>2020</v>
      </c>
      <c r="E2" s="57">
        <v>2016</v>
      </c>
      <c r="F2" s="55">
        <v>2020</v>
      </c>
      <c r="G2" s="54">
        <v>2016</v>
      </c>
      <c r="H2" s="54">
        <v>2020</v>
      </c>
      <c r="I2" s="55">
        <v>2016</v>
      </c>
      <c r="J2" s="55">
        <v>2020</v>
      </c>
      <c r="K2" s="54">
        <v>2016</v>
      </c>
      <c r="L2" s="54">
        <v>2020</v>
      </c>
      <c r="M2" s="55">
        <v>2016</v>
      </c>
      <c r="N2" s="55">
        <v>2020</v>
      </c>
      <c r="O2" s="54">
        <v>2016</v>
      </c>
      <c r="P2" s="54">
        <v>2020</v>
      </c>
      <c r="Q2" s="55">
        <v>2016</v>
      </c>
      <c r="R2" s="55">
        <v>2020</v>
      </c>
      <c r="S2" s="54">
        <v>2016</v>
      </c>
      <c r="T2" s="54">
        <v>2020</v>
      </c>
      <c r="U2" s="55">
        <v>2016</v>
      </c>
      <c r="V2" s="55">
        <v>2020</v>
      </c>
      <c r="W2" s="54">
        <v>2016</v>
      </c>
      <c r="X2" s="54">
        <v>2020</v>
      </c>
      <c r="Y2" s="55">
        <v>2016</v>
      </c>
      <c r="Z2" s="55">
        <v>2020</v>
      </c>
      <c r="AA2" s="54">
        <v>2016</v>
      </c>
      <c r="AB2" s="54">
        <v>2020</v>
      </c>
      <c r="AC2" s="55">
        <v>2016</v>
      </c>
      <c r="AD2" s="55">
        <v>2020</v>
      </c>
      <c r="AE2" s="54">
        <v>2016</v>
      </c>
      <c r="AF2" s="54">
        <v>2020</v>
      </c>
      <c r="AG2" s="55">
        <v>2016</v>
      </c>
      <c r="AH2" s="55">
        <v>2020</v>
      </c>
    </row>
    <row r="3" spans="1:34" s="20" customFormat="1" x14ac:dyDescent="0.2">
      <c r="B3" s="14" t="s">
        <v>70</v>
      </c>
      <c r="C3" s="14" t="s">
        <v>35</v>
      </c>
      <c r="D3" s="14" t="s">
        <v>35</v>
      </c>
      <c r="E3" s="12">
        <f t="shared" ref="E3:E22" si="0">COUNTIFS($B$24:$B$504,$B3,$C$24:$C$504,$C3,E$24:E$504,1)</f>
        <v>1</v>
      </c>
      <c r="F3" s="12">
        <f t="shared" ref="F3:F22" si="1">COUNTIFS($B$24:$B$504,$B3,$D$24:$D$504,$D3,E$24:E$504,1)</f>
        <v>1</v>
      </c>
      <c r="G3" s="26">
        <f t="shared" ref="G3:G22" si="2">COUNTIFS($B$24:$B$504,$B3,$C$24:$C$504,$C3,G$24:G$504,1)</f>
        <v>0</v>
      </c>
      <c r="H3" s="26">
        <f t="shared" ref="H3:H22" si="3">COUNTIFS($B$24:$B$504,$B3,$D$24:$D$504,$D3,G$24:G$504,1)</f>
        <v>0</v>
      </c>
      <c r="I3" s="12">
        <f t="shared" ref="I3:I22" si="4">COUNTIFS($B$24:$B$504,$B3,$C$24:$C$504,$C3,I$24:I$504,1)</f>
        <v>0</v>
      </c>
      <c r="J3" s="12">
        <f t="shared" ref="J3:J22" si="5">COUNTIFS($B$24:$B$504,$B3,$D$24:$D$504,$D3,I$24:I$504,1)</f>
        <v>0</v>
      </c>
      <c r="K3" s="26">
        <f t="shared" ref="K3:K22" si="6">COUNTIFS($B$24:$B$504,$B3,$C$24:$C$504,$C3,K$24:K$504,1)</f>
        <v>0</v>
      </c>
      <c r="L3" s="26">
        <f t="shared" ref="L3:L22" si="7">COUNTIFS($B$24:$B$504,$B3,$D$24:$D$504,$D3,K$24:K$504,1)</f>
        <v>0</v>
      </c>
      <c r="M3" s="12">
        <f t="shared" ref="M3:M22" si="8">COUNTIFS($B$24:$B$504,$B3,$C$24:$C$504,$C3,M$24:M$504,1)</f>
        <v>0</v>
      </c>
      <c r="N3" s="12">
        <f t="shared" ref="N3:N22" si="9">COUNTIFS($B$24:$B$504,$B3,$D$24:$D$504,$D3,M$24:M$504,1)</f>
        <v>0</v>
      </c>
      <c r="O3" s="26">
        <f t="shared" ref="O3:O22" si="10">COUNTIFS($B$24:$B$504,$B3,$C$24:$C$504,$C3,O$24:O$504,1)</f>
        <v>0</v>
      </c>
      <c r="P3" s="26">
        <f t="shared" ref="P3:P22" si="11">COUNTIFS($B$24:$B$504,$B3,$D$24:$D$504,$D3,O$24:O$504,1)</f>
        <v>0</v>
      </c>
      <c r="Q3" s="12">
        <f t="shared" ref="Q3:Q22" si="12">COUNTIFS($B$24:$B$504,$B3,$C$24:$C$504,$C3,Q$24:Q$504,1)</f>
        <v>0</v>
      </c>
      <c r="R3" s="12">
        <f t="shared" ref="R3:R22" si="13">COUNTIFS($B$24:$B$504,$B3,$D$24:$D$504,$D3,Q$24:Q$504,1)</f>
        <v>0</v>
      </c>
      <c r="S3" s="26">
        <f t="shared" ref="S3:S22" si="14">COUNTIFS($B$24:$B$504,$B3,$C$24:$C$504,$C3,S$24:S$504,1)</f>
        <v>0</v>
      </c>
      <c r="T3" s="26">
        <f t="shared" ref="T3:T22" si="15">COUNTIFS($B$24:$B$504,$B3,$D$24:$D$504,$D3,S$24:S$504,1)</f>
        <v>0</v>
      </c>
      <c r="U3" s="12">
        <f t="shared" ref="U3:U22" si="16">COUNTIFS($B$24:$B$504,$B3,$C$24:$C$504,$C3,U$24:U$504,1)</f>
        <v>0</v>
      </c>
      <c r="V3" s="12">
        <f t="shared" ref="V3:V22" si="17">COUNTIFS($B$24:$B$504,$B3,$D$24:$D$504,$D3,U$24:U$504,1)</f>
        <v>0</v>
      </c>
      <c r="W3" s="26">
        <f t="shared" ref="W3:W22" si="18">COUNTIFS($B$24:$B$504,$B3,$C$24:$C$504,$C3,W$24:W$504,1)</f>
        <v>0</v>
      </c>
      <c r="X3" s="26">
        <f t="shared" ref="X3:X22" si="19">COUNTIFS($B$24:$B$504,$B3,$D$24:$D$504,$D3,W$24:W$504,1)</f>
        <v>0</v>
      </c>
      <c r="Y3" s="12">
        <f t="shared" ref="Y3:Y22" si="20">COUNTIFS($B$24:$B$504,$B3,$C$24:$C$504,$C3,Y$24:Y$504,1)</f>
        <v>0</v>
      </c>
      <c r="Z3" s="12">
        <f t="shared" ref="Z3:Z22" si="21">COUNTIFS($B$24:$B$504,$B3,$D$24:$D$504,$D3,Y$24:Y$504,1)</f>
        <v>0</v>
      </c>
      <c r="AA3" s="26">
        <f t="shared" ref="AA3:AA22" si="22">COUNTIFS($B$24:$B$504,$B3,$C$24:$C$504,$C3,AA$24:AA$504,1)</f>
        <v>0</v>
      </c>
      <c r="AB3" s="26">
        <f t="shared" ref="AB3:AB22" si="23">COUNTIFS($B$24:$B$504,$B3,$D$24:$D$504,$D3,AA$24:AA$504,1)</f>
        <v>0</v>
      </c>
      <c r="AC3" s="12">
        <f t="shared" ref="AC3:AC22" si="24">COUNTIFS($B$24:$B$504,$B3,$C$24:$C$504,$C3,AC$24:AC$504,1)</f>
        <v>0</v>
      </c>
      <c r="AD3" s="12">
        <f t="shared" ref="AD3:AD22" si="25">COUNTIFS($B$24:$B$504,$B3,$D$24:$D$504,$D3,AC$24:AC$504,1)</f>
        <v>0</v>
      </c>
      <c r="AE3" s="26">
        <f t="shared" ref="AE3:AE22" si="26">COUNTIFS($B$24:$B$504,$B3,$C$24:$C$504,$C3,AE$24:AE$504,1)</f>
        <v>0</v>
      </c>
      <c r="AF3" s="26">
        <f t="shared" ref="AF3:AF22" si="27">COUNTIFS($B$24:$B$504,$B3,$D$24:$D$504,$D3,AE$24:AE$504,1)</f>
        <v>0</v>
      </c>
      <c r="AG3" s="12">
        <f t="shared" ref="AG3:AG22" si="28">COUNTIFS($B$24:$B$504,$B3,$C$24:$C$504,$C3,AG$24:AG$504,1)</f>
        <v>0</v>
      </c>
      <c r="AH3" s="12">
        <f t="shared" ref="AH3:AH22" si="29">COUNTIFS($B$24:$B$504,$B3,$D$24:$D$504,$D3,AG$24:AG$504,1)</f>
        <v>0</v>
      </c>
    </row>
    <row r="4" spans="1:34" s="20" customFormat="1" x14ac:dyDescent="0.2">
      <c r="B4" s="14" t="s">
        <v>70</v>
      </c>
      <c r="C4" s="14" t="s">
        <v>36</v>
      </c>
      <c r="D4" s="14" t="s">
        <v>36</v>
      </c>
      <c r="E4" s="12">
        <f t="shared" si="0"/>
        <v>0</v>
      </c>
      <c r="F4" s="12">
        <f t="shared" si="1"/>
        <v>1</v>
      </c>
      <c r="G4" s="26">
        <f t="shared" si="2"/>
        <v>0</v>
      </c>
      <c r="H4" s="26">
        <f t="shared" si="3"/>
        <v>0</v>
      </c>
      <c r="I4" s="12">
        <f t="shared" si="4"/>
        <v>0</v>
      </c>
      <c r="J4" s="12">
        <f t="shared" si="5"/>
        <v>0</v>
      </c>
      <c r="K4" s="26">
        <f t="shared" si="6"/>
        <v>0</v>
      </c>
      <c r="L4" s="26">
        <f t="shared" si="7"/>
        <v>0</v>
      </c>
      <c r="M4" s="12">
        <f t="shared" si="8"/>
        <v>0</v>
      </c>
      <c r="N4" s="12">
        <f t="shared" si="9"/>
        <v>0</v>
      </c>
      <c r="O4" s="26">
        <f t="shared" si="10"/>
        <v>0</v>
      </c>
      <c r="P4" s="26">
        <f t="shared" si="11"/>
        <v>0</v>
      </c>
      <c r="Q4" s="12">
        <f t="shared" si="12"/>
        <v>0</v>
      </c>
      <c r="R4" s="12">
        <f t="shared" si="13"/>
        <v>0</v>
      </c>
      <c r="S4" s="26">
        <f t="shared" si="14"/>
        <v>0</v>
      </c>
      <c r="T4" s="26">
        <f t="shared" si="15"/>
        <v>0</v>
      </c>
      <c r="U4" s="12">
        <f t="shared" si="16"/>
        <v>0</v>
      </c>
      <c r="V4" s="12">
        <f t="shared" si="17"/>
        <v>0</v>
      </c>
      <c r="W4" s="26">
        <f t="shared" si="18"/>
        <v>0</v>
      </c>
      <c r="X4" s="26">
        <f t="shared" si="19"/>
        <v>0</v>
      </c>
      <c r="Y4" s="12">
        <f t="shared" si="20"/>
        <v>0</v>
      </c>
      <c r="Z4" s="12">
        <f t="shared" si="21"/>
        <v>0</v>
      </c>
      <c r="AA4" s="26">
        <f t="shared" si="22"/>
        <v>0</v>
      </c>
      <c r="AB4" s="26">
        <f t="shared" si="23"/>
        <v>0</v>
      </c>
      <c r="AC4" s="12">
        <f t="shared" si="24"/>
        <v>0</v>
      </c>
      <c r="AD4" s="12">
        <f t="shared" si="25"/>
        <v>0</v>
      </c>
      <c r="AE4" s="26">
        <f t="shared" si="26"/>
        <v>0</v>
      </c>
      <c r="AF4" s="26">
        <f t="shared" si="27"/>
        <v>0</v>
      </c>
      <c r="AG4" s="12">
        <f t="shared" si="28"/>
        <v>0</v>
      </c>
      <c r="AH4" s="12">
        <f t="shared" si="29"/>
        <v>0</v>
      </c>
    </row>
    <row r="5" spans="1:34" s="20" customFormat="1" x14ac:dyDescent="0.2">
      <c r="B5" s="14" t="s">
        <v>70</v>
      </c>
      <c r="C5" s="14" t="s">
        <v>71</v>
      </c>
      <c r="D5" s="14" t="s">
        <v>60</v>
      </c>
      <c r="E5" s="12">
        <f t="shared" si="0"/>
        <v>0</v>
      </c>
      <c r="F5" s="12">
        <f t="shared" si="1"/>
        <v>0</v>
      </c>
      <c r="G5" s="26">
        <f t="shared" si="2"/>
        <v>0</v>
      </c>
      <c r="H5" s="26">
        <f t="shared" si="3"/>
        <v>0</v>
      </c>
      <c r="I5" s="12">
        <f t="shared" si="4"/>
        <v>0</v>
      </c>
      <c r="J5" s="12">
        <f t="shared" si="5"/>
        <v>0</v>
      </c>
      <c r="K5" s="26">
        <f t="shared" si="6"/>
        <v>0</v>
      </c>
      <c r="L5" s="26">
        <f t="shared" si="7"/>
        <v>0</v>
      </c>
      <c r="M5" s="12">
        <f t="shared" si="8"/>
        <v>0</v>
      </c>
      <c r="N5" s="12">
        <f t="shared" si="9"/>
        <v>0</v>
      </c>
      <c r="O5" s="26">
        <f t="shared" si="10"/>
        <v>0</v>
      </c>
      <c r="P5" s="26">
        <f t="shared" si="11"/>
        <v>0</v>
      </c>
      <c r="Q5" s="12">
        <f t="shared" si="12"/>
        <v>0</v>
      </c>
      <c r="R5" s="12">
        <f t="shared" si="13"/>
        <v>0</v>
      </c>
      <c r="S5" s="26">
        <f t="shared" si="14"/>
        <v>0</v>
      </c>
      <c r="T5" s="26">
        <f t="shared" si="15"/>
        <v>0</v>
      </c>
      <c r="U5" s="12">
        <f t="shared" si="16"/>
        <v>0</v>
      </c>
      <c r="V5" s="12">
        <f t="shared" si="17"/>
        <v>0</v>
      </c>
      <c r="W5" s="26">
        <f t="shared" si="18"/>
        <v>0</v>
      </c>
      <c r="X5" s="26">
        <f t="shared" si="19"/>
        <v>0</v>
      </c>
      <c r="Y5" s="12">
        <f t="shared" si="20"/>
        <v>0</v>
      </c>
      <c r="Z5" s="12">
        <f t="shared" si="21"/>
        <v>0</v>
      </c>
      <c r="AA5" s="26">
        <f t="shared" si="22"/>
        <v>0</v>
      </c>
      <c r="AB5" s="26">
        <f t="shared" si="23"/>
        <v>0</v>
      </c>
      <c r="AC5" s="12">
        <f t="shared" si="24"/>
        <v>0</v>
      </c>
      <c r="AD5" s="12">
        <f t="shared" si="25"/>
        <v>0</v>
      </c>
      <c r="AE5" s="26">
        <f t="shared" si="26"/>
        <v>0</v>
      </c>
      <c r="AF5" s="26">
        <f t="shared" si="27"/>
        <v>0</v>
      </c>
      <c r="AG5" s="12">
        <f t="shared" si="28"/>
        <v>0</v>
      </c>
      <c r="AH5" s="12">
        <f t="shared" si="29"/>
        <v>0</v>
      </c>
    </row>
    <row r="6" spans="1:34" s="20" customFormat="1" x14ac:dyDescent="0.2">
      <c r="B6" s="14" t="s">
        <v>70</v>
      </c>
      <c r="C6" s="14" t="s">
        <v>71</v>
      </c>
      <c r="D6" s="14" t="s">
        <v>61</v>
      </c>
      <c r="E6" s="12">
        <f t="shared" si="0"/>
        <v>0</v>
      </c>
      <c r="F6" s="12">
        <f t="shared" si="1"/>
        <v>3</v>
      </c>
      <c r="G6" s="26">
        <f t="shared" si="2"/>
        <v>0</v>
      </c>
      <c r="H6" s="26">
        <f t="shared" si="3"/>
        <v>0</v>
      </c>
      <c r="I6" s="12">
        <f t="shared" si="4"/>
        <v>0</v>
      </c>
      <c r="J6" s="12">
        <f t="shared" si="5"/>
        <v>0</v>
      </c>
      <c r="K6" s="26">
        <f t="shared" si="6"/>
        <v>0</v>
      </c>
      <c r="L6" s="26">
        <f t="shared" si="7"/>
        <v>0</v>
      </c>
      <c r="M6" s="12">
        <f t="shared" si="8"/>
        <v>0</v>
      </c>
      <c r="N6" s="12">
        <f t="shared" si="9"/>
        <v>0</v>
      </c>
      <c r="O6" s="26">
        <f t="shared" si="10"/>
        <v>0</v>
      </c>
      <c r="P6" s="26">
        <f t="shared" si="11"/>
        <v>0</v>
      </c>
      <c r="Q6" s="12">
        <f t="shared" si="12"/>
        <v>0</v>
      </c>
      <c r="R6" s="12">
        <f t="shared" si="13"/>
        <v>0</v>
      </c>
      <c r="S6" s="26">
        <f t="shared" si="14"/>
        <v>0</v>
      </c>
      <c r="T6" s="26">
        <f t="shared" si="15"/>
        <v>0</v>
      </c>
      <c r="U6" s="12">
        <f t="shared" si="16"/>
        <v>0</v>
      </c>
      <c r="V6" s="12">
        <f t="shared" si="17"/>
        <v>0</v>
      </c>
      <c r="W6" s="26">
        <f t="shared" si="18"/>
        <v>0</v>
      </c>
      <c r="X6" s="26">
        <f t="shared" si="19"/>
        <v>0</v>
      </c>
      <c r="Y6" s="12">
        <f t="shared" si="20"/>
        <v>0</v>
      </c>
      <c r="Z6" s="12">
        <f t="shared" si="21"/>
        <v>0</v>
      </c>
      <c r="AA6" s="26">
        <f t="shared" si="22"/>
        <v>0</v>
      </c>
      <c r="AB6" s="26">
        <f t="shared" si="23"/>
        <v>0</v>
      </c>
      <c r="AC6" s="12">
        <f t="shared" si="24"/>
        <v>0</v>
      </c>
      <c r="AD6" s="12">
        <f t="shared" si="25"/>
        <v>0</v>
      </c>
      <c r="AE6" s="26">
        <f t="shared" si="26"/>
        <v>0</v>
      </c>
      <c r="AF6" s="26">
        <f t="shared" si="27"/>
        <v>0</v>
      </c>
      <c r="AG6" s="12">
        <f t="shared" si="28"/>
        <v>0</v>
      </c>
      <c r="AH6" s="12">
        <f t="shared" si="29"/>
        <v>0</v>
      </c>
    </row>
    <row r="7" spans="1:34" s="20" customFormat="1" x14ac:dyDescent="0.2">
      <c r="B7" s="14" t="s">
        <v>70</v>
      </c>
      <c r="C7" s="14" t="s">
        <v>37</v>
      </c>
      <c r="D7" s="14" t="s">
        <v>37</v>
      </c>
      <c r="E7" s="12">
        <f t="shared" si="0"/>
        <v>1</v>
      </c>
      <c r="F7" s="12">
        <f t="shared" si="1"/>
        <v>0</v>
      </c>
      <c r="G7" s="26">
        <f t="shared" si="2"/>
        <v>0</v>
      </c>
      <c r="H7" s="26">
        <f t="shared" si="3"/>
        <v>0</v>
      </c>
      <c r="I7" s="12">
        <f t="shared" si="4"/>
        <v>0</v>
      </c>
      <c r="J7" s="12">
        <f t="shared" si="5"/>
        <v>0</v>
      </c>
      <c r="K7" s="26">
        <f t="shared" si="6"/>
        <v>0</v>
      </c>
      <c r="L7" s="26">
        <f t="shared" si="7"/>
        <v>0</v>
      </c>
      <c r="M7" s="12">
        <f t="shared" si="8"/>
        <v>0</v>
      </c>
      <c r="N7" s="12">
        <f t="shared" si="9"/>
        <v>0</v>
      </c>
      <c r="O7" s="26">
        <f t="shared" si="10"/>
        <v>0</v>
      </c>
      <c r="P7" s="26">
        <f t="shared" si="11"/>
        <v>0</v>
      </c>
      <c r="Q7" s="12">
        <f t="shared" si="12"/>
        <v>0</v>
      </c>
      <c r="R7" s="12">
        <f t="shared" si="13"/>
        <v>0</v>
      </c>
      <c r="S7" s="26">
        <f t="shared" si="14"/>
        <v>0</v>
      </c>
      <c r="T7" s="26">
        <f t="shared" si="15"/>
        <v>0</v>
      </c>
      <c r="U7" s="12">
        <f t="shared" si="16"/>
        <v>0</v>
      </c>
      <c r="V7" s="12">
        <f t="shared" si="17"/>
        <v>0</v>
      </c>
      <c r="W7" s="26">
        <f t="shared" si="18"/>
        <v>0</v>
      </c>
      <c r="X7" s="26">
        <f t="shared" si="19"/>
        <v>0</v>
      </c>
      <c r="Y7" s="12">
        <f t="shared" si="20"/>
        <v>0</v>
      </c>
      <c r="Z7" s="12">
        <f t="shared" si="21"/>
        <v>0</v>
      </c>
      <c r="AA7" s="26">
        <f t="shared" si="22"/>
        <v>0</v>
      </c>
      <c r="AB7" s="26">
        <f t="shared" si="23"/>
        <v>0</v>
      </c>
      <c r="AC7" s="12">
        <f t="shared" si="24"/>
        <v>0</v>
      </c>
      <c r="AD7" s="12">
        <f t="shared" si="25"/>
        <v>0</v>
      </c>
      <c r="AE7" s="26">
        <f t="shared" si="26"/>
        <v>0</v>
      </c>
      <c r="AF7" s="26">
        <f t="shared" si="27"/>
        <v>0</v>
      </c>
      <c r="AG7" s="12">
        <f t="shared" si="28"/>
        <v>0</v>
      </c>
      <c r="AH7" s="12">
        <f t="shared" si="29"/>
        <v>0</v>
      </c>
    </row>
    <row r="8" spans="1:34" s="20" customFormat="1" x14ac:dyDescent="0.2">
      <c r="B8" s="14" t="s">
        <v>70</v>
      </c>
      <c r="C8" s="14" t="s">
        <v>38</v>
      </c>
      <c r="D8" s="14" t="s">
        <v>38</v>
      </c>
      <c r="E8" s="12">
        <f t="shared" si="0"/>
        <v>1</v>
      </c>
      <c r="F8" s="12">
        <f t="shared" si="1"/>
        <v>0</v>
      </c>
      <c r="G8" s="26">
        <f t="shared" si="2"/>
        <v>0</v>
      </c>
      <c r="H8" s="26">
        <f t="shared" si="3"/>
        <v>0</v>
      </c>
      <c r="I8" s="12">
        <f t="shared" si="4"/>
        <v>0</v>
      </c>
      <c r="J8" s="12">
        <f t="shared" si="5"/>
        <v>0</v>
      </c>
      <c r="K8" s="26">
        <f t="shared" si="6"/>
        <v>0</v>
      </c>
      <c r="L8" s="26">
        <f t="shared" si="7"/>
        <v>0</v>
      </c>
      <c r="M8" s="12">
        <f t="shared" si="8"/>
        <v>0</v>
      </c>
      <c r="N8" s="12">
        <f t="shared" si="9"/>
        <v>0</v>
      </c>
      <c r="O8" s="26">
        <f t="shared" si="10"/>
        <v>0</v>
      </c>
      <c r="P8" s="26">
        <f t="shared" si="11"/>
        <v>0</v>
      </c>
      <c r="Q8" s="12">
        <f t="shared" si="12"/>
        <v>0</v>
      </c>
      <c r="R8" s="12">
        <f t="shared" si="13"/>
        <v>0</v>
      </c>
      <c r="S8" s="26">
        <f t="shared" si="14"/>
        <v>0</v>
      </c>
      <c r="T8" s="26">
        <f t="shared" si="15"/>
        <v>0</v>
      </c>
      <c r="U8" s="12">
        <f t="shared" si="16"/>
        <v>0</v>
      </c>
      <c r="V8" s="12">
        <f t="shared" si="17"/>
        <v>0</v>
      </c>
      <c r="W8" s="26">
        <f t="shared" si="18"/>
        <v>0</v>
      </c>
      <c r="X8" s="26">
        <f t="shared" si="19"/>
        <v>0</v>
      </c>
      <c r="Y8" s="12">
        <f t="shared" si="20"/>
        <v>0</v>
      </c>
      <c r="Z8" s="12">
        <f t="shared" si="21"/>
        <v>0</v>
      </c>
      <c r="AA8" s="26">
        <f t="shared" si="22"/>
        <v>0</v>
      </c>
      <c r="AB8" s="26">
        <f t="shared" si="23"/>
        <v>0</v>
      </c>
      <c r="AC8" s="12">
        <f t="shared" si="24"/>
        <v>0</v>
      </c>
      <c r="AD8" s="12">
        <f t="shared" si="25"/>
        <v>0</v>
      </c>
      <c r="AE8" s="26">
        <f t="shared" si="26"/>
        <v>0</v>
      </c>
      <c r="AF8" s="26">
        <f t="shared" si="27"/>
        <v>0</v>
      </c>
      <c r="AG8" s="12">
        <f t="shared" si="28"/>
        <v>0</v>
      </c>
      <c r="AH8" s="12">
        <f t="shared" si="29"/>
        <v>0</v>
      </c>
    </row>
    <row r="9" spans="1:34" s="20" customFormat="1" x14ac:dyDescent="0.2">
      <c r="B9" s="14" t="s">
        <v>70</v>
      </c>
      <c r="C9" s="14" t="s">
        <v>39</v>
      </c>
      <c r="D9" s="14" t="s">
        <v>39</v>
      </c>
      <c r="E9" s="12">
        <f t="shared" si="0"/>
        <v>2</v>
      </c>
      <c r="F9" s="12">
        <f t="shared" si="1"/>
        <v>2</v>
      </c>
      <c r="G9" s="26">
        <f t="shared" si="2"/>
        <v>0</v>
      </c>
      <c r="H9" s="26">
        <f t="shared" si="3"/>
        <v>0</v>
      </c>
      <c r="I9" s="12">
        <f t="shared" si="4"/>
        <v>0</v>
      </c>
      <c r="J9" s="12">
        <f t="shared" si="5"/>
        <v>0</v>
      </c>
      <c r="K9" s="26">
        <f t="shared" si="6"/>
        <v>0</v>
      </c>
      <c r="L9" s="26">
        <f t="shared" si="7"/>
        <v>0</v>
      </c>
      <c r="M9" s="12">
        <f t="shared" si="8"/>
        <v>0</v>
      </c>
      <c r="N9" s="12">
        <f t="shared" si="9"/>
        <v>0</v>
      </c>
      <c r="O9" s="26">
        <f t="shared" si="10"/>
        <v>0</v>
      </c>
      <c r="P9" s="26">
        <f t="shared" si="11"/>
        <v>0</v>
      </c>
      <c r="Q9" s="12">
        <f t="shared" si="12"/>
        <v>0</v>
      </c>
      <c r="R9" s="12">
        <f t="shared" si="13"/>
        <v>0</v>
      </c>
      <c r="S9" s="26">
        <f t="shared" si="14"/>
        <v>0</v>
      </c>
      <c r="T9" s="26">
        <f t="shared" si="15"/>
        <v>0</v>
      </c>
      <c r="U9" s="12">
        <f t="shared" si="16"/>
        <v>0</v>
      </c>
      <c r="V9" s="12">
        <f t="shared" si="17"/>
        <v>0</v>
      </c>
      <c r="W9" s="26">
        <f t="shared" si="18"/>
        <v>0</v>
      </c>
      <c r="X9" s="26">
        <f t="shared" si="19"/>
        <v>0</v>
      </c>
      <c r="Y9" s="12">
        <f t="shared" si="20"/>
        <v>0</v>
      </c>
      <c r="Z9" s="12">
        <f t="shared" si="21"/>
        <v>0</v>
      </c>
      <c r="AA9" s="26">
        <f t="shared" si="22"/>
        <v>0</v>
      </c>
      <c r="AB9" s="26">
        <f t="shared" si="23"/>
        <v>0</v>
      </c>
      <c r="AC9" s="12">
        <f t="shared" si="24"/>
        <v>0</v>
      </c>
      <c r="AD9" s="12">
        <f t="shared" si="25"/>
        <v>0</v>
      </c>
      <c r="AE9" s="26">
        <f t="shared" si="26"/>
        <v>0</v>
      </c>
      <c r="AF9" s="26">
        <f t="shared" si="27"/>
        <v>0</v>
      </c>
      <c r="AG9" s="12">
        <f t="shared" si="28"/>
        <v>0</v>
      </c>
      <c r="AH9" s="12">
        <f t="shared" si="29"/>
        <v>0</v>
      </c>
    </row>
    <row r="10" spans="1:34" s="20" customFormat="1" x14ac:dyDescent="0.2">
      <c r="B10" s="14" t="s">
        <v>70</v>
      </c>
      <c r="C10" s="14" t="s">
        <v>40</v>
      </c>
      <c r="D10" s="14" t="s">
        <v>40</v>
      </c>
      <c r="E10" s="12">
        <f t="shared" si="0"/>
        <v>0</v>
      </c>
      <c r="F10" s="12">
        <f t="shared" si="1"/>
        <v>0</v>
      </c>
      <c r="G10" s="26">
        <f t="shared" si="2"/>
        <v>0</v>
      </c>
      <c r="H10" s="26">
        <f t="shared" si="3"/>
        <v>0</v>
      </c>
      <c r="I10" s="12">
        <f t="shared" si="4"/>
        <v>0</v>
      </c>
      <c r="J10" s="12">
        <f t="shared" si="5"/>
        <v>0</v>
      </c>
      <c r="K10" s="26">
        <f t="shared" si="6"/>
        <v>0</v>
      </c>
      <c r="L10" s="26">
        <f t="shared" si="7"/>
        <v>0</v>
      </c>
      <c r="M10" s="12">
        <f t="shared" si="8"/>
        <v>0</v>
      </c>
      <c r="N10" s="12">
        <f t="shared" si="9"/>
        <v>0</v>
      </c>
      <c r="O10" s="26">
        <f t="shared" si="10"/>
        <v>0</v>
      </c>
      <c r="P10" s="26">
        <f t="shared" si="11"/>
        <v>0</v>
      </c>
      <c r="Q10" s="12">
        <f t="shared" si="12"/>
        <v>0</v>
      </c>
      <c r="R10" s="12">
        <f t="shared" si="13"/>
        <v>0</v>
      </c>
      <c r="S10" s="26">
        <f t="shared" si="14"/>
        <v>0</v>
      </c>
      <c r="T10" s="26">
        <f t="shared" si="15"/>
        <v>0</v>
      </c>
      <c r="U10" s="12">
        <f t="shared" si="16"/>
        <v>0</v>
      </c>
      <c r="V10" s="12">
        <f t="shared" si="17"/>
        <v>0</v>
      </c>
      <c r="W10" s="26">
        <f t="shared" si="18"/>
        <v>0</v>
      </c>
      <c r="X10" s="26">
        <f t="shared" si="19"/>
        <v>0</v>
      </c>
      <c r="Y10" s="12">
        <f t="shared" si="20"/>
        <v>0</v>
      </c>
      <c r="Z10" s="12">
        <f t="shared" si="21"/>
        <v>0</v>
      </c>
      <c r="AA10" s="26">
        <f t="shared" si="22"/>
        <v>0</v>
      </c>
      <c r="AB10" s="26">
        <f t="shared" si="23"/>
        <v>0</v>
      </c>
      <c r="AC10" s="12">
        <f t="shared" si="24"/>
        <v>0</v>
      </c>
      <c r="AD10" s="12">
        <f t="shared" si="25"/>
        <v>0</v>
      </c>
      <c r="AE10" s="26">
        <f t="shared" si="26"/>
        <v>0</v>
      </c>
      <c r="AF10" s="26">
        <f t="shared" si="27"/>
        <v>0</v>
      </c>
      <c r="AG10" s="12">
        <f t="shared" si="28"/>
        <v>0</v>
      </c>
      <c r="AH10" s="12">
        <f t="shared" si="29"/>
        <v>0</v>
      </c>
    </row>
    <row r="11" spans="1:34" s="20" customFormat="1" x14ac:dyDescent="0.2">
      <c r="B11" s="14" t="s">
        <v>70</v>
      </c>
      <c r="C11" s="14" t="s">
        <v>41</v>
      </c>
      <c r="D11" s="14" t="s">
        <v>71</v>
      </c>
      <c r="E11" s="12">
        <f t="shared" si="0"/>
        <v>6</v>
      </c>
      <c r="F11" s="12">
        <f t="shared" si="1"/>
        <v>0</v>
      </c>
      <c r="G11" s="26">
        <f t="shared" si="2"/>
        <v>0</v>
      </c>
      <c r="H11" s="26">
        <f t="shared" si="3"/>
        <v>0</v>
      </c>
      <c r="I11" s="12">
        <f t="shared" si="4"/>
        <v>0</v>
      </c>
      <c r="J11" s="12">
        <f t="shared" si="5"/>
        <v>0</v>
      </c>
      <c r="K11" s="26">
        <f t="shared" si="6"/>
        <v>0</v>
      </c>
      <c r="L11" s="26">
        <f t="shared" si="7"/>
        <v>0</v>
      </c>
      <c r="M11" s="12">
        <f t="shared" si="8"/>
        <v>0</v>
      </c>
      <c r="N11" s="12">
        <f t="shared" si="9"/>
        <v>0</v>
      </c>
      <c r="O11" s="26">
        <f t="shared" si="10"/>
        <v>0</v>
      </c>
      <c r="P11" s="26">
        <f t="shared" si="11"/>
        <v>0</v>
      </c>
      <c r="Q11" s="12">
        <f t="shared" si="12"/>
        <v>0</v>
      </c>
      <c r="R11" s="12">
        <f t="shared" si="13"/>
        <v>0</v>
      </c>
      <c r="S11" s="26">
        <f t="shared" si="14"/>
        <v>0</v>
      </c>
      <c r="T11" s="26">
        <f t="shared" si="15"/>
        <v>0</v>
      </c>
      <c r="U11" s="12">
        <f t="shared" si="16"/>
        <v>0</v>
      </c>
      <c r="V11" s="12">
        <f t="shared" si="17"/>
        <v>0</v>
      </c>
      <c r="W11" s="26">
        <f t="shared" si="18"/>
        <v>0</v>
      </c>
      <c r="X11" s="26">
        <f t="shared" si="19"/>
        <v>0</v>
      </c>
      <c r="Y11" s="12">
        <f t="shared" si="20"/>
        <v>0</v>
      </c>
      <c r="Z11" s="12">
        <f t="shared" si="21"/>
        <v>0</v>
      </c>
      <c r="AA11" s="26">
        <f t="shared" si="22"/>
        <v>0</v>
      </c>
      <c r="AB11" s="26">
        <f t="shared" si="23"/>
        <v>0</v>
      </c>
      <c r="AC11" s="12">
        <f t="shared" si="24"/>
        <v>0</v>
      </c>
      <c r="AD11" s="12">
        <f t="shared" si="25"/>
        <v>0</v>
      </c>
      <c r="AE11" s="26">
        <f t="shared" si="26"/>
        <v>0</v>
      </c>
      <c r="AF11" s="26">
        <f t="shared" si="27"/>
        <v>0</v>
      </c>
      <c r="AG11" s="12">
        <f t="shared" si="28"/>
        <v>0</v>
      </c>
      <c r="AH11" s="12">
        <f t="shared" si="29"/>
        <v>0</v>
      </c>
    </row>
    <row r="12" spans="1:34" s="20" customFormat="1" x14ac:dyDescent="0.2">
      <c r="B12" s="14" t="s">
        <v>70</v>
      </c>
      <c r="C12" s="14" t="s">
        <v>42</v>
      </c>
      <c r="D12" s="14" t="s">
        <v>42</v>
      </c>
      <c r="E12" s="12">
        <f t="shared" si="0"/>
        <v>1</v>
      </c>
      <c r="F12" s="12">
        <f t="shared" si="1"/>
        <v>5</v>
      </c>
      <c r="G12" s="26">
        <f t="shared" si="2"/>
        <v>0</v>
      </c>
      <c r="H12" s="26">
        <f t="shared" si="3"/>
        <v>0</v>
      </c>
      <c r="I12" s="12">
        <f t="shared" si="4"/>
        <v>0</v>
      </c>
      <c r="J12" s="12">
        <f t="shared" si="5"/>
        <v>0</v>
      </c>
      <c r="K12" s="26">
        <f t="shared" si="6"/>
        <v>0</v>
      </c>
      <c r="L12" s="26">
        <f t="shared" si="7"/>
        <v>0</v>
      </c>
      <c r="M12" s="12">
        <f t="shared" si="8"/>
        <v>0</v>
      </c>
      <c r="N12" s="12">
        <f t="shared" si="9"/>
        <v>0</v>
      </c>
      <c r="O12" s="26">
        <f t="shared" si="10"/>
        <v>0</v>
      </c>
      <c r="P12" s="26">
        <f t="shared" si="11"/>
        <v>0</v>
      </c>
      <c r="Q12" s="12">
        <f t="shared" si="12"/>
        <v>0</v>
      </c>
      <c r="R12" s="12">
        <f t="shared" si="13"/>
        <v>0</v>
      </c>
      <c r="S12" s="26">
        <f t="shared" si="14"/>
        <v>0</v>
      </c>
      <c r="T12" s="26">
        <f t="shared" si="15"/>
        <v>0</v>
      </c>
      <c r="U12" s="12">
        <f t="shared" si="16"/>
        <v>0</v>
      </c>
      <c r="V12" s="12">
        <f t="shared" si="17"/>
        <v>0</v>
      </c>
      <c r="W12" s="26">
        <f t="shared" si="18"/>
        <v>0</v>
      </c>
      <c r="X12" s="26">
        <f t="shared" si="19"/>
        <v>0</v>
      </c>
      <c r="Y12" s="12">
        <f t="shared" si="20"/>
        <v>0</v>
      </c>
      <c r="Z12" s="12">
        <f t="shared" si="21"/>
        <v>0</v>
      </c>
      <c r="AA12" s="26">
        <f t="shared" si="22"/>
        <v>0</v>
      </c>
      <c r="AB12" s="26">
        <f t="shared" si="23"/>
        <v>0</v>
      </c>
      <c r="AC12" s="12">
        <f t="shared" si="24"/>
        <v>0</v>
      </c>
      <c r="AD12" s="12">
        <f t="shared" si="25"/>
        <v>0</v>
      </c>
      <c r="AE12" s="26">
        <f t="shared" si="26"/>
        <v>0</v>
      </c>
      <c r="AF12" s="26">
        <f t="shared" si="27"/>
        <v>0</v>
      </c>
      <c r="AG12" s="12">
        <f t="shared" si="28"/>
        <v>0</v>
      </c>
      <c r="AH12" s="12">
        <f t="shared" si="29"/>
        <v>0</v>
      </c>
    </row>
    <row r="13" spans="1:34" s="20" customFormat="1" x14ac:dyDescent="0.2">
      <c r="B13" s="14" t="s">
        <v>72</v>
      </c>
      <c r="C13" s="14" t="s">
        <v>35</v>
      </c>
      <c r="D13" s="14" t="s">
        <v>35</v>
      </c>
      <c r="E13" s="12">
        <f t="shared" si="0"/>
        <v>2</v>
      </c>
      <c r="F13" s="12">
        <f t="shared" si="1"/>
        <v>0</v>
      </c>
      <c r="G13" s="26">
        <f t="shared" si="2"/>
        <v>0</v>
      </c>
      <c r="H13" s="26">
        <f t="shared" si="3"/>
        <v>0</v>
      </c>
      <c r="I13" s="12">
        <f t="shared" si="4"/>
        <v>0</v>
      </c>
      <c r="J13" s="12">
        <f t="shared" si="5"/>
        <v>0</v>
      </c>
      <c r="K13" s="26">
        <f t="shared" si="6"/>
        <v>0</v>
      </c>
      <c r="L13" s="26">
        <f t="shared" si="7"/>
        <v>0</v>
      </c>
      <c r="M13" s="12">
        <f t="shared" si="8"/>
        <v>0</v>
      </c>
      <c r="N13" s="12">
        <f t="shared" si="9"/>
        <v>0</v>
      </c>
      <c r="O13" s="26">
        <f t="shared" si="10"/>
        <v>0</v>
      </c>
      <c r="P13" s="26">
        <f t="shared" si="11"/>
        <v>0</v>
      </c>
      <c r="Q13" s="12">
        <f t="shared" si="12"/>
        <v>0</v>
      </c>
      <c r="R13" s="12">
        <f t="shared" si="13"/>
        <v>0</v>
      </c>
      <c r="S13" s="26">
        <f t="shared" si="14"/>
        <v>0</v>
      </c>
      <c r="T13" s="26">
        <f t="shared" si="15"/>
        <v>0</v>
      </c>
      <c r="U13" s="12">
        <f t="shared" si="16"/>
        <v>0</v>
      </c>
      <c r="V13" s="12">
        <f t="shared" si="17"/>
        <v>0</v>
      </c>
      <c r="W13" s="26">
        <f t="shared" si="18"/>
        <v>0</v>
      </c>
      <c r="X13" s="26">
        <f t="shared" si="19"/>
        <v>0</v>
      </c>
      <c r="Y13" s="12">
        <f t="shared" si="20"/>
        <v>0</v>
      </c>
      <c r="Z13" s="12">
        <f t="shared" si="21"/>
        <v>0</v>
      </c>
      <c r="AA13" s="26">
        <f t="shared" si="22"/>
        <v>0</v>
      </c>
      <c r="AB13" s="26">
        <f t="shared" si="23"/>
        <v>0</v>
      </c>
      <c r="AC13" s="12">
        <f t="shared" si="24"/>
        <v>0</v>
      </c>
      <c r="AD13" s="12">
        <f t="shared" si="25"/>
        <v>0</v>
      </c>
      <c r="AE13" s="26">
        <f t="shared" si="26"/>
        <v>0</v>
      </c>
      <c r="AF13" s="26">
        <f t="shared" si="27"/>
        <v>0</v>
      </c>
      <c r="AG13" s="12">
        <f t="shared" si="28"/>
        <v>0</v>
      </c>
      <c r="AH13" s="12">
        <f t="shared" si="29"/>
        <v>0</v>
      </c>
    </row>
    <row r="14" spans="1:34" s="20" customFormat="1" x14ac:dyDescent="0.2">
      <c r="B14" s="14" t="s">
        <v>72</v>
      </c>
      <c r="C14" s="14" t="s">
        <v>36</v>
      </c>
      <c r="D14" s="14" t="s">
        <v>36</v>
      </c>
      <c r="E14" s="12">
        <f t="shared" si="0"/>
        <v>2</v>
      </c>
      <c r="F14" s="12">
        <f t="shared" si="1"/>
        <v>4</v>
      </c>
      <c r="G14" s="26">
        <f t="shared" si="2"/>
        <v>0</v>
      </c>
      <c r="H14" s="26">
        <f t="shared" si="3"/>
        <v>0</v>
      </c>
      <c r="I14" s="12">
        <f t="shared" si="4"/>
        <v>0</v>
      </c>
      <c r="J14" s="12">
        <f t="shared" si="5"/>
        <v>0</v>
      </c>
      <c r="K14" s="26">
        <f t="shared" si="6"/>
        <v>0</v>
      </c>
      <c r="L14" s="26">
        <f t="shared" si="7"/>
        <v>0</v>
      </c>
      <c r="M14" s="12">
        <f t="shared" si="8"/>
        <v>0</v>
      </c>
      <c r="N14" s="12">
        <f t="shared" si="9"/>
        <v>0</v>
      </c>
      <c r="O14" s="26">
        <f t="shared" si="10"/>
        <v>0</v>
      </c>
      <c r="P14" s="26">
        <f t="shared" si="11"/>
        <v>0</v>
      </c>
      <c r="Q14" s="12">
        <f t="shared" si="12"/>
        <v>0</v>
      </c>
      <c r="R14" s="12">
        <f t="shared" si="13"/>
        <v>0</v>
      </c>
      <c r="S14" s="26">
        <f t="shared" si="14"/>
        <v>0</v>
      </c>
      <c r="T14" s="26">
        <f t="shared" si="15"/>
        <v>0</v>
      </c>
      <c r="U14" s="12">
        <f t="shared" si="16"/>
        <v>0</v>
      </c>
      <c r="V14" s="12">
        <f t="shared" si="17"/>
        <v>0</v>
      </c>
      <c r="W14" s="26">
        <f t="shared" si="18"/>
        <v>0</v>
      </c>
      <c r="X14" s="26">
        <f t="shared" si="19"/>
        <v>0</v>
      </c>
      <c r="Y14" s="12">
        <f t="shared" si="20"/>
        <v>0</v>
      </c>
      <c r="Z14" s="12">
        <f t="shared" si="21"/>
        <v>0</v>
      </c>
      <c r="AA14" s="26">
        <f t="shared" si="22"/>
        <v>0</v>
      </c>
      <c r="AB14" s="26">
        <f t="shared" si="23"/>
        <v>0</v>
      </c>
      <c r="AC14" s="12">
        <f t="shared" si="24"/>
        <v>0</v>
      </c>
      <c r="AD14" s="12">
        <f t="shared" si="25"/>
        <v>0</v>
      </c>
      <c r="AE14" s="26">
        <f t="shared" si="26"/>
        <v>0</v>
      </c>
      <c r="AF14" s="26">
        <f t="shared" si="27"/>
        <v>0</v>
      </c>
      <c r="AG14" s="12">
        <f t="shared" si="28"/>
        <v>0</v>
      </c>
      <c r="AH14" s="12">
        <f t="shared" si="29"/>
        <v>0</v>
      </c>
    </row>
    <row r="15" spans="1:34" s="20" customFormat="1" x14ac:dyDescent="0.2">
      <c r="B15" s="14" t="s">
        <v>72</v>
      </c>
      <c r="C15" s="14" t="s">
        <v>71</v>
      </c>
      <c r="D15" s="14" t="s">
        <v>60</v>
      </c>
      <c r="E15" s="12">
        <f t="shared" si="0"/>
        <v>0</v>
      </c>
      <c r="F15" s="12">
        <f t="shared" si="1"/>
        <v>6</v>
      </c>
      <c r="G15" s="26">
        <f t="shared" si="2"/>
        <v>0</v>
      </c>
      <c r="H15" s="26">
        <f t="shared" si="3"/>
        <v>0</v>
      </c>
      <c r="I15" s="12">
        <f t="shared" si="4"/>
        <v>0</v>
      </c>
      <c r="J15" s="12">
        <f t="shared" si="5"/>
        <v>0</v>
      </c>
      <c r="K15" s="26">
        <f t="shared" si="6"/>
        <v>0</v>
      </c>
      <c r="L15" s="26">
        <f t="shared" si="7"/>
        <v>0</v>
      </c>
      <c r="M15" s="12">
        <f t="shared" si="8"/>
        <v>0</v>
      </c>
      <c r="N15" s="12">
        <f t="shared" si="9"/>
        <v>0</v>
      </c>
      <c r="O15" s="26">
        <f t="shared" si="10"/>
        <v>0</v>
      </c>
      <c r="P15" s="26">
        <f t="shared" si="11"/>
        <v>0</v>
      </c>
      <c r="Q15" s="12">
        <f t="shared" si="12"/>
        <v>0</v>
      </c>
      <c r="R15" s="12">
        <f t="shared" si="13"/>
        <v>0</v>
      </c>
      <c r="S15" s="26">
        <f t="shared" si="14"/>
        <v>0</v>
      </c>
      <c r="T15" s="26">
        <f t="shared" si="15"/>
        <v>0</v>
      </c>
      <c r="U15" s="12">
        <f t="shared" si="16"/>
        <v>0</v>
      </c>
      <c r="V15" s="12">
        <f t="shared" si="17"/>
        <v>0</v>
      </c>
      <c r="W15" s="26">
        <f t="shared" si="18"/>
        <v>0</v>
      </c>
      <c r="X15" s="26">
        <f t="shared" si="19"/>
        <v>0</v>
      </c>
      <c r="Y15" s="12">
        <f t="shared" si="20"/>
        <v>0</v>
      </c>
      <c r="Z15" s="12">
        <f t="shared" si="21"/>
        <v>0</v>
      </c>
      <c r="AA15" s="26">
        <f t="shared" si="22"/>
        <v>0</v>
      </c>
      <c r="AB15" s="26">
        <f t="shared" si="23"/>
        <v>0</v>
      </c>
      <c r="AC15" s="12">
        <f t="shared" si="24"/>
        <v>0</v>
      </c>
      <c r="AD15" s="12">
        <f t="shared" si="25"/>
        <v>0</v>
      </c>
      <c r="AE15" s="26">
        <f t="shared" si="26"/>
        <v>0</v>
      </c>
      <c r="AF15" s="26">
        <f t="shared" si="27"/>
        <v>0</v>
      </c>
      <c r="AG15" s="12">
        <f t="shared" si="28"/>
        <v>0</v>
      </c>
      <c r="AH15" s="12">
        <f t="shared" si="29"/>
        <v>0</v>
      </c>
    </row>
    <row r="16" spans="1:34" s="20" customFormat="1" x14ac:dyDescent="0.2">
      <c r="B16" s="14" t="s">
        <v>72</v>
      </c>
      <c r="C16" s="14" t="s">
        <v>71</v>
      </c>
      <c r="D16" s="14" t="s">
        <v>61</v>
      </c>
      <c r="E16" s="12">
        <f t="shared" si="0"/>
        <v>0</v>
      </c>
      <c r="F16" s="12">
        <f t="shared" si="1"/>
        <v>5</v>
      </c>
      <c r="G16" s="26">
        <f t="shared" si="2"/>
        <v>0</v>
      </c>
      <c r="H16" s="26">
        <f t="shared" si="3"/>
        <v>0</v>
      </c>
      <c r="I16" s="12">
        <f t="shared" si="4"/>
        <v>0</v>
      </c>
      <c r="J16" s="12">
        <f t="shared" si="5"/>
        <v>0</v>
      </c>
      <c r="K16" s="26">
        <f t="shared" si="6"/>
        <v>0</v>
      </c>
      <c r="L16" s="26">
        <f t="shared" si="7"/>
        <v>0</v>
      </c>
      <c r="M16" s="12">
        <f t="shared" si="8"/>
        <v>0</v>
      </c>
      <c r="N16" s="12">
        <f t="shared" si="9"/>
        <v>0</v>
      </c>
      <c r="O16" s="26">
        <f t="shared" si="10"/>
        <v>0</v>
      </c>
      <c r="P16" s="26">
        <f t="shared" si="11"/>
        <v>0</v>
      </c>
      <c r="Q16" s="12">
        <f t="shared" si="12"/>
        <v>0</v>
      </c>
      <c r="R16" s="12">
        <f t="shared" si="13"/>
        <v>0</v>
      </c>
      <c r="S16" s="26">
        <f t="shared" si="14"/>
        <v>0</v>
      </c>
      <c r="T16" s="26">
        <f t="shared" si="15"/>
        <v>0</v>
      </c>
      <c r="U16" s="12">
        <f t="shared" si="16"/>
        <v>0</v>
      </c>
      <c r="V16" s="12">
        <f t="shared" si="17"/>
        <v>0</v>
      </c>
      <c r="W16" s="26">
        <f t="shared" si="18"/>
        <v>0</v>
      </c>
      <c r="X16" s="26">
        <f t="shared" si="19"/>
        <v>0</v>
      </c>
      <c r="Y16" s="12">
        <f t="shared" si="20"/>
        <v>0</v>
      </c>
      <c r="Z16" s="12">
        <f t="shared" si="21"/>
        <v>0</v>
      </c>
      <c r="AA16" s="26">
        <f t="shared" si="22"/>
        <v>0</v>
      </c>
      <c r="AB16" s="26">
        <f t="shared" si="23"/>
        <v>0</v>
      </c>
      <c r="AC16" s="12">
        <f t="shared" si="24"/>
        <v>0</v>
      </c>
      <c r="AD16" s="12">
        <f t="shared" si="25"/>
        <v>0</v>
      </c>
      <c r="AE16" s="26">
        <f t="shared" si="26"/>
        <v>0</v>
      </c>
      <c r="AF16" s="26">
        <f t="shared" si="27"/>
        <v>0</v>
      </c>
      <c r="AG16" s="12">
        <f t="shared" si="28"/>
        <v>0</v>
      </c>
      <c r="AH16" s="12">
        <f t="shared" si="29"/>
        <v>0</v>
      </c>
    </row>
    <row r="17" spans="1:34" s="20" customFormat="1" x14ac:dyDescent="0.2">
      <c r="B17" s="14" t="s">
        <v>72</v>
      </c>
      <c r="C17" s="14" t="s">
        <v>37</v>
      </c>
      <c r="D17" s="14" t="s">
        <v>37</v>
      </c>
      <c r="E17" s="12">
        <f t="shared" si="0"/>
        <v>11</v>
      </c>
      <c r="F17" s="12">
        <f t="shared" si="1"/>
        <v>16</v>
      </c>
      <c r="G17" s="26">
        <f t="shared" si="2"/>
        <v>0</v>
      </c>
      <c r="H17" s="26">
        <f t="shared" si="3"/>
        <v>0</v>
      </c>
      <c r="I17" s="12">
        <f t="shared" si="4"/>
        <v>0</v>
      </c>
      <c r="J17" s="12">
        <f t="shared" si="5"/>
        <v>0</v>
      </c>
      <c r="K17" s="26">
        <f t="shared" si="6"/>
        <v>0</v>
      </c>
      <c r="L17" s="26">
        <f t="shared" si="7"/>
        <v>0</v>
      </c>
      <c r="M17" s="12">
        <f t="shared" si="8"/>
        <v>0</v>
      </c>
      <c r="N17" s="12">
        <f t="shared" si="9"/>
        <v>0</v>
      </c>
      <c r="O17" s="26">
        <f t="shared" si="10"/>
        <v>0</v>
      </c>
      <c r="P17" s="26">
        <f t="shared" si="11"/>
        <v>0</v>
      </c>
      <c r="Q17" s="12">
        <f t="shared" si="12"/>
        <v>0</v>
      </c>
      <c r="R17" s="12">
        <f t="shared" si="13"/>
        <v>0</v>
      </c>
      <c r="S17" s="26">
        <f t="shared" si="14"/>
        <v>0</v>
      </c>
      <c r="T17" s="26">
        <f t="shared" si="15"/>
        <v>0</v>
      </c>
      <c r="U17" s="12">
        <f t="shared" si="16"/>
        <v>0</v>
      </c>
      <c r="V17" s="12">
        <f t="shared" si="17"/>
        <v>0</v>
      </c>
      <c r="W17" s="26">
        <f t="shared" si="18"/>
        <v>0</v>
      </c>
      <c r="X17" s="26">
        <f t="shared" si="19"/>
        <v>0</v>
      </c>
      <c r="Y17" s="12">
        <f t="shared" si="20"/>
        <v>0</v>
      </c>
      <c r="Z17" s="12">
        <f t="shared" si="21"/>
        <v>0</v>
      </c>
      <c r="AA17" s="26">
        <f t="shared" si="22"/>
        <v>0</v>
      </c>
      <c r="AB17" s="26">
        <f t="shared" si="23"/>
        <v>0</v>
      </c>
      <c r="AC17" s="12">
        <f t="shared" si="24"/>
        <v>0</v>
      </c>
      <c r="AD17" s="12">
        <f t="shared" si="25"/>
        <v>0</v>
      </c>
      <c r="AE17" s="26">
        <f t="shared" si="26"/>
        <v>0</v>
      </c>
      <c r="AF17" s="26">
        <f t="shared" si="27"/>
        <v>0</v>
      </c>
      <c r="AG17" s="12">
        <f t="shared" si="28"/>
        <v>0</v>
      </c>
      <c r="AH17" s="12">
        <f t="shared" si="29"/>
        <v>0</v>
      </c>
    </row>
    <row r="18" spans="1:34" s="20" customFormat="1" x14ac:dyDescent="0.2">
      <c r="B18" s="14" t="s">
        <v>72</v>
      </c>
      <c r="C18" s="14" t="s">
        <v>38</v>
      </c>
      <c r="D18" s="14" t="s">
        <v>38</v>
      </c>
      <c r="E18" s="12">
        <f t="shared" si="0"/>
        <v>14</v>
      </c>
      <c r="F18" s="12">
        <f t="shared" si="1"/>
        <v>3</v>
      </c>
      <c r="G18" s="26">
        <f t="shared" si="2"/>
        <v>0</v>
      </c>
      <c r="H18" s="26">
        <f t="shared" si="3"/>
        <v>0</v>
      </c>
      <c r="I18" s="12">
        <f t="shared" si="4"/>
        <v>0</v>
      </c>
      <c r="J18" s="12">
        <f t="shared" si="5"/>
        <v>0</v>
      </c>
      <c r="K18" s="26">
        <f t="shared" si="6"/>
        <v>0</v>
      </c>
      <c r="L18" s="26">
        <f t="shared" si="7"/>
        <v>0</v>
      </c>
      <c r="M18" s="12">
        <f t="shared" si="8"/>
        <v>0</v>
      </c>
      <c r="N18" s="12">
        <f t="shared" si="9"/>
        <v>0</v>
      </c>
      <c r="O18" s="26">
        <f t="shared" si="10"/>
        <v>0</v>
      </c>
      <c r="P18" s="26">
        <f t="shared" si="11"/>
        <v>0</v>
      </c>
      <c r="Q18" s="12">
        <f t="shared" si="12"/>
        <v>0</v>
      </c>
      <c r="R18" s="12">
        <f t="shared" si="13"/>
        <v>0</v>
      </c>
      <c r="S18" s="26">
        <f t="shared" si="14"/>
        <v>0</v>
      </c>
      <c r="T18" s="26">
        <f t="shared" si="15"/>
        <v>0</v>
      </c>
      <c r="U18" s="12">
        <f t="shared" si="16"/>
        <v>0</v>
      </c>
      <c r="V18" s="12">
        <f t="shared" si="17"/>
        <v>0</v>
      </c>
      <c r="W18" s="26">
        <f t="shared" si="18"/>
        <v>0</v>
      </c>
      <c r="X18" s="26">
        <f t="shared" si="19"/>
        <v>0</v>
      </c>
      <c r="Y18" s="12">
        <f t="shared" si="20"/>
        <v>0</v>
      </c>
      <c r="Z18" s="12">
        <f t="shared" si="21"/>
        <v>0</v>
      </c>
      <c r="AA18" s="26">
        <f t="shared" si="22"/>
        <v>0</v>
      </c>
      <c r="AB18" s="26">
        <f t="shared" si="23"/>
        <v>0</v>
      </c>
      <c r="AC18" s="12">
        <f t="shared" si="24"/>
        <v>0</v>
      </c>
      <c r="AD18" s="12">
        <f t="shared" si="25"/>
        <v>0</v>
      </c>
      <c r="AE18" s="26">
        <f t="shared" si="26"/>
        <v>0</v>
      </c>
      <c r="AF18" s="26">
        <f t="shared" si="27"/>
        <v>0</v>
      </c>
      <c r="AG18" s="12">
        <f t="shared" si="28"/>
        <v>0</v>
      </c>
      <c r="AH18" s="12">
        <f t="shared" si="29"/>
        <v>0</v>
      </c>
    </row>
    <row r="19" spans="1:34" s="20" customFormat="1" x14ac:dyDescent="0.2">
      <c r="B19" s="14" t="s">
        <v>72</v>
      </c>
      <c r="C19" s="14" t="s">
        <v>39</v>
      </c>
      <c r="D19" s="14" t="s">
        <v>39</v>
      </c>
      <c r="E19" s="12">
        <f t="shared" si="0"/>
        <v>7</v>
      </c>
      <c r="F19" s="12">
        <f t="shared" si="1"/>
        <v>4</v>
      </c>
      <c r="G19" s="26">
        <f t="shared" si="2"/>
        <v>0</v>
      </c>
      <c r="H19" s="26">
        <f t="shared" si="3"/>
        <v>0</v>
      </c>
      <c r="I19" s="12">
        <f t="shared" si="4"/>
        <v>0</v>
      </c>
      <c r="J19" s="12">
        <f t="shared" si="5"/>
        <v>0</v>
      </c>
      <c r="K19" s="26">
        <f t="shared" si="6"/>
        <v>0</v>
      </c>
      <c r="L19" s="26">
        <f t="shared" si="7"/>
        <v>0</v>
      </c>
      <c r="M19" s="12">
        <f t="shared" si="8"/>
        <v>0</v>
      </c>
      <c r="N19" s="12">
        <f t="shared" si="9"/>
        <v>0</v>
      </c>
      <c r="O19" s="26">
        <f t="shared" si="10"/>
        <v>0</v>
      </c>
      <c r="P19" s="26">
        <f t="shared" si="11"/>
        <v>0</v>
      </c>
      <c r="Q19" s="12">
        <f t="shared" si="12"/>
        <v>0</v>
      </c>
      <c r="R19" s="12">
        <f t="shared" si="13"/>
        <v>0</v>
      </c>
      <c r="S19" s="26">
        <f t="shared" si="14"/>
        <v>0</v>
      </c>
      <c r="T19" s="26">
        <f t="shared" si="15"/>
        <v>0</v>
      </c>
      <c r="U19" s="12">
        <f t="shared" si="16"/>
        <v>0</v>
      </c>
      <c r="V19" s="12">
        <f t="shared" si="17"/>
        <v>0</v>
      </c>
      <c r="W19" s="26">
        <f t="shared" si="18"/>
        <v>0</v>
      </c>
      <c r="X19" s="26">
        <f t="shared" si="19"/>
        <v>0</v>
      </c>
      <c r="Y19" s="12">
        <f t="shared" si="20"/>
        <v>0</v>
      </c>
      <c r="Z19" s="12">
        <f t="shared" si="21"/>
        <v>0</v>
      </c>
      <c r="AA19" s="26">
        <f t="shared" si="22"/>
        <v>0</v>
      </c>
      <c r="AB19" s="26">
        <f t="shared" si="23"/>
        <v>0</v>
      </c>
      <c r="AC19" s="12">
        <f t="shared" si="24"/>
        <v>0</v>
      </c>
      <c r="AD19" s="12">
        <f t="shared" si="25"/>
        <v>0</v>
      </c>
      <c r="AE19" s="26">
        <f t="shared" si="26"/>
        <v>0</v>
      </c>
      <c r="AF19" s="26">
        <f t="shared" si="27"/>
        <v>0</v>
      </c>
      <c r="AG19" s="12">
        <f t="shared" si="28"/>
        <v>0</v>
      </c>
      <c r="AH19" s="12">
        <f t="shared" si="29"/>
        <v>0</v>
      </c>
    </row>
    <row r="20" spans="1:34" s="20" customFormat="1" x14ac:dyDescent="0.2">
      <c r="B20" s="14" t="s">
        <v>72</v>
      </c>
      <c r="C20" s="14" t="s">
        <v>40</v>
      </c>
      <c r="D20" s="14" t="s">
        <v>40</v>
      </c>
      <c r="E20" s="12">
        <f t="shared" si="0"/>
        <v>8</v>
      </c>
      <c r="F20" s="12">
        <f t="shared" si="1"/>
        <v>13</v>
      </c>
      <c r="G20" s="26">
        <f t="shared" si="2"/>
        <v>0</v>
      </c>
      <c r="H20" s="26">
        <f t="shared" si="3"/>
        <v>0</v>
      </c>
      <c r="I20" s="12">
        <f t="shared" si="4"/>
        <v>0</v>
      </c>
      <c r="J20" s="12">
        <f t="shared" si="5"/>
        <v>0</v>
      </c>
      <c r="K20" s="26">
        <f t="shared" si="6"/>
        <v>0</v>
      </c>
      <c r="L20" s="26">
        <f t="shared" si="7"/>
        <v>0</v>
      </c>
      <c r="M20" s="12">
        <f t="shared" si="8"/>
        <v>0</v>
      </c>
      <c r="N20" s="12">
        <f t="shared" si="9"/>
        <v>0</v>
      </c>
      <c r="O20" s="26">
        <f t="shared" si="10"/>
        <v>0</v>
      </c>
      <c r="P20" s="26">
        <f t="shared" si="11"/>
        <v>0</v>
      </c>
      <c r="Q20" s="12">
        <f t="shared" si="12"/>
        <v>0</v>
      </c>
      <c r="R20" s="12">
        <f t="shared" si="13"/>
        <v>0</v>
      </c>
      <c r="S20" s="26">
        <f t="shared" si="14"/>
        <v>0</v>
      </c>
      <c r="T20" s="26">
        <f t="shared" si="15"/>
        <v>0</v>
      </c>
      <c r="U20" s="12">
        <f t="shared" si="16"/>
        <v>0</v>
      </c>
      <c r="V20" s="12">
        <f t="shared" si="17"/>
        <v>0</v>
      </c>
      <c r="W20" s="26">
        <f t="shared" si="18"/>
        <v>0</v>
      </c>
      <c r="X20" s="26">
        <f t="shared" si="19"/>
        <v>0</v>
      </c>
      <c r="Y20" s="12">
        <f t="shared" si="20"/>
        <v>0</v>
      </c>
      <c r="Z20" s="12">
        <f t="shared" si="21"/>
        <v>0</v>
      </c>
      <c r="AA20" s="26">
        <f t="shared" si="22"/>
        <v>0</v>
      </c>
      <c r="AB20" s="26">
        <f t="shared" si="23"/>
        <v>0</v>
      </c>
      <c r="AC20" s="12">
        <f t="shared" si="24"/>
        <v>0</v>
      </c>
      <c r="AD20" s="12">
        <f t="shared" si="25"/>
        <v>0</v>
      </c>
      <c r="AE20" s="26">
        <f t="shared" si="26"/>
        <v>0</v>
      </c>
      <c r="AF20" s="26">
        <f t="shared" si="27"/>
        <v>0</v>
      </c>
      <c r="AG20" s="12">
        <f t="shared" si="28"/>
        <v>0</v>
      </c>
      <c r="AH20" s="12">
        <f t="shared" si="29"/>
        <v>0</v>
      </c>
    </row>
    <row r="21" spans="1:34" s="20" customFormat="1" x14ac:dyDescent="0.2">
      <c r="B21" s="14" t="s">
        <v>72</v>
      </c>
      <c r="C21" s="14" t="s">
        <v>41</v>
      </c>
      <c r="D21" s="14" t="s">
        <v>71</v>
      </c>
      <c r="E21" s="12">
        <f t="shared" si="0"/>
        <v>26</v>
      </c>
      <c r="F21" s="12">
        <f t="shared" si="1"/>
        <v>0</v>
      </c>
      <c r="G21" s="26">
        <f t="shared" si="2"/>
        <v>0</v>
      </c>
      <c r="H21" s="26">
        <f t="shared" si="3"/>
        <v>0</v>
      </c>
      <c r="I21" s="12">
        <f t="shared" si="4"/>
        <v>0</v>
      </c>
      <c r="J21" s="12">
        <f t="shared" si="5"/>
        <v>0</v>
      </c>
      <c r="K21" s="26">
        <f t="shared" si="6"/>
        <v>0</v>
      </c>
      <c r="L21" s="26">
        <f t="shared" si="7"/>
        <v>0</v>
      </c>
      <c r="M21" s="12">
        <f t="shared" si="8"/>
        <v>0</v>
      </c>
      <c r="N21" s="12">
        <f t="shared" si="9"/>
        <v>0</v>
      </c>
      <c r="O21" s="26">
        <f t="shared" si="10"/>
        <v>0</v>
      </c>
      <c r="P21" s="26">
        <f t="shared" si="11"/>
        <v>0</v>
      </c>
      <c r="Q21" s="12">
        <f t="shared" si="12"/>
        <v>0</v>
      </c>
      <c r="R21" s="12">
        <f t="shared" si="13"/>
        <v>0</v>
      </c>
      <c r="S21" s="26">
        <f t="shared" si="14"/>
        <v>0</v>
      </c>
      <c r="T21" s="26">
        <f t="shared" si="15"/>
        <v>0</v>
      </c>
      <c r="U21" s="12">
        <f t="shared" si="16"/>
        <v>0</v>
      </c>
      <c r="V21" s="12">
        <f t="shared" si="17"/>
        <v>0</v>
      </c>
      <c r="W21" s="26">
        <f t="shared" si="18"/>
        <v>0</v>
      </c>
      <c r="X21" s="26">
        <f t="shared" si="19"/>
        <v>0</v>
      </c>
      <c r="Y21" s="12">
        <f t="shared" si="20"/>
        <v>0</v>
      </c>
      <c r="Z21" s="12">
        <f t="shared" si="21"/>
        <v>0</v>
      </c>
      <c r="AA21" s="26">
        <f t="shared" si="22"/>
        <v>0</v>
      </c>
      <c r="AB21" s="26">
        <f t="shared" si="23"/>
        <v>0</v>
      </c>
      <c r="AC21" s="12">
        <f t="shared" si="24"/>
        <v>0</v>
      </c>
      <c r="AD21" s="12">
        <f t="shared" si="25"/>
        <v>0</v>
      </c>
      <c r="AE21" s="26">
        <f t="shared" si="26"/>
        <v>0</v>
      </c>
      <c r="AF21" s="26">
        <f t="shared" si="27"/>
        <v>0</v>
      </c>
      <c r="AG21" s="12">
        <f t="shared" si="28"/>
        <v>0</v>
      </c>
      <c r="AH21" s="12">
        <f t="shared" si="29"/>
        <v>0</v>
      </c>
    </row>
    <row r="22" spans="1:34" s="20" customFormat="1" x14ac:dyDescent="0.2">
      <c r="B22" s="14" t="s">
        <v>72</v>
      </c>
      <c r="C22" s="14" t="s">
        <v>42</v>
      </c>
      <c r="D22" s="14" t="s">
        <v>42</v>
      </c>
      <c r="E22" s="12">
        <f t="shared" si="0"/>
        <v>10</v>
      </c>
      <c r="F22" s="12">
        <f t="shared" si="1"/>
        <v>29</v>
      </c>
      <c r="G22" s="26">
        <f t="shared" si="2"/>
        <v>0</v>
      </c>
      <c r="H22" s="26">
        <f t="shared" si="3"/>
        <v>0</v>
      </c>
      <c r="I22" s="12">
        <f t="shared" si="4"/>
        <v>0</v>
      </c>
      <c r="J22" s="12">
        <f t="shared" si="5"/>
        <v>0</v>
      </c>
      <c r="K22" s="26">
        <f t="shared" si="6"/>
        <v>0</v>
      </c>
      <c r="L22" s="26">
        <f t="shared" si="7"/>
        <v>0</v>
      </c>
      <c r="M22" s="12">
        <f t="shared" si="8"/>
        <v>0</v>
      </c>
      <c r="N22" s="12">
        <f t="shared" si="9"/>
        <v>0</v>
      </c>
      <c r="O22" s="26">
        <f t="shared" si="10"/>
        <v>0</v>
      </c>
      <c r="P22" s="26">
        <f t="shared" si="11"/>
        <v>0</v>
      </c>
      <c r="Q22" s="12">
        <f t="shared" si="12"/>
        <v>0</v>
      </c>
      <c r="R22" s="12">
        <f t="shared" si="13"/>
        <v>0</v>
      </c>
      <c r="S22" s="26">
        <f t="shared" si="14"/>
        <v>0</v>
      </c>
      <c r="T22" s="26">
        <f t="shared" si="15"/>
        <v>0</v>
      </c>
      <c r="U22" s="12">
        <f t="shared" si="16"/>
        <v>0</v>
      </c>
      <c r="V22" s="12">
        <f t="shared" si="17"/>
        <v>0</v>
      </c>
      <c r="W22" s="26">
        <f t="shared" si="18"/>
        <v>0</v>
      </c>
      <c r="X22" s="26">
        <f t="shared" si="19"/>
        <v>0</v>
      </c>
      <c r="Y22" s="12">
        <f t="shared" si="20"/>
        <v>0</v>
      </c>
      <c r="Z22" s="12">
        <f t="shared" si="21"/>
        <v>0</v>
      </c>
      <c r="AA22" s="26">
        <f t="shared" si="22"/>
        <v>0</v>
      </c>
      <c r="AB22" s="26">
        <f t="shared" si="23"/>
        <v>0</v>
      </c>
      <c r="AC22" s="12">
        <f t="shared" si="24"/>
        <v>0</v>
      </c>
      <c r="AD22" s="12">
        <f t="shared" si="25"/>
        <v>0</v>
      </c>
      <c r="AE22" s="26">
        <f t="shared" si="26"/>
        <v>0</v>
      </c>
      <c r="AF22" s="26">
        <f t="shared" si="27"/>
        <v>0</v>
      </c>
      <c r="AG22" s="12">
        <f t="shared" si="28"/>
        <v>0</v>
      </c>
      <c r="AH22" s="12">
        <f t="shared" si="29"/>
        <v>0</v>
      </c>
    </row>
    <row r="23" spans="1:34" s="17" customFormat="1" x14ac:dyDescent="0.2">
      <c r="A23" s="15"/>
      <c r="B23" s="16"/>
      <c r="C23" s="16"/>
      <c r="D23" s="16"/>
      <c r="E23" s="16"/>
      <c r="F23" s="16"/>
      <c r="G23" s="15"/>
      <c r="H23" s="2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 x14ac:dyDescent="0.2">
      <c r="A24" s="40" t="s">
        <v>87</v>
      </c>
      <c r="B24" s="41" t="s">
        <v>72</v>
      </c>
      <c r="C24" s="41" t="s">
        <v>35</v>
      </c>
      <c r="D24" s="41" t="s">
        <v>36</v>
      </c>
      <c r="E24" s="78">
        <v>1</v>
      </c>
      <c r="F24" s="78"/>
      <c r="G24" s="79"/>
      <c r="H24" s="79"/>
      <c r="I24" s="78"/>
      <c r="J24" s="78"/>
      <c r="K24" s="79"/>
      <c r="L24" s="79"/>
      <c r="M24" s="78"/>
      <c r="N24" s="78"/>
      <c r="O24" s="79"/>
      <c r="P24" s="79"/>
      <c r="Q24" s="78"/>
      <c r="R24" s="78"/>
      <c r="S24" s="79"/>
      <c r="T24" s="79"/>
      <c r="U24" s="78"/>
      <c r="V24" s="78"/>
      <c r="W24" s="79"/>
      <c r="X24" s="79"/>
      <c r="Y24" s="78"/>
      <c r="Z24" s="78"/>
      <c r="AA24" s="79"/>
      <c r="AB24" s="79"/>
      <c r="AC24" s="78"/>
      <c r="AD24" s="78"/>
      <c r="AE24" s="79"/>
      <c r="AF24" s="79"/>
      <c r="AG24" s="78"/>
      <c r="AH24" s="78"/>
    </row>
    <row r="25" spans="1:34" x14ac:dyDescent="0.2">
      <c r="A25" s="40" t="s">
        <v>88</v>
      </c>
      <c r="B25" s="41" t="s">
        <v>72</v>
      </c>
      <c r="C25" s="41" t="s">
        <v>38</v>
      </c>
      <c r="D25" s="41" t="s">
        <v>37</v>
      </c>
      <c r="E25" s="78">
        <v>1</v>
      </c>
      <c r="F25" s="78"/>
      <c r="G25" s="79"/>
      <c r="H25" s="79"/>
      <c r="I25" s="78"/>
      <c r="J25" s="78"/>
      <c r="K25" s="79"/>
      <c r="L25" s="79"/>
      <c r="M25" s="78"/>
      <c r="N25" s="78"/>
      <c r="O25" s="79"/>
      <c r="P25" s="79"/>
      <c r="Q25" s="78"/>
      <c r="R25" s="78"/>
      <c r="S25" s="79"/>
      <c r="T25" s="79"/>
      <c r="U25" s="78"/>
      <c r="V25" s="78"/>
      <c r="W25" s="79"/>
      <c r="X25" s="79"/>
      <c r="Y25" s="78"/>
      <c r="Z25" s="78"/>
      <c r="AA25" s="79"/>
      <c r="AB25" s="79"/>
      <c r="AC25" s="78"/>
      <c r="AD25" s="78"/>
      <c r="AE25" s="79"/>
      <c r="AF25" s="79"/>
      <c r="AG25" s="78"/>
      <c r="AH25" s="78"/>
    </row>
    <row r="26" spans="1:34" x14ac:dyDescent="0.2">
      <c r="A26" s="40" t="s">
        <v>89</v>
      </c>
      <c r="B26" s="41" t="s">
        <v>72</v>
      </c>
      <c r="C26" s="41" t="s">
        <v>38</v>
      </c>
      <c r="D26" s="41" t="s">
        <v>37</v>
      </c>
      <c r="E26" s="78">
        <v>1</v>
      </c>
      <c r="F26" s="78"/>
      <c r="G26" s="79"/>
      <c r="H26" s="79"/>
      <c r="I26" s="78"/>
      <c r="J26" s="78"/>
      <c r="K26" s="79"/>
      <c r="L26" s="79"/>
      <c r="M26" s="78"/>
      <c r="N26" s="78"/>
      <c r="O26" s="79"/>
      <c r="P26" s="79"/>
      <c r="Q26" s="78"/>
      <c r="R26" s="78"/>
      <c r="S26" s="79"/>
      <c r="T26" s="79"/>
      <c r="U26" s="78"/>
      <c r="V26" s="78"/>
      <c r="W26" s="79"/>
      <c r="X26" s="79"/>
      <c r="Y26" s="78"/>
      <c r="Z26" s="78"/>
      <c r="AA26" s="79"/>
      <c r="AB26" s="79"/>
      <c r="AC26" s="78"/>
      <c r="AD26" s="78"/>
      <c r="AE26" s="79"/>
      <c r="AF26" s="79"/>
      <c r="AG26" s="78"/>
      <c r="AH26" s="78"/>
    </row>
    <row r="27" spans="1:34" x14ac:dyDescent="0.2">
      <c r="A27" s="40" t="s">
        <v>90</v>
      </c>
      <c r="B27" s="41" t="s">
        <v>72</v>
      </c>
      <c r="C27" s="41" t="s">
        <v>38</v>
      </c>
      <c r="D27" s="41" t="s">
        <v>61</v>
      </c>
      <c r="E27" s="78">
        <v>1</v>
      </c>
      <c r="F27" s="78"/>
      <c r="G27" s="79"/>
      <c r="H27" s="79"/>
      <c r="I27" s="78"/>
      <c r="J27" s="78"/>
      <c r="K27" s="79"/>
      <c r="L27" s="79"/>
      <c r="M27" s="78"/>
      <c r="N27" s="78"/>
      <c r="O27" s="79"/>
      <c r="P27" s="79"/>
      <c r="Q27" s="78"/>
      <c r="R27" s="78"/>
      <c r="S27" s="79"/>
      <c r="T27" s="79"/>
      <c r="U27" s="78"/>
      <c r="V27" s="78"/>
      <c r="W27" s="79"/>
      <c r="X27" s="79"/>
      <c r="Y27" s="78"/>
      <c r="Z27" s="78"/>
      <c r="AA27" s="79"/>
      <c r="AB27" s="79"/>
      <c r="AC27" s="78"/>
      <c r="AD27" s="78"/>
      <c r="AE27" s="79"/>
      <c r="AF27" s="79"/>
      <c r="AG27" s="78"/>
      <c r="AH27" s="78"/>
    </row>
    <row r="28" spans="1:34" x14ac:dyDescent="0.2">
      <c r="A28" s="40" t="s">
        <v>91</v>
      </c>
      <c r="B28" s="41" t="s">
        <v>70</v>
      </c>
      <c r="C28" s="41" t="s">
        <v>39</v>
      </c>
      <c r="D28" s="41" t="s">
        <v>42</v>
      </c>
      <c r="E28" s="78">
        <v>1</v>
      </c>
      <c r="F28" s="78"/>
      <c r="G28" s="79"/>
      <c r="H28" s="79"/>
      <c r="I28" s="78"/>
      <c r="J28" s="78"/>
      <c r="K28" s="79"/>
      <c r="L28" s="79"/>
      <c r="M28" s="78"/>
      <c r="N28" s="78"/>
      <c r="O28" s="79"/>
      <c r="P28" s="79"/>
      <c r="Q28" s="78"/>
      <c r="R28" s="78"/>
      <c r="S28" s="79"/>
      <c r="T28" s="79"/>
      <c r="U28" s="78"/>
      <c r="V28" s="78"/>
      <c r="W28" s="79"/>
      <c r="X28" s="79"/>
      <c r="Y28" s="78"/>
      <c r="Z28" s="78"/>
      <c r="AA28" s="79"/>
      <c r="AB28" s="79"/>
      <c r="AC28" s="78"/>
      <c r="AD28" s="78"/>
      <c r="AE28" s="79"/>
      <c r="AF28" s="79"/>
      <c r="AG28" s="78"/>
      <c r="AH28" s="78"/>
    </row>
    <row r="29" spans="1:34" x14ac:dyDescent="0.2">
      <c r="A29" s="40" t="s">
        <v>92</v>
      </c>
      <c r="B29" s="41" t="s">
        <v>72</v>
      </c>
      <c r="C29" s="41" t="s">
        <v>41</v>
      </c>
      <c r="D29" s="41" t="s">
        <v>42</v>
      </c>
      <c r="E29" s="78">
        <v>1</v>
      </c>
      <c r="F29" s="78"/>
      <c r="G29" s="79"/>
      <c r="H29" s="79"/>
      <c r="I29" s="78"/>
      <c r="J29" s="78"/>
      <c r="K29" s="79"/>
      <c r="L29" s="79"/>
      <c r="M29" s="78"/>
      <c r="N29" s="78"/>
      <c r="O29" s="79"/>
      <c r="P29" s="79"/>
      <c r="Q29" s="78"/>
      <c r="R29" s="78"/>
      <c r="S29" s="79"/>
      <c r="T29" s="79"/>
      <c r="U29" s="78"/>
      <c r="V29" s="78"/>
      <c r="W29" s="79"/>
      <c r="X29" s="79"/>
      <c r="Y29" s="78"/>
      <c r="Z29" s="78"/>
      <c r="AA29" s="79"/>
      <c r="AB29" s="79"/>
      <c r="AC29" s="78"/>
      <c r="AD29" s="78"/>
      <c r="AE29" s="79"/>
      <c r="AF29" s="79"/>
      <c r="AG29" s="78"/>
      <c r="AH29" s="78"/>
    </row>
    <row r="30" spans="1:34" x14ac:dyDescent="0.2">
      <c r="A30" s="40" t="s">
        <v>93</v>
      </c>
      <c r="B30" s="41" t="s">
        <v>72</v>
      </c>
      <c r="C30" s="41" t="s">
        <v>41</v>
      </c>
      <c r="D30" s="41" t="s">
        <v>42</v>
      </c>
      <c r="E30" s="78">
        <v>1</v>
      </c>
      <c r="F30" s="78"/>
      <c r="G30" s="79"/>
      <c r="H30" s="79"/>
      <c r="I30" s="78"/>
      <c r="J30" s="78"/>
      <c r="K30" s="79"/>
      <c r="L30" s="79"/>
      <c r="M30" s="78"/>
      <c r="N30" s="78"/>
      <c r="O30" s="79"/>
      <c r="P30" s="79"/>
      <c r="Q30" s="78"/>
      <c r="R30" s="78"/>
      <c r="S30" s="79"/>
      <c r="T30" s="79"/>
      <c r="U30" s="78"/>
      <c r="V30" s="78"/>
      <c r="W30" s="79"/>
      <c r="X30" s="79"/>
      <c r="Y30" s="78"/>
      <c r="Z30" s="78"/>
      <c r="AA30" s="79"/>
      <c r="AB30" s="79"/>
      <c r="AC30" s="78"/>
      <c r="AD30" s="78"/>
      <c r="AE30" s="79"/>
      <c r="AF30" s="79"/>
      <c r="AG30" s="78"/>
      <c r="AH30" s="78"/>
    </row>
    <row r="31" spans="1:34" x14ac:dyDescent="0.2">
      <c r="A31" s="40" t="s">
        <v>94</v>
      </c>
      <c r="B31" s="41" t="s">
        <v>72</v>
      </c>
      <c r="C31" s="41" t="s">
        <v>41</v>
      </c>
      <c r="D31" s="41" t="s">
        <v>42</v>
      </c>
      <c r="E31" s="78">
        <v>1</v>
      </c>
      <c r="F31" s="78"/>
      <c r="G31" s="79"/>
      <c r="H31" s="79"/>
      <c r="I31" s="78"/>
      <c r="J31" s="78"/>
      <c r="K31" s="79"/>
      <c r="L31" s="79"/>
      <c r="M31" s="78"/>
      <c r="N31" s="78"/>
      <c r="O31" s="79"/>
      <c r="P31" s="79"/>
      <c r="Q31" s="78"/>
      <c r="R31" s="78"/>
      <c r="S31" s="79"/>
      <c r="T31" s="79"/>
      <c r="U31" s="78"/>
      <c r="V31" s="78"/>
      <c r="W31" s="79"/>
      <c r="X31" s="79"/>
      <c r="Y31" s="78"/>
      <c r="Z31" s="78"/>
      <c r="AA31" s="79"/>
      <c r="AB31" s="79"/>
      <c r="AC31" s="78"/>
      <c r="AD31" s="78"/>
      <c r="AE31" s="79"/>
      <c r="AF31" s="79"/>
      <c r="AG31" s="78"/>
      <c r="AH31" s="78"/>
    </row>
    <row r="32" spans="1:34" x14ac:dyDescent="0.2">
      <c r="A32" s="40" t="s">
        <v>95</v>
      </c>
      <c r="B32" s="41" t="s">
        <v>72</v>
      </c>
      <c r="C32" s="41" t="s">
        <v>37</v>
      </c>
      <c r="D32" s="41" t="s">
        <v>60</v>
      </c>
      <c r="E32" s="78">
        <v>1</v>
      </c>
      <c r="F32" s="78"/>
      <c r="G32" s="79"/>
      <c r="H32" s="79"/>
      <c r="I32" s="78"/>
      <c r="J32" s="78"/>
      <c r="K32" s="79"/>
      <c r="L32" s="79"/>
      <c r="M32" s="78"/>
      <c r="N32" s="78"/>
      <c r="O32" s="79"/>
      <c r="P32" s="79"/>
      <c r="Q32" s="78"/>
      <c r="R32" s="78"/>
      <c r="S32" s="79"/>
      <c r="T32" s="79"/>
      <c r="U32" s="78"/>
      <c r="V32" s="78"/>
      <c r="W32" s="79"/>
      <c r="X32" s="79"/>
      <c r="Y32" s="78"/>
      <c r="Z32" s="78"/>
      <c r="AA32" s="79"/>
      <c r="AB32" s="79"/>
      <c r="AC32" s="78"/>
      <c r="AD32" s="78"/>
      <c r="AE32" s="79"/>
      <c r="AF32" s="79"/>
      <c r="AG32" s="78"/>
      <c r="AH32" s="78"/>
    </row>
    <row r="33" spans="1:34" x14ac:dyDescent="0.2">
      <c r="A33" s="40" t="s">
        <v>96</v>
      </c>
      <c r="B33" s="41" t="s">
        <v>72</v>
      </c>
      <c r="C33" s="41" t="s">
        <v>37</v>
      </c>
      <c r="D33" s="41" t="s">
        <v>60</v>
      </c>
      <c r="E33" s="78">
        <v>1</v>
      </c>
      <c r="F33" s="78"/>
      <c r="G33" s="79"/>
      <c r="H33" s="79"/>
      <c r="I33" s="78"/>
      <c r="J33" s="78"/>
      <c r="K33" s="79"/>
      <c r="L33" s="79"/>
      <c r="M33" s="78"/>
      <c r="N33" s="78"/>
      <c r="O33" s="79"/>
      <c r="P33" s="79"/>
      <c r="Q33" s="78"/>
      <c r="R33" s="78"/>
      <c r="S33" s="79"/>
      <c r="T33" s="79"/>
      <c r="U33" s="78"/>
      <c r="V33" s="78"/>
      <c r="W33" s="79"/>
      <c r="X33" s="79"/>
      <c r="Y33" s="78"/>
      <c r="Z33" s="78"/>
      <c r="AA33" s="79"/>
      <c r="AB33" s="79"/>
      <c r="AC33" s="78"/>
      <c r="AD33" s="78"/>
      <c r="AE33" s="79"/>
      <c r="AF33" s="79"/>
      <c r="AG33" s="78"/>
      <c r="AH33" s="78"/>
    </row>
    <row r="34" spans="1:34" x14ac:dyDescent="0.2">
      <c r="A34" s="40" t="s">
        <v>97</v>
      </c>
      <c r="B34" s="41" t="s">
        <v>72</v>
      </c>
      <c r="C34" s="41" t="s">
        <v>38</v>
      </c>
      <c r="D34" s="41" t="s">
        <v>61</v>
      </c>
      <c r="E34" s="78">
        <v>1</v>
      </c>
      <c r="F34" s="78"/>
      <c r="G34" s="79"/>
      <c r="H34" s="79"/>
      <c r="I34" s="78"/>
      <c r="J34" s="78"/>
      <c r="K34" s="79"/>
      <c r="L34" s="79"/>
      <c r="M34" s="78"/>
      <c r="N34" s="78"/>
      <c r="O34" s="79"/>
      <c r="P34" s="79"/>
      <c r="Q34" s="78"/>
      <c r="R34" s="78"/>
      <c r="S34" s="79"/>
      <c r="T34" s="79"/>
      <c r="U34" s="78"/>
      <c r="V34" s="78"/>
      <c r="W34" s="79"/>
      <c r="X34" s="79"/>
      <c r="Y34" s="78"/>
      <c r="Z34" s="78"/>
      <c r="AA34" s="79"/>
      <c r="AB34" s="79"/>
      <c r="AC34" s="78"/>
      <c r="AD34" s="78"/>
      <c r="AE34" s="79"/>
      <c r="AF34" s="79"/>
      <c r="AG34" s="78"/>
      <c r="AH34" s="78"/>
    </row>
    <row r="35" spans="1:34" x14ac:dyDescent="0.2">
      <c r="A35" s="40" t="s">
        <v>98</v>
      </c>
      <c r="B35" s="41" t="s">
        <v>72</v>
      </c>
      <c r="C35" s="41" t="s">
        <v>42</v>
      </c>
      <c r="D35" s="41" t="s">
        <v>42</v>
      </c>
      <c r="E35" s="78">
        <v>1</v>
      </c>
      <c r="F35" s="78"/>
      <c r="G35" s="79"/>
      <c r="H35" s="79"/>
      <c r="I35" s="78"/>
      <c r="J35" s="78"/>
      <c r="K35" s="79"/>
      <c r="L35" s="79"/>
      <c r="M35" s="78"/>
      <c r="N35" s="78"/>
      <c r="O35" s="79"/>
      <c r="P35" s="79"/>
      <c r="Q35" s="78"/>
      <c r="R35" s="78"/>
      <c r="S35" s="79"/>
      <c r="T35" s="79"/>
      <c r="U35" s="78"/>
      <c r="V35" s="78"/>
      <c r="W35" s="79"/>
      <c r="X35" s="79"/>
      <c r="Y35" s="78"/>
      <c r="Z35" s="78"/>
      <c r="AA35" s="79"/>
      <c r="AB35" s="79"/>
      <c r="AC35" s="78"/>
      <c r="AD35" s="78"/>
      <c r="AE35" s="79"/>
      <c r="AF35" s="79"/>
      <c r="AG35" s="78"/>
      <c r="AH35" s="78"/>
    </row>
    <row r="36" spans="1:34" x14ac:dyDescent="0.2">
      <c r="A36" s="40" t="s">
        <v>99</v>
      </c>
      <c r="B36" s="41" t="s">
        <v>72</v>
      </c>
      <c r="C36" s="41" t="s">
        <v>41</v>
      </c>
      <c r="D36" s="41" t="s">
        <v>40</v>
      </c>
      <c r="E36" s="78">
        <v>1</v>
      </c>
      <c r="F36" s="78"/>
      <c r="G36" s="79"/>
      <c r="H36" s="79"/>
      <c r="I36" s="78"/>
      <c r="J36" s="78"/>
      <c r="K36" s="79"/>
      <c r="L36" s="79"/>
      <c r="M36" s="78"/>
      <c r="N36" s="78"/>
      <c r="O36" s="79"/>
      <c r="P36" s="79"/>
      <c r="Q36" s="78"/>
      <c r="R36" s="78"/>
      <c r="S36" s="79"/>
      <c r="T36" s="79"/>
      <c r="U36" s="78"/>
      <c r="V36" s="78"/>
      <c r="W36" s="79"/>
      <c r="X36" s="79"/>
      <c r="Y36" s="78"/>
      <c r="Z36" s="78"/>
      <c r="AA36" s="79"/>
      <c r="AB36" s="79"/>
      <c r="AC36" s="78"/>
      <c r="AD36" s="78"/>
      <c r="AE36" s="79"/>
      <c r="AF36" s="79"/>
      <c r="AG36" s="78"/>
      <c r="AH36" s="78"/>
    </row>
    <row r="37" spans="1:34" x14ac:dyDescent="0.2">
      <c r="A37" s="40" t="s">
        <v>100</v>
      </c>
      <c r="B37" s="41" t="s">
        <v>72</v>
      </c>
      <c r="C37" s="41" t="s">
        <v>40</v>
      </c>
      <c r="D37" s="41" t="s">
        <v>40</v>
      </c>
      <c r="E37" s="78">
        <v>1</v>
      </c>
      <c r="F37" s="78"/>
      <c r="G37" s="79"/>
      <c r="H37" s="79"/>
      <c r="I37" s="78"/>
      <c r="J37" s="78"/>
      <c r="K37" s="79"/>
      <c r="L37" s="79"/>
      <c r="M37" s="78"/>
      <c r="N37" s="78"/>
      <c r="O37" s="79"/>
      <c r="P37" s="79"/>
      <c r="Q37" s="78"/>
      <c r="R37" s="78"/>
      <c r="S37" s="79"/>
      <c r="T37" s="79"/>
      <c r="U37" s="78"/>
      <c r="V37" s="78"/>
      <c r="W37" s="79"/>
      <c r="X37" s="79"/>
      <c r="Y37" s="78"/>
      <c r="Z37" s="78"/>
      <c r="AA37" s="79"/>
      <c r="AB37" s="79"/>
      <c r="AC37" s="78"/>
      <c r="AD37" s="78"/>
      <c r="AE37" s="79"/>
      <c r="AF37" s="79"/>
      <c r="AG37" s="78"/>
      <c r="AH37" s="78"/>
    </row>
    <row r="38" spans="1:34" x14ac:dyDescent="0.2">
      <c r="A38" s="40" t="s">
        <v>101</v>
      </c>
      <c r="B38" s="41" t="s">
        <v>72</v>
      </c>
      <c r="C38" s="41" t="s">
        <v>40</v>
      </c>
      <c r="D38" s="41" t="s">
        <v>40</v>
      </c>
      <c r="E38" s="78">
        <v>1</v>
      </c>
      <c r="F38" s="78"/>
      <c r="G38" s="79"/>
      <c r="H38" s="79"/>
      <c r="I38" s="78"/>
      <c r="J38" s="78"/>
      <c r="K38" s="79"/>
      <c r="L38" s="79"/>
      <c r="M38" s="78"/>
      <c r="N38" s="78"/>
      <c r="O38" s="79"/>
      <c r="P38" s="79"/>
      <c r="Q38" s="78"/>
      <c r="R38" s="78"/>
      <c r="S38" s="79"/>
      <c r="T38" s="79"/>
      <c r="U38" s="78"/>
      <c r="V38" s="78"/>
      <c r="W38" s="79"/>
      <c r="X38" s="79"/>
      <c r="Y38" s="78"/>
      <c r="Z38" s="78"/>
      <c r="AA38" s="79"/>
      <c r="AB38" s="79"/>
      <c r="AC38" s="78"/>
      <c r="AD38" s="78"/>
      <c r="AE38" s="79"/>
      <c r="AF38" s="79"/>
      <c r="AG38" s="78"/>
      <c r="AH38" s="78"/>
    </row>
    <row r="39" spans="1:34" x14ac:dyDescent="0.2">
      <c r="A39" s="40" t="s">
        <v>102</v>
      </c>
      <c r="B39" s="41" t="s">
        <v>72</v>
      </c>
      <c r="C39" s="41" t="s">
        <v>39</v>
      </c>
      <c r="D39" s="41" t="s">
        <v>42</v>
      </c>
      <c r="E39" s="78">
        <v>1</v>
      </c>
      <c r="F39" s="78"/>
      <c r="G39" s="79"/>
      <c r="H39" s="79"/>
      <c r="I39" s="78"/>
      <c r="J39" s="78"/>
      <c r="K39" s="79"/>
      <c r="L39" s="79"/>
      <c r="M39" s="78"/>
      <c r="N39" s="78"/>
      <c r="O39" s="79"/>
      <c r="P39" s="79"/>
      <c r="Q39" s="78"/>
      <c r="R39" s="78"/>
      <c r="S39" s="79"/>
      <c r="T39" s="79"/>
      <c r="U39" s="78"/>
      <c r="V39" s="78"/>
      <c r="W39" s="79"/>
      <c r="X39" s="79"/>
      <c r="Y39" s="78"/>
      <c r="Z39" s="78"/>
      <c r="AA39" s="79"/>
      <c r="AB39" s="79"/>
      <c r="AC39" s="78"/>
      <c r="AD39" s="78"/>
      <c r="AE39" s="79"/>
      <c r="AF39" s="79"/>
      <c r="AG39" s="78"/>
      <c r="AH39" s="78"/>
    </row>
    <row r="40" spans="1:34" x14ac:dyDescent="0.2">
      <c r="A40" s="40" t="s">
        <v>103</v>
      </c>
      <c r="B40" s="41" t="s">
        <v>72</v>
      </c>
      <c r="C40" s="41" t="s">
        <v>35</v>
      </c>
      <c r="D40" s="41" t="s">
        <v>36</v>
      </c>
      <c r="E40" s="78">
        <v>1</v>
      </c>
      <c r="F40" s="78"/>
      <c r="G40" s="79"/>
      <c r="H40" s="79"/>
      <c r="I40" s="78"/>
      <c r="J40" s="78"/>
      <c r="K40" s="79"/>
      <c r="L40" s="79"/>
      <c r="M40" s="78"/>
      <c r="N40" s="78"/>
      <c r="O40" s="79"/>
      <c r="P40" s="79"/>
      <c r="Q40" s="78"/>
      <c r="R40" s="78"/>
      <c r="S40" s="79"/>
      <c r="T40" s="79"/>
      <c r="U40" s="78"/>
      <c r="V40" s="78"/>
      <c r="W40" s="79"/>
      <c r="X40" s="79"/>
      <c r="Y40" s="78"/>
      <c r="Z40" s="78"/>
      <c r="AA40" s="79"/>
      <c r="AB40" s="79"/>
      <c r="AC40" s="78"/>
      <c r="AD40" s="78"/>
      <c r="AE40" s="79"/>
      <c r="AF40" s="79"/>
      <c r="AG40" s="78"/>
      <c r="AH40" s="78"/>
    </row>
    <row r="41" spans="1:34" x14ac:dyDescent="0.2">
      <c r="A41" s="40" t="s">
        <v>104</v>
      </c>
      <c r="B41" s="41" t="s">
        <v>72</v>
      </c>
      <c r="C41" s="41" t="s">
        <v>37</v>
      </c>
      <c r="D41" s="41" t="s">
        <v>38</v>
      </c>
      <c r="E41" s="78">
        <v>1</v>
      </c>
      <c r="F41" s="78"/>
      <c r="G41" s="79"/>
      <c r="H41" s="79"/>
      <c r="I41" s="78"/>
      <c r="J41" s="78"/>
      <c r="K41" s="79"/>
      <c r="L41" s="79"/>
      <c r="M41" s="78"/>
      <c r="N41" s="78"/>
      <c r="O41" s="79"/>
      <c r="P41" s="79"/>
      <c r="Q41" s="78"/>
      <c r="R41" s="78"/>
      <c r="S41" s="79"/>
      <c r="T41" s="79"/>
      <c r="U41" s="78"/>
      <c r="V41" s="78"/>
      <c r="W41" s="79"/>
      <c r="X41" s="79"/>
      <c r="Y41" s="78"/>
      <c r="Z41" s="78"/>
      <c r="AA41" s="79"/>
      <c r="AB41" s="79"/>
      <c r="AC41" s="78"/>
      <c r="AD41" s="78"/>
      <c r="AE41" s="79"/>
      <c r="AF41" s="79"/>
      <c r="AG41" s="78"/>
      <c r="AH41" s="78"/>
    </row>
    <row r="42" spans="1:34" x14ac:dyDescent="0.2">
      <c r="A42" s="40" t="s">
        <v>105</v>
      </c>
      <c r="B42" s="41" t="s">
        <v>72</v>
      </c>
      <c r="C42" s="41" t="s">
        <v>37</v>
      </c>
      <c r="D42" s="41" t="s">
        <v>37</v>
      </c>
      <c r="E42" s="78">
        <v>1</v>
      </c>
      <c r="F42" s="78"/>
      <c r="G42" s="79"/>
      <c r="H42" s="79"/>
      <c r="I42" s="78"/>
      <c r="J42" s="78"/>
      <c r="K42" s="79"/>
      <c r="L42" s="79"/>
      <c r="M42" s="78"/>
      <c r="N42" s="78"/>
      <c r="O42" s="79"/>
      <c r="P42" s="79"/>
      <c r="Q42" s="78"/>
      <c r="R42" s="78"/>
      <c r="S42" s="79"/>
      <c r="T42" s="79"/>
      <c r="U42" s="78"/>
      <c r="V42" s="78"/>
      <c r="W42" s="79"/>
      <c r="X42" s="79"/>
      <c r="Y42" s="78"/>
      <c r="Z42" s="78"/>
      <c r="AA42" s="79"/>
      <c r="AB42" s="79"/>
      <c r="AC42" s="78"/>
      <c r="AD42" s="78"/>
      <c r="AE42" s="79"/>
      <c r="AF42" s="79"/>
      <c r="AG42" s="78"/>
      <c r="AH42" s="78"/>
    </row>
    <row r="43" spans="1:34" x14ac:dyDescent="0.2">
      <c r="A43" s="40" t="s">
        <v>106</v>
      </c>
      <c r="B43" s="41" t="s">
        <v>72</v>
      </c>
      <c r="C43" s="41" t="s">
        <v>41</v>
      </c>
      <c r="D43" s="41" t="s">
        <v>42</v>
      </c>
      <c r="E43" s="78">
        <v>1</v>
      </c>
      <c r="F43" s="78"/>
      <c r="G43" s="79"/>
      <c r="H43" s="79"/>
      <c r="I43" s="78"/>
      <c r="J43" s="78"/>
      <c r="K43" s="79"/>
      <c r="L43" s="79"/>
      <c r="M43" s="78"/>
      <c r="N43" s="78"/>
      <c r="O43" s="79"/>
      <c r="P43" s="79"/>
      <c r="Q43" s="78"/>
      <c r="R43" s="78"/>
      <c r="S43" s="79"/>
      <c r="T43" s="79"/>
      <c r="U43" s="78"/>
      <c r="V43" s="78"/>
      <c r="W43" s="79"/>
      <c r="X43" s="79"/>
      <c r="Y43" s="78"/>
      <c r="Z43" s="78"/>
      <c r="AA43" s="79"/>
      <c r="AB43" s="79"/>
      <c r="AC43" s="78"/>
      <c r="AD43" s="78"/>
      <c r="AE43" s="79"/>
      <c r="AF43" s="79"/>
      <c r="AG43" s="78"/>
      <c r="AH43" s="78"/>
    </row>
    <row r="44" spans="1:34" x14ac:dyDescent="0.2">
      <c r="A44" s="40" t="s">
        <v>107</v>
      </c>
      <c r="B44" s="41" t="s">
        <v>72</v>
      </c>
      <c r="C44" s="41" t="s">
        <v>42</v>
      </c>
      <c r="D44" s="41" t="s">
        <v>42</v>
      </c>
      <c r="E44" s="78">
        <v>1</v>
      </c>
      <c r="F44" s="78"/>
      <c r="G44" s="79"/>
      <c r="H44" s="79"/>
      <c r="I44" s="78"/>
      <c r="J44" s="78"/>
      <c r="K44" s="79"/>
      <c r="L44" s="79"/>
      <c r="M44" s="78"/>
      <c r="N44" s="78"/>
      <c r="O44" s="79"/>
      <c r="P44" s="79"/>
      <c r="Q44" s="78"/>
      <c r="R44" s="78"/>
      <c r="S44" s="79"/>
      <c r="T44" s="79"/>
      <c r="U44" s="78"/>
      <c r="V44" s="78"/>
      <c r="W44" s="79"/>
      <c r="X44" s="79"/>
      <c r="Y44" s="78"/>
      <c r="Z44" s="78"/>
      <c r="AA44" s="79"/>
      <c r="AB44" s="79"/>
      <c r="AC44" s="78"/>
      <c r="AD44" s="78"/>
      <c r="AE44" s="79"/>
      <c r="AF44" s="79"/>
      <c r="AG44" s="78"/>
      <c r="AH44" s="78"/>
    </row>
    <row r="45" spans="1:34" x14ac:dyDescent="0.2">
      <c r="A45" s="40" t="s">
        <v>108</v>
      </c>
      <c r="B45" s="41" t="s">
        <v>72</v>
      </c>
      <c r="C45" s="41" t="s">
        <v>42</v>
      </c>
      <c r="D45" s="41" t="s">
        <v>40</v>
      </c>
      <c r="E45" s="78">
        <v>1</v>
      </c>
      <c r="F45" s="78"/>
      <c r="G45" s="79"/>
      <c r="H45" s="79"/>
      <c r="I45" s="78"/>
      <c r="J45" s="78"/>
      <c r="K45" s="79"/>
      <c r="L45" s="79"/>
      <c r="M45" s="78"/>
      <c r="N45" s="78"/>
      <c r="O45" s="79"/>
      <c r="P45" s="79"/>
      <c r="Q45" s="78"/>
      <c r="R45" s="78"/>
      <c r="S45" s="79"/>
      <c r="T45" s="79"/>
      <c r="U45" s="78"/>
      <c r="V45" s="78"/>
      <c r="W45" s="79"/>
      <c r="X45" s="79"/>
      <c r="Y45" s="78"/>
      <c r="Z45" s="78"/>
      <c r="AA45" s="79"/>
      <c r="AB45" s="79"/>
      <c r="AC45" s="78"/>
      <c r="AD45" s="78"/>
      <c r="AE45" s="79"/>
      <c r="AF45" s="79"/>
      <c r="AG45" s="78"/>
      <c r="AH45" s="78"/>
    </row>
    <row r="46" spans="1:34" x14ac:dyDescent="0.2">
      <c r="A46" s="40" t="s">
        <v>109</v>
      </c>
      <c r="B46" s="41" t="s">
        <v>72</v>
      </c>
      <c r="C46" s="41" t="s">
        <v>39</v>
      </c>
      <c r="D46" s="41" t="s">
        <v>61</v>
      </c>
      <c r="E46" s="78">
        <v>1</v>
      </c>
      <c r="F46" s="78"/>
      <c r="G46" s="79"/>
      <c r="H46" s="79"/>
      <c r="I46" s="78"/>
      <c r="J46" s="78"/>
      <c r="K46" s="79"/>
      <c r="L46" s="79"/>
      <c r="M46" s="78"/>
      <c r="N46" s="78"/>
      <c r="O46" s="79"/>
      <c r="P46" s="79"/>
      <c r="Q46" s="78"/>
      <c r="R46" s="78"/>
      <c r="S46" s="79"/>
      <c r="T46" s="79"/>
      <c r="U46" s="78"/>
      <c r="V46" s="78"/>
      <c r="W46" s="79"/>
      <c r="X46" s="79"/>
      <c r="Y46" s="78"/>
      <c r="Z46" s="78"/>
      <c r="AA46" s="79"/>
      <c r="AB46" s="79"/>
      <c r="AC46" s="78"/>
      <c r="AD46" s="78"/>
      <c r="AE46" s="79"/>
      <c r="AF46" s="79"/>
      <c r="AG46" s="78"/>
      <c r="AH46" s="78"/>
    </row>
    <row r="47" spans="1:34" x14ac:dyDescent="0.2">
      <c r="A47" s="40" t="s">
        <v>110</v>
      </c>
      <c r="B47" s="41" t="s">
        <v>72</v>
      </c>
      <c r="C47" s="41" t="s">
        <v>41</v>
      </c>
      <c r="D47" s="41" t="s">
        <v>42</v>
      </c>
      <c r="E47" s="78">
        <v>1</v>
      </c>
      <c r="F47" s="78"/>
      <c r="G47" s="79"/>
      <c r="H47" s="79"/>
      <c r="I47" s="78"/>
      <c r="J47" s="78"/>
      <c r="K47" s="79"/>
      <c r="L47" s="79"/>
      <c r="M47" s="78"/>
      <c r="N47" s="78"/>
      <c r="O47" s="79"/>
      <c r="P47" s="79"/>
      <c r="Q47" s="78"/>
      <c r="R47" s="78"/>
      <c r="S47" s="79"/>
      <c r="T47" s="79"/>
      <c r="U47" s="78"/>
      <c r="V47" s="78"/>
      <c r="W47" s="79"/>
      <c r="X47" s="79"/>
      <c r="Y47" s="78"/>
      <c r="Z47" s="78"/>
      <c r="AA47" s="79"/>
      <c r="AB47" s="79"/>
      <c r="AC47" s="78"/>
      <c r="AD47" s="78"/>
      <c r="AE47" s="79"/>
      <c r="AF47" s="79"/>
      <c r="AG47" s="78"/>
      <c r="AH47" s="78"/>
    </row>
    <row r="48" spans="1:34" x14ac:dyDescent="0.2">
      <c r="A48" s="40" t="s">
        <v>111</v>
      </c>
      <c r="B48" s="41" t="s">
        <v>72</v>
      </c>
      <c r="C48" s="41" t="s">
        <v>42</v>
      </c>
      <c r="D48" s="41" t="s">
        <v>42</v>
      </c>
      <c r="E48" s="78">
        <v>1</v>
      </c>
      <c r="F48" s="78"/>
      <c r="G48" s="79"/>
      <c r="H48" s="79"/>
      <c r="I48" s="78"/>
      <c r="J48" s="78"/>
      <c r="K48" s="79"/>
      <c r="L48" s="79"/>
      <c r="M48" s="78"/>
      <c r="N48" s="78"/>
      <c r="O48" s="79"/>
      <c r="P48" s="79"/>
      <c r="Q48" s="78"/>
      <c r="R48" s="78"/>
      <c r="S48" s="79"/>
      <c r="T48" s="79"/>
      <c r="U48" s="78"/>
      <c r="V48" s="78"/>
      <c r="W48" s="79"/>
      <c r="X48" s="79"/>
      <c r="Y48" s="78"/>
      <c r="Z48" s="78"/>
      <c r="AA48" s="79"/>
      <c r="AB48" s="79"/>
      <c r="AC48" s="78"/>
      <c r="AD48" s="78"/>
      <c r="AE48" s="79"/>
      <c r="AF48" s="79"/>
      <c r="AG48" s="78"/>
      <c r="AH48" s="78"/>
    </row>
    <row r="49" spans="1:235" x14ac:dyDescent="0.2">
      <c r="A49" s="40" t="s">
        <v>112</v>
      </c>
      <c r="B49" s="41" t="s">
        <v>72</v>
      </c>
      <c r="C49" s="41" t="s">
        <v>41</v>
      </c>
      <c r="D49" s="41" t="s">
        <v>40</v>
      </c>
      <c r="E49" s="78">
        <v>1</v>
      </c>
      <c r="F49" s="78"/>
      <c r="G49" s="79"/>
      <c r="H49" s="79"/>
      <c r="I49" s="78"/>
      <c r="J49" s="78"/>
      <c r="K49" s="79"/>
      <c r="L49" s="79"/>
      <c r="M49" s="78"/>
      <c r="N49" s="78"/>
      <c r="O49" s="79"/>
      <c r="P49" s="79"/>
      <c r="Q49" s="78"/>
      <c r="R49" s="78"/>
      <c r="S49" s="79"/>
      <c r="T49" s="79"/>
      <c r="U49" s="78"/>
      <c r="V49" s="78"/>
      <c r="W49" s="79"/>
      <c r="X49" s="79"/>
      <c r="Y49" s="78"/>
      <c r="Z49" s="78"/>
      <c r="AA49" s="79"/>
      <c r="AB49" s="79"/>
      <c r="AC49" s="78"/>
      <c r="AD49" s="78"/>
      <c r="AE49" s="79"/>
      <c r="AF49" s="79"/>
      <c r="AG49" s="78"/>
      <c r="AH49" s="78"/>
    </row>
    <row r="50" spans="1:235" x14ac:dyDescent="0.2">
      <c r="A50" s="40" t="s">
        <v>113</v>
      </c>
      <c r="B50" s="41" t="s">
        <v>72</v>
      </c>
      <c r="C50" s="41" t="s">
        <v>41</v>
      </c>
      <c r="D50" s="41" t="s">
        <v>40</v>
      </c>
      <c r="E50" s="78">
        <v>1</v>
      </c>
      <c r="F50" s="78"/>
      <c r="G50" s="79"/>
      <c r="H50" s="79"/>
      <c r="I50" s="78"/>
      <c r="J50" s="78"/>
      <c r="K50" s="79"/>
      <c r="L50" s="79"/>
      <c r="M50" s="78"/>
      <c r="N50" s="78"/>
      <c r="O50" s="79"/>
      <c r="P50" s="79"/>
      <c r="Q50" s="78"/>
      <c r="R50" s="78"/>
      <c r="S50" s="79"/>
      <c r="T50" s="79"/>
      <c r="U50" s="78"/>
      <c r="V50" s="78"/>
      <c r="W50" s="79"/>
      <c r="X50" s="79"/>
      <c r="Y50" s="78"/>
      <c r="Z50" s="78"/>
      <c r="AA50" s="79"/>
      <c r="AB50" s="79"/>
      <c r="AC50" s="78"/>
      <c r="AD50" s="78"/>
      <c r="AE50" s="79"/>
      <c r="AF50" s="79"/>
      <c r="AG50" s="78"/>
      <c r="AH50" s="78"/>
    </row>
    <row r="51" spans="1:235" x14ac:dyDescent="0.2">
      <c r="A51" s="40" t="s">
        <v>114</v>
      </c>
      <c r="B51" s="41" t="s">
        <v>70</v>
      </c>
      <c r="C51" s="41" t="s">
        <v>41</v>
      </c>
      <c r="D51" s="41" t="s">
        <v>61</v>
      </c>
      <c r="E51" s="78">
        <v>1</v>
      </c>
      <c r="F51" s="78"/>
      <c r="G51" s="79"/>
      <c r="H51" s="79"/>
      <c r="I51" s="78"/>
      <c r="J51" s="78"/>
      <c r="K51" s="79"/>
      <c r="L51" s="79"/>
      <c r="M51" s="78"/>
      <c r="N51" s="78"/>
      <c r="O51" s="79"/>
      <c r="P51" s="79"/>
      <c r="Q51" s="78"/>
      <c r="R51" s="78"/>
      <c r="S51" s="79"/>
      <c r="T51" s="79"/>
      <c r="U51" s="78"/>
      <c r="V51" s="78"/>
      <c r="W51" s="79"/>
      <c r="X51" s="79"/>
      <c r="Y51" s="78"/>
      <c r="Z51" s="78"/>
      <c r="AA51" s="79"/>
      <c r="AB51" s="79"/>
      <c r="AC51" s="78"/>
      <c r="AD51" s="78"/>
      <c r="AE51" s="79"/>
      <c r="AF51" s="79"/>
      <c r="AG51" s="78"/>
      <c r="AH51" s="78"/>
    </row>
    <row r="52" spans="1:235" x14ac:dyDescent="0.2">
      <c r="A52" s="40" t="s">
        <v>116</v>
      </c>
      <c r="B52" s="41" t="s">
        <v>70</v>
      </c>
      <c r="C52" s="41" t="s">
        <v>41</v>
      </c>
      <c r="D52" s="41" t="s">
        <v>61</v>
      </c>
      <c r="E52" s="78">
        <v>1</v>
      </c>
      <c r="F52" s="78"/>
      <c r="G52" s="79"/>
      <c r="H52" s="79"/>
      <c r="I52" s="78"/>
      <c r="J52" s="78"/>
      <c r="K52" s="79"/>
      <c r="L52" s="79"/>
      <c r="M52" s="78"/>
      <c r="N52" s="78"/>
      <c r="O52" s="79"/>
      <c r="P52" s="79"/>
      <c r="Q52" s="78"/>
      <c r="R52" s="78"/>
      <c r="S52" s="79"/>
      <c r="T52" s="79"/>
      <c r="U52" s="78"/>
      <c r="V52" s="78"/>
      <c r="W52" s="79"/>
      <c r="X52" s="79"/>
      <c r="Y52" s="78"/>
      <c r="Z52" s="78"/>
      <c r="AA52" s="79"/>
      <c r="AB52" s="79"/>
      <c r="AC52" s="78"/>
      <c r="AD52" s="78"/>
      <c r="AE52" s="79"/>
      <c r="AF52" s="79"/>
      <c r="AG52" s="78"/>
      <c r="AH52" s="78"/>
    </row>
    <row r="53" spans="1:235" x14ac:dyDescent="0.2">
      <c r="A53" s="40" t="s">
        <v>117</v>
      </c>
      <c r="B53" s="42" t="s">
        <v>72</v>
      </c>
      <c r="C53" s="42" t="s">
        <v>36</v>
      </c>
      <c r="D53" s="43" t="s">
        <v>36</v>
      </c>
      <c r="E53" s="78">
        <v>1</v>
      </c>
      <c r="F53" s="78"/>
      <c r="G53" s="79"/>
      <c r="H53" s="79"/>
      <c r="I53" s="78"/>
      <c r="J53" s="78"/>
      <c r="K53" s="79"/>
      <c r="L53" s="79"/>
      <c r="M53" s="78"/>
      <c r="N53" s="78"/>
      <c r="O53" s="79"/>
      <c r="P53" s="79"/>
      <c r="Q53" s="78"/>
      <c r="R53" s="78"/>
      <c r="S53" s="79"/>
      <c r="T53" s="79"/>
      <c r="U53" s="78"/>
      <c r="V53" s="78"/>
      <c r="W53" s="79"/>
      <c r="X53" s="79"/>
      <c r="Y53" s="78"/>
      <c r="Z53" s="78"/>
      <c r="AA53" s="79"/>
      <c r="AB53" s="79"/>
      <c r="AC53" s="78"/>
      <c r="AD53" s="78"/>
      <c r="AE53" s="79"/>
      <c r="AF53" s="79"/>
      <c r="AG53" s="78"/>
      <c r="AH53" s="78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</row>
    <row r="54" spans="1:235" x14ac:dyDescent="0.2">
      <c r="A54" s="40" t="s">
        <v>118</v>
      </c>
      <c r="B54" s="42" t="s">
        <v>72</v>
      </c>
      <c r="C54" s="42" t="s">
        <v>37</v>
      </c>
      <c r="D54" s="43" t="s">
        <v>38</v>
      </c>
      <c r="E54" s="78">
        <v>1</v>
      </c>
      <c r="F54" s="78"/>
      <c r="G54" s="79"/>
      <c r="H54" s="79"/>
      <c r="I54" s="78"/>
      <c r="J54" s="78"/>
      <c r="K54" s="79"/>
      <c r="L54" s="79"/>
      <c r="M54" s="78"/>
      <c r="N54" s="78"/>
      <c r="O54" s="79"/>
      <c r="P54" s="79"/>
      <c r="Q54" s="78"/>
      <c r="R54" s="78"/>
      <c r="S54" s="79"/>
      <c r="T54" s="79"/>
      <c r="U54" s="78"/>
      <c r="V54" s="78"/>
      <c r="W54" s="79"/>
      <c r="X54" s="79"/>
      <c r="Y54" s="78"/>
      <c r="Z54" s="78"/>
      <c r="AA54" s="79"/>
      <c r="AB54" s="79"/>
      <c r="AC54" s="78"/>
      <c r="AD54" s="78"/>
      <c r="AE54" s="79"/>
      <c r="AF54" s="79"/>
      <c r="AG54" s="78"/>
      <c r="AH54" s="78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</row>
    <row r="55" spans="1:235" x14ac:dyDescent="0.2">
      <c r="A55" s="40" t="s">
        <v>119</v>
      </c>
      <c r="B55" s="42" t="s">
        <v>72</v>
      </c>
      <c r="C55" s="42" t="s">
        <v>40</v>
      </c>
      <c r="D55" s="43" t="s">
        <v>39</v>
      </c>
      <c r="E55" s="78">
        <v>1</v>
      </c>
      <c r="F55" s="78"/>
      <c r="G55" s="79"/>
      <c r="H55" s="79"/>
      <c r="I55" s="78"/>
      <c r="J55" s="78"/>
      <c r="K55" s="79"/>
      <c r="L55" s="79"/>
      <c r="M55" s="78"/>
      <c r="N55" s="78"/>
      <c r="O55" s="79"/>
      <c r="P55" s="79"/>
      <c r="Q55" s="78"/>
      <c r="R55" s="78"/>
      <c r="S55" s="79"/>
      <c r="T55" s="79"/>
      <c r="U55" s="78"/>
      <c r="V55" s="78"/>
      <c r="W55" s="79"/>
      <c r="X55" s="79"/>
      <c r="Y55" s="78"/>
      <c r="Z55" s="78"/>
      <c r="AA55" s="79"/>
      <c r="AB55" s="79"/>
      <c r="AC55" s="78"/>
      <c r="AD55" s="78"/>
      <c r="AE55" s="79"/>
      <c r="AF55" s="79"/>
      <c r="AG55" s="78"/>
      <c r="AH55" s="78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</row>
    <row r="56" spans="1:235" x14ac:dyDescent="0.2">
      <c r="A56" s="40" t="s">
        <v>120</v>
      </c>
      <c r="B56" s="42" t="s">
        <v>70</v>
      </c>
      <c r="C56" s="42" t="s">
        <v>41</v>
      </c>
      <c r="D56" s="43" t="s">
        <v>39</v>
      </c>
      <c r="E56" s="78">
        <v>1</v>
      </c>
      <c r="F56" s="78"/>
      <c r="G56" s="79"/>
      <c r="H56" s="79"/>
      <c r="I56" s="78"/>
      <c r="J56" s="78"/>
      <c r="K56" s="79"/>
      <c r="L56" s="79"/>
      <c r="M56" s="78"/>
      <c r="N56" s="78"/>
      <c r="O56" s="79"/>
      <c r="P56" s="79"/>
      <c r="Q56" s="78"/>
      <c r="R56" s="78"/>
      <c r="S56" s="79"/>
      <c r="T56" s="79"/>
      <c r="U56" s="78"/>
      <c r="V56" s="78"/>
      <c r="W56" s="79"/>
      <c r="X56" s="79"/>
      <c r="Y56" s="78"/>
      <c r="Z56" s="78"/>
      <c r="AA56" s="79"/>
      <c r="AB56" s="79"/>
      <c r="AC56" s="78"/>
      <c r="AD56" s="78"/>
      <c r="AE56" s="79"/>
      <c r="AF56" s="79"/>
      <c r="AG56" s="78"/>
      <c r="AH56" s="78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</row>
    <row r="57" spans="1:235" x14ac:dyDescent="0.2">
      <c r="A57" s="40" t="s">
        <v>121</v>
      </c>
      <c r="B57" s="42" t="s">
        <v>72</v>
      </c>
      <c r="C57" s="42" t="s">
        <v>38</v>
      </c>
      <c r="D57" s="43" t="s">
        <v>37</v>
      </c>
      <c r="E57" s="78">
        <v>1</v>
      </c>
      <c r="F57" s="78"/>
      <c r="G57" s="79"/>
      <c r="H57" s="79"/>
      <c r="I57" s="78"/>
      <c r="J57" s="78"/>
      <c r="K57" s="79"/>
      <c r="L57" s="79"/>
      <c r="M57" s="78"/>
      <c r="N57" s="78"/>
      <c r="O57" s="79"/>
      <c r="P57" s="79"/>
      <c r="Q57" s="78"/>
      <c r="R57" s="78"/>
      <c r="S57" s="79"/>
      <c r="T57" s="79"/>
      <c r="U57" s="78"/>
      <c r="V57" s="78"/>
      <c r="W57" s="79"/>
      <c r="X57" s="79"/>
      <c r="Y57" s="78"/>
      <c r="Z57" s="78"/>
      <c r="AA57" s="79"/>
      <c r="AB57" s="79"/>
      <c r="AC57" s="78"/>
      <c r="AD57" s="78"/>
      <c r="AE57" s="79"/>
      <c r="AF57" s="79"/>
      <c r="AG57" s="78"/>
      <c r="AH57" s="78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</row>
    <row r="58" spans="1:235" x14ac:dyDescent="0.2">
      <c r="A58" s="40" t="s">
        <v>122</v>
      </c>
      <c r="B58" s="42" t="s">
        <v>72</v>
      </c>
      <c r="C58" s="42" t="s">
        <v>38</v>
      </c>
      <c r="D58" s="43" t="s">
        <v>37</v>
      </c>
      <c r="E58" s="78">
        <v>1</v>
      </c>
      <c r="F58" s="78"/>
      <c r="G58" s="79"/>
      <c r="H58" s="79"/>
      <c r="I58" s="78"/>
      <c r="J58" s="78"/>
      <c r="K58" s="79"/>
      <c r="L58" s="79"/>
      <c r="M58" s="78"/>
      <c r="N58" s="78"/>
      <c r="O58" s="79"/>
      <c r="P58" s="79"/>
      <c r="Q58" s="78"/>
      <c r="R58" s="78"/>
      <c r="S58" s="79"/>
      <c r="T58" s="79"/>
      <c r="U58" s="78"/>
      <c r="V58" s="78"/>
      <c r="W58" s="79"/>
      <c r="X58" s="79"/>
      <c r="Y58" s="78"/>
      <c r="Z58" s="78"/>
      <c r="AA58" s="79"/>
      <c r="AB58" s="79"/>
      <c r="AC58" s="78"/>
      <c r="AD58" s="78"/>
      <c r="AE58" s="79"/>
      <c r="AF58" s="79"/>
      <c r="AG58" s="78"/>
      <c r="AH58" s="78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</row>
    <row r="59" spans="1:235" x14ac:dyDescent="0.2">
      <c r="A59" s="40" t="s">
        <v>123</v>
      </c>
      <c r="B59" s="42" t="s">
        <v>72</v>
      </c>
      <c r="C59" s="42" t="s">
        <v>38</v>
      </c>
      <c r="D59" s="43" t="s">
        <v>37</v>
      </c>
      <c r="E59" s="78">
        <v>1</v>
      </c>
      <c r="F59" s="78"/>
      <c r="G59" s="79"/>
      <c r="H59" s="79"/>
      <c r="I59" s="78"/>
      <c r="J59" s="78"/>
      <c r="K59" s="79"/>
      <c r="L59" s="79"/>
      <c r="M59" s="78"/>
      <c r="N59" s="78"/>
      <c r="O59" s="79"/>
      <c r="P59" s="79"/>
      <c r="Q59" s="78"/>
      <c r="R59" s="78"/>
      <c r="S59" s="79"/>
      <c r="T59" s="79"/>
      <c r="U59" s="78"/>
      <c r="V59" s="78"/>
      <c r="W59" s="79"/>
      <c r="X59" s="79"/>
      <c r="Y59" s="78"/>
      <c r="Z59" s="78"/>
      <c r="AA59" s="79"/>
      <c r="AB59" s="79"/>
      <c r="AC59" s="78"/>
      <c r="AD59" s="78"/>
      <c r="AE59" s="79"/>
      <c r="AF59" s="79"/>
      <c r="AG59" s="78"/>
      <c r="AH59" s="78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</row>
    <row r="60" spans="1:235" x14ac:dyDescent="0.2">
      <c r="A60" s="40" t="s">
        <v>124</v>
      </c>
      <c r="B60" s="41" t="s">
        <v>72</v>
      </c>
      <c r="C60" s="41" t="s">
        <v>42</v>
      </c>
      <c r="D60" s="41" t="s">
        <v>42</v>
      </c>
      <c r="E60" s="78">
        <v>1</v>
      </c>
      <c r="F60" s="78"/>
      <c r="G60" s="79"/>
      <c r="H60" s="79"/>
      <c r="I60" s="78"/>
      <c r="J60" s="78"/>
      <c r="K60" s="79"/>
      <c r="L60" s="79"/>
      <c r="M60" s="78"/>
      <c r="N60" s="78"/>
      <c r="O60" s="79"/>
      <c r="P60" s="79"/>
      <c r="Q60" s="78"/>
      <c r="R60" s="78"/>
      <c r="S60" s="79"/>
      <c r="T60" s="79"/>
      <c r="U60" s="78"/>
      <c r="V60" s="78"/>
      <c r="W60" s="79"/>
      <c r="X60" s="79"/>
      <c r="Y60" s="78"/>
      <c r="Z60" s="78"/>
      <c r="AA60" s="79"/>
      <c r="AB60" s="79"/>
      <c r="AC60" s="78"/>
      <c r="AD60" s="78"/>
      <c r="AE60" s="79"/>
      <c r="AF60" s="79"/>
      <c r="AG60" s="78"/>
      <c r="AH60" s="78"/>
    </row>
    <row r="61" spans="1:235" x14ac:dyDescent="0.2">
      <c r="A61" s="40" t="s">
        <v>125</v>
      </c>
      <c r="B61" s="41" t="s">
        <v>72</v>
      </c>
      <c r="C61" s="41" t="s">
        <v>42</v>
      </c>
      <c r="D61" s="41" t="s">
        <v>42</v>
      </c>
      <c r="E61" s="78">
        <v>1</v>
      </c>
      <c r="F61" s="78"/>
      <c r="G61" s="79"/>
      <c r="H61" s="79"/>
      <c r="I61" s="78"/>
      <c r="J61" s="78"/>
      <c r="K61" s="79"/>
      <c r="L61" s="79"/>
      <c r="M61" s="78"/>
      <c r="N61" s="78"/>
      <c r="O61" s="79"/>
      <c r="P61" s="79"/>
      <c r="Q61" s="78"/>
      <c r="R61" s="78"/>
      <c r="S61" s="79"/>
      <c r="T61" s="79"/>
      <c r="U61" s="78"/>
      <c r="V61" s="78"/>
      <c r="W61" s="79"/>
      <c r="X61" s="79"/>
      <c r="Y61" s="78"/>
      <c r="Z61" s="78"/>
      <c r="AA61" s="79"/>
      <c r="AB61" s="79"/>
      <c r="AC61" s="78"/>
      <c r="AD61" s="78"/>
      <c r="AE61" s="79"/>
      <c r="AF61" s="79"/>
      <c r="AG61" s="78"/>
      <c r="AH61" s="78"/>
    </row>
    <row r="62" spans="1:235" x14ac:dyDescent="0.2">
      <c r="A62" s="40" t="s">
        <v>126</v>
      </c>
      <c r="B62" s="41" t="s">
        <v>72</v>
      </c>
      <c r="C62" s="41" t="s">
        <v>38</v>
      </c>
      <c r="D62" s="41" t="s">
        <v>37</v>
      </c>
      <c r="E62" s="78">
        <v>1</v>
      </c>
      <c r="F62" s="78"/>
      <c r="G62" s="79"/>
      <c r="H62" s="79"/>
      <c r="I62" s="78"/>
      <c r="J62" s="78"/>
      <c r="K62" s="79"/>
      <c r="L62" s="79"/>
      <c r="M62" s="78"/>
      <c r="N62" s="78"/>
      <c r="O62" s="79"/>
      <c r="P62" s="79"/>
      <c r="Q62" s="78"/>
      <c r="R62" s="78"/>
      <c r="S62" s="79"/>
      <c r="T62" s="79"/>
      <c r="U62" s="78"/>
      <c r="V62" s="78"/>
      <c r="W62" s="79"/>
      <c r="X62" s="79"/>
      <c r="Y62" s="78"/>
      <c r="Z62" s="78"/>
      <c r="AA62" s="79"/>
      <c r="AB62" s="79"/>
      <c r="AC62" s="78"/>
      <c r="AD62" s="78"/>
      <c r="AE62" s="79"/>
      <c r="AF62" s="79"/>
      <c r="AG62" s="78"/>
      <c r="AH62" s="78"/>
    </row>
    <row r="63" spans="1:235" x14ac:dyDescent="0.2">
      <c r="A63" s="40" t="s">
        <v>127</v>
      </c>
      <c r="B63" s="41" t="s">
        <v>72</v>
      </c>
      <c r="C63" s="41" t="s">
        <v>41</v>
      </c>
      <c r="D63" s="41" t="s">
        <v>40</v>
      </c>
      <c r="E63" s="78">
        <v>1</v>
      </c>
      <c r="F63" s="78"/>
      <c r="G63" s="79"/>
      <c r="H63" s="79"/>
      <c r="I63" s="78"/>
      <c r="J63" s="78"/>
      <c r="K63" s="79"/>
      <c r="L63" s="79"/>
      <c r="M63" s="78"/>
      <c r="N63" s="78"/>
      <c r="O63" s="79"/>
      <c r="P63" s="79"/>
      <c r="Q63" s="78"/>
      <c r="R63" s="78"/>
      <c r="S63" s="79"/>
      <c r="T63" s="79"/>
      <c r="U63" s="78"/>
      <c r="V63" s="78"/>
      <c r="W63" s="79"/>
      <c r="X63" s="79"/>
      <c r="Y63" s="78"/>
      <c r="Z63" s="78"/>
      <c r="AA63" s="79"/>
      <c r="AB63" s="79"/>
      <c r="AC63" s="78"/>
      <c r="AD63" s="78"/>
      <c r="AE63" s="79"/>
      <c r="AF63" s="79"/>
      <c r="AG63" s="78"/>
      <c r="AH63" s="78"/>
    </row>
    <row r="64" spans="1:235" x14ac:dyDescent="0.2">
      <c r="A64" s="40" t="s">
        <v>128</v>
      </c>
      <c r="B64" s="41" t="s">
        <v>72</v>
      </c>
      <c r="C64" s="41" t="s">
        <v>38</v>
      </c>
      <c r="D64" s="41" t="s">
        <v>37</v>
      </c>
      <c r="E64" s="78">
        <v>1</v>
      </c>
      <c r="F64" s="78"/>
      <c r="G64" s="79"/>
      <c r="H64" s="79"/>
      <c r="I64" s="78"/>
      <c r="J64" s="78"/>
      <c r="K64" s="79"/>
      <c r="L64" s="79"/>
      <c r="M64" s="78"/>
      <c r="N64" s="78"/>
      <c r="O64" s="79"/>
      <c r="P64" s="79"/>
      <c r="Q64" s="78"/>
      <c r="R64" s="78"/>
      <c r="S64" s="79"/>
      <c r="T64" s="79"/>
      <c r="U64" s="78"/>
      <c r="V64" s="78"/>
      <c r="W64" s="79"/>
      <c r="X64" s="79"/>
      <c r="Y64" s="78"/>
      <c r="Z64" s="78"/>
      <c r="AA64" s="79"/>
      <c r="AB64" s="79"/>
      <c r="AC64" s="78"/>
      <c r="AD64" s="78"/>
      <c r="AE64" s="79"/>
      <c r="AF64" s="79"/>
      <c r="AG64" s="78"/>
      <c r="AH64" s="78"/>
    </row>
    <row r="65" spans="1:235" x14ac:dyDescent="0.2">
      <c r="A65" s="40" t="s">
        <v>129</v>
      </c>
      <c r="B65" s="41" t="s">
        <v>70</v>
      </c>
      <c r="C65" s="41" t="s">
        <v>39</v>
      </c>
      <c r="D65" s="41" t="s">
        <v>42</v>
      </c>
      <c r="E65" s="78">
        <v>1</v>
      </c>
      <c r="F65" s="78"/>
      <c r="G65" s="79"/>
      <c r="H65" s="79"/>
      <c r="I65" s="78"/>
      <c r="J65" s="78"/>
      <c r="K65" s="79"/>
      <c r="L65" s="79"/>
      <c r="M65" s="78"/>
      <c r="N65" s="78"/>
      <c r="O65" s="79"/>
      <c r="P65" s="79"/>
      <c r="Q65" s="78"/>
      <c r="R65" s="78"/>
      <c r="S65" s="79"/>
      <c r="T65" s="79"/>
      <c r="U65" s="78"/>
      <c r="V65" s="78"/>
      <c r="W65" s="79"/>
      <c r="X65" s="79"/>
      <c r="Y65" s="78"/>
      <c r="Z65" s="78"/>
      <c r="AA65" s="79"/>
      <c r="AB65" s="79"/>
      <c r="AC65" s="78"/>
      <c r="AD65" s="78"/>
      <c r="AE65" s="79"/>
      <c r="AF65" s="79"/>
      <c r="AG65" s="78"/>
      <c r="AH65" s="78"/>
    </row>
    <row r="66" spans="1:235" x14ac:dyDescent="0.2">
      <c r="A66" s="40" t="s">
        <v>130</v>
      </c>
      <c r="B66" s="41" t="s">
        <v>70</v>
      </c>
      <c r="C66" s="41" t="s">
        <v>41</v>
      </c>
      <c r="D66" s="41" t="s">
        <v>42</v>
      </c>
      <c r="E66" s="78">
        <v>1</v>
      </c>
      <c r="F66" s="78"/>
      <c r="G66" s="79"/>
      <c r="H66" s="79"/>
      <c r="I66" s="78"/>
      <c r="J66" s="78"/>
      <c r="K66" s="79"/>
      <c r="L66" s="79"/>
      <c r="M66" s="78"/>
      <c r="N66" s="78"/>
      <c r="O66" s="79"/>
      <c r="P66" s="79"/>
      <c r="Q66" s="78"/>
      <c r="R66" s="78"/>
      <c r="S66" s="79"/>
      <c r="T66" s="79"/>
      <c r="U66" s="78"/>
      <c r="V66" s="78"/>
      <c r="W66" s="79"/>
      <c r="X66" s="79"/>
      <c r="Y66" s="78"/>
      <c r="Z66" s="78"/>
      <c r="AA66" s="79"/>
      <c r="AB66" s="79"/>
      <c r="AC66" s="78"/>
      <c r="AD66" s="78"/>
      <c r="AE66" s="79"/>
      <c r="AF66" s="79"/>
      <c r="AG66" s="78"/>
      <c r="AH66" s="78"/>
    </row>
    <row r="67" spans="1:235" x14ac:dyDescent="0.2">
      <c r="A67" s="40" t="s">
        <v>131</v>
      </c>
      <c r="B67" s="41" t="s">
        <v>72</v>
      </c>
      <c r="C67" s="41" t="s">
        <v>39</v>
      </c>
      <c r="D67" s="41" t="s">
        <v>37</v>
      </c>
      <c r="E67" s="78">
        <v>1</v>
      </c>
      <c r="F67" s="78"/>
      <c r="G67" s="79"/>
      <c r="H67" s="79"/>
      <c r="I67" s="78"/>
      <c r="J67" s="78"/>
      <c r="K67" s="79"/>
      <c r="L67" s="79"/>
      <c r="M67" s="78"/>
      <c r="N67" s="78"/>
      <c r="O67" s="79"/>
      <c r="P67" s="79"/>
      <c r="Q67" s="78"/>
      <c r="R67" s="78"/>
      <c r="S67" s="79"/>
      <c r="T67" s="79"/>
      <c r="U67" s="78"/>
      <c r="V67" s="78"/>
      <c r="W67" s="79"/>
      <c r="X67" s="79"/>
      <c r="Y67" s="78"/>
      <c r="Z67" s="78"/>
      <c r="AA67" s="79"/>
      <c r="AB67" s="79"/>
      <c r="AC67" s="78"/>
      <c r="AD67" s="78"/>
      <c r="AE67" s="79"/>
      <c r="AF67" s="79"/>
      <c r="AG67" s="78"/>
      <c r="AH67" s="78"/>
    </row>
    <row r="68" spans="1:235" x14ac:dyDescent="0.2">
      <c r="A68" s="40" t="s">
        <v>132</v>
      </c>
      <c r="B68" s="41" t="s">
        <v>72</v>
      </c>
      <c r="C68" s="41" t="s">
        <v>42</v>
      </c>
      <c r="D68" s="41" t="s">
        <v>42</v>
      </c>
      <c r="E68" s="78">
        <v>1</v>
      </c>
      <c r="F68" s="78"/>
      <c r="G68" s="79"/>
      <c r="H68" s="79"/>
      <c r="I68" s="78"/>
      <c r="J68" s="78"/>
      <c r="K68" s="79"/>
      <c r="L68" s="79"/>
      <c r="M68" s="78"/>
      <c r="N68" s="78"/>
      <c r="O68" s="79"/>
      <c r="P68" s="79"/>
      <c r="Q68" s="78"/>
      <c r="R68" s="78"/>
      <c r="S68" s="79"/>
      <c r="T68" s="79"/>
      <c r="U68" s="78"/>
      <c r="V68" s="78"/>
      <c r="W68" s="79"/>
      <c r="X68" s="79"/>
      <c r="Y68" s="78"/>
      <c r="Z68" s="78"/>
      <c r="AA68" s="79"/>
      <c r="AB68" s="79"/>
      <c r="AC68" s="78"/>
      <c r="AD68" s="78"/>
      <c r="AE68" s="79"/>
      <c r="AF68" s="79"/>
      <c r="AG68" s="78"/>
      <c r="AH68" s="78"/>
    </row>
    <row r="69" spans="1:235" x14ac:dyDescent="0.2">
      <c r="A69" s="40" t="s">
        <v>133</v>
      </c>
      <c r="B69" s="41" t="s">
        <v>72</v>
      </c>
      <c r="C69" s="41" t="s">
        <v>40</v>
      </c>
      <c r="D69" s="41" t="s">
        <v>39</v>
      </c>
      <c r="E69" s="78">
        <v>1</v>
      </c>
      <c r="F69" s="78"/>
      <c r="G69" s="79"/>
      <c r="H69" s="79"/>
      <c r="I69" s="78"/>
      <c r="J69" s="78"/>
      <c r="K69" s="79"/>
      <c r="L69" s="79"/>
      <c r="M69" s="78"/>
      <c r="N69" s="78"/>
      <c r="O69" s="79"/>
      <c r="P69" s="79"/>
      <c r="Q69" s="78"/>
      <c r="R69" s="78"/>
      <c r="S69" s="79"/>
      <c r="T69" s="79"/>
      <c r="U69" s="78"/>
      <c r="V69" s="78"/>
      <c r="W69" s="79"/>
      <c r="X69" s="79"/>
      <c r="Y69" s="78"/>
      <c r="Z69" s="78"/>
      <c r="AA69" s="79"/>
      <c r="AB69" s="79"/>
      <c r="AC69" s="78"/>
      <c r="AD69" s="78"/>
      <c r="AE69" s="79"/>
      <c r="AF69" s="79"/>
      <c r="AG69" s="78"/>
      <c r="AH69" s="78"/>
    </row>
    <row r="70" spans="1:235" x14ac:dyDescent="0.2">
      <c r="A70" s="40" t="s">
        <v>134</v>
      </c>
      <c r="B70" s="41" t="s">
        <v>72</v>
      </c>
      <c r="C70" s="41" t="s">
        <v>40</v>
      </c>
      <c r="D70" s="41" t="s">
        <v>40</v>
      </c>
      <c r="E70" s="78">
        <v>1</v>
      </c>
      <c r="F70" s="78"/>
      <c r="G70" s="79"/>
      <c r="H70" s="79"/>
      <c r="I70" s="78"/>
      <c r="J70" s="78"/>
      <c r="K70" s="79"/>
      <c r="L70" s="79"/>
      <c r="M70" s="78"/>
      <c r="N70" s="78"/>
      <c r="O70" s="79"/>
      <c r="P70" s="79"/>
      <c r="Q70" s="78"/>
      <c r="R70" s="78"/>
      <c r="S70" s="79"/>
      <c r="T70" s="79"/>
      <c r="U70" s="78"/>
      <c r="V70" s="78"/>
      <c r="W70" s="79"/>
      <c r="X70" s="79"/>
      <c r="Y70" s="78"/>
      <c r="Z70" s="78"/>
      <c r="AA70" s="79"/>
      <c r="AB70" s="79"/>
      <c r="AC70" s="78"/>
      <c r="AD70" s="78"/>
      <c r="AE70" s="79"/>
      <c r="AF70" s="79"/>
      <c r="AG70" s="78"/>
      <c r="AH70" s="78"/>
    </row>
    <row r="71" spans="1:235" x14ac:dyDescent="0.2">
      <c r="A71" s="40" t="s">
        <v>135</v>
      </c>
      <c r="B71" s="42" t="s">
        <v>72</v>
      </c>
      <c r="C71" s="42" t="s">
        <v>38</v>
      </c>
      <c r="D71" s="43" t="s">
        <v>37</v>
      </c>
      <c r="E71" s="78">
        <v>1</v>
      </c>
      <c r="F71" s="78"/>
      <c r="G71" s="79"/>
      <c r="H71" s="79"/>
      <c r="I71" s="78"/>
      <c r="J71" s="78"/>
      <c r="K71" s="79"/>
      <c r="L71" s="79"/>
      <c r="M71" s="78"/>
      <c r="N71" s="78"/>
      <c r="O71" s="79"/>
      <c r="P71" s="79"/>
      <c r="Q71" s="78"/>
      <c r="R71" s="78"/>
      <c r="S71" s="79"/>
      <c r="T71" s="79"/>
      <c r="U71" s="78"/>
      <c r="V71" s="78"/>
      <c r="W71" s="79"/>
      <c r="X71" s="79"/>
      <c r="Y71" s="78"/>
      <c r="Z71" s="78"/>
      <c r="AA71" s="79"/>
      <c r="AB71" s="79"/>
      <c r="AC71" s="78"/>
      <c r="AD71" s="78"/>
      <c r="AE71" s="79"/>
      <c r="AF71" s="79"/>
      <c r="AG71" s="78"/>
      <c r="AH71" s="78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  <c r="CY71" s="44"/>
      <c r="CZ71" s="44"/>
      <c r="DA71" s="44"/>
      <c r="DB71" s="44"/>
      <c r="DC71" s="44"/>
      <c r="DD71" s="44"/>
      <c r="DE71" s="44"/>
      <c r="DF71" s="44"/>
      <c r="DG71" s="44"/>
      <c r="DH71" s="44"/>
      <c r="DI71" s="44"/>
      <c r="DJ71" s="44"/>
      <c r="DK71" s="44"/>
      <c r="DL71" s="44"/>
      <c r="DM71" s="44"/>
      <c r="DN71" s="44"/>
      <c r="DO71" s="44"/>
      <c r="DP71" s="44"/>
      <c r="DQ71" s="44"/>
      <c r="DR71" s="44"/>
      <c r="DS71" s="44"/>
      <c r="DT71" s="44"/>
      <c r="DU71" s="44"/>
      <c r="DV71" s="44"/>
      <c r="DW71" s="44"/>
      <c r="DX71" s="44"/>
      <c r="DY71" s="44"/>
      <c r="DZ71" s="44"/>
      <c r="EA71" s="44"/>
      <c r="EB71" s="44"/>
      <c r="EC71" s="44"/>
      <c r="ED71" s="44"/>
      <c r="EE71" s="44"/>
      <c r="EF71" s="44"/>
      <c r="EG71" s="44"/>
      <c r="EH71" s="44"/>
      <c r="EI71" s="44"/>
      <c r="EJ71" s="44"/>
      <c r="EK71" s="44"/>
      <c r="EL71" s="44"/>
      <c r="EM71" s="44"/>
      <c r="EN71" s="44"/>
      <c r="EO71" s="44"/>
      <c r="EP71" s="44"/>
      <c r="EQ71" s="44"/>
      <c r="ER71" s="44"/>
      <c r="ES71" s="44"/>
      <c r="ET71" s="44"/>
      <c r="EU71" s="44"/>
      <c r="EV71" s="44"/>
      <c r="EW71" s="44"/>
      <c r="EX71" s="44"/>
      <c r="EY71" s="44"/>
      <c r="EZ71" s="44"/>
      <c r="FA71" s="44"/>
      <c r="FB71" s="44"/>
      <c r="FC71" s="44"/>
      <c r="FD71" s="44"/>
      <c r="FE71" s="44"/>
      <c r="FF71" s="44"/>
      <c r="FG71" s="44"/>
      <c r="FH71" s="44"/>
      <c r="FI71" s="44"/>
      <c r="FJ71" s="44"/>
      <c r="FK71" s="44"/>
      <c r="FL71" s="44"/>
      <c r="FM71" s="44"/>
      <c r="FN71" s="44"/>
      <c r="FO71" s="44"/>
      <c r="FP71" s="44"/>
      <c r="FQ71" s="44"/>
      <c r="FR71" s="44"/>
      <c r="FS71" s="44"/>
      <c r="FT71" s="44"/>
      <c r="FU71" s="44"/>
      <c r="FV71" s="44"/>
      <c r="FW71" s="44"/>
      <c r="FX71" s="44"/>
      <c r="FY71" s="44"/>
      <c r="FZ71" s="44"/>
      <c r="GA71" s="44"/>
      <c r="GB71" s="44"/>
      <c r="GC71" s="44"/>
      <c r="GD71" s="44"/>
      <c r="GE71" s="44"/>
      <c r="GF71" s="44"/>
      <c r="GG71" s="44"/>
      <c r="GH71" s="44"/>
      <c r="GI71" s="44"/>
      <c r="GJ71" s="44"/>
      <c r="GK71" s="44"/>
      <c r="GL71" s="44"/>
      <c r="GM71" s="44"/>
      <c r="GN71" s="44"/>
      <c r="GO71" s="44"/>
      <c r="GP71" s="44"/>
      <c r="GQ71" s="44"/>
      <c r="GR71" s="44"/>
      <c r="GS71" s="44"/>
      <c r="GT71" s="44"/>
      <c r="GU71" s="44"/>
      <c r="GV71" s="44"/>
      <c r="GW71" s="44"/>
      <c r="GX71" s="44"/>
      <c r="GY71" s="44"/>
      <c r="GZ71" s="44"/>
      <c r="HA71" s="44"/>
      <c r="HB71" s="44"/>
      <c r="HC71" s="44"/>
      <c r="HD71" s="44"/>
      <c r="HE71" s="44"/>
      <c r="HF71" s="44"/>
      <c r="HG71" s="44"/>
      <c r="HH71" s="44"/>
      <c r="HI71" s="44"/>
      <c r="HJ71" s="44"/>
      <c r="HK71" s="44"/>
      <c r="HL71" s="44"/>
      <c r="HM71" s="44"/>
      <c r="HN71" s="44"/>
      <c r="HO71" s="44"/>
      <c r="HP71" s="44"/>
      <c r="HQ71" s="44"/>
      <c r="HR71" s="44"/>
      <c r="HS71" s="44"/>
      <c r="HT71" s="44"/>
      <c r="HU71" s="44"/>
      <c r="HV71" s="44"/>
      <c r="HW71" s="44"/>
      <c r="HX71" s="44"/>
      <c r="HY71" s="44"/>
      <c r="HZ71" s="44"/>
      <c r="IA71" s="44"/>
    </row>
    <row r="72" spans="1:235" x14ac:dyDescent="0.2">
      <c r="A72" s="40" t="s">
        <v>136</v>
      </c>
      <c r="B72" s="41" t="s">
        <v>72</v>
      </c>
      <c r="C72" s="41" t="s">
        <v>40</v>
      </c>
      <c r="D72" s="41" t="s">
        <v>39</v>
      </c>
      <c r="E72" s="78">
        <v>1</v>
      </c>
      <c r="F72" s="78"/>
      <c r="G72" s="79"/>
      <c r="H72" s="79"/>
      <c r="I72" s="78"/>
      <c r="J72" s="78"/>
      <c r="K72" s="79"/>
      <c r="L72" s="79"/>
      <c r="M72" s="78"/>
      <c r="N72" s="78"/>
      <c r="O72" s="79"/>
      <c r="P72" s="79"/>
      <c r="Q72" s="78"/>
      <c r="R72" s="78"/>
      <c r="S72" s="79"/>
      <c r="T72" s="79"/>
      <c r="U72" s="78"/>
      <c r="V72" s="78"/>
      <c r="W72" s="79"/>
      <c r="X72" s="79"/>
      <c r="Y72" s="78"/>
      <c r="Z72" s="78"/>
      <c r="AA72" s="79"/>
      <c r="AB72" s="79"/>
      <c r="AC72" s="78"/>
      <c r="AD72" s="78"/>
      <c r="AE72" s="79"/>
      <c r="AF72" s="79"/>
      <c r="AG72" s="78"/>
      <c r="AH72" s="78"/>
    </row>
    <row r="73" spans="1:235" x14ac:dyDescent="0.2">
      <c r="A73" s="40" t="s">
        <v>137</v>
      </c>
      <c r="B73" s="41" t="s">
        <v>72</v>
      </c>
      <c r="C73" s="41" t="s">
        <v>41</v>
      </c>
      <c r="D73" s="41" t="s">
        <v>42</v>
      </c>
      <c r="E73" s="78">
        <v>1</v>
      </c>
      <c r="F73" s="78"/>
      <c r="G73" s="79"/>
      <c r="H73" s="79"/>
      <c r="I73" s="78"/>
      <c r="J73" s="78"/>
      <c r="K73" s="79"/>
      <c r="L73" s="79"/>
      <c r="M73" s="78"/>
      <c r="N73" s="78"/>
      <c r="O73" s="79"/>
      <c r="P73" s="79"/>
      <c r="Q73" s="78"/>
      <c r="R73" s="78"/>
      <c r="S73" s="79"/>
      <c r="T73" s="79"/>
      <c r="U73" s="78"/>
      <c r="V73" s="78"/>
      <c r="W73" s="79"/>
      <c r="X73" s="79"/>
      <c r="Y73" s="78"/>
      <c r="Z73" s="78"/>
      <c r="AA73" s="79"/>
      <c r="AB73" s="79"/>
      <c r="AC73" s="78"/>
      <c r="AD73" s="78"/>
      <c r="AE73" s="79"/>
      <c r="AF73" s="79"/>
      <c r="AG73" s="78"/>
      <c r="AH73" s="78"/>
    </row>
    <row r="74" spans="1:235" x14ac:dyDescent="0.2">
      <c r="A74" s="40" t="s">
        <v>138</v>
      </c>
      <c r="B74" s="41" t="s">
        <v>72</v>
      </c>
      <c r="C74" s="41" t="s">
        <v>41</v>
      </c>
      <c r="D74" s="41" t="s">
        <v>42</v>
      </c>
      <c r="E74" s="78">
        <v>1</v>
      </c>
      <c r="F74" s="78"/>
      <c r="G74" s="79"/>
      <c r="H74" s="79"/>
      <c r="I74" s="78"/>
      <c r="J74" s="78"/>
      <c r="K74" s="79"/>
      <c r="L74" s="79"/>
      <c r="M74" s="78"/>
      <c r="N74" s="78"/>
      <c r="O74" s="79"/>
      <c r="P74" s="79"/>
      <c r="Q74" s="78"/>
      <c r="R74" s="78"/>
      <c r="S74" s="79"/>
      <c r="T74" s="79"/>
      <c r="U74" s="78"/>
      <c r="V74" s="78"/>
      <c r="W74" s="79"/>
      <c r="X74" s="79"/>
      <c r="Y74" s="78"/>
      <c r="Z74" s="78"/>
      <c r="AA74" s="79"/>
      <c r="AB74" s="79"/>
      <c r="AC74" s="78"/>
      <c r="AD74" s="78"/>
      <c r="AE74" s="79"/>
      <c r="AF74" s="79"/>
      <c r="AG74" s="78"/>
      <c r="AH74" s="78"/>
    </row>
    <row r="75" spans="1:235" x14ac:dyDescent="0.2">
      <c r="A75" s="40" t="s">
        <v>139</v>
      </c>
      <c r="B75" s="41" t="s">
        <v>72</v>
      </c>
      <c r="C75" s="41" t="s">
        <v>41</v>
      </c>
      <c r="D75" s="41" t="s">
        <v>42</v>
      </c>
      <c r="E75" s="78">
        <v>1</v>
      </c>
      <c r="F75" s="78"/>
      <c r="G75" s="79"/>
      <c r="H75" s="79"/>
      <c r="I75" s="78"/>
      <c r="J75" s="78"/>
      <c r="K75" s="79"/>
      <c r="L75" s="79"/>
      <c r="M75" s="78"/>
      <c r="N75" s="78"/>
      <c r="O75" s="79"/>
      <c r="P75" s="79"/>
      <c r="Q75" s="78"/>
      <c r="R75" s="78"/>
      <c r="S75" s="79"/>
      <c r="T75" s="79"/>
      <c r="U75" s="78"/>
      <c r="V75" s="78"/>
      <c r="W75" s="79"/>
      <c r="X75" s="79"/>
      <c r="Y75" s="78"/>
      <c r="Z75" s="78"/>
      <c r="AA75" s="79"/>
      <c r="AB75" s="79"/>
      <c r="AC75" s="78"/>
      <c r="AD75" s="78"/>
      <c r="AE75" s="79"/>
      <c r="AF75" s="79"/>
      <c r="AG75" s="78"/>
      <c r="AH75" s="78"/>
    </row>
    <row r="76" spans="1:235" x14ac:dyDescent="0.2">
      <c r="A76" s="40" t="s">
        <v>140</v>
      </c>
      <c r="B76" s="41" t="s">
        <v>70</v>
      </c>
      <c r="C76" s="41" t="s">
        <v>42</v>
      </c>
      <c r="D76" s="41" t="s">
        <v>42</v>
      </c>
      <c r="E76" s="78">
        <v>1</v>
      </c>
      <c r="F76" s="78"/>
      <c r="G76" s="79"/>
      <c r="H76" s="79"/>
      <c r="I76" s="78"/>
      <c r="J76" s="78"/>
      <c r="K76" s="79"/>
      <c r="L76" s="79"/>
      <c r="M76" s="78"/>
      <c r="N76" s="78"/>
      <c r="O76" s="79"/>
      <c r="P76" s="79"/>
      <c r="Q76" s="78"/>
      <c r="R76" s="78"/>
      <c r="S76" s="79"/>
      <c r="T76" s="79"/>
      <c r="U76" s="78"/>
      <c r="V76" s="78"/>
      <c r="W76" s="79"/>
      <c r="X76" s="79"/>
      <c r="Y76" s="78"/>
      <c r="Z76" s="78"/>
      <c r="AA76" s="79"/>
      <c r="AB76" s="79"/>
      <c r="AC76" s="78"/>
      <c r="AD76" s="78"/>
      <c r="AE76" s="79"/>
      <c r="AF76" s="79"/>
      <c r="AG76" s="78"/>
      <c r="AH76" s="78"/>
    </row>
    <row r="77" spans="1:235" x14ac:dyDescent="0.2">
      <c r="A77" s="40" t="s">
        <v>141</v>
      </c>
      <c r="B77" s="41" t="s">
        <v>72</v>
      </c>
      <c r="C77" s="41" t="s">
        <v>40</v>
      </c>
      <c r="D77" s="41" t="s">
        <v>40</v>
      </c>
      <c r="E77" s="78">
        <v>1</v>
      </c>
      <c r="F77" s="78"/>
      <c r="G77" s="79"/>
      <c r="H77" s="79"/>
      <c r="I77" s="78"/>
      <c r="J77" s="78"/>
      <c r="K77" s="79"/>
      <c r="L77" s="79"/>
      <c r="M77" s="78"/>
      <c r="N77" s="78"/>
      <c r="O77" s="79"/>
      <c r="P77" s="79"/>
      <c r="Q77" s="78"/>
      <c r="R77" s="78"/>
      <c r="S77" s="79"/>
      <c r="T77" s="79"/>
      <c r="U77" s="78"/>
      <c r="V77" s="78"/>
      <c r="W77" s="79"/>
      <c r="X77" s="79"/>
      <c r="Y77" s="78"/>
      <c r="Z77" s="78"/>
      <c r="AA77" s="79"/>
      <c r="AB77" s="79"/>
      <c r="AC77" s="78"/>
      <c r="AD77" s="78"/>
      <c r="AE77" s="79"/>
      <c r="AF77" s="79"/>
      <c r="AG77" s="78"/>
      <c r="AH77" s="78"/>
    </row>
    <row r="78" spans="1:235" x14ac:dyDescent="0.2">
      <c r="A78" s="40" t="s">
        <v>142</v>
      </c>
      <c r="B78" s="41" t="s">
        <v>72</v>
      </c>
      <c r="C78" s="41" t="s">
        <v>36</v>
      </c>
      <c r="D78" s="41" t="s">
        <v>42</v>
      </c>
      <c r="E78" s="78">
        <v>1</v>
      </c>
      <c r="F78" s="78"/>
      <c r="G78" s="79"/>
      <c r="H78" s="79"/>
      <c r="I78" s="78"/>
      <c r="J78" s="78"/>
      <c r="K78" s="79"/>
      <c r="L78" s="79"/>
      <c r="M78" s="78"/>
      <c r="N78" s="78"/>
      <c r="O78" s="79"/>
      <c r="P78" s="79"/>
      <c r="Q78" s="78"/>
      <c r="R78" s="78"/>
      <c r="S78" s="79"/>
      <c r="T78" s="79"/>
      <c r="U78" s="78"/>
      <c r="V78" s="78"/>
      <c r="W78" s="79"/>
      <c r="X78" s="79"/>
      <c r="Y78" s="78"/>
      <c r="Z78" s="78"/>
      <c r="AA78" s="79"/>
      <c r="AB78" s="79"/>
      <c r="AC78" s="78"/>
      <c r="AD78" s="78"/>
      <c r="AE78" s="79"/>
      <c r="AF78" s="79"/>
      <c r="AG78" s="78"/>
      <c r="AH78" s="78"/>
    </row>
    <row r="79" spans="1:235" x14ac:dyDescent="0.2">
      <c r="A79" s="40" t="s">
        <v>143</v>
      </c>
      <c r="B79" s="41" t="s">
        <v>72</v>
      </c>
      <c r="C79" s="41" t="s">
        <v>39</v>
      </c>
      <c r="D79" s="41" t="s">
        <v>37</v>
      </c>
      <c r="E79" s="78">
        <v>1</v>
      </c>
      <c r="F79" s="78"/>
      <c r="G79" s="79"/>
      <c r="H79" s="79"/>
      <c r="I79" s="78"/>
      <c r="J79" s="78"/>
      <c r="K79" s="79"/>
      <c r="L79" s="79"/>
      <c r="M79" s="78"/>
      <c r="N79" s="78"/>
      <c r="O79" s="79"/>
      <c r="P79" s="79"/>
      <c r="Q79" s="78"/>
      <c r="R79" s="78"/>
      <c r="S79" s="79"/>
      <c r="T79" s="79"/>
      <c r="U79" s="78"/>
      <c r="V79" s="78"/>
      <c r="W79" s="79"/>
      <c r="X79" s="79"/>
      <c r="Y79" s="78"/>
      <c r="Z79" s="78"/>
      <c r="AA79" s="79"/>
      <c r="AB79" s="79"/>
      <c r="AC79" s="78"/>
      <c r="AD79" s="78"/>
      <c r="AE79" s="79"/>
      <c r="AF79" s="79"/>
      <c r="AG79" s="78"/>
      <c r="AH79" s="78"/>
    </row>
    <row r="80" spans="1:235" x14ac:dyDescent="0.2">
      <c r="A80" s="40" t="s">
        <v>144</v>
      </c>
      <c r="B80" s="41" t="s">
        <v>72</v>
      </c>
      <c r="C80" s="41" t="s">
        <v>37</v>
      </c>
      <c r="D80" s="41" t="s">
        <v>36</v>
      </c>
      <c r="E80" s="78">
        <v>1</v>
      </c>
      <c r="F80" s="78"/>
      <c r="G80" s="79"/>
      <c r="H80" s="79"/>
      <c r="I80" s="78"/>
      <c r="J80" s="78"/>
      <c r="K80" s="79"/>
      <c r="L80" s="79"/>
      <c r="M80" s="78"/>
      <c r="N80" s="78"/>
      <c r="O80" s="79"/>
      <c r="P80" s="79"/>
      <c r="Q80" s="78"/>
      <c r="R80" s="78"/>
      <c r="S80" s="79"/>
      <c r="T80" s="79"/>
      <c r="U80" s="78"/>
      <c r="V80" s="78"/>
      <c r="W80" s="79"/>
      <c r="X80" s="79"/>
      <c r="Y80" s="78"/>
      <c r="Z80" s="78"/>
      <c r="AA80" s="79"/>
      <c r="AB80" s="79"/>
      <c r="AC80" s="78"/>
      <c r="AD80" s="78"/>
      <c r="AE80" s="79"/>
      <c r="AF80" s="79"/>
      <c r="AG80" s="78"/>
      <c r="AH80" s="78"/>
    </row>
    <row r="81" spans="1:34" x14ac:dyDescent="0.2">
      <c r="A81" s="40" t="s">
        <v>145</v>
      </c>
      <c r="B81" s="41" t="s">
        <v>72</v>
      </c>
      <c r="C81" s="41" t="s">
        <v>37</v>
      </c>
      <c r="D81" s="41" t="s">
        <v>60</v>
      </c>
      <c r="E81" s="78">
        <v>1</v>
      </c>
      <c r="F81" s="78"/>
      <c r="G81" s="79"/>
      <c r="H81" s="79"/>
      <c r="I81" s="78"/>
      <c r="J81" s="78"/>
      <c r="K81" s="79"/>
      <c r="L81" s="79"/>
      <c r="M81" s="78"/>
      <c r="N81" s="78"/>
      <c r="O81" s="79"/>
      <c r="P81" s="79"/>
      <c r="Q81" s="78"/>
      <c r="R81" s="78"/>
      <c r="S81" s="79"/>
      <c r="T81" s="79"/>
      <c r="U81" s="78"/>
      <c r="V81" s="78"/>
      <c r="W81" s="79"/>
      <c r="X81" s="79"/>
      <c r="Y81" s="78"/>
      <c r="Z81" s="78"/>
      <c r="AA81" s="79"/>
      <c r="AB81" s="79"/>
      <c r="AC81" s="78"/>
      <c r="AD81" s="78"/>
      <c r="AE81" s="79"/>
      <c r="AF81" s="79"/>
      <c r="AG81" s="78"/>
      <c r="AH81" s="78"/>
    </row>
    <row r="82" spans="1:34" x14ac:dyDescent="0.2">
      <c r="A82" s="40" t="s">
        <v>146</v>
      </c>
      <c r="B82" s="41" t="s">
        <v>72</v>
      </c>
      <c r="C82" s="41" t="s">
        <v>38</v>
      </c>
      <c r="D82" s="41" t="s">
        <v>61</v>
      </c>
      <c r="E82" s="78">
        <v>1</v>
      </c>
      <c r="F82" s="78"/>
      <c r="G82" s="79"/>
      <c r="H82" s="79"/>
      <c r="I82" s="78"/>
      <c r="J82" s="78"/>
      <c r="K82" s="79"/>
      <c r="L82" s="79"/>
      <c r="M82" s="78"/>
      <c r="N82" s="78"/>
      <c r="O82" s="79"/>
      <c r="P82" s="79"/>
      <c r="Q82" s="78"/>
      <c r="R82" s="78"/>
      <c r="S82" s="79"/>
      <c r="T82" s="79"/>
      <c r="U82" s="78"/>
      <c r="V82" s="78"/>
      <c r="W82" s="79"/>
      <c r="X82" s="79"/>
      <c r="Y82" s="78"/>
      <c r="Z82" s="78"/>
      <c r="AA82" s="79"/>
      <c r="AB82" s="79"/>
      <c r="AC82" s="78"/>
      <c r="AD82" s="78"/>
      <c r="AE82" s="79"/>
      <c r="AF82" s="79"/>
      <c r="AG82" s="78"/>
      <c r="AH82" s="78"/>
    </row>
    <row r="83" spans="1:34" x14ac:dyDescent="0.2">
      <c r="A83" s="40" t="s">
        <v>147</v>
      </c>
      <c r="B83" s="41" t="s">
        <v>72</v>
      </c>
      <c r="C83" s="41" t="s">
        <v>38</v>
      </c>
      <c r="D83" s="41" t="s">
        <v>61</v>
      </c>
      <c r="E83" s="78">
        <v>1</v>
      </c>
      <c r="F83" s="78"/>
      <c r="G83" s="79"/>
      <c r="H83" s="79"/>
      <c r="I83" s="78"/>
      <c r="J83" s="78"/>
      <c r="K83" s="79"/>
      <c r="L83" s="79"/>
      <c r="M83" s="78"/>
      <c r="N83" s="78"/>
      <c r="O83" s="79"/>
      <c r="P83" s="79"/>
      <c r="Q83" s="78"/>
      <c r="R83" s="78"/>
      <c r="S83" s="79"/>
      <c r="T83" s="79"/>
      <c r="U83" s="78"/>
      <c r="V83" s="78"/>
      <c r="W83" s="79"/>
      <c r="X83" s="79"/>
      <c r="Y83" s="78"/>
      <c r="Z83" s="78"/>
      <c r="AA83" s="79"/>
      <c r="AB83" s="79"/>
      <c r="AC83" s="78"/>
      <c r="AD83" s="78"/>
      <c r="AE83" s="79"/>
      <c r="AF83" s="79"/>
      <c r="AG83" s="78"/>
      <c r="AH83" s="78"/>
    </row>
    <row r="84" spans="1:34" x14ac:dyDescent="0.2">
      <c r="A84" s="40" t="s">
        <v>148</v>
      </c>
      <c r="B84" s="41" t="s">
        <v>72</v>
      </c>
      <c r="C84" s="41" t="s">
        <v>41</v>
      </c>
      <c r="D84" s="41" t="s">
        <v>42</v>
      </c>
      <c r="E84" s="78">
        <v>1</v>
      </c>
      <c r="F84" s="78"/>
      <c r="G84" s="79"/>
      <c r="H84" s="79"/>
      <c r="I84" s="78"/>
      <c r="J84" s="78"/>
      <c r="K84" s="79"/>
      <c r="L84" s="79"/>
      <c r="M84" s="78"/>
      <c r="N84" s="78"/>
      <c r="O84" s="79"/>
      <c r="P84" s="79"/>
      <c r="Q84" s="78"/>
      <c r="R84" s="78"/>
      <c r="S84" s="79"/>
      <c r="T84" s="79"/>
      <c r="U84" s="78"/>
      <c r="V84" s="78"/>
      <c r="W84" s="79"/>
      <c r="X84" s="79"/>
      <c r="Y84" s="78"/>
      <c r="Z84" s="78"/>
      <c r="AA84" s="79"/>
      <c r="AB84" s="79"/>
      <c r="AC84" s="78"/>
      <c r="AD84" s="78"/>
      <c r="AE84" s="79"/>
      <c r="AF84" s="79"/>
      <c r="AG84" s="78"/>
      <c r="AH84" s="78"/>
    </row>
    <row r="85" spans="1:34" x14ac:dyDescent="0.2">
      <c r="A85" s="40" t="s">
        <v>149</v>
      </c>
      <c r="B85" s="41" t="s">
        <v>72</v>
      </c>
      <c r="C85" s="41" t="s">
        <v>41</v>
      </c>
      <c r="D85" s="41" t="s">
        <v>40</v>
      </c>
      <c r="E85" s="78">
        <v>1</v>
      </c>
      <c r="F85" s="78"/>
      <c r="G85" s="79"/>
      <c r="H85" s="79"/>
      <c r="I85" s="78"/>
      <c r="J85" s="78"/>
      <c r="K85" s="79"/>
      <c r="L85" s="79"/>
      <c r="M85" s="78"/>
      <c r="N85" s="78"/>
      <c r="O85" s="79"/>
      <c r="P85" s="79"/>
      <c r="Q85" s="78"/>
      <c r="R85" s="78"/>
      <c r="S85" s="79"/>
      <c r="T85" s="79"/>
      <c r="U85" s="78"/>
      <c r="V85" s="78"/>
      <c r="W85" s="79"/>
      <c r="X85" s="79"/>
      <c r="Y85" s="78"/>
      <c r="Z85" s="78"/>
      <c r="AA85" s="79"/>
      <c r="AB85" s="79"/>
      <c r="AC85" s="78"/>
      <c r="AD85" s="78"/>
      <c r="AE85" s="79"/>
      <c r="AF85" s="79"/>
      <c r="AG85" s="78"/>
      <c r="AH85" s="78"/>
    </row>
    <row r="86" spans="1:34" x14ac:dyDescent="0.2">
      <c r="A86" s="40" t="s">
        <v>150</v>
      </c>
      <c r="B86" s="41" t="s">
        <v>70</v>
      </c>
      <c r="C86" s="41" t="s">
        <v>41</v>
      </c>
      <c r="D86" s="41" t="s">
        <v>39</v>
      </c>
      <c r="E86" s="78">
        <v>1</v>
      </c>
      <c r="F86" s="78"/>
      <c r="G86" s="79"/>
      <c r="H86" s="79"/>
      <c r="I86" s="78"/>
      <c r="J86" s="78"/>
      <c r="K86" s="79"/>
      <c r="L86" s="79"/>
      <c r="M86" s="78"/>
      <c r="N86" s="78"/>
      <c r="O86" s="79"/>
      <c r="P86" s="79"/>
      <c r="Q86" s="78"/>
      <c r="R86" s="78"/>
      <c r="S86" s="79"/>
      <c r="T86" s="79"/>
      <c r="U86" s="78"/>
      <c r="V86" s="78"/>
      <c r="W86" s="79"/>
      <c r="X86" s="79"/>
      <c r="Y86" s="78"/>
      <c r="Z86" s="78"/>
      <c r="AA86" s="79"/>
      <c r="AB86" s="79"/>
      <c r="AC86" s="78"/>
      <c r="AD86" s="78"/>
      <c r="AE86" s="79"/>
      <c r="AF86" s="79"/>
      <c r="AG86" s="78"/>
      <c r="AH86" s="78"/>
    </row>
    <row r="87" spans="1:34" x14ac:dyDescent="0.2">
      <c r="A87" s="40" t="s">
        <v>151</v>
      </c>
      <c r="B87" s="41" t="s">
        <v>72</v>
      </c>
      <c r="C87" s="41" t="s">
        <v>41</v>
      </c>
      <c r="D87" s="41" t="s">
        <v>42</v>
      </c>
      <c r="E87" s="78">
        <v>1</v>
      </c>
      <c r="F87" s="78"/>
      <c r="G87" s="79"/>
      <c r="H87" s="79"/>
      <c r="I87" s="78"/>
      <c r="J87" s="78"/>
      <c r="K87" s="79"/>
      <c r="L87" s="79"/>
      <c r="M87" s="78"/>
      <c r="N87" s="78"/>
      <c r="O87" s="79"/>
      <c r="P87" s="79"/>
      <c r="Q87" s="78"/>
      <c r="R87" s="78"/>
      <c r="S87" s="79"/>
      <c r="T87" s="79"/>
      <c r="U87" s="78"/>
      <c r="V87" s="78"/>
      <c r="W87" s="79"/>
      <c r="X87" s="79"/>
      <c r="Y87" s="78"/>
      <c r="Z87" s="78"/>
      <c r="AA87" s="79"/>
      <c r="AB87" s="79"/>
      <c r="AC87" s="78"/>
      <c r="AD87" s="78"/>
      <c r="AE87" s="79"/>
      <c r="AF87" s="79"/>
      <c r="AG87" s="78"/>
      <c r="AH87" s="78"/>
    </row>
    <row r="88" spans="1:34" x14ac:dyDescent="0.2">
      <c r="A88" s="40" t="s">
        <v>152</v>
      </c>
      <c r="B88" s="41" t="s">
        <v>72</v>
      </c>
      <c r="C88" s="41" t="s">
        <v>41</v>
      </c>
      <c r="D88" s="41" t="s">
        <v>42</v>
      </c>
      <c r="E88" s="78">
        <v>1</v>
      </c>
      <c r="F88" s="78"/>
      <c r="G88" s="79"/>
      <c r="H88" s="79"/>
      <c r="I88" s="78"/>
      <c r="J88" s="78"/>
      <c r="K88" s="79"/>
      <c r="L88" s="79"/>
      <c r="M88" s="78"/>
      <c r="N88" s="78"/>
      <c r="O88" s="79"/>
      <c r="P88" s="79"/>
      <c r="Q88" s="78"/>
      <c r="R88" s="78"/>
      <c r="S88" s="79"/>
      <c r="T88" s="79"/>
      <c r="U88" s="78"/>
      <c r="V88" s="78"/>
      <c r="W88" s="79"/>
      <c r="X88" s="79"/>
      <c r="Y88" s="78"/>
      <c r="Z88" s="78"/>
      <c r="AA88" s="79"/>
      <c r="AB88" s="79"/>
      <c r="AC88" s="78"/>
      <c r="AD88" s="78"/>
      <c r="AE88" s="79"/>
      <c r="AF88" s="79"/>
      <c r="AG88" s="78"/>
      <c r="AH88" s="78"/>
    </row>
    <row r="89" spans="1:34" x14ac:dyDescent="0.2">
      <c r="A89" s="40" t="s">
        <v>153</v>
      </c>
      <c r="B89" s="41" t="s">
        <v>72</v>
      </c>
      <c r="C89" s="41" t="s">
        <v>41</v>
      </c>
      <c r="D89" s="41" t="s">
        <v>42</v>
      </c>
      <c r="E89" s="78">
        <v>1</v>
      </c>
      <c r="F89" s="78"/>
      <c r="G89" s="79"/>
      <c r="H89" s="79"/>
      <c r="I89" s="78"/>
      <c r="J89" s="78"/>
      <c r="K89" s="79"/>
      <c r="L89" s="79"/>
      <c r="M89" s="78"/>
      <c r="N89" s="78"/>
      <c r="O89" s="79"/>
      <c r="P89" s="79"/>
      <c r="Q89" s="78"/>
      <c r="R89" s="78"/>
      <c r="S89" s="79"/>
      <c r="T89" s="79"/>
      <c r="U89" s="78"/>
      <c r="V89" s="78"/>
      <c r="W89" s="79"/>
      <c r="X89" s="79"/>
      <c r="Y89" s="78"/>
      <c r="Z89" s="78"/>
      <c r="AA89" s="79"/>
      <c r="AB89" s="79"/>
      <c r="AC89" s="78"/>
      <c r="AD89" s="78"/>
      <c r="AE89" s="79"/>
      <c r="AF89" s="79"/>
      <c r="AG89" s="78"/>
      <c r="AH89" s="78"/>
    </row>
    <row r="90" spans="1:34" x14ac:dyDescent="0.2">
      <c r="A90" s="40" t="s">
        <v>154</v>
      </c>
      <c r="B90" s="41" t="s">
        <v>72</v>
      </c>
      <c r="C90" s="41" t="s">
        <v>41</v>
      </c>
      <c r="D90" s="41" t="s">
        <v>42</v>
      </c>
      <c r="E90" s="78">
        <v>1</v>
      </c>
      <c r="F90" s="78"/>
      <c r="G90" s="79"/>
      <c r="H90" s="79"/>
      <c r="I90" s="78"/>
      <c r="J90" s="78"/>
      <c r="K90" s="79"/>
      <c r="L90" s="79"/>
      <c r="M90" s="78"/>
      <c r="N90" s="78"/>
      <c r="O90" s="79"/>
      <c r="P90" s="79"/>
      <c r="Q90" s="78"/>
      <c r="R90" s="78"/>
      <c r="S90" s="79"/>
      <c r="T90" s="79"/>
      <c r="U90" s="78"/>
      <c r="V90" s="78"/>
      <c r="W90" s="79"/>
      <c r="X90" s="79"/>
      <c r="Y90" s="78"/>
      <c r="Z90" s="78"/>
      <c r="AA90" s="79"/>
      <c r="AB90" s="79"/>
      <c r="AC90" s="78"/>
      <c r="AD90" s="78"/>
      <c r="AE90" s="79"/>
      <c r="AF90" s="79"/>
      <c r="AG90" s="78"/>
      <c r="AH90" s="78"/>
    </row>
    <row r="91" spans="1:34" x14ac:dyDescent="0.2">
      <c r="A91" s="40" t="s">
        <v>155</v>
      </c>
      <c r="B91" s="41" t="s">
        <v>72</v>
      </c>
      <c r="C91" s="41" t="s">
        <v>41</v>
      </c>
      <c r="D91" s="41" t="s">
        <v>42</v>
      </c>
      <c r="E91" s="78">
        <v>1</v>
      </c>
      <c r="F91" s="78"/>
      <c r="G91" s="79"/>
      <c r="H91" s="79"/>
      <c r="I91" s="78"/>
      <c r="J91" s="78"/>
      <c r="K91" s="79"/>
      <c r="L91" s="79"/>
      <c r="M91" s="78"/>
      <c r="N91" s="78"/>
      <c r="O91" s="79"/>
      <c r="P91" s="79"/>
      <c r="Q91" s="78"/>
      <c r="R91" s="78"/>
      <c r="S91" s="79"/>
      <c r="T91" s="79"/>
      <c r="U91" s="78"/>
      <c r="V91" s="78"/>
      <c r="W91" s="79"/>
      <c r="X91" s="79"/>
      <c r="Y91" s="78"/>
      <c r="Z91" s="78"/>
      <c r="AA91" s="79"/>
      <c r="AB91" s="79"/>
      <c r="AC91" s="78"/>
      <c r="AD91" s="78"/>
      <c r="AE91" s="79"/>
      <c r="AF91" s="79"/>
      <c r="AG91" s="78"/>
      <c r="AH91" s="78"/>
    </row>
    <row r="92" spans="1:34" x14ac:dyDescent="0.2">
      <c r="A92" s="40" t="s">
        <v>156</v>
      </c>
      <c r="B92" s="41" t="s">
        <v>72</v>
      </c>
      <c r="C92" s="41" t="s">
        <v>41</v>
      </c>
      <c r="D92" s="41" t="s">
        <v>42</v>
      </c>
      <c r="E92" s="78">
        <v>1</v>
      </c>
      <c r="F92" s="78"/>
      <c r="G92" s="79"/>
      <c r="H92" s="79"/>
      <c r="I92" s="78"/>
      <c r="J92" s="78"/>
      <c r="K92" s="79"/>
      <c r="L92" s="79"/>
      <c r="M92" s="78"/>
      <c r="N92" s="78"/>
      <c r="O92" s="79"/>
      <c r="P92" s="79"/>
      <c r="Q92" s="78"/>
      <c r="R92" s="78"/>
      <c r="S92" s="79"/>
      <c r="T92" s="79"/>
      <c r="U92" s="78"/>
      <c r="V92" s="78"/>
      <c r="W92" s="79"/>
      <c r="X92" s="79"/>
      <c r="Y92" s="78"/>
      <c r="Z92" s="78"/>
      <c r="AA92" s="79"/>
      <c r="AB92" s="79"/>
      <c r="AC92" s="78"/>
      <c r="AD92" s="78"/>
      <c r="AE92" s="79"/>
      <c r="AF92" s="79"/>
      <c r="AG92" s="78"/>
      <c r="AH92" s="78"/>
    </row>
    <row r="93" spans="1:34" x14ac:dyDescent="0.2">
      <c r="A93" s="40" t="s">
        <v>157</v>
      </c>
      <c r="B93" s="41" t="s">
        <v>72</v>
      </c>
      <c r="C93" s="41" t="s">
        <v>41</v>
      </c>
      <c r="D93" s="41" t="s">
        <v>42</v>
      </c>
      <c r="E93" s="78">
        <v>1</v>
      </c>
      <c r="F93" s="78"/>
      <c r="G93" s="79"/>
      <c r="H93" s="79"/>
      <c r="I93" s="78"/>
      <c r="J93" s="78"/>
      <c r="K93" s="79"/>
      <c r="L93" s="79"/>
      <c r="M93" s="78"/>
      <c r="N93" s="78"/>
      <c r="O93" s="79"/>
      <c r="P93" s="79"/>
      <c r="Q93" s="78"/>
      <c r="R93" s="78"/>
      <c r="S93" s="79"/>
      <c r="T93" s="79"/>
      <c r="U93" s="78"/>
      <c r="V93" s="78"/>
      <c r="W93" s="79"/>
      <c r="X93" s="79"/>
      <c r="Y93" s="78"/>
      <c r="Z93" s="78"/>
      <c r="AA93" s="79"/>
      <c r="AB93" s="79"/>
      <c r="AC93" s="78"/>
      <c r="AD93" s="78"/>
      <c r="AE93" s="79"/>
      <c r="AF93" s="79"/>
      <c r="AG93" s="78"/>
      <c r="AH93" s="78"/>
    </row>
    <row r="94" spans="1:34" x14ac:dyDescent="0.2">
      <c r="A94" s="40" t="s">
        <v>158</v>
      </c>
      <c r="B94" s="41" t="s">
        <v>72</v>
      </c>
      <c r="C94" s="41" t="s">
        <v>41</v>
      </c>
      <c r="D94" s="41" t="s">
        <v>42</v>
      </c>
      <c r="E94" s="78">
        <v>1</v>
      </c>
      <c r="F94" s="78"/>
      <c r="G94" s="79"/>
      <c r="H94" s="79"/>
      <c r="I94" s="78"/>
      <c r="J94" s="78"/>
      <c r="K94" s="79"/>
      <c r="L94" s="79"/>
      <c r="M94" s="78"/>
      <c r="N94" s="78"/>
      <c r="O94" s="79"/>
      <c r="P94" s="79"/>
      <c r="Q94" s="78"/>
      <c r="R94" s="78"/>
      <c r="S94" s="79"/>
      <c r="T94" s="79"/>
      <c r="U94" s="78"/>
      <c r="V94" s="78"/>
      <c r="W94" s="79"/>
      <c r="X94" s="79"/>
      <c r="Y94" s="78"/>
      <c r="Z94" s="78"/>
      <c r="AA94" s="79"/>
      <c r="AB94" s="79"/>
      <c r="AC94" s="78"/>
      <c r="AD94" s="78"/>
      <c r="AE94" s="79"/>
      <c r="AF94" s="79"/>
      <c r="AG94" s="78"/>
      <c r="AH94" s="78"/>
    </row>
    <row r="95" spans="1:34" x14ac:dyDescent="0.2">
      <c r="A95" s="40" t="s">
        <v>159</v>
      </c>
      <c r="B95" s="41" t="s">
        <v>70</v>
      </c>
      <c r="C95" s="41" t="s">
        <v>35</v>
      </c>
      <c r="D95" s="41" t="s">
        <v>35</v>
      </c>
      <c r="E95" s="78">
        <v>1</v>
      </c>
      <c r="F95" s="78"/>
      <c r="G95" s="79"/>
      <c r="H95" s="79"/>
      <c r="I95" s="78"/>
      <c r="J95" s="78"/>
      <c r="K95" s="79"/>
      <c r="L95" s="79"/>
      <c r="M95" s="78"/>
      <c r="N95" s="78"/>
      <c r="O95" s="79"/>
      <c r="P95" s="79"/>
      <c r="Q95" s="78"/>
      <c r="R95" s="78"/>
      <c r="S95" s="79"/>
      <c r="T95" s="79"/>
      <c r="U95" s="78"/>
      <c r="V95" s="78"/>
      <c r="W95" s="79"/>
      <c r="X95" s="79"/>
      <c r="Y95" s="78"/>
      <c r="Z95" s="78"/>
      <c r="AA95" s="79"/>
      <c r="AB95" s="79"/>
      <c r="AC95" s="78"/>
      <c r="AD95" s="78"/>
      <c r="AE95" s="79"/>
      <c r="AF95" s="79"/>
      <c r="AG95" s="78"/>
      <c r="AH95" s="78"/>
    </row>
    <row r="96" spans="1:34" x14ac:dyDescent="0.2">
      <c r="A96" s="40" t="s">
        <v>160</v>
      </c>
      <c r="B96" s="41" t="s">
        <v>72</v>
      </c>
      <c r="C96" s="41" t="s">
        <v>37</v>
      </c>
      <c r="D96" s="41" t="s">
        <v>60</v>
      </c>
      <c r="E96" s="78">
        <v>1</v>
      </c>
      <c r="F96" s="78"/>
      <c r="G96" s="79"/>
      <c r="H96" s="79"/>
      <c r="I96" s="78"/>
      <c r="J96" s="78"/>
      <c r="K96" s="79"/>
      <c r="L96" s="79"/>
      <c r="M96" s="78"/>
      <c r="N96" s="78"/>
      <c r="O96" s="79"/>
      <c r="P96" s="79"/>
      <c r="Q96" s="78"/>
      <c r="R96" s="78"/>
      <c r="S96" s="79"/>
      <c r="T96" s="79"/>
      <c r="U96" s="78"/>
      <c r="V96" s="78"/>
      <c r="W96" s="79"/>
      <c r="X96" s="79"/>
      <c r="Y96" s="78"/>
      <c r="Z96" s="78"/>
      <c r="AA96" s="79"/>
      <c r="AB96" s="79"/>
      <c r="AC96" s="78"/>
      <c r="AD96" s="78"/>
      <c r="AE96" s="79"/>
      <c r="AF96" s="79"/>
      <c r="AG96" s="78"/>
      <c r="AH96" s="78"/>
    </row>
    <row r="97" spans="1:34" x14ac:dyDescent="0.2">
      <c r="A97" s="40" t="s">
        <v>161</v>
      </c>
      <c r="B97" s="41" t="s">
        <v>72</v>
      </c>
      <c r="C97" s="41" t="s">
        <v>37</v>
      </c>
      <c r="D97" s="41" t="s">
        <v>37</v>
      </c>
      <c r="E97" s="78">
        <v>1</v>
      </c>
      <c r="F97" s="78"/>
      <c r="G97" s="79"/>
      <c r="H97" s="79"/>
      <c r="I97" s="78"/>
      <c r="J97" s="78"/>
      <c r="K97" s="79"/>
      <c r="L97" s="79"/>
      <c r="M97" s="78"/>
      <c r="N97" s="78"/>
      <c r="O97" s="79"/>
      <c r="P97" s="79"/>
      <c r="Q97" s="78"/>
      <c r="R97" s="78"/>
      <c r="S97" s="79"/>
      <c r="T97" s="79"/>
      <c r="U97" s="78"/>
      <c r="V97" s="78"/>
      <c r="W97" s="79"/>
      <c r="X97" s="79"/>
      <c r="Y97" s="78"/>
      <c r="Z97" s="78"/>
      <c r="AA97" s="79"/>
      <c r="AB97" s="79"/>
      <c r="AC97" s="78"/>
      <c r="AD97" s="78"/>
      <c r="AE97" s="79"/>
      <c r="AF97" s="79"/>
      <c r="AG97" s="78"/>
      <c r="AH97" s="78"/>
    </row>
    <row r="98" spans="1:34" x14ac:dyDescent="0.2">
      <c r="A98" s="40" t="s">
        <v>162</v>
      </c>
      <c r="B98" s="41" t="s">
        <v>72</v>
      </c>
      <c r="C98" s="41" t="s">
        <v>42</v>
      </c>
      <c r="D98" s="41" t="s">
        <v>42</v>
      </c>
      <c r="E98" s="78">
        <v>1</v>
      </c>
      <c r="F98" s="78"/>
      <c r="G98" s="79"/>
      <c r="H98" s="79"/>
      <c r="I98" s="78"/>
      <c r="J98" s="78"/>
      <c r="K98" s="79"/>
      <c r="L98" s="79"/>
      <c r="M98" s="78"/>
      <c r="N98" s="78"/>
      <c r="O98" s="79"/>
      <c r="P98" s="79"/>
      <c r="Q98" s="78"/>
      <c r="R98" s="78"/>
      <c r="S98" s="79"/>
      <c r="T98" s="79"/>
      <c r="U98" s="78"/>
      <c r="V98" s="78"/>
      <c r="W98" s="79"/>
      <c r="X98" s="79"/>
      <c r="Y98" s="78"/>
      <c r="Z98" s="78"/>
      <c r="AA98" s="79"/>
      <c r="AB98" s="79"/>
      <c r="AC98" s="78"/>
      <c r="AD98" s="78"/>
      <c r="AE98" s="79"/>
      <c r="AF98" s="79"/>
      <c r="AG98" s="78"/>
      <c r="AH98" s="78"/>
    </row>
    <row r="99" spans="1:34" x14ac:dyDescent="0.2">
      <c r="A99" s="40" t="s">
        <v>163</v>
      </c>
      <c r="B99" s="41" t="s">
        <v>72</v>
      </c>
      <c r="C99" s="41" t="s">
        <v>42</v>
      </c>
      <c r="D99" s="41" t="s">
        <v>42</v>
      </c>
      <c r="E99" s="78">
        <v>1</v>
      </c>
      <c r="F99" s="78"/>
      <c r="G99" s="79"/>
      <c r="H99" s="79"/>
      <c r="I99" s="78"/>
      <c r="J99" s="78"/>
      <c r="K99" s="79"/>
      <c r="L99" s="79"/>
      <c r="M99" s="78"/>
      <c r="N99" s="78"/>
      <c r="O99" s="79"/>
      <c r="P99" s="79"/>
      <c r="Q99" s="78"/>
      <c r="R99" s="78"/>
      <c r="S99" s="79"/>
      <c r="T99" s="79"/>
      <c r="U99" s="78"/>
      <c r="V99" s="78"/>
      <c r="W99" s="79"/>
      <c r="X99" s="79"/>
      <c r="Y99" s="78"/>
      <c r="Z99" s="78"/>
      <c r="AA99" s="79"/>
      <c r="AB99" s="79"/>
      <c r="AC99" s="78"/>
      <c r="AD99" s="78"/>
      <c r="AE99" s="79"/>
      <c r="AF99" s="79"/>
      <c r="AG99" s="78"/>
      <c r="AH99" s="78"/>
    </row>
    <row r="100" spans="1:34" x14ac:dyDescent="0.2">
      <c r="A100" s="40" t="s">
        <v>164</v>
      </c>
      <c r="B100" s="41" t="s">
        <v>72</v>
      </c>
      <c r="C100" s="41" t="s">
        <v>39</v>
      </c>
      <c r="D100" s="41" t="s">
        <v>38</v>
      </c>
      <c r="E100" s="78">
        <v>1</v>
      </c>
      <c r="F100" s="78"/>
      <c r="G100" s="79"/>
      <c r="H100" s="79"/>
      <c r="I100" s="78"/>
      <c r="J100" s="78"/>
      <c r="K100" s="79"/>
      <c r="L100" s="79"/>
      <c r="M100" s="78"/>
      <c r="N100" s="78"/>
      <c r="O100" s="79"/>
      <c r="P100" s="79"/>
      <c r="Q100" s="78"/>
      <c r="R100" s="78"/>
      <c r="S100" s="79"/>
      <c r="T100" s="79"/>
      <c r="U100" s="78"/>
      <c r="V100" s="78"/>
      <c r="W100" s="79"/>
      <c r="X100" s="79"/>
      <c r="Y100" s="78"/>
      <c r="Z100" s="78"/>
      <c r="AA100" s="79"/>
      <c r="AB100" s="79"/>
      <c r="AC100" s="78"/>
      <c r="AD100" s="78"/>
      <c r="AE100" s="79"/>
      <c r="AF100" s="79"/>
      <c r="AG100" s="78"/>
      <c r="AH100" s="78"/>
    </row>
    <row r="101" spans="1:34" x14ac:dyDescent="0.2">
      <c r="A101" s="40" t="s">
        <v>165</v>
      </c>
      <c r="B101" s="41" t="s">
        <v>72</v>
      </c>
      <c r="C101" s="41" t="s">
        <v>37</v>
      </c>
      <c r="D101" s="41" t="s">
        <v>60</v>
      </c>
      <c r="E101" s="78">
        <v>1</v>
      </c>
      <c r="F101" s="78"/>
      <c r="G101" s="79"/>
      <c r="H101" s="79"/>
      <c r="I101" s="78"/>
      <c r="J101" s="78"/>
      <c r="K101" s="79"/>
      <c r="L101" s="79"/>
      <c r="M101" s="78"/>
      <c r="N101" s="78"/>
      <c r="O101" s="79"/>
      <c r="P101" s="79"/>
      <c r="Q101" s="78"/>
      <c r="R101" s="78"/>
      <c r="S101" s="79"/>
      <c r="T101" s="79"/>
      <c r="U101" s="78"/>
      <c r="V101" s="78"/>
      <c r="W101" s="79"/>
      <c r="X101" s="79"/>
      <c r="Y101" s="78"/>
      <c r="Z101" s="78"/>
      <c r="AA101" s="79"/>
      <c r="AB101" s="79"/>
      <c r="AC101" s="78"/>
      <c r="AD101" s="78"/>
      <c r="AE101" s="79"/>
      <c r="AF101" s="79"/>
      <c r="AG101" s="78"/>
      <c r="AH101" s="78"/>
    </row>
    <row r="102" spans="1:34" x14ac:dyDescent="0.2">
      <c r="A102" s="40" t="s">
        <v>166</v>
      </c>
      <c r="B102" s="41" t="s">
        <v>72</v>
      </c>
      <c r="C102" s="41" t="s">
        <v>37</v>
      </c>
      <c r="D102" s="41" t="s">
        <v>60</v>
      </c>
      <c r="E102" s="78">
        <v>1</v>
      </c>
      <c r="F102" s="78"/>
      <c r="G102" s="79"/>
      <c r="H102" s="79"/>
      <c r="I102" s="78"/>
      <c r="J102" s="78"/>
      <c r="K102" s="79"/>
      <c r="L102" s="79"/>
      <c r="M102" s="78"/>
      <c r="N102" s="78"/>
      <c r="O102" s="79"/>
      <c r="P102" s="79"/>
      <c r="Q102" s="78"/>
      <c r="R102" s="78"/>
      <c r="S102" s="79"/>
      <c r="T102" s="79"/>
      <c r="U102" s="78"/>
      <c r="V102" s="78"/>
      <c r="W102" s="79"/>
      <c r="X102" s="79"/>
      <c r="Y102" s="78"/>
      <c r="Z102" s="78"/>
      <c r="AA102" s="79"/>
      <c r="AB102" s="79"/>
      <c r="AC102" s="78"/>
      <c r="AD102" s="78"/>
      <c r="AE102" s="79"/>
      <c r="AF102" s="79"/>
      <c r="AG102" s="78"/>
      <c r="AH102" s="78"/>
    </row>
    <row r="103" spans="1:34" x14ac:dyDescent="0.2">
      <c r="A103" s="40" t="s">
        <v>167</v>
      </c>
      <c r="B103" s="41" t="s">
        <v>72</v>
      </c>
      <c r="C103" s="41" t="s">
        <v>38</v>
      </c>
      <c r="D103" s="41" t="s">
        <v>37</v>
      </c>
      <c r="E103" s="78">
        <v>1</v>
      </c>
      <c r="F103" s="78"/>
      <c r="G103" s="79"/>
      <c r="H103" s="79"/>
      <c r="I103" s="78"/>
      <c r="J103" s="78"/>
      <c r="K103" s="79"/>
      <c r="L103" s="79"/>
      <c r="M103" s="78"/>
      <c r="N103" s="78"/>
      <c r="O103" s="79"/>
      <c r="P103" s="79"/>
      <c r="Q103" s="78"/>
      <c r="R103" s="78"/>
      <c r="S103" s="79"/>
      <c r="T103" s="79"/>
      <c r="U103" s="78"/>
      <c r="V103" s="78"/>
      <c r="W103" s="79"/>
      <c r="X103" s="79"/>
      <c r="Y103" s="78"/>
      <c r="Z103" s="78"/>
      <c r="AA103" s="79"/>
      <c r="AB103" s="79"/>
      <c r="AC103" s="78"/>
      <c r="AD103" s="78"/>
      <c r="AE103" s="79"/>
      <c r="AF103" s="79"/>
      <c r="AG103" s="78"/>
      <c r="AH103" s="78"/>
    </row>
    <row r="104" spans="1:34" x14ac:dyDescent="0.2">
      <c r="A104" s="40" t="s">
        <v>168</v>
      </c>
      <c r="B104" s="41" t="s">
        <v>72</v>
      </c>
      <c r="C104" s="41" t="s">
        <v>38</v>
      </c>
      <c r="D104" s="41" t="s">
        <v>37</v>
      </c>
      <c r="E104" s="78">
        <v>1</v>
      </c>
      <c r="F104" s="78"/>
      <c r="G104" s="79"/>
      <c r="H104" s="79"/>
      <c r="I104" s="78"/>
      <c r="J104" s="78"/>
      <c r="K104" s="79"/>
      <c r="L104" s="79"/>
      <c r="M104" s="78"/>
      <c r="N104" s="78"/>
      <c r="O104" s="79"/>
      <c r="P104" s="79"/>
      <c r="Q104" s="78"/>
      <c r="R104" s="78"/>
      <c r="S104" s="79"/>
      <c r="T104" s="79"/>
      <c r="U104" s="78"/>
      <c r="V104" s="78"/>
      <c r="W104" s="79"/>
      <c r="X104" s="79"/>
      <c r="Y104" s="78"/>
      <c r="Z104" s="78"/>
      <c r="AA104" s="79"/>
      <c r="AB104" s="79"/>
      <c r="AC104" s="78"/>
      <c r="AD104" s="78"/>
      <c r="AE104" s="79"/>
      <c r="AF104" s="79"/>
      <c r="AG104" s="78"/>
      <c r="AH104" s="78"/>
    </row>
    <row r="105" spans="1:34" x14ac:dyDescent="0.2">
      <c r="A105" s="40" t="s">
        <v>169</v>
      </c>
      <c r="B105" s="41" t="s">
        <v>72</v>
      </c>
      <c r="C105" s="41" t="s">
        <v>42</v>
      </c>
      <c r="D105" s="41" t="s">
        <v>40</v>
      </c>
      <c r="E105" s="78">
        <v>1</v>
      </c>
      <c r="F105" s="78"/>
      <c r="G105" s="79"/>
      <c r="H105" s="79"/>
      <c r="I105" s="78"/>
      <c r="J105" s="78"/>
      <c r="K105" s="79"/>
      <c r="L105" s="79"/>
      <c r="M105" s="78"/>
      <c r="N105" s="78"/>
      <c r="O105" s="79"/>
      <c r="P105" s="79"/>
      <c r="Q105" s="78"/>
      <c r="R105" s="78"/>
      <c r="S105" s="79"/>
      <c r="T105" s="79"/>
      <c r="U105" s="78"/>
      <c r="V105" s="78"/>
      <c r="W105" s="79"/>
      <c r="X105" s="79"/>
      <c r="Y105" s="78"/>
      <c r="Z105" s="78"/>
      <c r="AA105" s="79"/>
      <c r="AB105" s="79"/>
      <c r="AC105" s="78"/>
      <c r="AD105" s="78"/>
      <c r="AE105" s="79"/>
      <c r="AF105" s="79"/>
      <c r="AG105" s="78"/>
      <c r="AH105" s="78"/>
    </row>
    <row r="106" spans="1:34" x14ac:dyDescent="0.2">
      <c r="A106" s="40" t="s">
        <v>170</v>
      </c>
      <c r="B106" s="41" t="s">
        <v>70</v>
      </c>
      <c r="C106" s="41" t="s">
        <v>38</v>
      </c>
      <c r="D106" s="22" t="s">
        <v>36</v>
      </c>
      <c r="E106" s="78">
        <v>1</v>
      </c>
      <c r="F106" s="78"/>
      <c r="G106" s="79"/>
      <c r="H106" s="79"/>
      <c r="I106" s="78"/>
      <c r="J106" s="78"/>
      <c r="K106" s="79"/>
      <c r="L106" s="79"/>
      <c r="M106" s="78"/>
      <c r="N106" s="78"/>
      <c r="O106" s="79"/>
      <c r="P106" s="79"/>
      <c r="Q106" s="78"/>
      <c r="R106" s="78"/>
      <c r="S106" s="79"/>
      <c r="T106" s="79"/>
      <c r="U106" s="78"/>
      <c r="V106" s="78"/>
      <c r="W106" s="79"/>
      <c r="X106" s="79"/>
      <c r="Y106" s="78"/>
      <c r="Z106" s="78"/>
      <c r="AA106" s="79"/>
      <c r="AB106" s="79"/>
      <c r="AC106" s="78"/>
      <c r="AD106" s="78"/>
      <c r="AE106" s="79"/>
      <c r="AF106" s="79"/>
      <c r="AG106" s="78"/>
      <c r="AH106" s="78"/>
    </row>
    <row r="107" spans="1:34" x14ac:dyDescent="0.2">
      <c r="A107" s="40" t="s">
        <v>171</v>
      </c>
      <c r="B107" s="41" t="s">
        <v>72</v>
      </c>
      <c r="C107" s="41" t="s">
        <v>41</v>
      </c>
      <c r="D107" s="41" t="s">
        <v>42</v>
      </c>
      <c r="E107" s="78">
        <v>1</v>
      </c>
      <c r="F107" s="78"/>
      <c r="G107" s="79"/>
      <c r="H107" s="79"/>
      <c r="I107" s="78"/>
      <c r="J107" s="78"/>
      <c r="K107" s="79"/>
      <c r="L107" s="79"/>
      <c r="M107" s="78"/>
      <c r="N107" s="78"/>
      <c r="O107" s="79"/>
      <c r="P107" s="79"/>
      <c r="Q107" s="78"/>
      <c r="R107" s="78"/>
      <c r="S107" s="79"/>
      <c r="T107" s="79"/>
      <c r="U107" s="78"/>
      <c r="V107" s="78"/>
      <c r="W107" s="79"/>
      <c r="X107" s="79"/>
      <c r="Y107" s="78"/>
      <c r="Z107" s="78"/>
      <c r="AA107" s="79"/>
      <c r="AB107" s="79"/>
      <c r="AC107" s="78"/>
      <c r="AD107" s="78"/>
      <c r="AE107" s="79"/>
      <c r="AF107" s="79"/>
      <c r="AG107" s="78"/>
      <c r="AH107" s="78"/>
    </row>
    <row r="108" spans="1:34" x14ac:dyDescent="0.2">
      <c r="A108" s="40" t="s">
        <v>172</v>
      </c>
      <c r="B108" s="41" t="s">
        <v>72</v>
      </c>
      <c r="C108" s="41" t="s">
        <v>41</v>
      </c>
      <c r="D108" s="41" t="s">
        <v>42</v>
      </c>
      <c r="E108" s="78">
        <v>1</v>
      </c>
      <c r="F108" s="78"/>
      <c r="G108" s="79"/>
      <c r="H108" s="79"/>
      <c r="I108" s="78"/>
      <c r="J108" s="78"/>
      <c r="K108" s="79"/>
      <c r="L108" s="79"/>
      <c r="M108" s="78"/>
      <c r="N108" s="78"/>
      <c r="O108" s="79"/>
      <c r="P108" s="79"/>
      <c r="Q108" s="78"/>
      <c r="R108" s="78"/>
      <c r="S108" s="79"/>
      <c r="T108" s="79"/>
      <c r="U108" s="78"/>
      <c r="V108" s="78"/>
      <c r="W108" s="79"/>
      <c r="X108" s="79"/>
      <c r="Y108" s="78"/>
      <c r="Z108" s="78"/>
      <c r="AA108" s="79"/>
      <c r="AB108" s="79"/>
      <c r="AC108" s="78"/>
      <c r="AD108" s="78"/>
      <c r="AE108" s="79"/>
      <c r="AF108" s="79"/>
      <c r="AG108" s="78"/>
      <c r="AH108" s="78"/>
    </row>
    <row r="109" spans="1:34" x14ac:dyDescent="0.2">
      <c r="A109" s="40" t="s">
        <v>173</v>
      </c>
      <c r="B109" s="41" t="s">
        <v>70</v>
      </c>
      <c r="C109" s="41" t="s">
        <v>41</v>
      </c>
      <c r="D109" s="41" t="s">
        <v>42</v>
      </c>
      <c r="E109" s="78">
        <v>1</v>
      </c>
      <c r="F109" s="78"/>
      <c r="G109" s="79"/>
      <c r="H109" s="79"/>
      <c r="I109" s="78"/>
      <c r="J109" s="78"/>
      <c r="K109" s="79"/>
      <c r="L109" s="79"/>
      <c r="M109" s="78"/>
      <c r="N109" s="78"/>
      <c r="O109" s="79"/>
      <c r="P109" s="79"/>
      <c r="Q109" s="78"/>
      <c r="R109" s="78"/>
      <c r="S109" s="79"/>
      <c r="T109" s="79"/>
      <c r="U109" s="78"/>
      <c r="V109" s="78"/>
      <c r="W109" s="79"/>
      <c r="X109" s="79"/>
      <c r="Y109" s="78"/>
      <c r="Z109" s="78"/>
      <c r="AA109" s="79"/>
      <c r="AB109" s="79"/>
      <c r="AC109" s="78"/>
      <c r="AD109" s="78"/>
      <c r="AE109" s="79"/>
      <c r="AF109" s="79"/>
      <c r="AG109" s="78"/>
      <c r="AH109" s="78"/>
    </row>
    <row r="110" spans="1:34" x14ac:dyDescent="0.2">
      <c r="A110" s="40" t="s">
        <v>174</v>
      </c>
      <c r="B110" s="41" t="s">
        <v>70</v>
      </c>
      <c r="C110" s="41" t="s">
        <v>37</v>
      </c>
      <c r="D110" s="41" t="s">
        <v>61</v>
      </c>
      <c r="E110" s="78">
        <v>1</v>
      </c>
      <c r="F110" s="78"/>
      <c r="G110" s="79"/>
      <c r="H110" s="79"/>
      <c r="I110" s="78"/>
      <c r="J110" s="78"/>
      <c r="K110" s="79"/>
      <c r="L110" s="79"/>
      <c r="M110" s="78"/>
      <c r="N110" s="78"/>
      <c r="O110" s="79"/>
      <c r="P110" s="79"/>
      <c r="Q110" s="78"/>
      <c r="R110" s="78"/>
      <c r="S110" s="79"/>
      <c r="T110" s="79"/>
      <c r="U110" s="78"/>
      <c r="V110" s="78"/>
      <c r="W110" s="79"/>
      <c r="X110" s="79"/>
      <c r="Y110" s="78"/>
      <c r="Z110" s="78"/>
      <c r="AA110" s="79"/>
      <c r="AB110" s="79"/>
      <c r="AC110" s="78"/>
      <c r="AD110" s="78"/>
      <c r="AE110" s="79"/>
      <c r="AF110" s="79"/>
      <c r="AG110" s="78"/>
      <c r="AH110" s="78"/>
    </row>
    <row r="111" spans="1:34" x14ac:dyDescent="0.2">
      <c r="A111" s="40" t="s">
        <v>175</v>
      </c>
      <c r="B111" s="41" t="s">
        <v>72</v>
      </c>
      <c r="C111" s="41" t="s">
        <v>39</v>
      </c>
      <c r="D111" s="41" t="s">
        <v>37</v>
      </c>
      <c r="E111" s="78">
        <v>1</v>
      </c>
      <c r="F111" s="78"/>
      <c r="G111" s="79"/>
      <c r="H111" s="79"/>
      <c r="I111" s="78"/>
      <c r="J111" s="78"/>
      <c r="K111" s="79"/>
      <c r="L111" s="79"/>
      <c r="M111" s="78"/>
      <c r="N111" s="78"/>
      <c r="O111" s="79"/>
      <c r="P111" s="79"/>
      <c r="Q111" s="78"/>
      <c r="R111" s="78"/>
      <c r="S111" s="79"/>
      <c r="T111" s="79"/>
      <c r="U111" s="78"/>
      <c r="V111" s="78"/>
      <c r="W111" s="79"/>
      <c r="X111" s="79"/>
      <c r="Y111" s="78"/>
      <c r="Z111" s="78"/>
      <c r="AA111" s="79"/>
      <c r="AB111" s="79"/>
      <c r="AC111" s="78"/>
      <c r="AD111" s="78"/>
      <c r="AE111" s="79"/>
      <c r="AF111" s="79"/>
      <c r="AG111" s="78"/>
      <c r="AH111" s="78"/>
    </row>
    <row r="112" spans="1:34" x14ac:dyDescent="0.2">
      <c r="A112" s="40" t="s">
        <v>176</v>
      </c>
      <c r="B112" s="41" t="s">
        <v>72</v>
      </c>
      <c r="C112" s="41" t="s">
        <v>40</v>
      </c>
      <c r="D112" s="41" t="s">
        <v>39</v>
      </c>
      <c r="E112" s="78">
        <v>1</v>
      </c>
      <c r="F112" s="78"/>
      <c r="G112" s="79"/>
      <c r="H112" s="79"/>
      <c r="I112" s="78"/>
      <c r="J112" s="78"/>
      <c r="K112" s="79"/>
      <c r="L112" s="79"/>
      <c r="M112" s="78"/>
      <c r="N112" s="78"/>
      <c r="O112" s="79"/>
      <c r="P112" s="79"/>
      <c r="Q112" s="78"/>
      <c r="R112" s="78"/>
      <c r="S112" s="79"/>
      <c r="T112" s="79"/>
      <c r="U112" s="78"/>
      <c r="V112" s="78"/>
      <c r="W112" s="79"/>
      <c r="X112" s="79"/>
      <c r="Y112" s="78"/>
      <c r="Z112" s="78"/>
      <c r="AA112" s="79"/>
      <c r="AB112" s="79"/>
      <c r="AC112" s="78"/>
      <c r="AD112" s="78"/>
      <c r="AE112" s="79"/>
      <c r="AF112" s="79"/>
      <c r="AG112" s="78"/>
      <c r="AH112" s="78"/>
    </row>
    <row r="113" spans="1:34" x14ac:dyDescent="0.2">
      <c r="A113" s="40" t="s">
        <v>177</v>
      </c>
      <c r="B113" s="41" t="s">
        <v>72</v>
      </c>
      <c r="C113" s="41" t="s">
        <v>39</v>
      </c>
      <c r="D113" s="41" t="s">
        <v>37</v>
      </c>
      <c r="E113" s="78">
        <v>1</v>
      </c>
      <c r="F113" s="78"/>
      <c r="G113" s="79"/>
      <c r="H113" s="79"/>
      <c r="I113" s="78"/>
      <c r="J113" s="78"/>
      <c r="K113" s="79"/>
      <c r="L113" s="79"/>
      <c r="M113" s="78"/>
      <c r="N113" s="78"/>
      <c r="O113" s="79"/>
      <c r="P113" s="79"/>
      <c r="Q113" s="78"/>
      <c r="R113" s="78"/>
      <c r="S113" s="79"/>
      <c r="T113" s="79"/>
      <c r="U113" s="78"/>
      <c r="V113" s="78"/>
      <c r="W113" s="79"/>
      <c r="X113" s="79"/>
      <c r="Y113" s="78"/>
      <c r="Z113" s="78"/>
      <c r="AA113" s="79"/>
      <c r="AB113" s="79"/>
      <c r="AC113" s="78"/>
      <c r="AD113" s="78"/>
      <c r="AE113" s="79"/>
      <c r="AF113" s="79"/>
      <c r="AG113" s="78"/>
      <c r="AH113" s="78"/>
    </row>
    <row r="114" spans="1:34" x14ac:dyDescent="0.2">
      <c r="A114" s="40" t="s">
        <v>178</v>
      </c>
      <c r="B114" s="41" t="s">
        <v>72</v>
      </c>
      <c r="C114" s="41" t="s">
        <v>41</v>
      </c>
      <c r="D114" s="41" t="s">
        <v>40</v>
      </c>
      <c r="E114" s="78">
        <v>1</v>
      </c>
      <c r="F114" s="78"/>
      <c r="G114" s="79"/>
      <c r="H114" s="79"/>
      <c r="I114" s="78"/>
      <c r="J114" s="78"/>
      <c r="K114" s="79"/>
      <c r="L114" s="79"/>
      <c r="M114" s="78"/>
      <c r="N114" s="78"/>
      <c r="O114" s="79"/>
      <c r="P114" s="79"/>
      <c r="Q114" s="78"/>
      <c r="R114" s="78"/>
      <c r="S114" s="79"/>
      <c r="T114" s="79"/>
      <c r="U114" s="78"/>
      <c r="V114" s="78"/>
      <c r="W114" s="79"/>
      <c r="X114" s="79"/>
      <c r="Y114" s="78"/>
      <c r="Z114" s="78"/>
      <c r="AA114" s="79"/>
      <c r="AB114" s="79"/>
      <c r="AC114" s="78"/>
      <c r="AD114" s="78"/>
      <c r="AE114" s="79"/>
      <c r="AF114" s="79"/>
      <c r="AG114" s="78"/>
      <c r="AH114" s="78"/>
    </row>
    <row r="115" spans="1:34" x14ac:dyDescent="0.2">
      <c r="A115" s="40" t="s">
        <v>179</v>
      </c>
      <c r="B115" s="41" t="s">
        <v>72</v>
      </c>
      <c r="C115" s="41" t="s">
        <v>41</v>
      </c>
      <c r="D115" s="41" t="s">
        <v>40</v>
      </c>
      <c r="E115" s="78">
        <v>1</v>
      </c>
      <c r="F115" s="78"/>
      <c r="G115" s="79"/>
      <c r="H115" s="79"/>
      <c r="I115" s="78"/>
      <c r="J115" s="78"/>
      <c r="K115" s="79"/>
      <c r="L115" s="79"/>
      <c r="M115" s="78"/>
      <c r="N115" s="78"/>
      <c r="O115" s="79"/>
      <c r="P115" s="79"/>
      <c r="Q115" s="78"/>
      <c r="R115" s="78"/>
      <c r="S115" s="79"/>
      <c r="T115" s="79"/>
      <c r="U115" s="78"/>
      <c r="V115" s="78"/>
      <c r="W115" s="79"/>
      <c r="X115" s="79"/>
      <c r="Y115" s="78"/>
      <c r="Z115" s="78"/>
      <c r="AA115" s="79"/>
      <c r="AB115" s="79"/>
      <c r="AC115" s="78"/>
      <c r="AD115" s="78"/>
      <c r="AE115" s="79"/>
      <c r="AF115" s="79"/>
      <c r="AG115" s="78"/>
      <c r="AH115" s="78"/>
    </row>
    <row r="116" spans="1:34" x14ac:dyDescent="0.2">
      <c r="E116" s="78"/>
      <c r="F116" s="78"/>
      <c r="G116" s="79"/>
      <c r="H116" s="79"/>
      <c r="I116" s="78"/>
      <c r="J116" s="78"/>
      <c r="K116" s="79"/>
      <c r="L116" s="79"/>
      <c r="M116" s="78"/>
      <c r="N116" s="78"/>
      <c r="O116" s="79"/>
      <c r="P116" s="79"/>
      <c r="Q116" s="78"/>
      <c r="R116" s="78"/>
      <c r="S116" s="79"/>
      <c r="T116" s="79"/>
      <c r="U116" s="78"/>
      <c r="V116" s="78"/>
      <c r="W116" s="79"/>
      <c r="X116" s="79"/>
      <c r="Y116" s="78"/>
      <c r="Z116" s="78"/>
      <c r="AA116" s="79"/>
      <c r="AB116" s="79"/>
      <c r="AC116" s="78"/>
      <c r="AD116" s="78"/>
      <c r="AE116" s="79"/>
      <c r="AF116" s="79"/>
      <c r="AG116" s="78"/>
      <c r="AH116" s="78"/>
    </row>
    <row r="117" spans="1:34" x14ac:dyDescent="0.2">
      <c r="E117" s="78"/>
      <c r="F117" s="78"/>
      <c r="G117" s="79"/>
      <c r="H117" s="79"/>
      <c r="I117" s="78"/>
      <c r="J117" s="78"/>
      <c r="K117" s="79"/>
      <c r="L117" s="79"/>
      <c r="M117" s="78"/>
      <c r="N117" s="78"/>
      <c r="O117" s="79"/>
      <c r="P117" s="79"/>
      <c r="Q117" s="78"/>
      <c r="R117" s="78"/>
      <c r="S117" s="79"/>
      <c r="T117" s="79"/>
      <c r="U117" s="78"/>
      <c r="V117" s="78"/>
      <c r="W117" s="79"/>
      <c r="X117" s="79"/>
      <c r="Y117" s="78"/>
      <c r="Z117" s="78"/>
      <c r="AA117" s="79"/>
      <c r="AB117" s="79"/>
      <c r="AC117" s="78"/>
      <c r="AD117" s="78"/>
      <c r="AE117" s="79"/>
      <c r="AF117" s="79"/>
      <c r="AG117" s="78"/>
      <c r="AH117" s="78"/>
    </row>
    <row r="118" spans="1:34" x14ac:dyDescent="0.2">
      <c r="E118" s="78"/>
      <c r="F118" s="78"/>
      <c r="G118" s="79"/>
      <c r="H118" s="79"/>
      <c r="I118" s="78"/>
      <c r="J118" s="78"/>
      <c r="K118" s="79"/>
      <c r="L118" s="79"/>
      <c r="M118" s="78"/>
      <c r="N118" s="78"/>
      <c r="O118" s="79"/>
      <c r="P118" s="79"/>
      <c r="Q118" s="78"/>
      <c r="R118" s="78"/>
      <c r="S118" s="79"/>
      <c r="T118" s="79"/>
      <c r="U118" s="78"/>
      <c r="V118" s="78"/>
      <c r="W118" s="79"/>
      <c r="X118" s="79"/>
      <c r="Y118" s="78"/>
      <c r="Z118" s="78"/>
      <c r="AA118" s="79"/>
      <c r="AB118" s="79"/>
      <c r="AC118" s="78"/>
      <c r="AD118" s="78"/>
      <c r="AE118" s="79"/>
      <c r="AF118" s="79"/>
      <c r="AG118" s="78"/>
      <c r="AH118" s="78"/>
    </row>
    <row r="119" spans="1:34" x14ac:dyDescent="0.2">
      <c r="E119" s="78"/>
      <c r="F119" s="78"/>
      <c r="G119" s="79"/>
      <c r="H119" s="79"/>
      <c r="I119" s="78"/>
      <c r="J119" s="78"/>
      <c r="K119" s="79"/>
      <c r="L119" s="79"/>
      <c r="M119" s="78"/>
      <c r="N119" s="78"/>
      <c r="O119" s="79"/>
      <c r="P119" s="79"/>
      <c r="Q119" s="78"/>
      <c r="R119" s="78"/>
      <c r="S119" s="79"/>
      <c r="T119" s="79"/>
      <c r="U119" s="78"/>
      <c r="V119" s="78"/>
      <c r="W119" s="79"/>
      <c r="X119" s="79"/>
      <c r="Y119" s="78"/>
      <c r="Z119" s="78"/>
      <c r="AA119" s="79"/>
      <c r="AB119" s="79"/>
      <c r="AC119" s="78"/>
      <c r="AD119" s="78"/>
      <c r="AE119" s="79"/>
      <c r="AF119" s="79"/>
      <c r="AG119" s="78"/>
      <c r="AH119" s="78"/>
    </row>
    <row r="120" spans="1:34" x14ac:dyDescent="0.2">
      <c r="E120" s="78"/>
      <c r="F120" s="78"/>
      <c r="G120" s="79"/>
      <c r="H120" s="79"/>
      <c r="I120" s="78"/>
      <c r="J120" s="78"/>
      <c r="K120" s="79"/>
      <c r="L120" s="79"/>
      <c r="M120" s="78"/>
      <c r="N120" s="78"/>
      <c r="O120" s="79"/>
      <c r="P120" s="79"/>
      <c r="Q120" s="78"/>
      <c r="R120" s="78"/>
      <c r="S120" s="79"/>
      <c r="T120" s="79"/>
      <c r="U120" s="78"/>
      <c r="V120" s="78"/>
      <c r="W120" s="79"/>
      <c r="X120" s="79"/>
      <c r="Y120" s="78"/>
      <c r="Z120" s="78"/>
      <c r="AA120" s="79"/>
      <c r="AB120" s="79"/>
      <c r="AC120" s="78"/>
      <c r="AD120" s="78"/>
      <c r="AE120" s="79"/>
      <c r="AF120" s="79"/>
      <c r="AG120" s="78"/>
      <c r="AH120" s="78"/>
    </row>
    <row r="121" spans="1:34" x14ac:dyDescent="0.2">
      <c r="E121" s="78"/>
      <c r="F121" s="78"/>
      <c r="G121" s="79"/>
      <c r="H121" s="79"/>
      <c r="I121" s="78"/>
      <c r="J121" s="78"/>
      <c r="K121" s="79"/>
      <c r="L121" s="79"/>
      <c r="M121" s="78"/>
      <c r="N121" s="78"/>
      <c r="O121" s="79"/>
      <c r="P121" s="79"/>
      <c r="Q121" s="78"/>
      <c r="R121" s="78"/>
      <c r="S121" s="79"/>
      <c r="T121" s="79"/>
      <c r="U121" s="78"/>
      <c r="V121" s="78"/>
      <c r="W121" s="79"/>
      <c r="X121" s="79"/>
      <c r="Y121" s="78"/>
      <c r="Z121" s="78"/>
      <c r="AA121" s="79"/>
      <c r="AB121" s="79"/>
      <c r="AC121" s="78"/>
      <c r="AD121" s="78"/>
      <c r="AE121" s="79"/>
      <c r="AF121" s="79"/>
      <c r="AG121" s="78"/>
      <c r="AH121" s="78"/>
    </row>
    <row r="122" spans="1:34" x14ac:dyDescent="0.2">
      <c r="E122" s="78"/>
      <c r="F122" s="78"/>
      <c r="G122" s="79"/>
      <c r="H122" s="79"/>
      <c r="I122" s="78"/>
      <c r="J122" s="78"/>
      <c r="K122" s="79"/>
      <c r="L122" s="79"/>
      <c r="M122" s="78"/>
      <c r="N122" s="78"/>
      <c r="O122" s="79"/>
      <c r="P122" s="79"/>
      <c r="Q122" s="78"/>
      <c r="R122" s="78"/>
      <c r="S122" s="79"/>
      <c r="T122" s="79"/>
      <c r="U122" s="78"/>
      <c r="V122" s="78"/>
      <c r="W122" s="79"/>
      <c r="X122" s="79"/>
      <c r="Y122" s="78"/>
      <c r="Z122" s="78"/>
      <c r="AA122" s="79"/>
      <c r="AB122" s="79"/>
      <c r="AC122" s="78"/>
      <c r="AD122" s="78"/>
      <c r="AE122" s="79"/>
      <c r="AF122" s="79"/>
      <c r="AG122" s="78"/>
      <c r="AH122" s="78"/>
    </row>
    <row r="123" spans="1:34" x14ac:dyDescent="0.2">
      <c r="E123" s="78"/>
      <c r="F123" s="78"/>
      <c r="G123" s="79"/>
      <c r="H123" s="79"/>
      <c r="I123" s="78"/>
      <c r="J123" s="78"/>
      <c r="K123" s="79"/>
      <c r="L123" s="79"/>
      <c r="M123" s="78"/>
      <c r="N123" s="78"/>
      <c r="O123" s="79"/>
      <c r="P123" s="79"/>
      <c r="Q123" s="78"/>
      <c r="R123" s="78"/>
      <c r="S123" s="79"/>
      <c r="T123" s="79"/>
      <c r="U123" s="78"/>
      <c r="V123" s="78"/>
      <c r="W123" s="79"/>
      <c r="X123" s="79"/>
      <c r="Y123" s="78"/>
      <c r="Z123" s="78"/>
      <c r="AA123" s="79"/>
      <c r="AB123" s="79"/>
      <c r="AC123" s="78"/>
      <c r="AD123" s="78"/>
      <c r="AE123" s="79"/>
      <c r="AF123" s="79"/>
      <c r="AG123" s="78"/>
      <c r="AH123" s="78"/>
    </row>
    <row r="124" spans="1:34" x14ac:dyDescent="0.2">
      <c r="E124" s="78"/>
      <c r="F124" s="78"/>
      <c r="G124" s="79"/>
      <c r="H124" s="79"/>
      <c r="I124" s="78"/>
      <c r="J124" s="78"/>
      <c r="K124" s="79"/>
      <c r="L124" s="79"/>
      <c r="M124" s="78"/>
      <c r="N124" s="78"/>
      <c r="O124" s="79"/>
      <c r="P124" s="79"/>
      <c r="Q124" s="78"/>
      <c r="R124" s="78"/>
      <c r="S124" s="79"/>
      <c r="T124" s="79"/>
      <c r="U124" s="78"/>
      <c r="V124" s="78"/>
      <c r="W124" s="79"/>
      <c r="X124" s="79"/>
      <c r="Y124" s="78"/>
      <c r="Z124" s="78"/>
      <c r="AA124" s="79"/>
      <c r="AB124" s="79"/>
      <c r="AC124" s="78"/>
      <c r="AD124" s="78"/>
      <c r="AE124" s="79"/>
      <c r="AF124" s="79"/>
      <c r="AG124" s="78"/>
      <c r="AH124" s="78"/>
    </row>
    <row r="125" spans="1:34" x14ac:dyDescent="0.2">
      <c r="E125" s="78"/>
      <c r="F125" s="78"/>
      <c r="G125" s="79"/>
      <c r="H125" s="79"/>
      <c r="I125" s="78"/>
      <c r="J125" s="78"/>
      <c r="K125" s="79"/>
      <c r="L125" s="79"/>
      <c r="M125" s="78"/>
      <c r="N125" s="78"/>
      <c r="O125" s="79"/>
      <c r="P125" s="79"/>
      <c r="Q125" s="78"/>
      <c r="R125" s="78"/>
      <c r="S125" s="79"/>
      <c r="T125" s="79"/>
      <c r="U125" s="78"/>
      <c r="V125" s="78"/>
      <c r="W125" s="79"/>
      <c r="X125" s="79"/>
      <c r="Y125" s="78"/>
      <c r="Z125" s="78"/>
      <c r="AA125" s="79"/>
      <c r="AB125" s="79"/>
      <c r="AC125" s="78"/>
      <c r="AD125" s="78"/>
      <c r="AE125" s="79"/>
      <c r="AF125" s="79"/>
      <c r="AG125" s="78"/>
      <c r="AH125" s="78"/>
    </row>
    <row r="126" spans="1:34" x14ac:dyDescent="0.2">
      <c r="E126" s="78"/>
      <c r="F126" s="78"/>
      <c r="G126" s="79"/>
      <c r="H126" s="79"/>
      <c r="I126" s="78"/>
      <c r="J126" s="78"/>
      <c r="K126" s="79"/>
      <c r="L126" s="79"/>
      <c r="M126" s="78"/>
      <c r="N126" s="78"/>
      <c r="O126" s="79"/>
      <c r="P126" s="79"/>
      <c r="Q126" s="78"/>
      <c r="R126" s="78"/>
      <c r="S126" s="79"/>
      <c r="T126" s="79"/>
      <c r="U126" s="78"/>
      <c r="V126" s="78"/>
      <c r="W126" s="79"/>
      <c r="X126" s="79"/>
      <c r="Y126" s="78"/>
      <c r="Z126" s="78"/>
      <c r="AA126" s="79"/>
      <c r="AB126" s="79"/>
      <c r="AC126" s="78"/>
      <c r="AD126" s="78"/>
      <c r="AE126" s="79"/>
      <c r="AF126" s="79"/>
      <c r="AG126" s="78"/>
      <c r="AH126" s="78"/>
    </row>
    <row r="127" spans="1:34" x14ac:dyDescent="0.2">
      <c r="E127" s="78"/>
      <c r="F127" s="78"/>
      <c r="G127" s="79"/>
      <c r="H127" s="79"/>
      <c r="I127" s="78"/>
      <c r="J127" s="78"/>
      <c r="K127" s="79"/>
      <c r="L127" s="79"/>
      <c r="M127" s="78"/>
      <c r="N127" s="78"/>
      <c r="O127" s="79"/>
      <c r="P127" s="79"/>
      <c r="Q127" s="78"/>
      <c r="R127" s="78"/>
      <c r="S127" s="79"/>
      <c r="T127" s="79"/>
      <c r="U127" s="78"/>
      <c r="V127" s="78"/>
      <c r="W127" s="79"/>
      <c r="X127" s="79"/>
      <c r="Y127" s="78"/>
      <c r="Z127" s="78"/>
      <c r="AA127" s="79"/>
      <c r="AB127" s="79"/>
      <c r="AC127" s="78"/>
      <c r="AD127" s="78"/>
      <c r="AE127" s="79"/>
      <c r="AF127" s="79"/>
      <c r="AG127" s="78"/>
      <c r="AH127" s="78"/>
    </row>
    <row r="128" spans="1:34" x14ac:dyDescent="0.2">
      <c r="E128" s="78"/>
      <c r="F128" s="78"/>
      <c r="G128" s="79"/>
      <c r="H128" s="79"/>
      <c r="I128" s="78"/>
      <c r="J128" s="78"/>
      <c r="K128" s="79"/>
      <c r="L128" s="79"/>
      <c r="M128" s="78"/>
      <c r="N128" s="78"/>
      <c r="O128" s="79"/>
      <c r="P128" s="79"/>
      <c r="Q128" s="78"/>
      <c r="R128" s="78"/>
      <c r="S128" s="79"/>
      <c r="T128" s="79"/>
      <c r="U128" s="78"/>
      <c r="V128" s="78"/>
      <c r="W128" s="79"/>
      <c r="X128" s="79"/>
      <c r="Y128" s="78"/>
      <c r="Z128" s="78"/>
      <c r="AA128" s="79"/>
      <c r="AB128" s="79"/>
      <c r="AC128" s="78"/>
      <c r="AD128" s="78"/>
      <c r="AE128" s="79"/>
      <c r="AF128" s="79"/>
      <c r="AG128" s="78"/>
      <c r="AH128" s="78"/>
    </row>
    <row r="129" spans="5:34" x14ac:dyDescent="0.2">
      <c r="E129" s="78"/>
      <c r="F129" s="78"/>
      <c r="G129" s="79"/>
      <c r="H129" s="79"/>
      <c r="I129" s="78"/>
      <c r="J129" s="78"/>
      <c r="K129" s="79"/>
      <c r="L129" s="79"/>
      <c r="M129" s="78"/>
      <c r="N129" s="78"/>
      <c r="O129" s="79"/>
      <c r="P129" s="79"/>
      <c r="Q129" s="78"/>
      <c r="R129" s="78"/>
      <c r="S129" s="79"/>
      <c r="T129" s="79"/>
      <c r="U129" s="78"/>
      <c r="V129" s="78"/>
      <c r="W129" s="79"/>
      <c r="X129" s="79"/>
      <c r="Y129" s="78"/>
      <c r="Z129" s="78"/>
      <c r="AA129" s="79"/>
      <c r="AB129" s="79"/>
      <c r="AC129" s="78"/>
      <c r="AD129" s="78"/>
      <c r="AE129" s="79"/>
      <c r="AF129" s="79"/>
      <c r="AG129" s="78"/>
      <c r="AH129" s="78"/>
    </row>
    <row r="130" spans="5:34" x14ac:dyDescent="0.2">
      <c r="E130" s="78"/>
      <c r="F130" s="78"/>
      <c r="G130" s="79"/>
      <c r="H130" s="79"/>
      <c r="I130" s="78"/>
      <c r="J130" s="78"/>
      <c r="K130" s="79"/>
      <c r="L130" s="79"/>
      <c r="M130" s="78"/>
      <c r="N130" s="78"/>
      <c r="O130" s="79"/>
      <c r="P130" s="79"/>
      <c r="Q130" s="78"/>
      <c r="R130" s="78"/>
      <c r="S130" s="79"/>
      <c r="T130" s="79"/>
      <c r="U130" s="78"/>
      <c r="V130" s="78"/>
      <c r="W130" s="79"/>
      <c r="X130" s="79"/>
      <c r="Y130" s="78"/>
      <c r="Z130" s="78"/>
      <c r="AA130" s="79"/>
      <c r="AB130" s="79"/>
      <c r="AC130" s="78"/>
      <c r="AD130" s="78"/>
      <c r="AE130" s="79"/>
      <c r="AF130" s="79"/>
      <c r="AG130" s="78"/>
      <c r="AH130" s="78"/>
    </row>
    <row r="131" spans="5:34" x14ac:dyDescent="0.2">
      <c r="E131" s="78"/>
      <c r="F131" s="78"/>
      <c r="G131" s="79"/>
      <c r="H131" s="79"/>
      <c r="I131" s="78"/>
      <c r="J131" s="78"/>
      <c r="K131" s="79"/>
      <c r="L131" s="79"/>
      <c r="M131" s="78"/>
      <c r="N131" s="78"/>
      <c r="O131" s="79"/>
      <c r="P131" s="79"/>
      <c r="Q131" s="78"/>
      <c r="R131" s="78"/>
      <c r="S131" s="79"/>
      <c r="T131" s="79"/>
      <c r="U131" s="78"/>
      <c r="V131" s="78"/>
      <c r="W131" s="79"/>
      <c r="X131" s="79"/>
      <c r="Y131" s="78"/>
      <c r="Z131" s="78"/>
      <c r="AA131" s="79"/>
      <c r="AB131" s="79"/>
      <c r="AC131" s="78"/>
      <c r="AD131" s="78"/>
      <c r="AE131" s="79"/>
      <c r="AF131" s="79"/>
      <c r="AG131" s="78"/>
      <c r="AH131" s="78"/>
    </row>
    <row r="132" spans="5:34" x14ac:dyDescent="0.2">
      <c r="E132" s="78"/>
      <c r="F132" s="78"/>
      <c r="G132" s="79"/>
      <c r="H132" s="79"/>
      <c r="I132" s="78"/>
      <c r="J132" s="78"/>
      <c r="K132" s="79"/>
      <c r="L132" s="79"/>
      <c r="M132" s="78"/>
      <c r="N132" s="78"/>
      <c r="O132" s="79"/>
      <c r="P132" s="79"/>
      <c r="Q132" s="78"/>
      <c r="R132" s="78"/>
      <c r="S132" s="79"/>
      <c r="T132" s="79"/>
      <c r="U132" s="78"/>
      <c r="V132" s="78"/>
      <c r="W132" s="79"/>
      <c r="X132" s="79"/>
      <c r="Y132" s="78"/>
      <c r="Z132" s="78"/>
      <c r="AA132" s="79"/>
      <c r="AB132" s="79"/>
      <c r="AC132" s="78"/>
      <c r="AD132" s="78"/>
      <c r="AE132" s="79"/>
      <c r="AF132" s="79"/>
      <c r="AG132" s="78"/>
      <c r="AH132" s="78"/>
    </row>
    <row r="133" spans="5:34" x14ac:dyDescent="0.2">
      <c r="E133" s="78"/>
      <c r="F133" s="78"/>
      <c r="G133" s="79"/>
      <c r="H133" s="79"/>
      <c r="I133" s="78"/>
      <c r="J133" s="78"/>
      <c r="K133" s="79"/>
      <c r="L133" s="79"/>
      <c r="M133" s="78"/>
      <c r="N133" s="78"/>
      <c r="O133" s="79"/>
      <c r="P133" s="79"/>
      <c r="Q133" s="78"/>
      <c r="R133" s="78"/>
      <c r="S133" s="79"/>
      <c r="T133" s="79"/>
      <c r="U133" s="78"/>
      <c r="V133" s="78"/>
      <c r="W133" s="79"/>
      <c r="X133" s="79"/>
      <c r="Y133" s="78"/>
      <c r="Z133" s="78"/>
      <c r="AA133" s="79"/>
      <c r="AB133" s="79"/>
      <c r="AC133" s="78"/>
      <c r="AD133" s="78"/>
      <c r="AE133" s="79"/>
      <c r="AF133" s="79"/>
      <c r="AG133" s="78"/>
      <c r="AH133" s="78"/>
    </row>
    <row r="134" spans="5:34" x14ac:dyDescent="0.2">
      <c r="E134" s="78"/>
      <c r="F134" s="78"/>
      <c r="G134" s="79"/>
      <c r="H134" s="79"/>
      <c r="I134" s="78"/>
      <c r="J134" s="78"/>
      <c r="K134" s="79"/>
      <c r="L134" s="79"/>
      <c r="M134" s="78"/>
      <c r="N134" s="78"/>
      <c r="O134" s="79"/>
      <c r="P134" s="79"/>
      <c r="Q134" s="78"/>
      <c r="R134" s="78"/>
      <c r="S134" s="79"/>
      <c r="T134" s="79"/>
      <c r="U134" s="78"/>
      <c r="V134" s="78"/>
      <c r="W134" s="79"/>
      <c r="X134" s="79"/>
      <c r="Y134" s="78"/>
      <c r="Z134" s="78"/>
      <c r="AA134" s="79"/>
      <c r="AB134" s="79"/>
      <c r="AC134" s="78"/>
      <c r="AD134" s="78"/>
      <c r="AE134" s="79"/>
      <c r="AF134" s="79"/>
      <c r="AG134" s="78"/>
      <c r="AH134" s="78"/>
    </row>
    <row r="135" spans="5:34" x14ac:dyDescent="0.2">
      <c r="E135" s="78"/>
      <c r="F135" s="78"/>
      <c r="G135" s="79"/>
      <c r="H135" s="79"/>
      <c r="I135" s="78"/>
      <c r="J135" s="78"/>
      <c r="K135" s="79"/>
      <c r="L135" s="79"/>
      <c r="M135" s="78"/>
      <c r="N135" s="78"/>
      <c r="O135" s="79"/>
      <c r="P135" s="79"/>
      <c r="Q135" s="78"/>
      <c r="R135" s="78"/>
      <c r="S135" s="79"/>
      <c r="T135" s="79"/>
      <c r="U135" s="78"/>
      <c r="V135" s="78"/>
      <c r="W135" s="79"/>
      <c r="X135" s="79"/>
      <c r="Y135" s="78"/>
      <c r="Z135" s="78"/>
      <c r="AA135" s="79"/>
      <c r="AB135" s="79"/>
      <c r="AC135" s="78"/>
      <c r="AD135" s="78"/>
      <c r="AE135" s="79"/>
      <c r="AF135" s="79"/>
      <c r="AG135" s="78"/>
      <c r="AH135" s="78"/>
    </row>
    <row r="136" spans="5:34" x14ac:dyDescent="0.2">
      <c r="E136" s="78"/>
      <c r="F136" s="78"/>
      <c r="G136" s="79"/>
      <c r="H136" s="79"/>
      <c r="I136" s="78"/>
      <c r="J136" s="78"/>
      <c r="K136" s="79"/>
      <c r="L136" s="79"/>
      <c r="M136" s="78"/>
      <c r="N136" s="78"/>
      <c r="O136" s="79"/>
      <c r="P136" s="79"/>
      <c r="Q136" s="78"/>
      <c r="R136" s="78"/>
      <c r="S136" s="79"/>
      <c r="T136" s="79"/>
      <c r="U136" s="78"/>
      <c r="V136" s="78"/>
      <c r="W136" s="79"/>
      <c r="X136" s="79"/>
      <c r="Y136" s="78"/>
      <c r="Z136" s="78"/>
      <c r="AA136" s="79"/>
      <c r="AB136" s="79"/>
      <c r="AC136" s="78"/>
      <c r="AD136" s="78"/>
      <c r="AE136" s="79"/>
      <c r="AF136" s="79"/>
      <c r="AG136" s="78"/>
      <c r="AH136" s="78"/>
    </row>
    <row r="137" spans="5:34" x14ac:dyDescent="0.2">
      <c r="E137" s="78"/>
      <c r="F137" s="78"/>
      <c r="G137" s="79"/>
      <c r="H137" s="79"/>
      <c r="I137" s="78"/>
      <c r="J137" s="78"/>
      <c r="K137" s="79"/>
      <c r="L137" s="79"/>
      <c r="M137" s="78"/>
      <c r="N137" s="78"/>
      <c r="O137" s="79"/>
      <c r="P137" s="79"/>
      <c r="Q137" s="78"/>
      <c r="R137" s="78"/>
      <c r="S137" s="79"/>
      <c r="T137" s="79"/>
      <c r="U137" s="78"/>
      <c r="V137" s="78"/>
      <c r="W137" s="79"/>
      <c r="X137" s="79"/>
      <c r="Y137" s="78"/>
      <c r="Z137" s="78"/>
      <c r="AA137" s="79"/>
      <c r="AB137" s="79"/>
      <c r="AC137" s="78"/>
      <c r="AD137" s="78"/>
      <c r="AE137" s="79"/>
      <c r="AF137" s="79"/>
      <c r="AG137" s="78"/>
      <c r="AH137" s="78"/>
    </row>
    <row r="138" spans="5:34" x14ac:dyDescent="0.2">
      <c r="E138" s="78"/>
      <c r="F138" s="78"/>
      <c r="G138" s="79"/>
      <c r="H138" s="79"/>
      <c r="I138" s="78"/>
      <c r="J138" s="78"/>
      <c r="K138" s="79"/>
      <c r="L138" s="79"/>
      <c r="M138" s="78"/>
      <c r="N138" s="78"/>
      <c r="O138" s="79"/>
      <c r="P138" s="79"/>
      <c r="Q138" s="78"/>
      <c r="R138" s="78"/>
      <c r="S138" s="79"/>
      <c r="T138" s="79"/>
      <c r="U138" s="78"/>
      <c r="V138" s="78"/>
      <c r="W138" s="79"/>
      <c r="X138" s="79"/>
      <c r="Y138" s="78"/>
      <c r="Z138" s="78"/>
      <c r="AA138" s="79"/>
      <c r="AB138" s="79"/>
      <c r="AC138" s="78"/>
      <c r="AD138" s="78"/>
      <c r="AE138" s="79"/>
      <c r="AF138" s="79"/>
      <c r="AG138" s="78"/>
      <c r="AH138" s="78"/>
    </row>
    <row r="139" spans="5:34" x14ac:dyDescent="0.2">
      <c r="E139" s="78"/>
      <c r="F139" s="78"/>
      <c r="G139" s="79"/>
      <c r="H139" s="79"/>
      <c r="I139" s="78"/>
      <c r="J139" s="78"/>
      <c r="K139" s="79"/>
      <c r="L139" s="79"/>
      <c r="M139" s="78"/>
      <c r="N139" s="78"/>
      <c r="O139" s="79"/>
      <c r="P139" s="79"/>
      <c r="Q139" s="78"/>
      <c r="R139" s="78"/>
      <c r="S139" s="79"/>
      <c r="T139" s="79"/>
      <c r="U139" s="78"/>
      <c r="V139" s="78"/>
      <c r="W139" s="79"/>
      <c r="X139" s="79"/>
      <c r="Y139" s="78"/>
      <c r="Z139" s="78"/>
      <c r="AA139" s="79"/>
      <c r="AB139" s="79"/>
      <c r="AC139" s="78"/>
      <c r="AD139" s="78"/>
      <c r="AE139" s="79"/>
      <c r="AF139" s="79"/>
      <c r="AG139" s="78"/>
      <c r="AH139" s="78"/>
    </row>
    <row r="140" spans="5:34" x14ac:dyDescent="0.2">
      <c r="E140" s="78"/>
      <c r="F140" s="78"/>
      <c r="G140" s="79"/>
      <c r="H140" s="79"/>
      <c r="I140" s="78"/>
      <c r="J140" s="78"/>
      <c r="K140" s="79"/>
      <c r="L140" s="79"/>
      <c r="M140" s="78"/>
      <c r="N140" s="78"/>
      <c r="O140" s="79"/>
      <c r="P140" s="79"/>
      <c r="Q140" s="78"/>
      <c r="R140" s="78"/>
      <c r="S140" s="79"/>
      <c r="T140" s="79"/>
      <c r="U140" s="78"/>
      <c r="V140" s="78"/>
      <c r="W140" s="79"/>
      <c r="X140" s="79"/>
      <c r="Y140" s="78"/>
      <c r="Z140" s="78"/>
      <c r="AA140" s="79"/>
      <c r="AB140" s="79"/>
      <c r="AC140" s="78"/>
      <c r="AD140" s="78"/>
      <c r="AE140" s="79"/>
      <c r="AF140" s="79"/>
      <c r="AG140" s="78"/>
      <c r="AH140" s="78"/>
    </row>
    <row r="141" spans="5:34" x14ac:dyDescent="0.2">
      <c r="E141" s="78"/>
      <c r="F141" s="78"/>
      <c r="G141" s="79"/>
      <c r="H141" s="79"/>
      <c r="I141" s="78"/>
      <c r="J141" s="78"/>
      <c r="K141" s="79"/>
      <c r="L141" s="79"/>
      <c r="M141" s="78"/>
      <c r="N141" s="78"/>
      <c r="O141" s="79"/>
      <c r="P141" s="79"/>
      <c r="Q141" s="78"/>
      <c r="R141" s="78"/>
      <c r="S141" s="79"/>
      <c r="T141" s="79"/>
      <c r="U141" s="78"/>
      <c r="V141" s="78"/>
      <c r="W141" s="79"/>
      <c r="X141" s="79"/>
      <c r="Y141" s="78"/>
      <c r="Z141" s="78"/>
      <c r="AA141" s="79"/>
      <c r="AB141" s="79"/>
      <c r="AC141" s="78"/>
      <c r="AD141" s="78"/>
      <c r="AE141" s="79"/>
      <c r="AF141" s="79"/>
      <c r="AG141" s="78"/>
      <c r="AH141" s="78"/>
    </row>
    <row r="142" spans="5:34" x14ac:dyDescent="0.2">
      <c r="E142" s="78"/>
      <c r="F142" s="78"/>
      <c r="G142" s="79"/>
      <c r="H142" s="79"/>
      <c r="I142" s="78"/>
      <c r="J142" s="78"/>
      <c r="K142" s="79"/>
      <c r="L142" s="79"/>
      <c r="M142" s="78"/>
      <c r="N142" s="78"/>
      <c r="O142" s="79"/>
      <c r="P142" s="79"/>
      <c r="Q142" s="78"/>
      <c r="R142" s="78"/>
      <c r="S142" s="79"/>
      <c r="T142" s="79"/>
      <c r="U142" s="78"/>
      <c r="V142" s="78"/>
      <c r="W142" s="79"/>
      <c r="X142" s="79"/>
      <c r="Y142" s="78"/>
      <c r="Z142" s="78"/>
      <c r="AA142" s="79"/>
      <c r="AB142" s="79"/>
      <c r="AC142" s="78"/>
      <c r="AD142" s="78"/>
      <c r="AE142" s="79"/>
      <c r="AF142" s="79"/>
      <c r="AG142" s="78"/>
      <c r="AH142" s="78"/>
    </row>
    <row r="143" spans="5:34" x14ac:dyDescent="0.2">
      <c r="E143" s="78"/>
      <c r="F143" s="78"/>
      <c r="G143" s="79"/>
      <c r="H143" s="79"/>
      <c r="I143" s="78"/>
      <c r="J143" s="78"/>
      <c r="K143" s="79"/>
      <c r="L143" s="79"/>
      <c r="M143" s="78"/>
      <c r="N143" s="78"/>
      <c r="O143" s="79"/>
      <c r="P143" s="79"/>
      <c r="Q143" s="78"/>
      <c r="R143" s="78"/>
      <c r="S143" s="79"/>
      <c r="T143" s="79"/>
      <c r="U143" s="78"/>
      <c r="V143" s="78"/>
      <c r="W143" s="79"/>
      <c r="X143" s="79"/>
      <c r="Y143" s="78"/>
      <c r="Z143" s="78"/>
      <c r="AA143" s="79"/>
      <c r="AB143" s="79"/>
      <c r="AC143" s="78"/>
      <c r="AD143" s="78"/>
      <c r="AE143" s="79"/>
      <c r="AF143" s="79"/>
      <c r="AG143" s="78"/>
      <c r="AH143" s="78"/>
    </row>
    <row r="144" spans="5:34" x14ac:dyDescent="0.2">
      <c r="E144" s="78"/>
      <c r="F144" s="78"/>
      <c r="G144" s="79"/>
      <c r="H144" s="79"/>
      <c r="I144" s="78"/>
      <c r="J144" s="78"/>
      <c r="K144" s="79"/>
      <c r="L144" s="79"/>
      <c r="M144" s="78"/>
      <c r="N144" s="78"/>
      <c r="O144" s="79"/>
      <c r="P144" s="79"/>
      <c r="Q144" s="78"/>
      <c r="R144" s="78"/>
      <c r="S144" s="79"/>
      <c r="T144" s="79"/>
      <c r="U144" s="78"/>
      <c r="V144" s="78"/>
      <c r="W144" s="79"/>
      <c r="X144" s="79"/>
      <c r="Y144" s="78"/>
      <c r="Z144" s="78"/>
      <c r="AA144" s="79"/>
      <c r="AB144" s="79"/>
      <c r="AC144" s="78"/>
      <c r="AD144" s="78"/>
      <c r="AE144" s="79"/>
      <c r="AF144" s="79"/>
      <c r="AG144" s="78"/>
      <c r="AH144" s="78"/>
    </row>
    <row r="145" spans="5:34" x14ac:dyDescent="0.2">
      <c r="E145" s="78"/>
      <c r="F145" s="78"/>
      <c r="G145" s="79"/>
      <c r="H145" s="79"/>
      <c r="I145" s="78"/>
      <c r="J145" s="78"/>
      <c r="K145" s="79"/>
      <c r="L145" s="79"/>
      <c r="M145" s="78"/>
      <c r="N145" s="78"/>
      <c r="O145" s="79"/>
      <c r="P145" s="79"/>
      <c r="Q145" s="78"/>
      <c r="R145" s="78"/>
      <c r="S145" s="79"/>
      <c r="T145" s="79"/>
      <c r="U145" s="78"/>
      <c r="V145" s="78"/>
      <c r="W145" s="79"/>
      <c r="X145" s="79"/>
      <c r="Y145" s="78"/>
      <c r="Z145" s="78"/>
      <c r="AA145" s="79"/>
      <c r="AB145" s="79"/>
      <c r="AC145" s="78"/>
      <c r="AD145" s="78"/>
      <c r="AE145" s="79"/>
      <c r="AF145" s="79"/>
      <c r="AG145" s="78"/>
      <c r="AH145" s="78"/>
    </row>
    <row r="146" spans="5:34" x14ac:dyDescent="0.2">
      <c r="E146" s="78"/>
      <c r="F146" s="78"/>
      <c r="G146" s="79"/>
      <c r="H146" s="79"/>
      <c r="I146" s="78"/>
      <c r="J146" s="78"/>
      <c r="K146" s="79"/>
      <c r="L146" s="79"/>
      <c r="M146" s="78"/>
      <c r="N146" s="78"/>
      <c r="O146" s="79"/>
      <c r="P146" s="79"/>
      <c r="Q146" s="78"/>
      <c r="R146" s="78"/>
      <c r="S146" s="79"/>
      <c r="T146" s="79"/>
      <c r="U146" s="78"/>
      <c r="V146" s="78"/>
      <c r="W146" s="79"/>
      <c r="X146" s="79"/>
      <c r="Y146" s="78"/>
      <c r="Z146" s="78"/>
      <c r="AA146" s="79"/>
      <c r="AB146" s="79"/>
      <c r="AC146" s="78"/>
      <c r="AD146" s="78"/>
      <c r="AE146" s="79"/>
      <c r="AF146" s="79"/>
      <c r="AG146" s="78"/>
      <c r="AH146" s="78"/>
    </row>
    <row r="147" spans="5:34" x14ac:dyDescent="0.2">
      <c r="E147" s="78"/>
      <c r="F147" s="78"/>
      <c r="G147" s="79"/>
      <c r="H147" s="79"/>
      <c r="I147" s="78"/>
      <c r="J147" s="78"/>
      <c r="K147" s="79"/>
      <c r="L147" s="79"/>
      <c r="M147" s="78"/>
      <c r="N147" s="78"/>
      <c r="O147" s="79"/>
      <c r="P147" s="79"/>
      <c r="Q147" s="78"/>
      <c r="R147" s="78"/>
      <c r="S147" s="79"/>
      <c r="T147" s="79"/>
      <c r="U147" s="78"/>
      <c r="V147" s="78"/>
      <c r="W147" s="79"/>
      <c r="X147" s="79"/>
      <c r="Y147" s="78"/>
      <c r="Z147" s="78"/>
      <c r="AA147" s="79"/>
      <c r="AB147" s="79"/>
      <c r="AC147" s="78"/>
      <c r="AD147" s="78"/>
      <c r="AE147" s="79"/>
      <c r="AF147" s="79"/>
      <c r="AG147" s="78"/>
      <c r="AH147" s="78"/>
    </row>
    <row r="148" spans="5:34" x14ac:dyDescent="0.2">
      <c r="E148" s="78"/>
      <c r="F148" s="78"/>
      <c r="G148" s="79"/>
      <c r="H148" s="79"/>
      <c r="I148" s="78"/>
      <c r="J148" s="78"/>
      <c r="K148" s="79"/>
      <c r="L148" s="79"/>
      <c r="M148" s="78"/>
      <c r="N148" s="78"/>
      <c r="O148" s="79"/>
      <c r="P148" s="79"/>
      <c r="Q148" s="78"/>
      <c r="R148" s="78"/>
      <c r="S148" s="79"/>
      <c r="T148" s="79"/>
      <c r="U148" s="78"/>
      <c r="V148" s="78"/>
      <c r="W148" s="79"/>
      <c r="X148" s="79"/>
      <c r="Y148" s="78"/>
      <c r="Z148" s="78"/>
      <c r="AA148" s="79"/>
      <c r="AB148" s="79"/>
      <c r="AC148" s="78"/>
      <c r="AD148" s="78"/>
      <c r="AE148" s="79"/>
      <c r="AF148" s="79"/>
      <c r="AG148" s="78"/>
      <c r="AH148" s="78"/>
    </row>
    <row r="149" spans="5:34" x14ac:dyDescent="0.2">
      <c r="E149" s="78"/>
      <c r="F149" s="78"/>
      <c r="G149" s="79"/>
      <c r="H149" s="79"/>
      <c r="I149" s="78"/>
      <c r="J149" s="78"/>
      <c r="K149" s="79"/>
      <c r="L149" s="79"/>
      <c r="M149" s="78"/>
      <c r="N149" s="78"/>
      <c r="O149" s="79"/>
      <c r="P149" s="79"/>
      <c r="Q149" s="78"/>
      <c r="R149" s="78"/>
      <c r="S149" s="79"/>
      <c r="T149" s="79"/>
      <c r="U149" s="78"/>
      <c r="V149" s="78"/>
      <c r="W149" s="79"/>
      <c r="X149" s="79"/>
      <c r="Y149" s="78"/>
      <c r="Z149" s="78"/>
      <c r="AA149" s="79"/>
      <c r="AB149" s="79"/>
      <c r="AC149" s="78"/>
      <c r="AD149" s="78"/>
      <c r="AE149" s="79"/>
      <c r="AF149" s="79"/>
      <c r="AG149" s="78"/>
      <c r="AH149" s="78"/>
    </row>
    <row r="150" spans="5:34" x14ac:dyDescent="0.2">
      <c r="E150" s="78"/>
      <c r="F150" s="78"/>
      <c r="G150" s="79"/>
      <c r="H150" s="79"/>
      <c r="I150" s="78"/>
      <c r="J150" s="78"/>
      <c r="K150" s="79"/>
      <c r="L150" s="79"/>
      <c r="M150" s="78"/>
      <c r="N150" s="78"/>
      <c r="O150" s="79"/>
      <c r="P150" s="79"/>
      <c r="Q150" s="78"/>
      <c r="R150" s="78"/>
      <c r="S150" s="79"/>
      <c r="T150" s="79"/>
      <c r="U150" s="78"/>
      <c r="V150" s="78"/>
      <c r="W150" s="79"/>
      <c r="X150" s="79"/>
      <c r="Y150" s="78"/>
      <c r="Z150" s="78"/>
      <c r="AA150" s="79"/>
      <c r="AB150" s="79"/>
      <c r="AC150" s="78"/>
      <c r="AD150" s="78"/>
      <c r="AE150" s="79"/>
      <c r="AF150" s="79"/>
      <c r="AG150" s="78"/>
      <c r="AH150" s="78"/>
    </row>
    <row r="151" spans="5:34" x14ac:dyDescent="0.2">
      <c r="E151" s="78"/>
      <c r="F151" s="78"/>
      <c r="G151" s="79"/>
      <c r="H151" s="79"/>
      <c r="I151" s="78"/>
      <c r="J151" s="78"/>
      <c r="K151" s="79"/>
      <c r="L151" s="79"/>
      <c r="M151" s="78"/>
      <c r="N151" s="78"/>
      <c r="O151" s="79"/>
      <c r="P151" s="79"/>
      <c r="Q151" s="78"/>
      <c r="R151" s="78"/>
      <c r="S151" s="79"/>
      <c r="T151" s="79"/>
      <c r="U151" s="78"/>
      <c r="V151" s="78"/>
      <c r="W151" s="79"/>
      <c r="X151" s="79"/>
      <c r="Y151" s="78"/>
      <c r="Z151" s="78"/>
      <c r="AA151" s="79"/>
      <c r="AB151" s="79"/>
      <c r="AC151" s="78"/>
      <c r="AD151" s="78"/>
      <c r="AE151" s="79"/>
      <c r="AF151" s="79"/>
      <c r="AG151" s="78"/>
      <c r="AH151" s="78"/>
    </row>
    <row r="152" spans="5:34" x14ac:dyDescent="0.2">
      <c r="E152" s="78"/>
      <c r="F152" s="78"/>
      <c r="G152" s="79"/>
      <c r="H152" s="79"/>
      <c r="I152" s="78"/>
      <c r="J152" s="78"/>
      <c r="K152" s="79"/>
      <c r="L152" s="79"/>
      <c r="M152" s="78"/>
      <c r="N152" s="78"/>
      <c r="O152" s="79"/>
      <c r="P152" s="79"/>
      <c r="Q152" s="78"/>
      <c r="R152" s="78"/>
      <c r="S152" s="79"/>
      <c r="T152" s="79"/>
      <c r="U152" s="78"/>
      <c r="V152" s="78"/>
      <c r="W152" s="79"/>
      <c r="X152" s="79"/>
      <c r="Y152" s="78"/>
      <c r="Z152" s="78"/>
      <c r="AA152" s="79"/>
      <c r="AB152" s="79"/>
      <c r="AC152" s="78"/>
      <c r="AD152" s="78"/>
      <c r="AE152" s="79"/>
      <c r="AF152" s="79"/>
      <c r="AG152" s="78"/>
      <c r="AH152" s="78"/>
    </row>
    <row r="153" spans="5:34" x14ac:dyDescent="0.2">
      <c r="E153" s="78"/>
      <c r="F153" s="78"/>
      <c r="G153" s="79"/>
      <c r="H153" s="79"/>
      <c r="I153" s="78"/>
      <c r="J153" s="78"/>
      <c r="K153" s="79"/>
      <c r="L153" s="79"/>
      <c r="M153" s="78"/>
      <c r="N153" s="78"/>
      <c r="O153" s="79"/>
      <c r="P153" s="79"/>
      <c r="Q153" s="78"/>
      <c r="R153" s="78"/>
      <c r="S153" s="79"/>
      <c r="T153" s="79"/>
      <c r="U153" s="78"/>
      <c r="V153" s="78"/>
      <c r="W153" s="79"/>
      <c r="X153" s="79"/>
      <c r="Y153" s="78"/>
      <c r="Z153" s="78"/>
      <c r="AA153" s="79"/>
      <c r="AB153" s="79"/>
      <c r="AC153" s="78"/>
      <c r="AD153" s="78"/>
      <c r="AE153" s="79"/>
      <c r="AF153" s="79"/>
      <c r="AG153" s="78"/>
      <c r="AH153" s="78"/>
    </row>
    <row r="154" spans="5:34" x14ac:dyDescent="0.2">
      <c r="E154" s="78"/>
      <c r="F154" s="78"/>
      <c r="G154" s="79"/>
      <c r="H154" s="79"/>
      <c r="I154" s="78"/>
      <c r="J154" s="78"/>
      <c r="K154" s="79"/>
      <c r="L154" s="79"/>
      <c r="M154" s="78"/>
      <c r="N154" s="78"/>
      <c r="O154" s="79"/>
      <c r="P154" s="79"/>
      <c r="Q154" s="78"/>
      <c r="R154" s="78"/>
      <c r="S154" s="79"/>
      <c r="T154" s="79"/>
      <c r="U154" s="78"/>
      <c r="V154" s="78"/>
      <c r="W154" s="79"/>
      <c r="X154" s="79"/>
      <c r="Y154" s="78"/>
      <c r="Z154" s="78"/>
      <c r="AA154" s="79"/>
      <c r="AB154" s="79"/>
      <c r="AC154" s="78"/>
      <c r="AD154" s="78"/>
      <c r="AE154" s="79"/>
      <c r="AF154" s="79"/>
      <c r="AG154" s="78"/>
      <c r="AH154" s="78"/>
    </row>
    <row r="155" spans="5:34" x14ac:dyDescent="0.2">
      <c r="E155" s="78"/>
      <c r="F155" s="78"/>
      <c r="G155" s="79"/>
      <c r="H155" s="79"/>
      <c r="I155" s="78"/>
      <c r="J155" s="78"/>
      <c r="K155" s="79"/>
      <c r="L155" s="79"/>
      <c r="M155" s="78"/>
      <c r="N155" s="78"/>
      <c r="O155" s="79"/>
      <c r="P155" s="79"/>
      <c r="Q155" s="78"/>
      <c r="R155" s="78"/>
      <c r="S155" s="79"/>
      <c r="T155" s="79"/>
      <c r="U155" s="78"/>
      <c r="V155" s="78"/>
      <c r="W155" s="79"/>
      <c r="X155" s="79"/>
      <c r="Y155" s="78"/>
      <c r="Z155" s="78"/>
      <c r="AA155" s="79"/>
      <c r="AB155" s="79"/>
      <c r="AC155" s="78"/>
      <c r="AD155" s="78"/>
      <c r="AE155" s="79"/>
      <c r="AF155" s="79"/>
      <c r="AG155" s="78"/>
      <c r="AH155" s="78"/>
    </row>
    <row r="156" spans="5:34" x14ac:dyDescent="0.2">
      <c r="E156" s="78"/>
      <c r="F156" s="78"/>
      <c r="G156" s="79"/>
      <c r="H156" s="79"/>
      <c r="I156" s="78"/>
      <c r="J156" s="78"/>
      <c r="K156" s="79"/>
      <c r="L156" s="79"/>
      <c r="M156" s="78"/>
      <c r="N156" s="78"/>
      <c r="O156" s="79"/>
      <c r="P156" s="79"/>
      <c r="Q156" s="78"/>
      <c r="R156" s="78"/>
      <c r="S156" s="79"/>
      <c r="T156" s="79"/>
      <c r="U156" s="78"/>
      <c r="V156" s="78"/>
      <c r="W156" s="79"/>
      <c r="X156" s="79"/>
      <c r="Y156" s="78"/>
      <c r="Z156" s="78"/>
      <c r="AA156" s="79"/>
      <c r="AB156" s="79"/>
      <c r="AC156" s="78"/>
      <c r="AD156" s="78"/>
      <c r="AE156" s="79"/>
      <c r="AF156" s="79"/>
      <c r="AG156" s="78"/>
      <c r="AH156" s="78"/>
    </row>
    <row r="157" spans="5:34" x14ac:dyDescent="0.2">
      <c r="E157" s="78"/>
      <c r="F157" s="78"/>
      <c r="G157" s="79"/>
      <c r="H157" s="79"/>
      <c r="I157" s="78"/>
      <c r="J157" s="78"/>
      <c r="K157" s="79"/>
      <c r="L157" s="79"/>
      <c r="M157" s="78"/>
      <c r="N157" s="78"/>
      <c r="O157" s="79"/>
      <c r="P157" s="79"/>
      <c r="Q157" s="78"/>
      <c r="R157" s="78"/>
      <c r="S157" s="79"/>
      <c r="T157" s="79"/>
      <c r="U157" s="78"/>
      <c r="V157" s="78"/>
      <c r="W157" s="79"/>
      <c r="X157" s="79"/>
      <c r="Y157" s="78"/>
      <c r="Z157" s="78"/>
      <c r="AA157" s="79"/>
      <c r="AB157" s="79"/>
      <c r="AC157" s="78"/>
      <c r="AD157" s="78"/>
      <c r="AE157" s="79"/>
      <c r="AF157" s="79"/>
      <c r="AG157" s="78"/>
      <c r="AH157" s="78"/>
    </row>
    <row r="158" spans="5:34" x14ac:dyDescent="0.2">
      <c r="E158" s="78"/>
      <c r="F158" s="78"/>
      <c r="G158" s="79"/>
      <c r="H158" s="79"/>
      <c r="I158" s="78"/>
      <c r="J158" s="78"/>
      <c r="K158" s="79"/>
      <c r="L158" s="79"/>
      <c r="M158" s="78"/>
      <c r="N158" s="78"/>
      <c r="O158" s="79"/>
      <c r="P158" s="79"/>
      <c r="Q158" s="78"/>
      <c r="R158" s="78"/>
      <c r="S158" s="79"/>
      <c r="T158" s="79"/>
      <c r="U158" s="78"/>
      <c r="V158" s="78"/>
      <c r="W158" s="79"/>
      <c r="X158" s="79"/>
      <c r="Y158" s="78"/>
      <c r="Z158" s="78"/>
      <c r="AA158" s="79"/>
      <c r="AB158" s="79"/>
      <c r="AC158" s="78"/>
      <c r="AD158" s="78"/>
      <c r="AE158" s="79"/>
      <c r="AF158" s="79"/>
      <c r="AG158" s="78"/>
      <c r="AH158" s="78"/>
    </row>
    <row r="159" spans="5:34" x14ac:dyDescent="0.2">
      <c r="E159" s="78"/>
      <c r="F159" s="78"/>
      <c r="G159" s="79"/>
      <c r="H159" s="79"/>
      <c r="I159" s="78"/>
      <c r="J159" s="78"/>
      <c r="K159" s="79"/>
      <c r="L159" s="79"/>
      <c r="M159" s="78"/>
      <c r="N159" s="78"/>
      <c r="O159" s="79"/>
      <c r="P159" s="79"/>
      <c r="Q159" s="78"/>
      <c r="R159" s="78"/>
      <c r="S159" s="79"/>
      <c r="T159" s="79"/>
      <c r="U159" s="78"/>
      <c r="V159" s="78"/>
      <c r="W159" s="79"/>
      <c r="X159" s="79"/>
      <c r="Y159" s="78"/>
      <c r="Z159" s="78"/>
      <c r="AA159" s="79"/>
      <c r="AB159" s="79"/>
      <c r="AC159" s="78"/>
      <c r="AD159" s="78"/>
      <c r="AE159" s="79"/>
      <c r="AF159" s="79"/>
      <c r="AG159" s="78"/>
      <c r="AH159" s="78"/>
    </row>
    <row r="160" spans="5:34" x14ac:dyDescent="0.2">
      <c r="E160" s="78"/>
      <c r="F160" s="78"/>
      <c r="G160" s="79"/>
      <c r="H160" s="79"/>
      <c r="I160" s="78"/>
      <c r="J160" s="78"/>
      <c r="K160" s="79"/>
      <c r="L160" s="79"/>
      <c r="M160" s="78"/>
      <c r="N160" s="78"/>
      <c r="O160" s="79"/>
      <c r="P160" s="79"/>
      <c r="Q160" s="78"/>
      <c r="R160" s="78"/>
      <c r="S160" s="79"/>
      <c r="T160" s="79"/>
      <c r="U160" s="78"/>
      <c r="V160" s="78"/>
      <c r="W160" s="79"/>
      <c r="X160" s="79"/>
      <c r="Y160" s="78"/>
      <c r="Z160" s="78"/>
      <c r="AA160" s="79"/>
      <c r="AB160" s="79"/>
      <c r="AC160" s="78"/>
      <c r="AD160" s="78"/>
      <c r="AE160" s="79"/>
      <c r="AF160" s="79"/>
      <c r="AG160" s="78"/>
      <c r="AH160" s="78"/>
    </row>
    <row r="161" spans="5:34" x14ac:dyDescent="0.2">
      <c r="E161" s="78"/>
      <c r="F161" s="78"/>
      <c r="G161" s="79"/>
      <c r="H161" s="79"/>
      <c r="I161" s="78"/>
      <c r="J161" s="78"/>
      <c r="K161" s="79"/>
      <c r="L161" s="79"/>
      <c r="M161" s="78"/>
      <c r="N161" s="78"/>
      <c r="O161" s="79"/>
      <c r="P161" s="79"/>
      <c r="Q161" s="78"/>
      <c r="R161" s="78"/>
      <c r="S161" s="79"/>
      <c r="T161" s="79"/>
      <c r="U161" s="78"/>
      <c r="V161" s="78"/>
      <c r="W161" s="79"/>
      <c r="X161" s="79"/>
      <c r="Y161" s="78"/>
      <c r="Z161" s="78"/>
      <c r="AA161" s="79"/>
      <c r="AB161" s="79"/>
      <c r="AC161" s="78"/>
      <c r="AD161" s="78"/>
      <c r="AE161" s="79"/>
      <c r="AF161" s="79"/>
      <c r="AG161" s="78"/>
      <c r="AH161" s="78"/>
    </row>
    <row r="162" spans="5:34" x14ac:dyDescent="0.2">
      <c r="E162" s="78"/>
      <c r="F162" s="78"/>
      <c r="G162" s="79"/>
      <c r="H162" s="79"/>
      <c r="I162" s="78"/>
      <c r="J162" s="78"/>
      <c r="K162" s="79"/>
      <c r="L162" s="79"/>
      <c r="M162" s="78"/>
      <c r="N162" s="78"/>
      <c r="O162" s="79"/>
      <c r="P162" s="79"/>
      <c r="Q162" s="78"/>
      <c r="R162" s="78"/>
      <c r="S162" s="79"/>
      <c r="T162" s="79"/>
      <c r="U162" s="78"/>
      <c r="V162" s="78"/>
      <c r="W162" s="79"/>
      <c r="X162" s="79"/>
      <c r="Y162" s="78"/>
      <c r="Z162" s="78"/>
      <c r="AA162" s="79"/>
      <c r="AB162" s="79"/>
      <c r="AC162" s="78"/>
      <c r="AD162" s="78"/>
      <c r="AE162" s="79"/>
      <c r="AF162" s="79"/>
      <c r="AG162" s="78"/>
      <c r="AH162" s="78"/>
    </row>
    <row r="163" spans="5:34" x14ac:dyDescent="0.2">
      <c r="E163" s="78"/>
      <c r="F163" s="78"/>
      <c r="G163" s="79"/>
      <c r="H163" s="79"/>
      <c r="I163" s="78"/>
      <c r="J163" s="78"/>
      <c r="K163" s="79"/>
      <c r="L163" s="79"/>
      <c r="M163" s="78"/>
      <c r="N163" s="78"/>
      <c r="O163" s="79"/>
      <c r="P163" s="79"/>
      <c r="Q163" s="78"/>
      <c r="R163" s="78"/>
      <c r="S163" s="79"/>
      <c r="T163" s="79"/>
      <c r="U163" s="78"/>
      <c r="V163" s="78"/>
      <c r="W163" s="79"/>
      <c r="X163" s="79"/>
      <c r="Y163" s="78"/>
      <c r="Z163" s="78"/>
      <c r="AA163" s="79"/>
      <c r="AB163" s="79"/>
      <c r="AC163" s="78"/>
      <c r="AD163" s="78"/>
      <c r="AE163" s="79"/>
      <c r="AF163" s="79"/>
      <c r="AG163" s="78"/>
      <c r="AH163" s="78"/>
    </row>
    <row r="164" spans="5:34" x14ac:dyDescent="0.2">
      <c r="E164" s="78"/>
      <c r="F164" s="78"/>
      <c r="G164" s="79"/>
      <c r="H164" s="79"/>
      <c r="I164" s="78"/>
      <c r="J164" s="78"/>
      <c r="K164" s="79"/>
      <c r="L164" s="79"/>
      <c r="M164" s="78"/>
      <c r="N164" s="78"/>
      <c r="O164" s="79"/>
      <c r="P164" s="79"/>
      <c r="Q164" s="78"/>
      <c r="R164" s="78"/>
      <c r="S164" s="79"/>
      <c r="T164" s="79"/>
      <c r="U164" s="78"/>
      <c r="V164" s="78"/>
      <c r="W164" s="79"/>
      <c r="X164" s="79"/>
      <c r="Y164" s="78"/>
      <c r="Z164" s="78"/>
      <c r="AA164" s="79"/>
      <c r="AB164" s="79"/>
      <c r="AC164" s="78"/>
      <c r="AD164" s="78"/>
      <c r="AE164" s="79"/>
      <c r="AF164" s="79"/>
      <c r="AG164" s="78"/>
      <c r="AH164" s="78"/>
    </row>
    <row r="165" spans="5:34" x14ac:dyDescent="0.2">
      <c r="E165" s="78"/>
      <c r="F165" s="78"/>
      <c r="G165" s="79"/>
      <c r="H165" s="79"/>
      <c r="I165" s="78"/>
      <c r="J165" s="78"/>
      <c r="K165" s="79"/>
      <c r="L165" s="79"/>
      <c r="M165" s="78"/>
      <c r="N165" s="78"/>
      <c r="O165" s="79"/>
      <c r="P165" s="79"/>
      <c r="Q165" s="78"/>
      <c r="R165" s="78"/>
      <c r="S165" s="79"/>
      <c r="T165" s="79"/>
      <c r="U165" s="78"/>
      <c r="V165" s="78"/>
      <c r="W165" s="79"/>
      <c r="X165" s="79"/>
      <c r="Y165" s="78"/>
      <c r="Z165" s="78"/>
      <c r="AA165" s="79"/>
      <c r="AB165" s="79"/>
      <c r="AC165" s="78"/>
      <c r="AD165" s="78"/>
      <c r="AE165" s="79"/>
      <c r="AF165" s="79"/>
      <c r="AG165" s="78"/>
      <c r="AH165" s="78"/>
    </row>
    <row r="166" spans="5:34" x14ac:dyDescent="0.2">
      <c r="E166" s="78"/>
      <c r="F166" s="78"/>
      <c r="G166" s="79"/>
      <c r="H166" s="79"/>
      <c r="I166" s="78"/>
      <c r="J166" s="78"/>
      <c r="K166" s="79"/>
      <c r="L166" s="79"/>
      <c r="M166" s="78"/>
      <c r="N166" s="78"/>
      <c r="O166" s="79"/>
      <c r="P166" s="79"/>
      <c r="Q166" s="78"/>
      <c r="R166" s="78"/>
      <c r="S166" s="79"/>
      <c r="T166" s="79"/>
      <c r="U166" s="78"/>
      <c r="V166" s="78"/>
      <c r="W166" s="79"/>
      <c r="X166" s="79"/>
      <c r="Y166" s="78"/>
      <c r="Z166" s="78"/>
      <c r="AA166" s="79"/>
      <c r="AB166" s="79"/>
      <c r="AC166" s="78"/>
      <c r="AD166" s="78"/>
      <c r="AE166" s="79"/>
      <c r="AF166" s="79"/>
      <c r="AG166" s="78"/>
      <c r="AH166" s="78"/>
    </row>
    <row r="167" spans="5:34" x14ac:dyDescent="0.2">
      <c r="E167" s="78"/>
      <c r="F167" s="78"/>
      <c r="G167" s="79"/>
      <c r="H167" s="79"/>
      <c r="I167" s="78"/>
      <c r="J167" s="78"/>
      <c r="K167" s="79"/>
      <c r="L167" s="79"/>
      <c r="M167" s="78"/>
      <c r="N167" s="78"/>
      <c r="O167" s="79"/>
      <c r="P167" s="79"/>
      <c r="Q167" s="78"/>
      <c r="R167" s="78"/>
      <c r="S167" s="79"/>
      <c r="T167" s="79"/>
      <c r="U167" s="78"/>
      <c r="V167" s="78"/>
      <c r="W167" s="79"/>
      <c r="X167" s="79"/>
      <c r="Y167" s="78"/>
      <c r="Z167" s="78"/>
      <c r="AA167" s="79"/>
      <c r="AB167" s="79"/>
      <c r="AC167" s="78"/>
      <c r="AD167" s="78"/>
      <c r="AE167" s="79"/>
      <c r="AF167" s="79"/>
      <c r="AG167" s="78"/>
      <c r="AH167" s="78"/>
    </row>
    <row r="168" spans="5:34" x14ac:dyDescent="0.2">
      <c r="E168" s="78"/>
      <c r="F168" s="78"/>
      <c r="G168" s="79"/>
      <c r="H168" s="79"/>
      <c r="I168" s="78"/>
      <c r="J168" s="78"/>
      <c r="K168" s="79"/>
      <c r="L168" s="79"/>
      <c r="M168" s="78"/>
      <c r="N168" s="78"/>
      <c r="O168" s="79"/>
      <c r="P168" s="79"/>
      <c r="Q168" s="78"/>
      <c r="R168" s="78"/>
      <c r="S168" s="79"/>
      <c r="T168" s="79"/>
      <c r="U168" s="78"/>
      <c r="V168" s="78"/>
      <c r="W168" s="79"/>
      <c r="X168" s="79"/>
      <c r="Y168" s="78"/>
      <c r="Z168" s="78"/>
      <c r="AA168" s="79"/>
      <c r="AB168" s="79"/>
      <c r="AC168" s="78"/>
      <c r="AD168" s="78"/>
      <c r="AE168" s="79"/>
      <c r="AF168" s="79"/>
      <c r="AG168" s="78"/>
      <c r="AH168" s="78"/>
    </row>
    <row r="169" spans="5:34" x14ac:dyDescent="0.2">
      <c r="E169" s="78"/>
      <c r="F169" s="78"/>
      <c r="G169" s="79"/>
      <c r="H169" s="79"/>
      <c r="I169" s="78"/>
      <c r="J169" s="78"/>
      <c r="K169" s="79"/>
      <c r="L169" s="79"/>
      <c r="M169" s="78"/>
      <c r="N169" s="78"/>
      <c r="O169" s="79"/>
      <c r="P169" s="79"/>
      <c r="Q169" s="78"/>
      <c r="R169" s="78"/>
      <c r="S169" s="79"/>
      <c r="T169" s="79"/>
      <c r="U169" s="78"/>
      <c r="V169" s="78"/>
      <c r="W169" s="79"/>
      <c r="X169" s="79"/>
      <c r="Y169" s="78"/>
      <c r="Z169" s="78"/>
      <c r="AA169" s="79"/>
      <c r="AB169" s="79"/>
      <c r="AC169" s="78"/>
      <c r="AD169" s="78"/>
      <c r="AE169" s="79"/>
      <c r="AF169" s="79"/>
      <c r="AG169" s="78"/>
      <c r="AH169" s="78"/>
    </row>
    <row r="170" spans="5:34" x14ac:dyDescent="0.2">
      <c r="E170" s="78"/>
      <c r="F170" s="78"/>
      <c r="G170" s="79"/>
      <c r="H170" s="79"/>
      <c r="I170" s="78"/>
      <c r="J170" s="78"/>
      <c r="K170" s="79"/>
      <c r="L170" s="79"/>
      <c r="M170" s="78"/>
      <c r="N170" s="78"/>
      <c r="O170" s="79"/>
      <c r="P170" s="79"/>
      <c r="Q170" s="78"/>
      <c r="R170" s="78"/>
      <c r="S170" s="79"/>
      <c r="T170" s="79"/>
      <c r="U170" s="78"/>
      <c r="V170" s="78"/>
      <c r="W170" s="79"/>
      <c r="X170" s="79"/>
      <c r="Y170" s="78"/>
      <c r="Z170" s="78"/>
      <c r="AA170" s="79"/>
      <c r="AB170" s="79"/>
      <c r="AC170" s="78"/>
      <c r="AD170" s="78"/>
      <c r="AE170" s="79"/>
      <c r="AF170" s="79"/>
      <c r="AG170" s="78"/>
      <c r="AH170" s="78"/>
    </row>
    <row r="171" spans="5:34" x14ac:dyDescent="0.2">
      <c r="E171" s="78"/>
      <c r="F171" s="78"/>
      <c r="G171" s="79"/>
      <c r="H171" s="79"/>
      <c r="I171" s="78"/>
      <c r="J171" s="78"/>
      <c r="K171" s="79"/>
      <c r="L171" s="79"/>
      <c r="M171" s="78"/>
      <c r="N171" s="78"/>
      <c r="O171" s="79"/>
      <c r="P171" s="79"/>
      <c r="Q171" s="78"/>
      <c r="R171" s="78"/>
      <c r="S171" s="79"/>
      <c r="T171" s="79"/>
      <c r="U171" s="78"/>
      <c r="V171" s="78"/>
      <c r="W171" s="79"/>
      <c r="X171" s="79"/>
      <c r="Y171" s="78"/>
      <c r="Z171" s="78"/>
      <c r="AA171" s="79"/>
      <c r="AB171" s="79"/>
      <c r="AC171" s="78"/>
      <c r="AD171" s="78"/>
      <c r="AE171" s="79"/>
      <c r="AF171" s="79"/>
      <c r="AG171" s="78"/>
      <c r="AH171" s="78"/>
    </row>
    <row r="172" spans="5:34" x14ac:dyDescent="0.2">
      <c r="E172" s="78"/>
      <c r="F172" s="78"/>
      <c r="G172" s="79"/>
      <c r="H172" s="79"/>
      <c r="I172" s="78"/>
      <c r="J172" s="78"/>
      <c r="K172" s="79"/>
      <c r="L172" s="79"/>
      <c r="M172" s="78"/>
      <c r="N172" s="78"/>
      <c r="O172" s="79"/>
      <c r="P172" s="79"/>
      <c r="Q172" s="78"/>
      <c r="R172" s="78"/>
      <c r="S172" s="79"/>
      <c r="T172" s="79"/>
      <c r="U172" s="78"/>
      <c r="V172" s="78"/>
      <c r="W172" s="79"/>
      <c r="X172" s="79"/>
      <c r="Y172" s="78"/>
      <c r="Z172" s="78"/>
      <c r="AA172" s="79"/>
      <c r="AB172" s="79"/>
      <c r="AC172" s="78"/>
      <c r="AD172" s="78"/>
      <c r="AE172" s="79"/>
      <c r="AF172" s="79"/>
      <c r="AG172" s="78"/>
      <c r="AH172" s="78"/>
    </row>
    <row r="173" spans="5:34" x14ac:dyDescent="0.2">
      <c r="E173" s="78"/>
      <c r="F173" s="78"/>
      <c r="G173" s="79"/>
      <c r="H173" s="79"/>
      <c r="I173" s="78"/>
      <c r="J173" s="78"/>
      <c r="K173" s="79"/>
      <c r="L173" s="79"/>
      <c r="M173" s="78"/>
      <c r="N173" s="78"/>
      <c r="O173" s="79"/>
      <c r="P173" s="79"/>
      <c r="Q173" s="78"/>
      <c r="R173" s="78"/>
      <c r="S173" s="79"/>
      <c r="T173" s="79"/>
      <c r="U173" s="78"/>
      <c r="V173" s="78"/>
      <c r="W173" s="79"/>
      <c r="X173" s="79"/>
      <c r="Y173" s="78"/>
      <c r="Z173" s="78"/>
      <c r="AA173" s="79"/>
      <c r="AB173" s="79"/>
      <c r="AC173" s="78"/>
      <c r="AD173" s="78"/>
      <c r="AE173" s="79"/>
      <c r="AF173" s="79"/>
      <c r="AG173" s="78"/>
      <c r="AH173" s="78"/>
    </row>
    <row r="174" spans="5:34" x14ac:dyDescent="0.2">
      <c r="E174" s="78"/>
      <c r="F174" s="78"/>
      <c r="G174" s="79"/>
      <c r="H174" s="79"/>
      <c r="I174" s="78"/>
      <c r="J174" s="78"/>
      <c r="K174" s="79"/>
      <c r="L174" s="79"/>
      <c r="M174" s="78"/>
      <c r="N174" s="78"/>
      <c r="O174" s="79"/>
      <c r="P174" s="79"/>
      <c r="Q174" s="78"/>
      <c r="R174" s="78"/>
      <c r="S174" s="79"/>
      <c r="T174" s="79"/>
      <c r="U174" s="78"/>
      <c r="V174" s="78"/>
      <c r="W174" s="79"/>
      <c r="X174" s="79"/>
      <c r="Y174" s="78"/>
      <c r="Z174" s="78"/>
      <c r="AA174" s="79"/>
      <c r="AB174" s="79"/>
      <c r="AC174" s="78"/>
      <c r="AD174" s="78"/>
      <c r="AE174" s="79"/>
      <c r="AF174" s="79"/>
      <c r="AG174" s="78"/>
      <c r="AH174" s="78"/>
    </row>
    <row r="175" spans="5:34" x14ac:dyDescent="0.2">
      <c r="E175" s="78"/>
      <c r="F175" s="78"/>
      <c r="G175" s="79"/>
      <c r="H175" s="79"/>
      <c r="I175" s="78"/>
      <c r="J175" s="78"/>
      <c r="K175" s="79"/>
      <c r="L175" s="79"/>
      <c r="M175" s="78"/>
      <c r="N175" s="78"/>
      <c r="O175" s="79"/>
      <c r="P175" s="79"/>
      <c r="Q175" s="78"/>
      <c r="R175" s="78"/>
      <c r="S175" s="79"/>
      <c r="T175" s="79"/>
      <c r="U175" s="78"/>
      <c r="V175" s="78"/>
      <c r="W175" s="79"/>
      <c r="X175" s="79"/>
      <c r="Y175" s="78"/>
      <c r="Z175" s="78"/>
      <c r="AA175" s="79"/>
      <c r="AB175" s="79"/>
      <c r="AC175" s="78"/>
      <c r="AD175" s="78"/>
      <c r="AE175" s="79"/>
      <c r="AF175" s="79"/>
      <c r="AG175" s="78"/>
      <c r="AH175" s="78"/>
    </row>
    <row r="176" spans="5:34" x14ac:dyDescent="0.2">
      <c r="E176" s="78"/>
      <c r="F176" s="78"/>
      <c r="G176" s="79"/>
      <c r="H176" s="79"/>
      <c r="I176" s="78"/>
      <c r="J176" s="78"/>
      <c r="K176" s="79"/>
      <c r="L176" s="79"/>
      <c r="M176" s="78"/>
      <c r="N176" s="78"/>
      <c r="O176" s="79"/>
      <c r="P176" s="79"/>
      <c r="Q176" s="78"/>
      <c r="R176" s="78"/>
      <c r="S176" s="79"/>
      <c r="T176" s="79"/>
      <c r="U176" s="78"/>
      <c r="V176" s="78"/>
      <c r="W176" s="79"/>
      <c r="X176" s="79"/>
      <c r="Y176" s="78"/>
      <c r="Z176" s="78"/>
      <c r="AA176" s="79"/>
      <c r="AB176" s="79"/>
      <c r="AC176" s="78"/>
      <c r="AD176" s="78"/>
      <c r="AE176" s="79"/>
      <c r="AF176" s="79"/>
      <c r="AG176" s="78"/>
      <c r="AH176" s="78"/>
    </row>
    <row r="177" spans="5:34" x14ac:dyDescent="0.2">
      <c r="E177" s="78"/>
      <c r="F177" s="78"/>
      <c r="G177" s="79"/>
      <c r="H177" s="79"/>
      <c r="I177" s="78"/>
      <c r="J177" s="78"/>
      <c r="K177" s="79"/>
      <c r="L177" s="79"/>
      <c r="M177" s="78"/>
      <c r="N177" s="78"/>
      <c r="O177" s="79"/>
      <c r="P177" s="79"/>
      <c r="Q177" s="78"/>
      <c r="R177" s="78"/>
      <c r="S177" s="79"/>
      <c r="T177" s="79"/>
      <c r="U177" s="78"/>
      <c r="V177" s="78"/>
      <c r="W177" s="79"/>
      <c r="X177" s="79"/>
      <c r="Y177" s="78"/>
      <c r="Z177" s="78"/>
      <c r="AA177" s="79"/>
      <c r="AB177" s="79"/>
      <c r="AC177" s="78"/>
      <c r="AD177" s="78"/>
      <c r="AE177" s="79"/>
      <c r="AF177" s="79"/>
      <c r="AG177" s="78"/>
      <c r="AH177" s="78"/>
    </row>
    <row r="178" spans="5:34" x14ac:dyDescent="0.2">
      <c r="E178" s="78"/>
      <c r="F178" s="78"/>
      <c r="G178" s="79"/>
      <c r="H178" s="79"/>
      <c r="I178" s="78"/>
      <c r="J178" s="78"/>
      <c r="K178" s="79"/>
      <c r="L178" s="79"/>
      <c r="M178" s="78"/>
      <c r="N178" s="78"/>
      <c r="O178" s="79"/>
      <c r="P178" s="79"/>
      <c r="Q178" s="78"/>
      <c r="R178" s="78"/>
      <c r="S178" s="79"/>
      <c r="T178" s="79"/>
      <c r="U178" s="78"/>
      <c r="V178" s="78"/>
      <c r="W178" s="79"/>
      <c r="X178" s="79"/>
      <c r="Y178" s="78"/>
      <c r="Z178" s="78"/>
      <c r="AA178" s="79"/>
      <c r="AB178" s="79"/>
      <c r="AC178" s="78"/>
      <c r="AD178" s="78"/>
      <c r="AE178" s="79"/>
      <c r="AF178" s="79"/>
      <c r="AG178" s="78"/>
      <c r="AH178" s="78"/>
    </row>
  </sheetData>
  <sheetProtection selectLockedCells="1" selectUnlockedCells="1"/>
  <mergeCells count="2341">
    <mergeCell ref="AC178:AD178"/>
    <mergeCell ref="AE178:AF178"/>
    <mergeCell ref="AG178:AH178"/>
    <mergeCell ref="Q178:R178"/>
    <mergeCell ref="S178:T178"/>
    <mergeCell ref="U178:V178"/>
    <mergeCell ref="W178:X178"/>
    <mergeCell ref="Y178:Z178"/>
    <mergeCell ref="AA178:AB178"/>
    <mergeCell ref="E178:F178"/>
    <mergeCell ref="G178:H178"/>
    <mergeCell ref="I178:J178"/>
    <mergeCell ref="K178:L178"/>
    <mergeCell ref="M178:N178"/>
    <mergeCell ref="O178:P178"/>
    <mergeCell ref="W177:X177"/>
    <mergeCell ref="Y177:Z177"/>
    <mergeCell ref="AA177:AB177"/>
    <mergeCell ref="AC177:AD177"/>
    <mergeCell ref="AE177:AF177"/>
    <mergeCell ref="AG177:AH177"/>
    <mergeCell ref="AG176:AH176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U176:V176"/>
    <mergeCell ref="W176:X176"/>
    <mergeCell ref="Y176:Z176"/>
    <mergeCell ref="AA176:AB176"/>
    <mergeCell ref="AC176:AD176"/>
    <mergeCell ref="AE176:AF176"/>
    <mergeCell ref="AE175:AF175"/>
    <mergeCell ref="AG175:AH175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S175:T175"/>
    <mergeCell ref="U175:V175"/>
    <mergeCell ref="W175:X175"/>
    <mergeCell ref="Y175:Z175"/>
    <mergeCell ref="AA175:AB175"/>
    <mergeCell ref="AC175:AD175"/>
    <mergeCell ref="AC174:AD174"/>
    <mergeCell ref="AE174:AF174"/>
    <mergeCell ref="AG174:AH174"/>
    <mergeCell ref="E175:F175"/>
    <mergeCell ref="G175:H175"/>
    <mergeCell ref="I175:J175"/>
    <mergeCell ref="K175:L175"/>
    <mergeCell ref="M175:N175"/>
    <mergeCell ref="O175:P175"/>
    <mergeCell ref="Q175:R175"/>
    <mergeCell ref="Q174:R174"/>
    <mergeCell ref="S174:T174"/>
    <mergeCell ref="U174:V174"/>
    <mergeCell ref="W174:X174"/>
    <mergeCell ref="Y174:Z174"/>
    <mergeCell ref="AA174:AB174"/>
    <mergeCell ref="E174:F174"/>
    <mergeCell ref="G174:H174"/>
    <mergeCell ref="I174:J174"/>
    <mergeCell ref="K174:L174"/>
    <mergeCell ref="M174:N174"/>
    <mergeCell ref="O174:P174"/>
    <mergeCell ref="W173:X173"/>
    <mergeCell ref="Y173:Z173"/>
    <mergeCell ref="AA173:AB173"/>
    <mergeCell ref="AC173:AD173"/>
    <mergeCell ref="AE173:AF173"/>
    <mergeCell ref="AG173:AH173"/>
    <mergeCell ref="AG172:AH172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U172:V172"/>
    <mergeCell ref="W172:X172"/>
    <mergeCell ref="Y172:Z172"/>
    <mergeCell ref="AA172:AB172"/>
    <mergeCell ref="AC172:AD172"/>
    <mergeCell ref="AE172:AF172"/>
    <mergeCell ref="AE171:AF171"/>
    <mergeCell ref="AG171:AH171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S171:T171"/>
    <mergeCell ref="U171:V171"/>
    <mergeCell ref="W171:X171"/>
    <mergeCell ref="Y171:Z171"/>
    <mergeCell ref="AA171:AB171"/>
    <mergeCell ref="AC171:AD171"/>
    <mergeCell ref="AC170:AD170"/>
    <mergeCell ref="AE170:AF170"/>
    <mergeCell ref="AG170:AH170"/>
    <mergeCell ref="E171:F171"/>
    <mergeCell ref="G171:H171"/>
    <mergeCell ref="I171:J171"/>
    <mergeCell ref="K171:L171"/>
    <mergeCell ref="M171:N171"/>
    <mergeCell ref="O171:P171"/>
    <mergeCell ref="Q171:R171"/>
    <mergeCell ref="Q170:R170"/>
    <mergeCell ref="S170:T170"/>
    <mergeCell ref="U170:V170"/>
    <mergeCell ref="W170:X170"/>
    <mergeCell ref="Y170:Z170"/>
    <mergeCell ref="AA170:AB170"/>
    <mergeCell ref="E170:F170"/>
    <mergeCell ref="G170:H170"/>
    <mergeCell ref="I170:J170"/>
    <mergeCell ref="K170:L170"/>
    <mergeCell ref="M170:N170"/>
    <mergeCell ref="O170:P170"/>
    <mergeCell ref="W169:X169"/>
    <mergeCell ref="Y169:Z169"/>
    <mergeCell ref="AA169:AB169"/>
    <mergeCell ref="AC169:AD169"/>
    <mergeCell ref="AE169:AF169"/>
    <mergeCell ref="AG169:AH169"/>
    <mergeCell ref="AG168:AH168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U168:V168"/>
    <mergeCell ref="W168:X168"/>
    <mergeCell ref="Y168:Z168"/>
    <mergeCell ref="AA168:AB168"/>
    <mergeCell ref="AC168:AD168"/>
    <mergeCell ref="AE168:AF168"/>
    <mergeCell ref="AE167:AF167"/>
    <mergeCell ref="AG167:AH167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S167:T167"/>
    <mergeCell ref="U167:V167"/>
    <mergeCell ref="W167:X167"/>
    <mergeCell ref="Y167:Z167"/>
    <mergeCell ref="AA167:AB167"/>
    <mergeCell ref="AC167:AD167"/>
    <mergeCell ref="AC166:AD166"/>
    <mergeCell ref="AE166:AF166"/>
    <mergeCell ref="AG166:AH166"/>
    <mergeCell ref="E167:F167"/>
    <mergeCell ref="G167:H167"/>
    <mergeCell ref="I167:J167"/>
    <mergeCell ref="K167:L167"/>
    <mergeCell ref="M167:N167"/>
    <mergeCell ref="O167:P167"/>
    <mergeCell ref="Q167:R167"/>
    <mergeCell ref="Q166:R166"/>
    <mergeCell ref="S166:T166"/>
    <mergeCell ref="U166:V166"/>
    <mergeCell ref="W166:X166"/>
    <mergeCell ref="Y166:Z166"/>
    <mergeCell ref="AA166:AB166"/>
    <mergeCell ref="E166:F166"/>
    <mergeCell ref="G166:H166"/>
    <mergeCell ref="I166:J166"/>
    <mergeCell ref="K166:L166"/>
    <mergeCell ref="M166:N166"/>
    <mergeCell ref="O166:P166"/>
    <mergeCell ref="W165:X165"/>
    <mergeCell ref="Y165:Z165"/>
    <mergeCell ref="AA165:AB165"/>
    <mergeCell ref="AC165:AD165"/>
    <mergeCell ref="AE165:AF165"/>
    <mergeCell ref="AG165:AH165"/>
    <mergeCell ref="AG164:AH164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U164:V164"/>
    <mergeCell ref="W164:X164"/>
    <mergeCell ref="Y164:Z164"/>
    <mergeCell ref="AA164:AB164"/>
    <mergeCell ref="AC164:AD164"/>
    <mergeCell ref="AE164:AF164"/>
    <mergeCell ref="AE163:AF163"/>
    <mergeCell ref="AG163:AH163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S163:T163"/>
    <mergeCell ref="U163:V163"/>
    <mergeCell ref="W163:X163"/>
    <mergeCell ref="Y163:Z163"/>
    <mergeCell ref="AA163:AB163"/>
    <mergeCell ref="AC163:AD163"/>
    <mergeCell ref="AC162:AD162"/>
    <mergeCell ref="AE162:AF162"/>
    <mergeCell ref="AG162:AH162"/>
    <mergeCell ref="E163:F163"/>
    <mergeCell ref="G163:H163"/>
    <mergeCell ref="I163:J163"/>
    <mergeCell ref="K163:L163"/>
    <mergeCell ref="M163:N163"/>
    <mergeCell ref="O163:P163"/>
    <mergeCell ref="Q163:R163"/>
    <mergeCell ref="Q162:R162"/>
    <mergeCell ref="S162:T162"/>
    <mergeCell ref="U162:V162"/>
    <mergeCell ref="W162:X162"/>
    <mergeCell ref="Y162:Z162"/>
    <mergeCell ref="AA162:AB162"/>
    <mergeCell ref="E162:F162"/>
    <mergeCell ref="G162:H162"/>
    <mergeCell ref="I162:J162"/>
    <mergeCell ref="K162:L162"/>
    <mergeCell ref="M162:N162"/>
    <mergeCell ref="O162:P162"/>
    <mergeCell ref="W161:X161"/>
    <mergeCell ref="Y161:Z161"/>
    <mergeCell ref="AA161:AB161"/>
    <mergeCell ref="AC161:AD161"/>
    <mergeCell ref="AE161:AF161"/>
    <mergeCell ref="AG161:AH161"/>
    <mergeCell ref="AG160:AH160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U160:V160"/>
    <mergeCell ref="W160:X160"/>
    <mergeCell ref="Y160:Z160"/>
    <mergeCell ref="AA160:AB160"/>
    <mergeCell ref="AC160:AD160"/>
    <mergeCell ref="AE160:AF160"/>
    <mergeCell ref="AE159:AF159"/>
    <mergeCell ref="AG159:AH159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S159:T159"/>
    <mergeCell ref="U159:V159"/>
    <mergeCell ref="W159:X159"/>
    <mergeCell ref="Y159:Z159"/>
    <mergeCell ref="AA159:AB159"/>
    <mergeCell ref="AC159:AD159"/>
    <mergeCell ref="AC158:AD158"/>
    <mergeCell ref="AE158:AF158"/>
    <mergeCell ref="AG158:AH158"/>
    <mergeCell ref="E159:F159"/>
    <mergeCell ref="G159:H159"/>
    <mergeCell ref="I159:J159"/>
    <mergeCell ref="K159:L159"/>
    <mergeCell ref="M159:N159"/>
    <mergeCell ref="O159:P159"/>
    <mergeCell ref="Q159:R159"/>
    <mergeCell ref="Q158:R158"/>
    <mergeCell ref="S158:T158"/>
    <mergeCell ref="U158:V158"/>
    <mergeCell ref="W158:X158"/>
    <mergeCell ref="Y158:Z158"/>
    <mergeCell ref="AA158:AB158"/>
    <mergeCell ref="E158:F158"/>
    <mergeCell ref="G158:H158"/>
    <mergeCell ref="I158:J158"/>
    <mergeCell ref="K158:L158"/>
    <mergeCell ref="M158:N158"/>
    <mergeCell ref="O158:P158"/>
    <mergeCell ref="W157:X157"/>
    <mergeCell ref="Y157:Z157"/>
    <mergeCell ref="AA157:AB157"/>
    <mergeCell ref="AC157:AD157"/>
    <mergeCell ref="AE157:AF157"/>
    <mergeCell ref="AG157:AH157"/>
    <mergeCell ref="AG156:AH156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U156:V156"/>
    <mergeCell ref="W156:X156"/>
    <mergeCell ref="Y156:Z156"/>
    <mergeCell ref="AA156:AB156"/>
    <mergeCell ref="AC156:AD156"/>
    <mergeCell ref="AE156:AF156"/>
    <mergeCell ref="AE155:AF155"/>
    <mergeCell ref="AG155:AH155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S155:T155"/>
    <mergeCell ref="U155:V155"/>
    <mergeCell ref="W155:X155"/>
    <mergeCell ref="Y155:Z155"/>
    <mergeCell ref="AA155:AB155"/>
    <mergeCell ref="AC155:AD155"/>
    <mergeCell ref="AC154:AD154"/>
    <mergeCell ref="AE154:AF154"/>
    <mergeCell ref="AG154:AH154"/>
    <mergeCell ref="E155:F155"/>
    <mergeCell ref="G155:H155"/>
    <mergeCell ref="I155:J155"/>
    <mergeCell ref="K155:L155"/>
    <mergeCell ref="M155:N155"/>
    <mergeCell ref="O155:P155"/>
    <mergeCell ref="Q155:R155"/>
    <mergeCell ref="Q154:R154"/>
    <mergeCell ref="S154:T154"/>
    <mergeCell ref="U154:V154"/>
    <mergeCell ref="W154:X154"/>
    <mergeCell ref="Y154:Z154"/>
    <mergeCell ref="AA154:AB154"/>
    <mergeCell ref="E154:F154"/>
    <mergeCell ref="G154:H154"/>
    <mergeCell ref="I154:J154"/>
    <mergeCell ref="K154:L154"/>
    <mergeCell ref="M154:N154"/>
    <mergeCell ref="O154:P154"/>
    <mergeCell ref="W153:X153"/>
    <mergeCell ref="Y153:Z153"/>
    <mergeCell ref="AA153:AB153"/>
    <mergeCell ref="AC153:AD153"/>
    <mergeCell ref="AE153:AF153"/>
    <mergeCell ref="AG153:AH153"/>
    <mergeCell ref="AG152:AH152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U152:V152"/>
    <mergeCell ref="W152:X152"/>
    <mergeCell ref="Y152:Z152"/>
    <mergeCell ref="AA152:AB152"/>
    <mergeCell ref="AC152:AD152"/>
    <mergeCell ref="AE152:AF152"/>
    <mergeCell ref="AE151:AF151"/>
    <mergeCell ref="AG151:AH151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S151:T151"/>
    <mergeCell ref="U151:V151"/>
    <mergeCell ref="W151:X151"/>
    <mergeCell ref="Y151:Z151"/>
    <mergeCell ref="AA151:AB151"/>
    <mergeCell ref="AC151:AD151"/>
    <mergeCell ref="AC150:AD150"/>
    <mergeCell ref="AE150:AF150"/>
    <mergeCell ref="AG150:AH150"/>
    <mergeCell ref="E151:F151"/>
    <mergeCell ref="G151:H151"/>
    <mergeCell ref="I151:J151"/>
    <mergeCell ref="K151:L151"/>
    <mergeCell ref="M151:N151"/>
    <mergeCell ref="O151:P151"/>
    <mergeCell ref="Q151:R151"/>
    <mergeCell ref="Q150:R150"/>
    <mergeCell ref="S150:T150"/>
    <mergeCell ref="U150:V150"/>
    <mergeCell ref="W150:X150"/>
    <mergeCell ref="Y150:Z150"/>
    <mergeCell ref="AA150:AB150"/>
    <mergeCell ref="E150:F150"/>
    <mergeCell ref="G150:H150"/>
    <mergeCell ref="I150:J150"/>
    <mergeCell ref="K150:L150"/>
    <mergeCell ref="M150:N150"/>
    <mergeCell ref="O150:P150"/>
    <mergeCell ref="W149:X149"/>
    <mergeCell ref="Y149:Z149"/>
    <mergeCell ref="AA149:AB149"/>
    <mergeCell ref="AC149:AD149"/>
    <mergeCell ref="AE149:AF149"/>
    <mergeCell ref="AG149:AH149"/>
    <mergeCell ref="AG148:AH148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U148:V148"/>
    <mergeCell ref="W148:X148"/>
    <mergeCell ref="Y148:Z148"/>
    <mergeCell ref="AA148:AB148"/>
    <mergeCell ref="AC148:AD148"/>
    <mergeCell ref="AE148:AF148"/>
    <mergeCell ref="AE147:AF147"/>
    <mergeCell ref="AG147:AH147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S147:T147"/>
    <mergeCell ref="U147:V147"/>
    <mergeCell ref="W147:X147"/>
    <mergeCell ref="Y147:Z147"/>
    <mergeCell ref="AA147:AB147"/>
    <mergeCell ref="AC147:AD147"/>
    <mergeCell ref="AC146:AD146"/>
    <mergeCell ref="AE146:AF146"/>
    <mergeCell ref="AG146:AH146"/>
    <mergeCell ref="E147:F147"/>
    <mergeCell ref="G147:H147"/>
    <mergeCell ref="I147:J147"/>
    <mergeCell ref="K147:L147"/>
    <mergeCell ref="M147:N147"/>
    <mergeCell ref="O147:P147"/>
    <mergeCell ref="Q147:R147"/>
    <mergeCell ref="Q146:R146"/>
    <mergeCell ref="S146:T146"/>
    <mergeCell ref="U146:V146"/>
    <mergeCell ref="W146:X146"/>
    <mergeCell ref="Y146:Z146"/>
    <mergeCell ref="AA146:AB146"/>
    <mergeCell ref="E146:F146"/>
    <mergeCell ref="G146:H146"/>
    <mergeCell ref="I146:J146"/>
    <mergeCell ref="K146:L146"/>
    <mergeCell ref="M146:N146"/>
    <mergeCell ref="O146:P146"/>
    <mergeCell ref="W145:X145"/>
    <mergeCell ref="Y145:Z145"/>
    <mergeCell ref="AA145:AB145"/>
    <mergeCell ref="AC145:AD145"/>
    <mergeCell ref="AE145:AF145"/>
    <mergeCell ref="AG145:AH145"/>
    <mergeCell ref="AG144:AH144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U144:V144"/>
    <mergeCell ref="W144:X144"/>
    <mergeCell ref="Y144:Z144"/>
    <mergeCell ref="AA144:AB144"/>
    <mergeCell ref="AC144:AD144"/>
    <mergeCell ref="AE144:AF144"/>
    <mergeCell ref="AE143:AF143"/>
    <mergeCell ref="AG143:AH143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S143:T143"/>
    <mergeCell ref="U143:V143"/>
    <mergeCell ref="W143:X143"/>
    <mergeCell ref="Y143:Z143"/>
    <mergeCell ref="AA143:AB143"/>
    <mergeCell ref="AC143:AD143"/>
    <mergeCell ref="AC142:AD142"/>
    <mergeCell ref="AE142:AF142"/>
    <mergeCell ref="AG142:AH142"/>
    <mergeCell ref="E143:F143"/>
    <mergeCell ref="G143:H143"/>
    <mergeCell ref="I143:J143"/>
    <mergeCell ref="K143:L143"/>
    <mergeCell ref="M143:N143"/>
    <mergeCell ref="O143:P143"/>
    <mergeCell ref="Q143:R143"/>
    <mergeCell ref="Q142:R142"/>
    <mergeCell ref="S142:T142"/>
    <mergeCell ref="U142:V142"/>
    <mergeCell ref="W142:X142"/>
    <mergeCell ref="Y142:Z142"/>
    <mergeCell ref="AA142:AB142"/>
    <mergeCell ref="E142:F142"/>
    <mergeCell ref="G142:H142"/>
    <mergeCell ref="I142:J142"/>
    <mergeCell ref="K142:L142"/>
    <mergeCell ref="M142:N142"/>
    <mergeCell ref="O142:P142"/>
    <mergeCell ref="W141:X141"/>
    <mergeCell ref="Y141:Z141"/>
    <mergeCell ref="AA141:AB141"/>
    <mergeCell ref="AC141:AD141"/>
    <mergeCell ref="AE141:AF141"/>
    <mergeCell ref="AG141:AH141"/>
    <mergeCell ref="AG140:AH140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U140:V140"/>
    <mergeCell ref="W140:X140"/>
    <mergeCell ref="Y140:Z140"/>
    <mergeCell ref="AA140:AB140"/>
    <mergeCell ref="AC140:AD140"/>
    <mergeCell ref="AE140:AF140"/>
    <mergeCell ref="AE139:AF139"/>
    <mergeCell ref="AG139:AH139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S139:T139"/>
    <mergeCell ref="U139:V139"/>
    <mergeCell ref="W139:X139"/>
    <mergeCell ref="Y139:Z139"/>
    <mergeCell ref="AA139:AB139"/>
    <mergeCell ref="AC139:AD139"/>
    <mergeCell ref="AC138:AD138"/>
    <mergeCell ref="AE138:AF138"/>
    <mergeCell ref="AG138:AH138"/>
    <mergeCell ref="E139:F139"/>
    <mergeCell ref="G139:H139"/>
    <mergeCell ref="I139:J139"/>
    <mergeCell ref="K139:L139"/>
    <mergeCell ref="M139:N139"/>
    <mergeCell ref="O139:P139"/>
    <mergeCell ref="Q139:R139"/>
    <mergeCell ref="Q138:R138"/>
    <mergeCell ref="S138:T138"/>
    <mergeCell ref="U138:V138"/>
    <mergeCell ref="W138:X138"/>
    <mergeCell ref="Y138:Z138"/>
    <mergeCell ref="AA138:AB138"/>
    <mergeCell ref="E138:F138"/>
    <mergeCell ref="G138:H138"/>
    <mergeCell ref="I138:J138"/>
    <mergeCell ref="K138:L138"/>
    <mergeCell ref="M138:N138"/>
    <mergeCell ref="O138:P138"/>
    <mergeCell ref="W137:X137"/>
    <mergeCell ref="Y137:Z137"/>
    <mergeCell ref="AA137:AB137"/>
    <mergeCell ref="AC137:AD137"/>
    <mergeCell ref="AE137:AF137"/>
    <mergeCell ref="AG137:AH137"/>
    <mergeCell ref="AG136:AH136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U136:V136"/>
    <mergeCell ref="W136:X136"/>
    <mergeCell ref="Y136:Z136"/>
    <mergeCell ref="AA136:AB136"/>
    <mergeCell ref="AC136:AD136"/>
    <mergeCell ref="AE136:AF136"/>
    <mergeCell ref="AE135:AF135"/>
    <mergeCell ref="AG135:AH135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S135:T135"/>
    <mergeCell ref="U135:V135"/>
    <mergeCell ref="W135:X135"/>
    <mergeCell ref="Y135:Z135"/>
    <mergeCell ref="AA135:AB135"/>
    <mergeCell ref="AC135:AD135"/>
    <mergeCell ref="AC134:AD134"/>
    <mergeCell ref="AE134:AF134"/>
    <mergeCell ref="AG134:AH134"/>
    <mergeCell ref="E135:F135"/>
    <mergeCell ref="G135:H135"/>
    <mergeCell ref="I135:J135"/>
    <mergeCell ref="K135:L135"/>
    <mergeCell ref="M135:N135"/>
    <mergeCell ref="O135:P135"/>
    <mergeCell ref="Q135:R135"/>
    <mergeCell ref="Q134:R134"/>
    <mergeCell ref="S134:T134"/>
    <mergeCell ref="U134:V134"/>
    <mergeCell ref="W134:X134"/>
    <mergeCell ref="Y134:Z134"/>
    <mergeCell ref="AA134:AB134"/>
    <mergeCell ref="E134:F134"/>
    <mergeCell ref="G134:H134"/>
    <mergeCell ref="I134:J134"/>
    <mergeCell ref="K134:L134"/>
    <mergeCell ref="M134:N134"/>
    <mergeCell ref="O134:P134"/>
    <mergeCell ref="W133:X133"/>
    <mergeCell ref="Y133:Z133"/>
    <mergeCell ref="AA133:AB133"/>
    <mergeCell ref="AC133:AD133"/>
    <mergeCell ref="AE133:AF133"/>
    <mergeCell ref="AG133:AH133"/>
    <mergeCell ref="AG132:AH132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U132:V132"/>
    <mergeCell ref="W132:X132"/>
    <mergeCell ref="Y132:Z132"/>
    <mergeCell ref="AA132:AB132"/>
    <mergeCell ref="AC132:AD132"/>
    <mergeCell ref="AE132:AF132"/>
    <mergeCell ref="AE131:AF131"/>
    <mergeCell ref="AG131:AH131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S131:T131"/>
    <mergeCell ref="U131:V131"/>
    <mergeCell ref="W131:X131"/>
    <mergeCell ref="Y131:Z131"/>
    <mergeCell ref="AA131:AB131"/>
    <mergeCell ref="AC131:AD131"/>
    <mergeCell ref="AC130:AD130"/>
    <mergeCell ref="AE130:AF130"/>
    <mergeCell ref="AG130:AH130"/>
    <mergeCell ref="E131:F131"/>
    <mergeCell ref="G131:H131"/>
    <mergeCell ref="I131:J131"/>
    <mergeCell ref="K131:L131"/>
    <mergeCell ref="M131:N131"/>
    <mergeCell ref="O131:P131"/>
    <mergeCell ref="Q131:R131"/>
    <mergeCell ref="Q130:R130"/>
    <mergeCell ref="S130:T130"/>
    <mergeCell ref="U130:V130"/>
    <mergeCell ref="W130:X130"/>
    <mergeCell ref="Y130:Z130"/>
    <mergeCell ref="AA130:AB130"/>
    <mergeCell ref="E130:F130"/>
    <mergeCell ref="G130:H130"/>
    <mergeCell ref="I130:J130"/>
    <mergeCell ref="K130:L130"/>
    <mergeCell ref="M130:N130"/>
    <mergeCell ref="O130:P130"/>
    <mergeCell ref="W129:X129"/>
    <mergeCell ref="Y129:Z129"/>
    <mergeCell ref="AA129:AB129"/>
    <mergeCell ref="AC129:AD129"/>
    <mergeCell ref="AE129:AF129"/>
    <mergeCell ref="AG129:AH129"/>
    <mergeCell ref="AG128:AH128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U128:V128"/>
    <mergeCell ref="W128:X128"/>
    <mergeCell ref="Y128:Z128"/>
    <mergeCell ref="AA128:AB128"/>
    <mergeCell ref="AC128:AD128"/>
    <mergeCell ref="AE128:AF128"/>
    <mergeCell ref="AE127:AF127"/>
    <mergeCell ref="AG127:AH127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S127:T127"/>
    <mergeCell ref="U127:V127"/>
    <mergeCell ref="W127:X127"/>
    <mergeCell ref="Y127:Z127"/>
    <mergeCell ref="AA127:AB127"/>
    <mergeCell ref="AC127:AD127"/>
    <mergeCell ref="AC126:AD126"/>
    <mergeCell ref="AE126:AF126"/>
    <mergeCell ref="AG126:AH126"/>
    <mergeCell ref="E127:F127"/>
    <mergeCell ref="G127:H127"/>
    <mergeCell ref="I127:J127"/>
    <mergeCell ref="K127:L127"/>
    <mergeCell ref="M127:N127"/>
    <mergeCell ref="O127:P127"/>
    <mergeCell ref="Q127:R127"/>
    <mergeCell ref="Q126:R126"/>
    <mergeCell ref="S126:T126"/>
    <mergeCell ref="U126:V126"/>
    <mergeCell ref="W126:X126"/>
    <mergeCell ref="Y126:Z126"/>
    <mergeCell ref="AA126:AB126"/>
    <mergeCell ref="E126:F126"/>
    <mergeCell ref="G126:H126"/>
    <mergeCell ref="I126:J126"/>
    <mergeCell ref="K126:L126"/>
    <mergeCell ref="M126:N126"/>
    <mergeCell ref="O126:P126"/>
    <mergeCell ref="W125:X125"/>
    <mergeCell ref="Y125:Z125"/>
    <mergeCell ref="AA125:AB125"/>
    <mergeCell ref="AC125:AD125"/>
    <mergeCell ref="AE125:AF125"/>
    <mergeCell ref="AG125:AH125"/>
    <mergeCell ref="AG124:AH124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U124:V124"/>
    <mergeCell ref="W124:X124"/>
    <mergeCell ref="Y124:Z124"/>
    <mergeCell ref="AA124:AB124"/>
    <mergeCell ref="AC124:AD124"/>
    <mergeCell ref="AE124:AF124"/>
    <mergeCell ref="AE123:AF123"/>
    <mergeCell ref="AG123:AH123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S123:T123"/>
    <mergeCell ref="U123:V123"/>
    <mergeCell ref="W123:X123"/>
    <mergeCell ref="Y123:Z123"/>
    <mergeCell ref="AA123:AB123"/>
    <mergeCell ref="AC123:AD123"/>
    <mergeCell ref="AC122:AD122"/>
    <mergeCell ref="AE122:AF122"/>
    <mergeCell ref="AG122:AH122"/>
    <mergeCell ref="E123:F123"/>
    <mergeCell ref="G123:H123"/>
    <mergeCell ref="I123:J123"/>
    <mergeCell ref="K123:L123"/>
    <mergeCell ref="M123:N123"/>
    <mergeCell ref="O123:P123"/>
    <mergeCell ref="Q123:R123"/>
    <mergeCell ref="Q122:R122"/>
    <mergeCell ref="S122:T122"/>
    <mergeCell ref="U122:V122"/>
    <mergeCell ref="W122:X122"/>
    <mergeCell ref="Y122:Z122"/>
    <mergeCell ref="AA122:AB122"/>
    <mergeCell ref="E122:F122"/>
    <mergeCell ref="G122:H122"/>
    <mergeCell ref="I122:J122"/>
    <mergeCell ref="K122:L122"/>
    <mergeCell ref="M122:N122"/>
    <mergeCell ref="O122:P122"/>
    <mergeCell ref="W121:X121"/>
    <mergeCell ref="Y121:Z121"/>
    <mergeCell ref="AA121:AB121"/>
    <mergeCell ref="AC121:AD121"/>
    <mergeCell ref="AE121:AF121"/>
    <mergeCell ref="AG121:AH121"/>
    <mergeCell ref="AG120:AH120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U120:V120"/>
    <mergeCell ref="W120:X120"/>
    <mergeCell ref="Y120:Z120"/>
    <mergeCell ref="AA120:AB120"/>
    <mergeCell ref="AC120:AD120"/>
    <mergeCell ref="AE120:AF120"/>
    <mergeCell ref="AE119:AF119"/>
    <mergeCell ref="AG119:AH119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S119:T119"/>
    <mergeCell ref="U119:V119"/>
    <mergeCell ref="W119:X119"/>
    <mergeCell ref="Y119:Z119"/>
    <mergeCell ref="AA119:AB119"/>
    <mergeCell ref="AC119:AD119"/>
    <mergeCell ref="AC118:AD118"/>
    <mergeCell ref="AE118:AF118"/>
    <mergeCell ref="AG118:AH118"/>
    <mergeCell ref="E119:F119"/>
    <mergeCell ref="G119:H119"/>
    <mergeCell ref="I119:J119"/>
    <mergeCell ref="K119:L119"/>
    <mergeCell ref="M119:N119"/>
    <mergeCell ref="O119:P119"/>
    <mergeCell ref="Q119:R119"/>
    <mergeCell ref="Q118:R118"/>
    <mergeCell ref="S118:T118"/>
    <mergeCell ref="U118:V118"/>
    <mergeCell ref="W118:X118"/>
    <mergeCell ref="Y118:Z118"/>
    <mergeCell ref="AA118:AB118"/>
    <mergeCell ref="E118:F118"/>
    <mergeCell ref="G118:H118"/>
    <mergeCell ref="I118:J118"/>
    <mergeCell ref="K118:L118"/>
    <mergeCell ref="M118:N118"/>
    <mergeCell ref="O118:P118"/>
    <mergeCell ref="W117:X117"/>
    <mergeCell ref="Y117:Z117"/>
    <mergeCell ref="AA117:AB117"/>
    <mergeCell ref="AC117:AD117"/>
    <mergeCell ref="AE117:AF117"/>
    <mergeCell ref="AG117:AH117"/>
    <mergeCell ref="AG116:AH116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U116:V116"/>
    <mergeCell ref="W116:X116"/>
    <mergeCell ref="Y116:Z116"/>
    <mergeCell ref="AA116:AB116"/>
    <mergeCell ref="AC116:AD116"/>
    <mergeCell ref="AE116:AF116"/>
    <mergeCell ref="AE115:AF115"/>
    <mergeCell ref="AG115:AH115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S115:T115"/>
    <mergeCell ref="U115:V115"/>
    <mergeCell ref="W115:X115"/>
    <mergeCell ref="Y115:Z115"/>
    <mergeCell ref="AA115:AB115"/>
    <mergeCell ref="AC115:AD115"/>
    <mergeCell ref="AC114:AD114"/>
    <mergeCell ref="AE114:AF114"/>
    <mergeCell ref="AG114:AH114"/>
    <mergeCell ref="E115:F115"/>
    <mergeCell ref="G115:H115"/>
    <mergeCell ref="I115:J115"/>
    <mergeCell ref="K115:L115"/>
    <mergeCell ref="M115:N115"/>
    <mergeCell ref="O115:P115"/>
    <mergeCell ref="Q115:R115"/>
    <mergeCell ref="Q114:R114"/>
    <mergeCell ref="S114:T114"/>
    <mergeCell ref="U114:V114"/>
    <mergeCell ref="W114:X114"/>
    <mergeCell ref="Y114:Z114"/>
    <mergeCell ref="AA114:AB114"/>
    <mergeCell ref="E114:F114"/>
    <mergeCell ref="G114:H114"/>
    <mergeCell ref="I114:J114"/>
    <mergeCell ref="K114:L114"/>
    <mergeCell ref="M114:N114"/>
    <mergeCell ref="O114:P114"/>
    <mergeCell ref="W113:X113"/>
    <mergeCell ref="Y113:Z113"/>
    <mergeCell ref="AA113:AB113"/>
    <mergeCell ref="AC113:AD113"/>
    <mergeCell ref="AE113:AF113"/>
    <mergeCell ref="AG113:AH113"/>
    <mergeCell ref="AG112:AH112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U112:V112"/>
    <mergeCell ref="W112:X112"/>
    <mergeCell ref="Y112:Z112"/>
    <mergeCell ref="AA112:AB112"/>
    <mergeCell ref="AC112:AD112"/>
    <mergeCell ref="AE112:AF112"/>
    <mergeCell ref="AE111:AF111"/>
    <mergeCell ref="AG111:AH111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S111:T111"/>
    <mergeCell ref="U111:V111"/>
    <mergeCell ref="W111:X111"/>
    <mergeCell ref="Y111:Z111"/>
    <mergeCell ref="AA111:AB111"/>
    <mergeCell ref="AC111:AD111"/>
    <mergeCell ref="AC110:AD110"/>
    <mergeCell ref="AE110:AF110"/>
    <mergeCell ref="AG110:AH110"/>
    <mergeCell ref="E111:F111"/>
    <mergeCell ref="G111:H111"/>
    <mergeCell ref="I111:J111"/>
    <mergeCell ref="K111:L111"/>
    <mergeCell ref="M111:N111"/>
    <mergeCell ref="O111:P111"/>
    <mergeCell ref="Q111:R111"/>
    <mergeCell ref="Q110:R110"/>
    <mergeCell ref="S110:T110"/>
    <mergeCell ref="U110:V110"/>
    <mergeCell ref="W110:X110"/>
    <mergeCell ref="Y110:Z110"/>
    <mergeCell ref="AA110:AB110"/>
    <mergeCell ref="E110:F110"/>
    <mergeCell ref="G110:H110"/>
    <mergeCell ref="I110:J110"/>
    <mergeCell ref="K110:L110"/>
    <mergeCell ref="M110:N110"/>
    <mergeCell ref="O110:P110"/>
    <mergeCell ref="W109:X109"/>
    <mergeCell ref="Y109:Z109"/>
    <mergeCell ref="AA109:AB109"/>
    <mergeCell ref="AC109:AD109"/>
    <mergeCell ref="AE109:AF109"/>
    <mergeCell ref="AG109:AH109"/>
    <mergeCell ref="AG108:AH108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U108:V108"/>
    <mergeCell ref="W108:X108"/>
    <mergeCell ref="Y108:Z108"/>
    <mergeCell ref="AA108:AB108"/>
    <mergeCell ref="AC108:AD108"/>
    <mergeCell ref="AE108:AF108"/>
    <mergeCell ref="AE107:AF107"/>
    <mergeCell ref="AG107:AH107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S107:T107"/>
    <mergeCell ref="U107:V107"/>
    <mergeCell ref="W107:X107"/>
    <mergeCell ref="Y107:Z107"/>
    <mergeCell ref="AA107:AB107"/>
    <mergeCell ref="AC107:AD107"/>
    <mergeCell ref="AC106:AD106"/>
    <mergeCell ref="AE106:AF106"/>
    <mergeCell ref="AG106:AH106"/>
    <mergeCell ref="E107:F107"/>
    <mergeCell ref="G107:H107"/>
    <mergeCell ref="I107:J107"/>
    <mergeCell ref="K107:L107"/>
    <mergeCell ref="M107:N107"/>
    <mergeCell ref="O107:P107"/>
    <mergeCell ref="Q107:R107"/>
    <mergeCell ref="Q106:R106"/>
    <mergeCell ref="S106:T106"/>
    <mergeCell ref="U106:V106"/>
    <mergeCell ref="W106:X106"/>
    <mergeCell ref="Y106:Z106"/>
    <mergeCell ref="AA106:AB106"/>
    <mergeCell ref="E106:F106"/>
    <mergeCell ref="G106:H106"/>
    <mergeCell ref="I106:J106"/>
    <mergeCell ref="K106:L106"/>
    <mergeCell ref="M106:N106"/>
    <mergeCell ref="O106:P106"/>
    <mergeCell ref="W105:X105"/>
    <mergeCell ref="Y105:Z105"/>
    <mergeCell ref="AA105:AB105"/>
    <mergeCell ref="AC105:AD105"/>
    <mergeCell ref="AE105:AF105"/>
    <mergeCell ref="AG105:AH105"/>
    <mergeCell ref="AG104:AH104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U104:V104"/>
    <mergeCell ref="W104:X104"/>
    <mergeCell ref="Y104:Z104"/>
    <mergeCell ref="AA104:AB104"/>
    <mergeCell ref="AC104:AD104"/>
    <mergeCell ref="AE104:AF104"/>
    <mergeCell ref="AE103:AF103"/>
    <mergeCell ref="AG103:AH103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S103:T103"/>
    <mergeCell ref="U103:V103"/>
    <mergeCell ref="W103:X103"/>
    <mergeCell ref="Y103:Z103"/>
    <mergeCell ref="AA103:AB103"/>
    <mergeCell ref="AC103:AD103"/>
    <mergeCell ref="AC102:AD102"/>
    <mergeCell ref="AE102:AF102"/>
    <mergeCell ref="AG102:AH102"/>
    <mergeCell ref="E103:F103"/>
    <mergeCell ref="G103:H103"/>
    <mergeCell ref="I103:J103"/>
    <mergeCell ref="K103:L103"/>
    <mergeCell ref="M103:N103"/>
    <mergeCell ref="O103:P103"/>
    <mergeCell ref="Q103:R103"/>
    <mergeCell ref="Q102:R102"/>
    <mergeCell ref="S102:T102"/>
    <mergeCell ref="U102:V102"/>
    <mergeCell ref="W102:X102"/>
    <mergeCell ref="Y102:Z102"/>
    <mergeCell ref="AA102:AB102"/>
    <mergeCell ref="E102:F102"/>
    <mergeCell ref="G102:H102"/>
    <mergeCell ref="I102:J102"/>
    <mergeCell ref="K102:L102"/>
    <mergeCell ref="M102:N102"/>
    <mergeCell ref="O102:P102"/>
    <mergeCell ref="W101:X101"/>
    <mergeCell ref="Y101:Z101"/>
    <mergeCell ref="AA101:AB101"/>
    <mergeCell ref="AC101:AD101"/>
    <mergeCell ref="AE101:AF101"/>
    <mergeCell ref="AG101:AH101"/>
    <mergeCell ref="AG100:AH100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U100:V100"/>
    <mergeCell ref="W100:X100"/>
    <mergeCell ref="Y100:Z100"/>
    <mergeCell ref="AA100:AB100"/>
    <mergeCell ref="AC100:AD100"/>
    <mergeCell ref="AE100:AF100"/>
    <mergeCell ref="AE99:AF99"/>
    <mergeCell ref="AG99:AH99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S99:T99"/>
    <mergeCell ref="U99:V99"/>
    <mergeCell ref="W99:X99"/>
    <mergeCell ref="Y99:Z99"/>
    <mergeCell ref="AA99:AB99"/>
    <mergeCell ref="AC99:AD99"/>
    <mergeCell ref="AC98:AD98"/>
    <mergeCell ref="AE98:AF98"/>
    <mergeCell ref="AG98:AH98"/>
    <mergeCell ref="E99:F99"/>
    <mergeCell ref="G99:H99"/>
    <mergeCell ref="I99:J99"/>
    <mergeCell ref="K99:L99"/>
    <mergeCell ref="M99:N99"/>
    <mergeCell ref="O99:P99"/>
    <mergeCell ref="Q99:R99"/>
    <mergeCell ref="Q98:R98"/>
    <mergeCell ref="S98:T98"/>
    <mergeCell ref="U98:V98"/>
    <mergeCell ref="W98:X98"/>
    <mergeCell ref="Y98:Z98"/>
    <mergeCell ref="AA98:AB98"/>
    <mergeCell ref="E98:F98"/>
    <mergeCell ref="G98:H98"/>
    <mergeCell ref="I98:J98"/>
    <mergeCell ref="K98:L98"/>
    <mergeCell ref="M98:N98"/>
    <mergeCell ref="O98:P98"/>
    <mergeCell ref="W97:X97"/>
    <mergeCell ref="Y97:Z97"/>
    <mergeCell ref="AA97:AB97"/>
    <mergeCell ref="AC97:AD97"/>
    <mergeCell ref="AE97:AF97"/>
    <mergeCell ref="AG97:AH97"/>
    <mergeCell ref="AG96:AH96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U96:V96"/>
    <mergeCell ref="W96:X96"/>
    <mergeCell ref="Y96:Z96"/>
    <mergeCell ref="AA96:AB96"/>
    <mergeCell ref="AC96:AD96"/>
    <mergeCell ref="AE96:AF96"/>
    <mergeCell ref="AE95:AF95"/>
    <mergeCell ref="AG95:AH95"/>
    <mergeCell ref="E96:F96"/>
    <mergeCell ref="G96:H96"/>
    <mergeCell ref="I96:J96"/>
    <mergeCell ref="K96:L96"/>
    <mergeCell ref="M96:N96"/>
    <mergeCell ref="O96:P96"/>
    <mergeCell ref="Q96:R96"/>
    <mergeCell ref="S96:T96"/>
    <mergeCell ref="S95:T95"/>
    <mergeCell ref="U95:V95"/>
    <mergeCell ref="W95:X95"/>
    <mergeCell ref="Y95:Z95"/>
    <mergeCell ref="AA95:AB95"/>
    <mergeCell ref="AC95:AD95"/>
    <mergeCell ref="AC94:AD94"/>
    <mergeCell ref="AE94:AF94"/>
    <mergeCell ref="AG94:AH94"/>
    <mergeCell ref="E95:F95"/>
    <mergeCell ref="G95:H95"/>
    <mergeCell ref="I95:J95"/>
    <mergeCell ref="K95:L95"/>
    <mergeCell ref="M95:N95"/>
    <mergeCell ref="O95:P95"/>
    <mergeCell ref="Q95:R95"/>
    <mergeCell ref="Q94:R94"/>
    <mergeCell ref="S94:T94"/>
    <mergeCell ref="U94:V94"/>
    <mergeCell ref="W94:X94"/>
    <mergeCell ref="Y94:Z94"/>
    <mergeCell ref="AA94:AB94"/>
    <mergeCell ref="E94:F94"/>
    <mergeCell ref="G94:H94"/>
    <mergeCell ref="I94:J94"/>
    <mergeCell ref="K94:L94"/>
    <mergeCell ref="M94:N94"/>
    <mergeCell ref="O94:P94"/>
    <mergeCell ref="W93:X93"/>
    <mergeCell ref="Y93:Z93"/>
    <mergeCell ref="AA93:AB93"/>
    <mergeCell ref="AC93:AD93"/>
    <mergeCell ref="AE93:AF93"/>
    <mergeCell ref="AG93:AH93"/>
    <mergeCell ref="AG92:AH92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U92:V92"/>
    <mergeCell ref="W92:X92"/>
    <mergeCell ref="Y92:Z92"/>
    <mergeCell ref="AA92:AB92"/>
    <mergeCell ref="AC92:AD92"/>
    <mergeCell ref="AE92:AF92"/>
    <mergeCell ref="AE91:AF91"/>
    <mergeCell ref="AG91:AH91"/>
    <mergeCell ref="E92:F92"/>
    <mergeCell ref="G92:H92"/>
    <mergeCell ref="I92:J92"/>
    <mergeCell ref="K92:L92"/>
    <mergeCell ref="M92:N92"/>
    <mergeCell ref="O92:P92"/>
    <mergeCell ref="Q92:R92"/>
    <mergeCell ref="S92:T92"/>
    <mergeCell ref="S91:T91"/>
    <mergeCell ref="U91:V91"/>
    <mergeCell ref="W91:X91"/>
    <mergeCell ref="Y91:Z91"/>
    <mergeCell ref="AA91:AB91"/>
    <mergeCell ref="AC91:AD91"/>
    <mergeCell ref="AC90:AD90"/>
    <mergeCell ref="AE90:AF90"/>
    <mergeCell ref="AG90:AH90"/>
    <mergeCell ref="E91:F91"/>
    <mergeCell ref="G91:H91"/>
    <mergeCell ref="I91:J91"/>
    <mergeCell ref="K91:L91"/>
    <mergeCell ref="M91:N91"/>
    <mergeCell ref="O91:P91"/>
    <mergeCell ref="Q91:R91"/>
    <mergeCell ref="Q90:R90"/>
    <mergeCell ref="S90:T90"/>
    <mergeCell ref="U90:V90"/>
    <mergeCell ref="W90:X90"/>
    <mergeCell ref="Y90:Z90"/>
    <mergeCell ref="AA90:AB90"/>
    <mergeCell ref="E90:F90"/>
    <mergeCell ref="G90:H90"/>
    <mergeCell ref="I90:J90"/>
    <mergeCell ref="K90:L90"/>
    <mergeCell ref="M90:N90"/>
    <mergeCell ref="O90:P90"/>
    <mergeCell ref="W89:X89"/>
    <mergeCell ref="Y89:Z89"/>
    <mergeCell ref="AA89:AB89"/>
    <mergeCell ref="AC89:AD89"/>
    <mergeCell ref="AE89:AF89"/>
    <mergeCell ref="AG89:AH89"/>
    <mergeCell ref="AG88:AH88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U88:V88"/>
    <mergeCell ref="W88:X88"/>
    <mergeCell ref="Y88:Z88"/>
    <mergeCell ref="AA88:AB88"/>
    <mergeCell ref="AC88:AD88"/>
    <mergeCell ref="AE88:AF88"/>
    <mergeCell ref="AE87:AF87"/>
    <mergeCell ref="AG87:AH87"/>
    <mergeCell ref="E88:F88"/>
    <mergeCell ref="G88:H88"/>
    <mergeCell ref="I88:J88"/>
    <mergeCell ref="K88:L88"/>
    <mergeCell ref="M88:N88"/>
    <mergeCell ref="O88:P88"/>
    <mergeCell ref="Q88:R88"/>
    <mergeCell ref="S88:T88"/>
    <mergeCell ref="S87:T87"/>
    <mergeCell ref="U87:V87"/>
    <mergeCell ref="W87:X87"/>
    <mergeCell ref="Y87:Z87"/>
    <mergeCell ref="AA87:AB87"/>
    <mergeCell ref="AC87:AD87"/>
    <mergeCell ref="AC86:AD86"/>
    <mergeCell ref="AE86:AF86"/>
    <mergeCell ref="AG86:AH86"/>
    <mergeCell ref="E87:F87"/>
    <mergeCell ref="G87:H87"/>
    <mergeCell ref="I87:J87"/>
    <mergeCell ref="K87:L87"/>
    <mergeCell ref="M87:N87"/>
    <mergeCell ref="O87:P87"/>
    <mergeCell ref="Q87:R87"/>
    <mergeCell ref="Q86:R86"/>
    <mergeCell ref="S86:T86"/>
    <mergeCell ref="U86:V86"/>
    <mergeCell ref="W86:X86"/>
    <mergeCell ref="Y86:Z86"/>
    <mergeCell ref="AA86:AB86"/>
    <mergeCell ref="E86:F86"/>
    <mergeCell ref="G86:H86"/>
    <mergeCell ref="I86:J86"/>
    <mergeCell ref="K86:L86"/>
    <mergeCell ref="M86:N86"/>
    <mergeCell ref="O86:P86"/>
    <mergeCell ref="W85:X85"/>
    <mergeCell ref="Y85:Z85"/>
    <mergeCell ref="AA85:AB85"/>
    <mergeCell ref="AC85:AD85"/>
    <mergeCell ref="AE85:AF85"/>
    <mergeCell ref="AG85:AH85"/>
    <mergeCell ref="AG84:AH84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U84:V84"/>
    <mergeCell ref="W84:X84"/>
    <mergeCell ref="Y84:Z84"/>
    <mergeCell ref="AA84:AB84"/>
    <mergeCell ref="AC84:AD84"/>
    <mergeCell ref="AE84:AF84"/>
    <mergeCell ref="AE83:AF83"/>
    <mergeCell ref="AG83:AH83"/>
    <mergeCell ref="E84:F84"/>
    <mergeCell ref="G84:H84"/>
    <mergeCell ref="I84:J84"/>
    <mergeCell ref="K84:L84"/>
    <mergeCell ref="M84:N84"/>
    <mergeCell ref="O84:P84"/>
    <mergeCell ref="Q84:R84"/>
    <mergeCell ref="S84:T84"/>
    <mergeCell ref="S83:T83"/>
    <mergeCell ref="U83:V83"/>
    <mergeCell ref="W83:X83"/>
    <mergeCell ref="Y83:Z83"/>
    <mergeCell ref="AA83:AB83"/>
    <mergeCell ref="AC83:AD83"/>
    <mergeCell ref="AC82:AD82"/>
    <mergeCell ref="AE82:AF82"/>
    <mergeCell ref="AG82:AH82"/>
    <mergeCell ref="E83:F83"/>
    <mergeCell ref="G83:H83"/>
    <mergeCell ref="I83:J83"/>
    <mergeCell ref="K83:L83"/>
    <mergeCell ref="M83:N83"/>
    <mergeCell ref="O83:P83"/>
    <mergeCell ref="Q83:R83"/>
    <mergeCell ref="Q82:R82"/>
    <mergeCell ref="S82:T82"/>
    <mergeCell ref="U82:V82"/>
    <mergeCell ref="W82:X82"/>
    <mergeCell ref="Y82:Z82"/>
    <mergeCell ref="AA82:AB82"/>
    <mergeCell ref="E82:F82"/>
    <mergeCell ref="G82:H82"/>
    <mergeCell ref="I82:J82"/>
    <mergeCell ref="K82:L82"/>
    <mergeCell ref="M82:N82"/>
    <mergeCell ref="O82:P82"/>
    <mergeCell ref="W81:X81"/>
    <mergeCell ref="Y81:Z81"/>
    <mergeCell ref="AA81:AB81"/>
    <mergeCell ref="AC81:AD81"/>
    <mergeCell ref="AE81:AF81"/>
    <mergeCell ref="AG81:AH81"/>
    <mergeCell ref="AG80:AH80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U80:V80"/>
    <mergeCell ref="W80:X80"/>
    <mergeCell ref="Y80:Z80"/>
    <mergeCell ref="AA80:AB80"/>
    <mergeCell ref="AC80:AD80"/>
    <mergeCell ref="AE80:AF80"/>
    <mergeCell ref="AE79:AF79"/>
    <mergeCell ref="AG79:AH79"/>
    <mergeCell ref="E80:F80"/>
    <mergeCell ref="G80:H80"/>
    <mergeCell ref="I80:J80"/>
    <mergeCell ref="K80:L80"/>
    <mergeCell ref="M80:N80"/>
    <mergeCell ref="O80:P80"/>
    <mergeCell ref="Q80:R80"/>
    <mergeCell ref="S80:T80"/>
    <mergeCell ref="S79:T79"/>
    <mergeCell ref="U79:V79"/>
    <mergeCell ref="W79:X79"/>
    <mergeCell ref="Y79:Z79"/>
    <mergeCell ref="AA79:AB79"/>
    <mergeCell ref="AC79:AD79"/>
    <mergeCell ref="AC78:AD78"/>
    <mergeCell ref="AE78:AF78"/>
    <mergeCell ref="AG78:AH78"/>
    <mergeCell ref="E79:F79"/>
    <mergeCell ref="G79:H79"/>
    <mergeCell ref="I79:J79"/>
    <mergeCell ref="K79:L79"/>
    <mergeCell ref="M79:N79"/>
    <mergeCell ref="O79:P79"/>
    <mergeCell ref="Q79:R79"/>
    <mergeCell ref="Q78:R78"/>
    <mergeCell ref="S78:T78"/>
    <mergeCell ref="U78:V78"/>
    <mergeCell ref="W78:X78"/>
    <mergeCell ref="Y78:Z78"/>
    <mergeCell ref="AA78:AB78"/>
    <mergeCell ref="E78:F78"/>
    <mergeCell ref="G78:H78"/>
    <mergeCell ref="I78:J78"/>
    <mergeCell ref="K78:L78"/>
    <mergeCell ref="M78:N78"/>
    <mergeCell ref="O78:P78"/>
    <mergeCell ref="W77:X77"/>
    <mergeCell ref="Y77:Z77"/>
    <mergeCell ref="AA77:AB77"/>
    <mergeCell ref="AC77:AD77"/>
    <mergeCell ref="AE77:AF77"/>
    <mergeCell ref="AG77:AH77"/>
    <mergeCell ref="AG76:AH76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U76:V76"/>
    <mergeCell ref="W76:X76"/>
    <mergeCell ref="Y76:Z76"/>
    <mergeCell ref="AA76:AB76"/>
    <mergeCell ref="AC76:AD76"/>
    <mergeCell ref="AE76:AF76"/>
    <mergeCell ref="AE75:AF75"/>
    <mergeCell ref="AG75:AH75"/>
    <mergeCell ref="E76:F76"/>
    <mergeCell ref="G76:H76"/>
    <mergeCell ref="I76:J76"/>
    <mergeCell ref="K76:L76"/>
    <mergeCell ref="M76:N76"/>
    <mergeCell ref="O76:P76"/>
    <mergeCell ref="Q76:R76"/>
    <mergeCell ref="S76:T76"/>
    <mergeCell ref="S75:T75"/>
    <mergeCell ref="U75:V75"/>
    <mergeCell ref="W75:X75"/>
    <mergeCell ref="Y75:Z75"/>
    <mergeCell ref="AA75:AB75"/>
    <mergeCell ref="AC75:AD75"/>
    <mergeCell ref="AC74:AD74"/>
    <mergeCell ref="AE74:AF74"/>
    <mergeCell ref="AG74:AH74"/>
    <mergeCell ref="E75:F75"/>
    <mergeCell ref="G75:H75"/>
    <mergeCell ref="I75:J75"/>
    <mergeCell ref="K75:L75"/>
    <mergeCell ref="M75:N75"/>
    <mergeCell ref="O75:P75"/>
    <mergeCell ref="Q75:R75"/>
    <mergeCell ref="Q74:R74"/>
    <mergeCell ref="S74:T74"/>
    <mergeCell ref="U74:V74"/>
    <mergeCell ref="W74:X74"/>
    <mergeCell ref="Y74:Z74"/>
    <mergeCell ref="AA74:AB74"/>
    <mergeCell ref="E74:F74"/>
    <mergeCell ref="G74:H74"/>
    <mergeCell ref="I74:J74"/>
    <mergeCell ref="K74:L74"/>
    <mergeCell ref="M74:N74"/>
    <mergeCell ref="O74:P74"/>
    <mergeCell ref="W73:X73"/>
    <mergeCell ref="Y73:Z73"/>
    <mergeCell ref="AA73:AB73"/>
    <mergeCell ref="AC73:AD73"/>
    <mergeCell ref="AE73:AF73"/>
    <mergeCell ref="AG73:AH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AC72:AD72"/>
    <mergeCell ref="AE72:AF72"/>
    <mergeCell ref="AG72:AH72"/>
    <mergeCell ref="Q72:R72"/>
    <mergeCell ref="S72:T72"/>
    <mergeCell ref="U72:V72"/>
    <mergeCell ref="W72:X72"/>
    <mergeCell ref="Y72:Z72"/>
    <mergeCell ref="AA72:AB72"/>
    <mergeCell ref="E72:F72"/>
    <mergeCell ref="G72:H72"/>
    <mergeCell ref="I72:J72"/>
    <mergeCell ref="K72:L72"/>
    <mergeCell ref="M72:N72"/>
    <mergeCell ref="O72:P72"/>
    <mergeCell ref="W71:X71"/>
    <mergeCell ref="Y71:Z71"/>
    <mergeCell ref="AA71:AB71"/>
    <mergeCell ref="AC71:AD71"/>
    <mergeCell ref="AE71:AF71"/>
    <mergeCell ref="AG71:AH71"/>
    <mergeCell ref="AG70:AH70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U70:V70"/>
    <mergeCell ref="W70:X70"/>
    <mergeCell ref="Y70:Z70"/>
    <mergeCell ref="AA70:AB70"/>
    <mergeCell ref="AC70:AD70"/>
    <mergeCell ref="AE70:AF70"/>
    <mergeCell ref="AE69:AF69"/>
    <mergeCell ref="AG69:AH69"/>
    <mergeCell ref="E70:F70"/>
    <mergeCell ref="G70:H70"/>
    <mergeCell ref="I70:J70"/>
    <mergeCell ref="K70:L70"/>
    <mergeCell ref="M70:N70"/>
    <mergeCell ref="O70:P70"/>
    <mergeCell ref="Q70:R70"/>
    <mergeCell ref="S70:T70"/>
    <mergeCell ref="S69:T69"/>
    <mergeCell ref="U69:V69"/>
    <mergeCell ref="W69:X69"/>
    <mergeCell ref="Y69:Z69"/>
    <mergeCell ref="AA69:AB69"/>
    <mergeCell ref="AC69:AD69"/>
    <mergeCell ref="AC68:AD68"/>
    <mergeCell ref="AE68:AF68"/>
    <mergeCell ref="AG68:AH68"/>
    <mergeCell ref="E69:F69"/>
    <mergeCell ref="G69:H69"/>
    <mergeCell ref="I69:J69"/>
    <mergeCell ref="K69:L69"/>
    <mergeCell ref="M69:N69"/>
    <mergeCell ref="O69:P69"/>
    <mergeCell ref="Q69:R69"/>
    <mergeCell ref="Q68:R68"/>
    <mergeCell ref="S68:T68"/>
    <mergeCell ref="U68:V68"/>
    <mergeCell ref="W68:X68"/>
    <mergeCell ref="Y68:Z68"/>
    <mergeCell ref="AA68:AB68"/>
    <mergeCell ref="E68:F68"/>
    <mergeCell ref="G68:H68"/>
    <mergeCell ref="I68:J68"/>
    <mergeCell ref="K68:L68"/>
    <mergeCell ref="M68:N68"/>
    <mergeCell ref="O68:P68"/>
    <mergeCell ref="W67:X67"/>
    <mergeCell ref="Y67:Z67"/>
    <mergeCell ref="AA67:AB67"/>
    <mergeCell ref="AC67:AD67"/>
    <mergeCell ref="AE67:AF67"/>
    <mergeCell ref="AG67:AH67"/>
    <mergeCell ref="AG66:AH66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U66:V66"/>
    <mergeCell ref="W66:X66"/>
    <mergeCell ref="Y66:Z66"/>
    <mergeCell ref="AA66:AB66"/>
    <mergeCell ref="AC66:AD66"/>
    <mergeCell ref="AE66:AF66"/>
    <mergeCell ref="AE65:AF65"/>
    <mergeCell ref="AG65:AH65"/>
    <mergeCell ref="E66:F66"/>
    <mergeCell ref="G66:H66"/>
    <mergeCell ref="I66:J66"/>
    <mergeCell ref="K66:L66"/>
    <mergeCell ref="M66:N66"/>
    <mergeCell ref="O66:P66"/>
    <mergeCell ref="Q66:R66"/>
    <mergeCell ref="S66:T66"/>
    <mergeCell ref="S65:T65"/>
    <mergeCell ref="U65:V65"/>
    <mergeCell ref="W65:X65"/>
    <mergeCell ref="Y65:Z65"/>
    <mergeCell ref="AA65:AB65"/>
    <mergeCell ref="AC65:AD65"/>
    <mergeCell ref="AC64:AD64"/>
    <mergeCell ref="AE64:AF64"/>
    <mergeCell ref="AG64:AH64"/>
    <mergeCell ref="E65:F65"/>
    <mergeCell ref="G65:H65"/>
    <mergeCell ref="I65:J65"/>
    <mergeCell ref="K65:L65"/>
    <mergeCell ref="M65:N65"/>
    <mergeCell ref="O65:P65"/>
    <mergeCell ref="Q65:R65"/>
    <mergeCell ref="Q64:R64"/>
    <mergeCell ref="S64:T64"/>
    <mergeCell ref="U64:V64"/>
    <mergeCell ref="W64:X64"/>
    <mergeCell ref="Y64:Z64"/>
    <mergeCell ref="AA64:AB64"/>
    <mergeCell ref="E64:F64"/>
    <mergeCell ref="G64:H64"/>
    <mergeCell ref="I64:J64"/>
    <mergeCell ref="K64:L64"/>
    <mergeCell ref="M64:N64"/>
    <mergeCell ref="O64:P64"/>
    <mergeCell ref="W63:X63"/>
    <mergeCell ref="Y63:Z63"/>
    <mergeCell ref="AA63:AB63"/>
    <mergeCell ref="AC63:AD63"/>
    <mergeCell ref="AE63:AF63"/>
    <mergeCell ref="AG63:AH63"/>
    <mergeCell ref="AG62:AH62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U62:V62"/>
    <mergeCell ref="W62:X62"/>
    <mergeCell ref="Y62:Z62"/>
    <mergeCell ref="AA62:AB62"/>
    <mergeCell ref="AC62:AD62"/>
    <mergeCell ref="AE62:AF62"/>
    <mergeCell ref="AE61:AF61"/>
    <mergeCell ref="AG61:AH61"/>
    <mergeCell ref="E62:F62"/>
    <mergeCell ref="G62:H62"/>
    <mergeCell ref="I62:J62"/>
    <mergeCell ref="K62:L62"/>
    <mergeCell ref="M62:N62"/>
    <mergeCell ref="O62:P62"/>
    <mergeCell ref="Q62:R62"/>
    <mergeCell ref="S62:T62"/>
    <mergeCell ref="S61:T61"/>
    <mergeCell ref="U61:V61"/>
    <mergeCell ref="W61:X61"/>
    <mergeCell ref="Y61:Z61"/>
    <mergeCell ref="AA61:AB61"/>
    <mergeCell ref="AC61:AD61"/>
    <mergeCell ref="AC60:AD60"/>
    <mergeCell ref="AE60:AF60"/>
    <mergeCell ref="AG60:AH60"/>
    <mergeCell ref="E61:F61"/>
    <mergeCell ref="G61:H61"/>
    <mergeCell ref="I61:J61"/>
    <mergeCell ref="K61:L61"/>
    <mergeCell ref="M61:N61"/>
    <mergeCell ref="O61:P61"/>
    <mergeCell ref="Q61:R61"/>
    <mergeCell ref="Q60:R60"/>
    <mergeCell ref="S60:T60"/>
    <mergeCell ref="U60:V60"/>
    <mergeCell ref="W60:X60"/>
    <mergeCell ref="Y60:Z60"/>
    <mergeCell ref="AA60:AB60"/>
    <mergeCell ref="E60:F60"/>
    <mergeCell ref="G60:H60"/>
    <mergeCell ref="I60:J60"/>
    <mergeCell ref="K60:L60"/>
    <mergeCell ref="M60:N60"/>
    <mergeCell ref="O60:P60"/>
    <mergeCell ref="W59:X59"/>
    <mergeCell ref="Y59:Z59"/>
    <mergeCell ref="AA59:AB59"/>
    <mergeCell ref="AC59:AD59"/>
    <mergeCell ref="AE59:AF59"/>
    <mergeCell ref="AG59:AH59"/>
    <mergeCell ref="AG58:AH58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U58:V58"/>
    <mergeCell ref="W58:X58"/>
    <mergeCell ref="Y58:Z58"/>
    <mergeCell ref="AA58:AB58"/>
    <mergeCell ref="AC58:AD58"/>
    <mergeCell ref="AE58:AF58"/>
    <mergeCell ref="AE57:AF57"/>
    <mergeCell ref="AG57:AH57"/>
    <mergeCell ref="E58:F58"/>
    <mergeCell ref="G58:H58"/>
    <mergeCell ref="I58:J58"/>
    <mergeCell ref="K58:L58"/>
    <mergeCell ref="M58:N58"/>
    <mergeCell ref="O58:P58"/>
    <mergeCell ref="Q58:R58"/>
    <mergeCell ref="S58:T58"/>
    <mergeCell ref="S57:T57"/>
    <mergeCell ref="U57:V57"/>
    <mergeCell ref="W57:X57"/>
    <mergeCell ref="Y57:Z57"/>
    <mergeCell ref="AA57:AB57"/>
    <mergeCell ref="AC57:AD57"/>
    <mergeCell ref="AC56:AD56"/>
    <mergeCell ref="AE56:AF56"/>
    <mergeCell ref="AG56:AH56"/>
    <mergeCell ref="E57:F57"/>
    <mergeCell ref="G57:H57"/>
    <mergeCell ref="I57:J57"/>
    <mergeCell ref="K57:L57"/>
    <mergeCell ref="M57:N57"/>
    <mergeCell ref="O57:P57"/>
    <mergeCell ref="Q57:R57"/>
    <mergeCell ref="Q56:R56"/>
    <mergeCell ref="S56:T56"/>
    <mergeCell ref="U56:V56"/>
    <mergeCell ref="W56:X56"/>
    <mergeCell ref="Y56:Z56"/>
    <mergeCell ref="AA56:AB56"/>
    <mergeCell ref="E56:F56"/>
    <mergeCell ref="G56:H56"/>
    <mergeCell ref="I56:J56"/>
    <mergeCell ref="K56:L56"/>
    <mergeCell ref="M56:N56"/>
    <mergeCell ref="O56:P56"/>
    <mergeCell ref="W55:X55"/>
    <mergeCell ref="Y55:Z55"/>
    <mergeCell ref="AA55:AB55"/>
    <mergeCell ref="AC55:AD55"/>
    <mergeCell ref="AE55:AF55"/>
    <mergeCell ref="AG55:AH55"/>
    <mergeCell ref="AG54:AH54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U54:V54"/>
    <mergeCell ref="W54:X54"/>
    <mergeCell ref="Y54:Z54"/>
    <mergeCell ref="AA54:AB54"/>
    <mergeCell ref="AC54:AD54"/>
    <mergeCell ref="AE54:AF54"/>
    <mergeCell ref="AE53:AF53"/>
    <mergeCell ref="AG53:AH53"/>
    <mergeCell ref="E54:F54"/>
    <mergeCell ref="G54:H54"/>
    <mergeCell ref="I54:J54"/>
    <mergeCell ref="K54:L54"/>
    <mergeCell ref="M54:N54"/>
    <mergeCell ref="O54:P54"/>
    <mergeCell ref="Q54:R54"/>
    <mergeCell ref="S54:T54"/>
    <mergeCell ref="S53:T53"/>
    <mergeCell ref="U53:V53"/>
    <mergeCell ref="W53:X53"/>
    <mergeCell ref="Y53:Z53"/>
    <mergeCell ref="AA53:AB53"/>
    <mergeCell ref="AC53:AD53"/>
    <mergeCell ref="AC52:AD52"/>
    <mergeCell ref="AE52:AF52"/>
    <mergeCell ref="AG52:AH52"/>
    <mergeCell ref="E53:F53"/>
    <mergeCell ref="G53:H53"/>
    <mergeCell ref="I53:J53"/>
    <mergeCell ref="K53:L53"/>
    <mergeCell ref="M53:N53"/>
    <mergeCell ref="O53:P53"/>
    <mergeCell ref="Q53:R53"/>
    <mergeCell ref="Q52:R52"/>
    <mergeCell ref="S52:T52"/>
    <mergeCell ref="U52:V52"/>
    <mergeCell ref="W52:X52"/>
    <mergeCell ref="Y52:Z52"/>
    <mergeCell ref="AA52:AB52"/>
    <mergeCell ref="E52:F52"/>
    <mergeCell ref="G52:H52"/>
    <mergeCell ref="I52:J52"/>
    <mergeCell ref="K52:L52"/>
    <mergeCell ref="M52:N52"/>
    <mergeCell ref="O52:P52"/>
    <mergeCell ref="W51:X51"/>
    <mergeCell ref="Y51:Z51"/>
    <mergeCell ref="AA51:AB51"/>
    <mergeCell ref="AC51:AD51"/>
    <mergeCell ref="AE51:AF51"/>
    <mergeCell ref="AG51:AH51"/>
    <mergeCell ref="AG50:AH50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U50:V50"/>
    <mergeCell ref="W50:X50"/>
    <mergeCell ref="Y50:Z50"/>
    <mergeCell ref="AA50:AB50"/>
    <mergeCell ref="AC50:AD50"/>
    <mergeCell ref="AE50:AF50"/>
    <mergeCell ref="AE49:AF49"/>
    <mergeCell ref="AG49:AH49"/>
    <mergeCell ref="E50:F50"/>
    <mergeCell ref="G50:H50"/>
    <mergeCell ref="I50:J50"/>
    <mergeCell ref="K50:L50"/>
    <mergeCell ref="M50:N50"/>
    <mergeCell ref="O50:P50"/>
    <mergeCell ref="Q50:R50"/>
    <mergeCell ref="S50:T50"/>
    <mergeCell ref="S49:T49"/>
    <mergeCell ref="U49:V49"/>
    <mergeCell ref="W49:X49"/>
    <mergeCell ref="Y49:Z49"/>
    <mergeCell ref="AA49:AB49"/>
    <mergeCell ref="AC49:AD49"/>
    <mergeCell ref="AC48:AD48"/>
    <mergeCell ref="AE48:AF48"/>
    <mergeCell ref="AG48:AH48"/>
    <mergeCell ref="E49:F49"/>
    <mergeCell ref="G49:H49"/>
    <mergeCell ref="I49:J49"/>
    <mergeCell ref="K49:L49"/>
    <mergeCell ref="M49:N49"/>
    <mergeCell ref="O49:P49"/>
    <mergeCell ref="Q49:R49"/>
    <mergeCell ref="Q48:R48"/>
    <mergeCell ref="S48:T48"/>
    <mergeCell ref="U48:V48"/>
    <mergeCell ref="W48:X48"/>
    <mergeCell ref="Y48:Z48"/>
    <mergeCell ref="AA48:AB48"/>
    <mergeCell ref="E48:F48"/>
    <mergeCell ref="G48:H48"/>
    <mergeCell ref="I48:J48"/>
    <mergeCell ref="K48:L48"/>
    <mergeCell ref="M48:N48"/>
    <mergeCell ref="O48:P48"/>
    <mergeCell ref="W47:X47"/>
    <mergeCell ref="Y47:Z47"/>
    <mergeCell ref="AA47:AB47"/>
    <mergeCell ref="AC47:AD47"/>
    <mergeCell ref="AE47:AF47"/>
    <mergeCell ref="AG47:AH47"/>
    <mergeCell ref="AG46:AH46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U46:V46"/>
    <mergeCell ref="W46:X46"/>
    <mergeCell ref="Y46:Z46"/>
    <mergeCell ref="AA46:AB46"/>
    <mergeCell ref="AC46:AD46"/>
    <mergeCell ref="AE46:AF46"/>
    <mergeCell ref="AE45:AF45"/>
    <mergeCell ref="AG45:AH45"/>
    <mergeCell ref="E46:F46"/>
    <mergeCell ref="G46:H46"/>
    <mergeCell ref="I46:J46"/>
    <mergeCell ref="K46:L46"/>
    <mergeCell ref="M46:N46"/>
    <mergeCell ref="O46:P46"/>
    <mergeCell ref="Q46:R46"/>
    <mergeCell ref="S46:T46"/>
    <mergeCell ref="S45:T45"/>
    <mergeCell ref="U45:V45"/>
    <mergeCell ref="W45:X45"/>
    <mergeCell ref="Y45:Z45"/>
    <mergeCell ref="AA45:AB45"/>
    <mergeCell ref="AC45:AD45"/>
    <mergeCell ref="AC44:AD44"/>
    <mergeCell ref="AE44:AF44"/>
    <mergeCell ref="AG44:AH44"/>
    <mergeCell ref="E45:F45"/>
    <mergeCell ref="G45:H45"/>
    <mergeCell ref="I45:J45"/>
    <mergeCell ref="K45:L45"/>
    <mergeCell ref="M45:N45"/>
    <mergeCell ref="O45:P45"/>
    <mergeCell ref="Q45:R45"/>
    <mergeCell ref="Q44:R44"/>
    <mergeCell ref="S44:T44"/>
    <mergeCell ref="U44:V44"/>
    <mergeCell ref="W44:X44"/>
    <mergeCell ref="Y44:Z44"/>
    <mergeCell ref="AA44:AB44"/>
    <mergeCell ref="E44:F44"/>
    <mergeCell ref="G44:H44"/>
    <mergeCell ref="I44:J44"/>
    <mergeCell ref="K44:L44"/>
    <mergeCell ref="M44:N44"/>
    <mergeCell ref="O44:P44"/>
    <mergeCell ref="W43:X43"/>
    <mergeCell ref="Y43:Z43"/>
    <mergeCell ref="AA43:AB43"/>
    <mergeCell ref="AC43:AD43"/>
    <mergeCell ref="AE43:AF43"/>
    <mergeCell ref="AG43:AH43"/>
    <mergeCell ref="AG42:AH42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U42:V42"/>
    <mergeCell ref="W42:X42"/>
    <mergeCell ref="Y42:Z42"/>
    <mergeCell ref="AA42:AB42"/>
    <mergeCell ref="AC42:AD42"/>
    <mergeCell ref="AE42:AF42"/>
    <mergeCell ref="AE41:AF41"/>
    <mergeCell ref="AG41:AH41"/>
    <mergeCell ref="E42:F42"/>
    <mergeCell ref="G42:H42"/>
    <mergeCell ref="I42:J42"/>
    <mergeCell ref="K42:L42"/>
    <mergeCell ref="M42:N42"/>
    <mergeCell ref="O42:P42"/>
    <mergeCell ref="Q42:R42"/>
    <mergeCell ref="S42:T42"/>
    <mergeCell ref="S41:T41"/>
    <mergeCell ref="U41:V41"/>
    <mergeCell ref="W41:X41"/>
    <mergeCell ref="Y41:Z41"/>
    <mergeCell ref="AA41:AB41"/>
    <mergeCell ref="AC41:AD41"/>
    <mergeCell ref="AC40:AD40"/>
    <mergeCell ref="AE40:AF40"/>
    <mergeCell ref="AG40:AH40"/>
    <mergeCell ref="E41:F41"/>
    <mergeCell ref="G41:H41"/>
    <mergeCell ref="I41:J41"/>
    <mergeCell ref="K41:L41"/>
    <mergeCell ref="M41:N41"/>
    <mergeCell ref="O41:P41"/>
    <mergeCell ref="Q41:R41"/>
    <mergeCell ref="Q40:R40"/>
    <mergeCell ref="S40:T40"/>
    <mergeCell ref="U40:V40"/>
    <mergeCell ref="W40:X40"/>
    <mergeCell ref="Y40:Z40"/>
    <mergeCell ref="AA40:AB40"/>
    <mergeCell ref="E40:F40"/>
    <mergeCell ref="G40:H40"/>
    <mergeCell ref="I40:J40"/>
    <mergeCell ref="K40:L40"/>
    <mergeCell ref="M40:N40"/>
    <mergeCell ref="O40:P40"/>
    <mergeCell ref="W39:X39"/>
    <mergeCell ref="Y39:Z39"/>
    <mergeCell ref="AA39:AB39"/>
    <mergeCell ref="AC39:AD39"/>
    <mergeCell ref="AE39:AF39"/>
    <mergeCell ref="AG39:AH39"/>
    <mergeCell ref="AG38:AH38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U38:V38"/>
    <mergeCell ref="W38:X38"/>
    <mergeCell ref="Y38:Z38"/>
    <mergeCell ref="AA38:AB38"/>
    <mergeCell ref="AC38:AD38"/>
    <mergeCell ref="AE38:AF38"/>
    <mergeCell ref="AE37:AF37"/>
    <mergeCell ref="AG37:AH37"/>
    <mergeCell ref="E38:F38"/>
    <mergeCell ref="G38:H38"/>
    <mergeCell ref="I38:J38"/>
    <mergeCell ref="K38:L38"/>
    <mergeCell ref="M38:N38"/>
    <mergeCell ref="O38:P38"/>
    <mergeCell ref="Q38:R38"/>
    <mergeCell ref="S38:T38"/>
    <mergeCell ref="S37:T37"/>
    <mergeCell ref="U37:V37"/>
    <mergeCell ref="W37:X37"/>
    <mergeCell ref="Y37:Z37"/>
    <mergeCell ref="AA37:AB37"/>
    <mergeCell ref="AC37:AD37"/>
    <mergeCell ref="AC36:AD36"/>
    <mergeCell ref="AE36:AF36"/>
    <mergeCell ref="AG36:AH36"/>
    <mergeCell ref="E37:F37"/>
    <mergeCell ref="G37:H37"/>
    <mergeCell ref="I37:J37"/>
    <mergeCell ref="K37:L37"/>
    <mergeCell ref="M37:N37"/>
    <mergeCell ref="O37:P37"/>
    <mergeCell ref="Q37:R37"/>
    <mergeCell ref="Q36:R36"/>
    <mergeCell ref="S36:T36"/>
    <mergeCell ref="U36:V36"/>
    <mergeCell ref="W36:X36"/>
    <mergeCell ref="Y36:Z36"/>
    <mergeCell ref="AA36:AB36"/>
    <mergeCell ref="E36:F36"/>
    <mergeCell ref="G36:H36"/>
    <mergeCell ref="I36:J36"/>
    <mergeCell ref="K36:L36"/>
    <mergeCell ref="M36:N36"/>
    <mergeCell ref="O36:P36"/>
    <mergeCell ref="W35:X35"/>
    <mergeCell ref="Y35:Z35"/>
    <mergeCell ref="AA35:AB35"/>
    <mergeCell ref="AC35:AD35"/>
    <mergeCell ref="AE35:AF35"/>
    <mergeCell ref="AG35:AH35"/>
    <mergeCell ref="AG34:AH34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U34:V34"/>
    <mergeCell ref="W34:X34"/>
    <mergeCell ref="Y34:Z34"/>
    <mergeCell ref="AA34:AB34"/>
    <mergeCell ref="AC34:AD34"/>
    <mergeCell ref="AE34:AF34"/>
    <mergeCell ref="AE33:AF33"/>
    <mergeCell ref="AG33:AH33"/>
    <mergeCell ref="E34:F34"/>
    <mergeCell ref="G34:H34"/>
    <mergeCell ref="I34:J34"/>
    <mergeCell ref="K34:L34"/>
    <mergeCell ref="M34:N34"/>
    <mergeCell ref="O34:P34"/>
    <mergeCell ref="Q34:R34"/>
    <mergeCell ref="S34:T34"/>
    <mergeCell ref="S33:T33"/>
    <mergeCell ref="U33:V33"/>
    <mergeCell ref="W33:X33"/>
    <mergeCell ref="Y33:Z33"/>
    <mergeCell ref="AA33:AB33"/>
    <mergeCell ref="AC33:AD33"/>
    <mergeCell ref="AC32:AD32"/>
    <mergeCell ref="AE32:AF32"/>
    <mergeCell ref="AG32:AH32"/>
    <mergeCell ref="E33:F33"/>
    <mergeCell ref="G33:H33"/>
    <mergeCell ref="I33:J33"/>
    <mergeCell ref="K33:L33"/>
    <mergeCell ref="M33:N33"/>
    <mergeCell ref="O33:P33"/>
    <mergeCell ref="Q33:R33"/>
    <mergeCell ref="Q32:R32"/>
    <mergeCell ref="S32:T32"/>
    <mergeCell ref="U32:V32"/>
    <mergeCell ref="W32:X32"/>
    <mergeCell ref="Y32:Z32"/>
    <mergeCell ref="AA32:AB32"/>
    <mergeCell ref="E32:F32"/>
    <mergeCell ref="G32:H32"/>
    <mergeCell ref="I32:J32"/>
    <mergeCell ref="K32:L32"/>
    <mergeCell ref="M32:N32"/>
    <mergeCell ref="O32:P32"/>
    <mergeCell ref="W31:X31"/>
    <mergeCell ref="Y31:Z31"/>
    <mergeCell ref="AA31:AB31"/>
    <mergeCell ref="AC31:AD31"/>
    <mergeCell ref="AE31:AF31"/>
    <mergeCell ref="AG31:AH31"/>
    <mergeCell ref="AG30:AH30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U30:V30"/>
    <mergeCell ref="W30:X30"/>
    <mergeCell ref="Y30:Z30"/>
    <mergeCell ref="AA30:AB30"/>
    <mergeCell ref="AC30:AD30"/>
    <mergeCell ref="AE30:AF30"/>
    <mergeCell ref="AE29:AF29"/>
    <mergeCell ref="AG29:AH29"/>
    <mergeCell ref="E30:F30"/>
    <mergeCell ref="G30:H30"/>
    <mergeCell ref="I30:J30"/>
    <mergeCell ref="K30:L30"/>
    <mergeCell ref="M30:N30"/>
    <mergeCell ref="O30:P30"/>
    <mergeCell ref="Q30:R30"/>
    <mergeCell ref="S30:T30"/>
    <mergeCell ref="S29:T29"/>
    <mergeCell ref="U29:V29"/>
    <mergeCell ref="W29:X29"/>
    <mergeCell ref="Y29:Z29"/>
    <mergeCell ref="AA29:AB29"/>
    <mergeCell ref="AC29:AD29"/>
    <mergeCell ref="AC28:AD28"/>
    <mergeCell ref="AE28:AF28"/>
    <mergeCell ref="AG28:AH28"/>
    <mergeCell ref="E29:F29"/>
    <mergeCell ref="G29:H29"/>
    <mergeCell ref="I29:J29"/>
    <mergeCell ref="K29:L29"/>
    <mergeCell ref="M29:N29"/>
    <mergeCell ref="O29:P29"/>
    <mergeCell ref="Q29:R29"/>
    <mergeCell ref="Q28:R28"/>
    <mergeCell ref="S28:T28"/>
    <mergeCell ref="U28:V28"/>
    <mergeCell ref="W28:X28"/>
    <mergeCell ref="Y28:Z28"/>
    <mergeCell ref="AA28:AB28"/>
    <mergeCell ref="E28:F28"/>
    <mergeCell ref="G28:H28"/>
    <mergeCell ref="I28:J28"/>
    <mergeCell ref="K28:L28"/>
    <mergeCell ref="M28:N28"/>
    <mergeCell ref="O28:P28"/>
    <mergeCell ref="W27:X27"/>
    <mergeCell ref="Y27:Z27"/>
    <mergeCell ref="AA27:AB27"/>
    <mergeCell ref="AC27:AD27"/>
    <mergeCell ref="AE27:AF27"/>
    <mergeCell ref="AG27:AH27"/>
    <mergeCell ref="AG26:AH26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U26:V26"/>
    <mergeCell ref="W26:X26"/>
    <mergeCell ref="Y26:Z26"/>
    <mergeCell ref="AA26:AB26"/>
    <mergeCell ref="AC26:AD26"/>
    <mergeCell ref="AE26:AF26"/>
    <mergeCell ref="AE25:AF25"/>
    <mergeCell ref="AG25:AH25"/>
    <mergeCell ref="E26:F26"/>
    <mergeCell ref="G26:H26"/>
    <mergeCell ref="I26:J26"/>
    <mergeCell ref="K26:L26"/>
    <mergeCell ref="M26:N26"/>
    <mergeCell ref="O26:P26"/>
    <mergeCell ref="Q26:R26"/>
    <mergeCell ref="S26:T26"/>
    <mergeCell ref="S25:T25"/>
    <mergeCell ref="U25:V25"/>
    <mergeCell ref="W25:X25"/>
    <mergeCell ref="Y25:Z25"/>
    <mergeCell ref="AA25:AB25"/>
    <mergeCell ref="AC25:AD25"/>
    <mergeCell ref="AC24:AD24"/>
    <mergeCell ref="AE24:AF24"/>
    <mergeCell ref="AG24:AH24"/>
    <mergeCell ref="E25:F25"/>
    <mergeCell ref="G25:H25"/>
    <mergeCell ref="I25:J25"/>
    <mergeCell ref="K25:L25"/>
    <mergeCell ref="M25:N25"/>
    <mergeCell ref="O25:P25"/>
    <mergeCell ref="Q25:R25"/>
    <mergeCell ref="Q24:R24"/>
    <mergeCell ref="S24:T24"/>
    <mergeCell ref="U24:V24"/>
    <mergeCell ref="W24:X24"/>
    <mergeCell ref="Y24:Z24"/>
    <mergeCell ref="AA24:AB24"/>
    <mergeCell ref="AA1:AB1"/>
    <mergeCell ref="AC1:AD1"/>
    <mergeCell ref="AE1:AF1"/>
    <mergeCell ref="AG1:AH1"/>
    <mergeCell ref="E24:F24"/>
    <mergeCell ref="G24:H24"/>
    <mergeCell ref="I24:J24"/>
    <mergeCell ref="K24:L24"/>
    <mergeCell ref="M24:N24"/>
    <mergeCell ref="O24:P24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honeticPr fontId="15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  <ignoredErrors>
    <ignoredError sqref="F3:AH22" formula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H180"/>
  <sheetViews>
    <sheetView zoomScaleNormal="100" workbookViewId="0">
      <pane ySplit="1" topLeftCell="A2" activePane="bottomLeft" state="frozen"/>
      <selection pane="bottomLeft" activeCell="A107" sqref="A107"/>
    </sheetView>
  </sheetViews>
  <sheetFormatPr baseColWidth="10" defaultColWidth="9.33203125" defaultRowHeight="15" x14ac:dyDescent="0.2"/>
  <cols>
    <col min="1" max="1" width="58" style="13" customWidth="1"/>
    <col min="2" max="2" width="4.5" style="22" bestFit="1" customWidth="1"/>
    <col min="3" max="4" width="6" style="22" bestFit="1" customWidth="1"/>
    <col min="5" max="34" width="5.1640625" style="13" bestFit="1" customWidth="1"/>
    <col min="35" max="16384" width="9.33203125" style="13"/>
  </cols>
  <sheetData>
    <row r="1" spans="1:34" s="10" customFormat="1" x14ac:dyDescent="0.2">
      <c r="A1" s="55" t="s">
        <v>66</v>
      </c>
      <c r="C1" s="80" t="s">
        <v>67</v>
      </c>
      <c r="D1" s="80"/>
      <c r="E1" s="77" t="s">
        <v>73</v>
      </c>
      <c r="F1" s="77"/>
      <c r="G1" s="81" t="s">
        <v>74</v>
      </c>
      <c r="H1" s="81"/>
      <c r="I1" s="80" t="s">
        <v>75</v>
      </c>
      <c r="J1" s="80"/>
      <c r="K1" s="81" t="s">
        <v>76</v>
      </c>
      <c r="L1" s="81"/>
      <c r="M1" s="80" t="s">
        <v>72</v>
      </c>
      <c r="N1" s="80"/>
      <c r="O1" s="76" t="s">
        <v>77</v>
      </c>
      <c r="P1" s="76"/>
      <c r="Q1" s="77" t="s">
        <v>78</v>
      </c>
      <c r="R1" s="77"/>
      <c r="S1" s="76" t="s">
        <v>79</v>
      </c>
      <c r="T1" s="76"/>
      <c r="U1" s="80" t="s">
        <v>80</v>
      </c>
      <c r="V1" s="80"/>
      <c r="W1" s="81" t="s">
        <v>81</v>
      </c>
      <c r="X1" s="81"/>
      <c r="Y1" s="80" t="s">
        <v>82</v>
      </c>
      <c r="Z1" s="80"/>
      <c r="AA1" s="76" t="s">
        <v>83</v>
      </c>
      <c r="AB1" s="76"/>
      <c r="AC1" s="77" t="s">
        <v>84</v>
      </c>
      <c r="AD1" s="77"/>
      <c r="AE1" s="76" t="s">
        <v>85</v>
      </c>
      <c r="AF1" s="76"/>
      <c r="AG1" s="77" t="s">
        <v>86</v>
      </c>
      <c r="AH1" s="77"/>
    </row>
    <row r="2" spans="1:34" s="11" customFormat="1" x14ac:dyDescent="0.2">
      <c r="A2" s="55" t="s">
        <v>68</v>
      </c>
      <c r="B2" s="55" t="s">
        <v>69</v>
      </c>
      <c r="C2" s="55">
        <v>2016</v>
      </c>
      <c r="D2" s="55">
        <v>2020</v>
      </c>
      <c r="E2" s="57">
        <v>2016</v>
      </c>
      <c r="F2" s="55">
        <v>2020</v>
      </c>
      <c r="G2" s="54">
        <v>2016</v>
      </c>
      <c r="H2" s="54">
        <v>2020</v>
      </c>
      <c r="I2" s="55">
        <v>2016</v>
      </c>
      <c r="J2" s="55">
        <v>2020</v>
      </c>
      <c r="K2" s="54">
        <v>2016</v>
      </c>
      <c r="L2" s="54">
        <v>2020</v>
      </c>
      <c r="M2" s="55">
        <v>2016</v>
      </c>
      <c r="N2" s="55">
        <v>2020</v>
      </c>
      <c r="O2" s="54">
        <v>2016</v>
      </c>
      <c r="P2" s="54">
        <v>2020</v>
      </c>
      <c r="Q2" s="55">
        <v>2016</v>
      </c>
      <c r="R2" s="55">
        <v>2020</v>
      </c>
      <c r="S2" s="54">
        <v>2016</v>
      </c>
      <c r="T2" s="54">
        <v>2020</v>
      </c>
      <c r="U2" s="55">
        <v>2016</v>
      </c>
      <c r="V2" s="55">
        <v>2020</v>
      </c>
      <c r="W2" s="54">
        <v>2016</v>
      </c>
      <c r="X2" s="54">
        <v>2020</v>
      </c>
      <c r="Y2" s="55">
        <v>2016</v>
      </c>
      <c r="Z2" s="55">
        <v>2020</v>
      </c>
      <c r="AA2" s="54">
        <v>2016</v>
      </c>
      <c r="AB2" s="54">
        <v>2020</v>
      </c>
      <c r="AC2" s="55">
        <v>2016</v>
      </c>
      <c r="AD2" s="55">
        <v>2020</v>
      </c>
      <c r="AE2" s="54">
        <v>2016</v>
      </c>
      <c r="AF2" s="54">
        <v>2020</v>
      </c>
      <c r="AG2" s="55">
        <v>2016</v>
      </c>
      <c r="AH2" s="55">
        <v>2020</v>
      </c>
    </row>
    <row r="3" spans="1:34" s="20" customFormat="1" x14ac:dyDescent="0.2">
      <c r="B3" s="14" t="s">
        <v>70</v>
      </c>
      <c r="C3" s="14" t="s">
        <v>35</v>
      </c>
      <c r="D3" s="14" t="s">
        <v>35</v>
      </c>
      <c r="E3" s="12">
        <f t="shared" ref="E3:E22" si="0">COUNTIFS($B$24:$B$505,$B3,$C$24:$C$505,$C3,E$24:E$505,1)</f>
        <v>3</v>
      </c>
      <c r="F3" s="12">
        <f t="shared" ref="F3:F22" si="1">COUNTIFS($B$24:$B$505,$B3,$D$24:$D$505,$D3,E$24:E$505,1)</f>
        <v>3</v>
      </c>
      <c r="G3" s="26">
        <f t="shared" ref="G3:G22" si="2">COUNTIFS($B$24:$B$505,$B3,$C$24:$C$505,$C3,G$24:G$505,1)</f>
        <v>3</v>
      </c>
      <c r="H3" s="26">
        <f t="shared" ref="H3:H22" si="3">COUNTIFS($B$24:$B$505,$B3,$D$24:$D$505,$D3,G$24:G$505,1)</f>
        <v>3</v>
      </c>
      <c r="I3" s="12">
        <f t="shared" ref="I3:I22" si="4">COUNTIFS($B$24:$B$505,$B3,$C$24:$C$505,$C3,I$24:I$505,1)</f>
        <v>3</v>
      </c>
      <c r="J3" s="12">
        <f t="shared" ref="J3:J22" si="5">COUNTIFS($B$24:$B$505,$B3,$D$24:$D$505,$D3,I$24:I$505,1)</f>
        <v>3</v>
      </c>
      <c r="K3" s="26">
        <f t="shared" ref="K3:K22" si="6">COUNTIFS($B$24:$B$505,$B3,$C$24:$C$505,$C3,K$24:K$505,1)</f>
        <v>3</v>
      </c>
      <c r="L3" s="26">
        <f t="shared" ref="L3:L22" si="7">COUNTIFS($B$24:$B$505,$B3,$D$24:$D$505,$D3,K$24:K$505,1)</f>
        <v>3</v>
      </c>
      <c r="M3" s="12">
        <f t="shared" ref="M3:M22" si="8">COUNTIFS($B$24:$B$505,$B3,$C$24:$C$505,$C3,M$24:M$505,1)</f>
        <v>0</v>
      </c>
      <c r="N3" s="12">
        <f t="shared" ref="N3:N22" si="9">COUNTIFS($B$24:$B$505,$B3,$D$24:$D$505,$D3,M$24:M$505,1)</f>
        <v>0</v>
      </c>
      <c r="O3" s="26">
        <f t="shared" ref="O3:O22" si="10">COUNTIFS($B$24:$B$505,$B3,$C$24:$C$505,$C3,O$24:O$505,1)</f>
        <v>3</v>
      </c>
      <c r="P3" s="26">
        <f t="shared" ref="P3:P22" si="11">COUNTIFS($B$24:$B$505,$B3,$D$24:$D$505,$D3,O$24:O$505,1)</f>
        <v>3</v>
      </c>
      <c r="Q3" s="12">
        <f t="shared" ref="Q3:Q22" si="12">COUNTIFS($B$24:$B$505,$B3,$C$24:$C$505,$C3,Q$24:Q$505,1)</f>
        <v>2</v>
      </c>
      <c r="R3" s="12">
        <f t="shared" ref="R3:R22" si="13">COUNTIFS($B$24:$B$505,$B3,$D$24:$D$505,$D3,Q$24:Q$505,1)</f>
        <v>2</v>
      </c>
      <c r="S3" s="26">
        <f t="shared" ref="S3:S22" si="14">COUNTIFS($B$24:$B$505,$B3,$C$24:$C$505,$C3,S$24:S$505,1)</f>
        <v>2</v>
      </c>
      <c r="T3" s="26">
        <f t="shared" ref="T3:T22" si="15">COUNTIFS($B$24:$B$505,$B3,$D$24:$D$505,$D3,S$24:S$505,1)</f>
        <v>2</v>
      </c>
      <c r="U3" s="12">
        <f t="shared" ref="U3:U22" si="16">COUNTIFS($B$24:$B$505,$B3,$C$24:$C$505,$C3,U$24:U$505,1)</f>
        <v>0</v>
      </c>
      <c r="V3" s="12">
        <f t="shared" ref="V3:V22" si="17">COUNTIFS($B$24:$B$505,$B3,$D$24:$D$505,$D3,U$24:U$505,1)</f>
        <v>0</v>
      </c>
      <c r="W3" s="26">
        <f t="shared" ref="W3:W22" si="18">COUNTIFS($B$24:$B$505,$B3,$C$24:$C$505,$C3,W$24:W$505,1)</f>
        <v>2</v>
      </c>
      <c r="X3" s="26">
        <f t="shared" ref="X3:X22" si="19">COUNTIFS($B$24:$B$505,$B3,$D$24:$D$505,$D3,W$24:W$505,1)</f>
        <v>2</v>
      </c>
      <c r="Y3" s="12">
        <f t="shared" ref="Y3:Y22" si="20">COUNTIFS($B$24:$B$505,$B3,$C$24:$C$505,$C3,Y$24:Y$505,1)</f>
        <v>2</v>
      </c>
      <c r="Z3" s="12">
        <f t="shared" ref="Z3:Z22" si="21">COUNTIFS($B$24:$B$505,$B3,$D$24:$D$505,$D3,Y$24:Y$505,1)</f>
        <v>2</v>
      </c>
      <c r="AA3" s="26">
        <f t="shared" ref="AA3:AA22" si="22">COUNTIFS($B$24:$B$505,$B3,$C$24:$C$505,$C3,AA$24:AA$505,1)</f>
        <v>2</v>
      </c>
      <c r="AB3" s="26">
        <f t="shared" ref="AB3:AB22" si="23">COUNTIFS($B$24:$B$505,$B3,$D$24:$D$505,$D3,AA$24:AA$505,1)</f>
        <v>2</v>
      </c>
      <c r="AC3" s="12">
        <f t="shared" ref="AC3:AC22" si="24">COUNTIFS($B$24:$B$505,$B3,$C$24:$C$505,$C3,AC$24:AC$505,1)</f>
        <v>2</v>
      </c>
      <c r="AD3" s="12">
        <f t="shared" ref="AD3:AD22" si="25">COUNTIFS($B$24:$B$505,$B3,$D$24:$D$505,$D3,AC$24:AC$505,1)</f>
        <v>2</v>
      </c>
      <c r="AE3" s="26">
        <f t="shared" ref="AE3:AE22" si="26">COUNTIFS($B$24:$B$505,$B3,$C$24:$C$505,$C3,AE$24:AE$505,1)</f>
        <v>3</v>
      </c>
      <c r="AF3" s="26">
        <f t="shared" ref="AF3:AF22" si="27">COUNTIFS($B$24:$B$505,$B3,$D$24:$D$505,$D3,AE$24:AE$505,1)</f>
        <v>3</v>
      </c>
      <c r="AG3" s="12">
        <f t="shared" ref="AG3:AG22" si="28">COUNTIFS($B$24:$B$505,$B3,$C$24:$C$505,$C3,AG$24:AG$505,1)</f>
        <v>0</v>
      </c>
      <c r="AH3" s="12">
        <f t="shared" ref="AH3:AH22" si="29">COUNTIFS($B$24:$B$505,$B3,$D$24:$D$505,$D3,AG$24:AG$505,1)</f>
        <v>0</v>
      </c>
    </row>
    <row r="4" spans="1:34" s="20" customFormat="1" x14ac:dyDescent="0.2">
      <c r="B4" s="14" t="s">
        <v>70</v>
      </c>
      <c r="C4" s="14" t="s">
        <v>36</v>
      </c>
      <c r="D4" s="14" t="s">
        <v>36</v>
      </c>
      <c r="E4" s="12">
        <f t="shared" si="0"/>
        <v>0</v>
      </c>
      <c r="F4" s="12">
        <f t="shared" si="1"/>
        <v>4</v>
      </c>
      <c r="G4" s="26">
        <f t="shared" si="2"/>
        <v>0</v>
      </c>
      <c r="H4" s="26">
        <f t="shared" si="3"/>
        <v>4</v>
      </c>
      <c r="I4" s="12">
        <f t="shared" si="4"/>
        <v>0</v>
      </c>
      <c r="J4" s="12">
        <f t="shared" si="5"/>
        <v>4</v>
      </c>
      <c r="K4" s="26">
        <f t="shared" si="6"/>
        <v>0</v>
      </c>
      <c r="L4" s="26">
        <f t="shared" si="7"/>
        <v>4</v>
      </c>
      <c r="M4" s="12">
        <f t="shared" si="8"/>
        <v>0</v>
      </c>
      <c r="N4" s="12">
        <f t="shared" si="9"/>
        <v>0</v>
      </c>
      <c r="O4" s="26">
        <f t="shared" si="10"/>
        <v>0</v>
      </c>
      <c r="P4" s="26">
        <f t="shared" si="11"/>
        <v>4</v>
      </c>
      <c r="Q4" s="12">
        <f t="shared" si="12"/>
        <v>0</v>
      </c>
      <c r="R4" s="12">
        <f t="shared" si="13"/>
        <v>4</v>
      </c>
      <c r="S4" s="26">
        <f t="shared" si="14"/>
        <v>0</v>
      </c>
      <c r="T4" s="26">
        <f t="shared" si="15"/>
        <v>4</v>
      </c>
      <c r="U4" s="12">
        <f t="shared" si="16"/>
        <v>0</v>
      </c>
      <c r="V4" s="12">
        <f t="shared" si="17"/>
        <v>0</v>
      </c>
      <c r="W4" s="26">
        <f t="shared" si="18"/>
        <v>0</v>
      </c>
      <c r="X4" s="26">
        <f t="shared" si="19"/>
        <v>4</v>
      </c>
      <c r="Y4" s="12">
        <f t="shared" si="20"/>
        <v>0</v>
      </c>
      <c r="Z4" s="12">
        <f t="shared" si="21"/>
        <v>4</v>
      </c>
      <c r="AA4" s="26">
        <f t="shared" si="22"/>
        <v>0</v>
      </c>
      <c r="AB4" s="26">
        <f t="shared" si="23"/>
        <v>4</v>
      </c>
      <c r="AC4" s="12">
        <f t="shared" si="24"/>
        <v>0</v>
      </c>
      <c r="AD4" s="12">
        <f t="shared" si="25"/>
        <v>4</v>
      </c>
      <c r="AE4" s="26">
        <f t="shared" si="26"/>
        <v>0</v>
      </c>
      <c r="AF4" s="26">
        <f t="shared" si="27"/>
        <v>4</v>
      </c>
      <c r="AG4" s="12">
        <f t="shared" si="28"/>
        <v>0</v>
      </c>
      <c r="AH4" s="12">
        <f t="shared" si="29"/>
        <v>0</v>
      </c>
    </row>
    <row r="5" spans="1:34" s="20" customFormat="1" x14ac:dyDescent="0.2">
      <c r="B5" s="14" t="s">
        <v>70</v>
      </c>
      <c r="C5" s="14" t="s">
        <v>71</v>
      </c>
      <c r="D5" s="14" t="s">
        <v>60</v>
      </c>
      <c r="E5" s="12">
        <f t="shared" si="0"/>
        <v>0</v>
      </c>
      <c r="F5" s="12">
        <f t="shared" si="1"/>
        <v>4</v>
      </c>
      <c r="G5" s="26">
        <f t="shared" si="2"/>
        <v>0</v>
      </c>
      <c r="H5" s="26">
        <f t="shared" si="3"/>
        <v>4</v>
      </c>
      <c r="I5" s="12">
        <f t="shared" si="4"/>
        <v>0</v>
      </c>
      <c r="J5" s="12">
        <f t="shared" si="5"/>
        <v>4</v>
      </c>
      <c r="K5" s="26">
        <f t="shared" si="6"/>
        <v>0</v>
      </c>
      <c r="L5" s="26">
        <f t="shared" si="7"/>
        <v>4</v>
      </c>
      <c r="M5" s="12">
        <f t="shared" si="8"/>
        <v>0</v>
      </c>
      <c r="N5" s="12">
        <f t="shared" si="9"/>
        <v>0</v>
      </c>
      <c r="O5" s="26">
        <f t="shared" si="10"/>
        <v>0</v>
      </c>
      <c r="P5" s="26">
        <f t="shared" si="11"/>
        <v>4</v>
      </c>
      <c r="Q5" s="12">
        <f t="shared" si="12"/>
        <v>0</v>
      </c>
      <c r="R5" s="12">
        <f t="shared" si="13"/>
        <v>4</v>
      </c>
      <c r="S5" s="26">
        <f t="shared" si="14"/>
        <v>0</v>
      </c>
      <c r="T5" s="26">
        <f t="shared" si="15"/>
        <v>4</v>
      </c>
      <c r="U5" s="12">
        <f t="shared" si="16"/>
        <v>0</v>
      </c>
      <c r="V5" s="12">
        <f t="shared" si="17"/>
        <v>0</v>
      </c>
      <c r="W5" s="26">
        <f t="shared" si="18"/>
        <v>0</v>
      </c>
      <c r="X5" s="26">
        <f t="shared" si="19"/>
        <v>4</v>
      </c>
      <c r="Y5" s="12">
        <f t="shared" si="20"/>
        <v>0</v>
      </c>
      <c r="Z5" s="12">
        <f t="shared" si="21"/>
        <v>4</v>
      </c>
      <c r="AA5" s="26">
        <f t="shared" si="22"/>
        <v>0</v>
      </c>
      <c r="AB5" s="26">
        <f t="shared" si="23"/>
        <v>4</v>
      </c>
      <c r="AC5" s="12">
        <f t="shared" si="24"/>
        <v>0</v>
      </c>
      <c r="AD5" s="12">
        <f t="shared" si="25"/>
        <v>4</v>
      </c>
      <c r="AE5" s="26">
        <f t="shared" si="26"/>
        <v>0</v>
      </c>
      <c r="AF5" s="26">
        <f t="shared" si="27"/>
        <v>4</v>
      </c>
      <c r="AG5" s="12">
        <f t="shared" si="28"/>
        <v>0</v>
      </c>
      <c r="AH5" s="12">
        <f t="shared" si="29"/>
        <v>0</v>
      </c>
    </row>
    <row r="6" spans="1:34" s="20" customFormat="1" x14ac:dyDescent="0.2">
      <c r="B6" s="14" t="s">
        <v>70</v>
      </c>
      <c r="C6" s="14" t="s">
        <v>71</v>
      </c>
      <c r="D6" s="14" t="s">
        <v>61</v>
      </c>
      <c r="E6" s="12">
        <f t="shared" si="0"/>
        <v>0</v>
      </c>
      <c r="F6" s="12">
        <f t="shared" si="1"/>
        <v>2</v>
      </c>
      <c r="G6" s="26">
        <f t="shared" si="2"/>
        <v>0</v>
      </c>
      <c r="H6" s="26">
        <f t="shared" si="3"/>
        <v>2</v>
      </c>
      <c r="I6" s="12">
        <f t="shared" si="4"/>
        <v>0</v>
      </c>
      <c r="J6" s="12">
        <f t="shared" si="5"/>
        <v>2</v>
      </c>
      <c r="K6" s="26">
        <f t="shared" si="6"/>
        <v>0</v>
      </c>
      <c r="L6" s="26">
        <f t="shared" si="7"/>
        <v>2</v>
      </c>
      <c r="M6" s="12">
        <f t="shared" si="8"/>
        <v>0</v>
      </c>
      <c r="N6" s="12">
        <f t="shared" si="9"/>
        <v>0</v>
      </c>
      <c r="O6" s="26">
        <f t="shared" si="10"/>
        <v>0</v>
      </c>
      <c r="P6" s="26">
        <f t="shared" si="11"/>
        <v>2</v>
      </c>
      <c r="Q6" s="12">
        <f t="shared" si="12"/>
        <v>0</v>
      </c>
      <c r="R6" s="12">
        <f t="shared" si="13"/>
        <v>2</v>
      </c>
      <c r="S6" s="26">
        <f t="shared" si="14"/>
        <v>0</v>
      </c>
      <c r="T6" s="26">
        <f t="shared" si="15"/>
        <v>2</v>
      </c>
      <c r="U6" s="12">
        <f t="shared" si="16"/>
        <v>0</v>
      </c>
      <c r="V6" s="12">
        <f t="shared" si="17"/>
        <v>0</v>
      </c>
      <c r="W6" s="26">
        <f t="shared" si="18"/>
        <v>0</v>
      </c>
      <c r="X6" s="26">
        <f t="shared" si="19"/>
        <v>2</v>
      </c>
      <c r="Y6" s="12">
        <f t="shared" si="20"/>
        <v>0</v>
      </c>
      <c r="Z6" s="12">
        <f t="shared" si="21"/>
        <v>2</v>
      </c>
      <c r="AA6" s="26">
        <f t="shared" si="22"/>
        <v>0</v>
      </c>
      <c r="AB6" s="26">
        <f t="shared" si="23"/>
        <v>2</v>
      </c>
      <c r="AC6" s="12">
        <f t="shared" si="24"/>
        <v>0</v>
      </c>
      <c r="AD6" s="12">
        <f t="shared" si="25"/>
        <v>2</v>
      </c>
      <c r="AE6" s="26">
        <f t="shared" si="26"/>
        <v>0</v>
      </c>
      <c r="AF6" s="26">
        <f t="shared" si="27"/>
        <v>2</v>
      </c>
      <c r="AG6" s="12">
        <f t="shared" si="28"/>
        <v>0</v>
      </c>
      <c r="AH6" s="12">
        <f t="shared" si="29"/>
        <v>0</v>
      </c>
    </row>
    <row r="7" spans="1:34" s="20" customFormat="1" x14ac:dyDescent="0.2">
      <c r="B7" s="14" t="s">
        <v>70</v>
      </c>
      <c r="C7" s="14" t="s">
        <v>37</v>
      </c>
      <c r="D7" s="14" t="s">
        <v>37</v>
      </c>
      <c r="E7" s="12">
        <f t="shared" si="0"/>
        <v>6</v>
      </c>
      <c r="F7" s="12">
        <f t="shared" si="1"/>
        <v>0</v>
      </c>
      <c r="G7" s="26">
        <f t="shared" si="2"/>
        <v>6</v>
      </c>
      <c r="H7" s="26">
        <f t="shared" si="3"/>
        <v>0</v>
      </c>
      <c r="I7" s="12">
        <f t="shared" si="4"/>
        <v>6</v>
      </c>
      <c r="J7" s="12">
        <f t="shared" si="5"/>
        <v>0</v>
      </c>
      <c r="K7" s="26">
        <f t="shared" si="6"/>
        <v>6</v>
      </c>
      <c r="L7" s="26">
        <f t="shared" si="7"/>
        <v>0</v>
      </c>
      <c r="M7" s="12">
        <f t="shared" si="8"/>
        <v>0</v>
      </c>
      <c r="N7" s="12">
        <f t="shared" si="9"/>
        <v>0</v>
      </c>
      <c r="O7" s="26">
        <f t="shared" si="10"/>
        <v>6</v>
      </c>
      <c r="P7" s="26">
        <f t="shared" si="11"/>
        <v>0</v>
      </c>
      <c r="Q7" s="12">
        <f t="shared" si="12"/>
        <v>6</v>
      </c>
      <c r="R7" s="12">
        <f t="shared" si="13"/>
        <v>0</v>
      </c>
      <c r="S7" s="26">
        <f t="shared" si="14"/>
        <v>6</v>
      </c>
      <c r="T7" s="26">
        <f t="shared" si="15"/>
        <v>0</v>
      </c>
      <c r="U7" s="12">
        <f t="shared" si="16"/>
        <v>0</v>
      </c>
      <c r="V7" s="12">
        <f t="shared" si="17"/>
        <v>0</v>
      </c>
      <c r="W7" s="26">
        <f t="shared" si="18"/>
        <v>6</v>
      </c>
      <c r="X7" s="26">
        <f t="shared" si="19"/>
        <v>0</v>
      </c>
      <c r="Y7" s="12">
        <f t="shared" si="20"/>
        <v>6</v>
      </c>
      <c r="Z7" s="12">
        <f t="shared" si="21"/>
        <v>0</v>
      </c>
      <c r="AA7" s="26">
        <f t="shared" si="22"/>
        <v>6</v>
      </c>
      <c r="AB7" s="26">
        <f t="shared" si="23"/>
        <v>0</v>
      </c>
      <c r="AC7" s="12">
        <f t="shared" si="24"/>
        <v>6</v>
      </c>
      <c r="AD7" s="12">
        <f t="shared" si="25"/>
        <v>0</v>
      </c>
      <c r="AE7" s="26">
        <f t="shared" si="26"/>
        <v>6</v>
      </c>
      <c r="AF7" s="26">
        <f t="shared" si="27"/>
        <v>0</v>
      </c>
      <c r="AG7" s="12">
        <f t="shared" si="28"/>
        <v>0</v>
      </c>
      <c r="AH7" s="12">
        <f t="shared" si="29"/>
        <v>0</v>
      </c>
    </row>
    <row r="8" spans="1:34" s="20" customFormat="1" x14ac:dyDescent="0.2">
      <c r="B8" s="14" t="s">
        <v>70</v>
      </c>
      <c r="C8" s="14" t="s">
        <v>38</v>
      </c>
      <c r="D8" s="14" t="s">
        <v>38</v>
      </c>
      <c r="E8" s="12">
        <f t="shared" si="0"/>
        <v>0</v>
      </c>
      <c r="F8" s="12">
        <f t="shared" si="1"/>
        <v>1</v>
      </c>
      <c r="G8" s="26">
        <f t="shared" si="2"/>
        <v>0</v>
      </c>
      <c r="H8" s="26">
        <f t="shared" si="3"/>
        <v>1</v>
      </c>
      <c r="I8" s="12">
        <f t="shared" si="4"/>
        <v>0</v>
      </c>
      <c r="J8" s="12">
        <f t="shared" si="5"/>
        <v>1</v>
      </c>
      <c r="K8" s="26">
        <f t="shared" si="6"/>
        <v>0</v>
      </c>
      <c r="L8" s="26">
        <f t="shared" si="7"/>
        <v>1</v>
      </c>
      <c r="M8" s="12">
        <f t="shared" si="8"/>
        <v>0</v>
      </c>
      <c r="N8" s="12">
        <f t="shared" si="9"/>
        <v>0</v>
      </c>
      <c r="O8" s="26">
        <f t="shared" si="10"/>
        <v>0</v>
      </c>
      <c r="P8" s="26">
        <f t="shared" si="11"/>
        <v>1</v>
      </c>
      <c r="Q8" s="12">
        <f t="shared" si="12"/>
        <v>0</v>
      </c>
      <c r="R8" s="12">
        <f t="shared" si="13"/>
        <v>1</v>
      </c>
      <c r="S8" s="26">
        <f t="shared" si="14"/>
        <v>0</v>
      </c>
      <c r="T8" s="26">
        <f t="shared" si="15"/>
        <v>1</v>
      </c>
      <c r="U8" s="12">
        <f t="shared" si="16"/>
        <v>0</v>
      </c>
      <c r="V8" s="12">
        <f t="shared" si="17"/>
        <v>0</v>
      </c>
      <c r="W8" s="26">
        <f t="shared" si="18"/>
        <v>0</v>
      </c>
      <c r="X8" s="26">
        <f t="shared" si="19"/>
        <v>1</v>
      </c>
      <c r="Y8" s="12">
        <f t="shared" si="20"/>
        <v>0</v>
      </c>
      <c r="Z8" s="12">
        <f t="shared" si="21"/>
        <v>1</v>
      </c>
      <c r="AA8" s="26">
        <f t="shared" si="22"/>
        <v>0</v>
      </c>
      <c r="AB8" s="26">
        <f t="shared" si="23"/>
        <v>1</v>
      </c>
      <c r="AC8" s="12">
        <f t="shared" si="24"/>
        <v>0</v>
      </c>
      <c r="AD8" s="12">
        <f t="shared" si="25"/>
        <v>1</v>
      </c>
      <c r="AE8" s="26">
        <f t="shared" si="26"/>
        <v>0</v>
      </c>
      <c r="AF8" s="26">
        <f t="shared" si="27"/>
        <v>1</v>
      </c>
      <c r="AG8" s="12">
        <f t="shared" si="28"/>
        <v>0</v>
      </c>
      <c r="AH8" s="12">
        <f t="shared" si="29"/>
        <v>0</v>
      </c>
    </row>
    <row r="9" spans="1:34" s="20" customFormat="1" x14ac:dyDescent="0.2">
      <c r="B9" s="14" t="s">
        <v>70</v>
      </c>
      <c r="C9" s="14" t="s">
        <v>39</v>
      </c>
      <c r="D9" s="14" t="s">
        <v>39</v>
      </c>
      <c r="E9" s="12">
        <f t="shared" si="0"/>
        <v>1</v>
      </c>
      <c r="F9" s="12">
        <f t="shared" si="1"/>
        <v>4</v>
      </c>
      <c r="G9" s="26">
        <f t="shared" si="2"/>
        <v>1</v>
      </c>
      <c r="H9" s="26">
        <f t="shared" si="3"/>
        <v>4</v>
      </c>
      <c r="I9" s="12">
        <f t="shared" si="4"/>
        <v>1</v>
      </c>
      <c r="J9" s="12">
        <f t="shared" si="5"/>
        <v>4</v>
      </c>
      <c r="K9" s="26">
        <f t="shared" si="6"/>
        <v>1</v>
      </c>
      <c r="L9" s="26">
        <f t="shared" si="7"/>
        <v>4</v>
      </c>
      <c r="M9" s="12">
        <f t="shared" si="8"/>
        <v>0</v>
      </c>
      <c r="N9" s="12">
        <f t="shared" si="9"/>
        <v>0</v>
      </c>
      <c r="O9" s="26">
        <f t="shared" si="10"/>
        <v>1</v>
      </c>
      <c r="P9" s="26">
        <f t="shared" si="11"/>
        <v>4</v>
      </c>
      <c r="Q9" s="12">
        <f t="shared" si="12"/>
        <v>1</v>
      </c>
      <c r="R9" s="12">
        <f t="shared" si="13"/>
        <v>4</v>
      </c>
      <c r="S9" s="26">
        <f t="shared" si="14"/>
        <v>1</v>
      </c>
      <c r="T9" s="26">
        <f t="shared" si="15"/>
        <v>4</v>
      </c>
      <c r="U9" s="12">
        <f t="shared" si="16"/>
        <v>0</v>
      </c>
      <c r="V9" s="12">
        <f t="shared" si="17"/>
        <v>0</v>
      </c>
      <c r="W9" s="26">
        <f t="shared" si="18"/>
        <v>1</v>
      </c>
      <c r="X9" s="26">
        <f t="shared" si="19"/>
        <v>4</v>
      </c>
      <c r="Y9" s="12">
        <f t="shared" si="20"/>
        <v>1</v>
      </c>
      <c r="Z9" s="12">
        <f t="shared" si="21"/>
        <v>4</v>
      </c>
      <c r="AA9" s="26">
        <f t="shared" si="22"/>
        <v>1</v>
      </c>
      <c r="AB9" s="26">
        <f t="shared" si="23"/>
        <v>4</v>
      </c>
      <c r="AC9" s="12">
        <f t="shared" si="24"/>
        <v>1</v>
      </c>
      <c r="AD9" s="12">
        <f t="shared" si="25"/>
        <v>4</v>
      </c>
      <c r="AE9" s="26">
        <f t="shared" si="26"/>
        <v>1</v>
      </c>
      <c r="AF9" s="26">
        <f t="shared" si="27"/>
        <v>4</v>
      </c>
      <c r="AG9" s="12">
        <f t="shared" si="28"/>
        <v>0</v>
      </c>
      <c r="AH9" s="12">
        <f t="shared" si="29"/>
        <v>0</v>
      </c>
    </row>
    <row r="10" spans="1:34" s="20" customFormat="1" x14ac:dyDescent="0.2">
      <c r="B10" s="14" t="s">
        <v>70</v>
      </c>
      <c r="C10" s="14" t="s">
        <v>40</v>
      </c>
      <c r="D10" s="14" t="s">
        <v>40</v>
      </c>
      <c r="E10" s="12">
        <f t="shared" si="0"/>
        <v>0</v>
      </c>
      <c r="F10" s="12">
        <f t="shared" si="1"/>
        <v>0</v>
      </c>
      <c r="G10" s="26">
        <f t="shared" si="2"/>
        <v>0</v>
      </c>
      <c r="H10" s="26">
        <f t="shared" si="3"/>
        <v>0</v>
      </c>
      <c r="I10" s="12">
        <f t="shared" si="4"/>
        <v>0</v>
      </c>
      <c r="J10" s="12">
        <f t="shared" si="5"/>
        <v>0</v>
      </c>
      <c r="K10" s="26">
        <f t="shared" si="6"/>
        <v>0</v>
      </c>
      <c r="L10" s="26">
        <f t="shared" si="7"/>
        <v>0</v>
      </c>
      <c r="M10" s="12">
        <f t="shared" si="8"/>
        <v>0</v>
      </c>
      <c r="N10" s="12">
        <f t="shared" si="9"/>
        <v>0</v>
      </c>
      <c r="O10" s="26">
        <f t="shared" si="10"/>
        <v>0</v>
      </c>
      <c r="P10" s="26">
        <f t="shared" si="11"/>
        <v>0</v>
      </c>
      <c r="Q10" s="12">
        <f t="shared" si="12"/>
        <v>0</v>
      </c>
      <c r="R10" s="12">
        <f t="shared" si="13"/>
        <v>0</v>
      </c>
      <c r="S10" s="26">
        <f t="shared" si="14"/>
        <v>0</v>
      </c>
      <c r="T10" s="26">
        <f t="shared" si="15"/>
        <v>0</v>
      </c>
      <c r="U10" s="12">
        <f t="shared" si="16"/>
        <v>0</v>
      </c>
      <c r="V10" s="12">
        <f t="shared" si="17"/>
        <v>0</v>
      </c>
      <c r="W10" s="26">
        <f t="shared" si="18"/>
        <v>0</v>
      </c>
      <c r="X10" s="26">
        <f t="shared" si="19"/>
        <v>0</v>
      </c>
      <c r="Y10" s="12">
        <f t="shared" si="20"/>
        <v>0</v>
      </c>
      <c r="Z10" s="12">
        <f t="shared" si="21"/>
        <v>0</v>
      </c>
      <c r="AA10" s="26">
        <f t="shared" si="22"/>
        <v>0</v>
      </c>
      <c r="AB10" s="26">
        <f t="shared" si="23"/>
        <v>0</v>
      </c>
      <c r="AC10" s="12">
        <f t="shared" si="24"/>
        <v>0</v>
      </c>
      <c r="AD10" s="12">
        <f t="shared" si="25"/>
        <v>0</v>
      </c>
      <c r="AE10" s="26">
        <f t="shared" si="26"/>
        <v>0</v>
      </c>
      <c r="AF10" s="26">
        <f t="shared" si="27"/>
        <v>0</v>
      </c>
      <c r="AG10" s="12">
        <f t="shared" si="28"/>
        <v>0</v>
      </c>
      <c r="AH10" s="12">
        <f t="shared" si="29"/>
        <v>0</v>
      </c>
    </row>
    <row r="11" spans="1:34" s="20" customFormat="1" x14ac:dyDescent="0.2">
      <c r="B11" s="14" t="s">
        <v>70</v>
      </c>
      <c r="C11" s="14" t="s">
        <v>41</v>
      </c>
      <c r="D11" s="14" t="s">
        <v>71</v>
      </c>
      <c r="E11" s="12">
        <f t="shared" si="0"/>
        <v>6</v>
      </c>
      <c r="F11" s="12">
        <f t="shared" si="1"/>
        <v>0</v>
      </c>
      <c r="G11" s="26">
        <f t="shared" si="2"/>
        <v>6</v>
      </c>
      <c r="H11" s="26">
        <f t="shared" si="3"/>
        <v>0</v>
      </c>
      <c r="I11" s="12">
        <f t="shared" si="4"/>
        <v>6</v>
      </c>
      <c r="J11" s="12">
        <f t="shared" si="5"/>
        <v>0</v>
      </c>
      <c r="K11" s="26">
        <f t="shared" si="6"/>
        <v>6</v>
      </c>
      <c r="L11" s="26">
        <f t="shared" si="7"/>
        <v>0</v>
      </c>
      <c r="M11" s="12">
        <f t="shared" si="8"/>
        <v>0</v>
      </c>
      <c r="N11" s="12">
        <f t="shared" si="9"/>
        <v>0</v>
      </c>
      <c r="O11" s="26">
        <f t="shared" si="10"/>
        <v>6</v>
      </c>
      <c r="P11" s="26">
        <f t="shared" si="11"/>
        <v>0</v>
      </c>
      <c r="Q11" s="12">
        <f t="shared" si="12"/>
        <v>6</v>
      </c>
      <c r="R11" s="12">
        <f t="shared" si="13"/>
        <v>0</v>
      </c>
      <c r="S11" s="26">
        <f t="shared" si="14"/>
        <v>6</v>
      </c>
      <c r="T11" s="26">
        <f t="shared" si="15"/>
        <v>0</v>
      </c>
      <c r="U11" s="12">
        <f t="shared" si="16"/>
        <v>0</v>
      </c>
      <c r="V11" s="12">
        <f t="shared" si="17"/>
        <v>0</v>
      </c>
      <c r="W11" s="26">
        <f t="shared" si="18"/>
        <v>6</v>
      </c>
      <c r="X11" s="26">
        <f t="shared" si="19"/>
        <v>0</v>
      </c>
      <c r="Y11" s="12">
        <f t="shared" si="20"/>
        <v>6</v>
      </c>
      <c r="Z11" s="12">
        <f t="shared" si="21"/>
        <v>0</v>
      </c>
      <c r="AA11" s="26">
        <f t="shared" si="22"/>
        <v>6</v>
      </c>
      <c r="AB11" s="26">
        <f t="shared" si="23"/>
        <v>0</v>
      </c>
      <c r="AC11" s="12">
        <f t="shared" si="24"/>
        <v>6</v>
      </c>
      <c r="AD11" s="12">
        <f t="shared" si="25"/>
        <v>0</v>
      </c>
      <c r="AE11" s="26">
        <f t="shared" si="26"/>
        <v>6</v>
      </c>
      <c r="AF11" s="26">
        <f t="shared" si="27"/>
        <v>0</v>
      </c>
      <c r="AG11" s="12">
        <f t="shared" si="28"/>
        <v>0</v>
      </c>
      <c r="AH11" s="12">
        <f t="shared" si="29"/>
        <v>0</v>
      </c>
    </row>
    <row r="12" spans="1:34" s="20" customFormat="1" x14ac:dyDescent="0.2">
      <c r="B12" s="14" t="s">
        <v>70</v>
      </c>
      <c r="C12" s="14" t="s">
        <v>42</v>
      </c>
      <c r="D12" s="14" t="s">
        <v>42</v>
      </c>
      <c r="E12" s="12">
        <f t="shared" si="0"/>
        <v>4</v>
      </c>
      <c r="F12" s="12">
        <f t="shared" si="1"/>
        <v>2</v>
      </c>
      <c r="G12" s="26">
        <f t="shared" si="2"/>
        <v>4</v>
      </c>
      <c r="H12" s="26">
        <f t="shared" si="3"/>
        <v>2</v>
      </c>
      <c r="I12" s="12">
        <f t="shared" si="4"/>
        <v>4</v>
      </c>
      <c r="J12" s="12">
        <f t="shared" si="5"/>
        <v>2</v>
      </c>
      <c r="K12" s="26">
        <f t="shared" si="6"/>
        <v>4</v>
      </c>
      <c r="L12" s="26">
        <f t="shared" si="7"/>
        <v>2</v>
      </c>
      <c r="M12" s="12">
        <f t="shared" si="8"/>
        <v>0</v>
      </c>
      <c r="N12" s="12">
        <f t="shared" si="9"/>
        <v>0</v>
      </c>
      <c r="O12" s="26">
        <f t="shared" si="10"/>
        <v>4</v>
      </c>
      <c r="P12" s="26">
        <f t="shared" si="11"/>
        <v>2</v>
      </c>
      <c r="Q12" s="12">
        <f t="shared" si="12"/>
        <v>4</v>
      </c>
      <c r="R12" s="12">
        <f t="shared" si="13"/>
        <v>2</v>
      </c>
      <c r="S12" s="26">
        <f t="shared" si="14"/>
        <v>4</v>
      </c>
      <c r="T12" s="26">
        <f t="shared" si="15"/>
        <v>2</v>
      </c>
      <c r="U12" s="12">
        <f t="shared" si="16"/>
        <v>0</v>
      </c>
      <c r="V12" s="12">
        <f t="shared" si="17"/>
        <v>0</v>
      </c>
      <c r="W12" s="26">
        <f t="shared" si="18"/>
        <v>4</v>
      </c>
      <c r="X12" s="26">
        <f t="shared" si="19"/>
        <v>2</v>
      </c>
      <c r="Y12" s="12">
        <f t="shared" si="20"/>
        <v>4</v>
      </c>
      <c r="Z12" s="12">
        <f t="shared" si="21"/>
        <v>2</v>
      </c>
      <c r="AA12" s="26">
        <f t="shared" si="22"/>
        <v>4</v>
      </c>
      <c r="AB12" s="26">
        <f t="shared" si="23"/>
        <v>2</v>
      </c>
      <c r="AC12" s="12">
        <f t="shared" si="24"/>
        <v>4</v>
      </c>
      <c r="AD12" s="12">
        <f t="shared" si="25"/>
        <v>2</v>
      </c>
      <c r="AE12" s="26">
        <f t="shared" si="26"/>
        <v>4</v>
      </c>
      <c r="AF12" s="26">
        <f t="shared" si="27"/>
        <v>2</v>
      </c>
      <c r="AG12" s="12">
        <f t="shared" si="28"/>
        <v>0</v>
      </c>
      <c r="AH12" s="12">
        <f t="shared" si="29"/>
        <v>0</v>
      </c>
    </row>
    <row r="13" spans="1:34" s="20" customFormat="1" x14ac:dyDescent="0.2">
      <c r="B13" s="14" t="s">
        <v>72</v>
      </c>
      <c r="C13" s="14" t="s">
        <v>35</v>
      </c>
      <c r="D13" s="14" t="s">
        <v>35</v>
      </c>
      <c r="E13" s="12">
        <f t="shared" si="0"/>
        <v>3</v>
      </c>
      <c r="F13" s="12">
        <f t="shared" si="1"/>
        <v>1</v>
      </c>
      <c r="G13" s="26">
        <f t="shared" si="2"/>
        <v>3</v>
      </c>
      <c r="H13" s="26">
        <f t="shared" si="3"/>
        <v>1</v>
      </c>
      <c r="I13" s="12">
        <f t="shared" si="4"/>
        <v>3</v>
      </c>
      <c r="J13" s="12">
        <f t="shared" si="5"/>
        <v>1</v>
      </c>
      <c r="K13" s="26">
        <f t="shared" si="6"/>
        <v>3</v>
      </c>
      <c r="L13" s="26">
        <f t="shared" si="7"/>
        <v>1</v>
      </c>
      <c r="M13" s="12">
        <f t="shared" si="8"/>
        <v>0</v>
      </c>
      <c r="N13" s="12">
        <f t="shared" si="9"/>
        <v>0</v>
      </c>
      <c r="O13" s="26">
        <f t="shared" si="10"/>
        <v>3</v>
      </c>
      <c r="P13" s="26">
        <f t="shared" si="11"/>
        <v>1</v>
      </c>
      <c r="Q13" s="12">
        <f t="shared" si="12"/>
        <v>3</v>
      </c>
      <c r="R13" s="12">
        <f t="shared" si="13"/>
        <v>1</v>
      </c>
      <c r="S13" s="26">
        <f t="shared" si="14"/>
        <v>3</v>
      </c>
      <c r="T13" s="26">
        <f t="shared" si="15"/>
        <v>1</v>
      </c>
      <c r="U13" s="12">
        <f t="shared" si="16"/>
        <v>0</v>
      </c>
      <c r="V13" s="12">
        <f t="shared" si="17"/>
        <v>0</v>
      </c>
      <c r="W13" s="26">
        <f t="shared" si="18"/>
        <v>3</v>
      </c>
      <c r="X13" s="26">
        <f t="shared" si="19"/>
        <v>1</v>
      </c>
      <c r="Y13" s="12">
        <f t="shared" si="20"/>
        <v>3</v>
      </c>
      <c r="Z13" s="12">
        <f t="shared" si="21"/>
        <v>1</v>
      </c>
      <c r="AA13" s="26">
        <f t="shared" si="22"/>
        <v>3</v>
      </c>
      <c r="AB13" s="26">
        <f t="shared" si="23"/>
        <v>1</v>
      </c>
      <c r="AC13" s="12">
        <f t="shared" si="24"/>
        <v>3</v>
      </c>
      <c r="AD13" s="12">
        <f t="shared" si="25"/>
        <v>1</v>
      </c>
      <c r="AE13" s="26">
        <f t="shared" si="26"/>
        <v>3</v>
      </c>
      <c r="AF13" s="26">
        <f t="shared" si="27"/>
        <v>1</v>
      </c>
      <c r="AG13" s="12">
        <f t="shared" si="28"/>
        <v>0</v>
      </c>
      <c r="AH13" s="12">
        <f t="shared" si="29"/>
        <v>0</v>
      </c>
    </row>
    <row r="14" spans="1:34" s="20" customFormat="1" x14ac:dyDescent="0.2">
      <c r="B14" s="14" t="s">
        <v>72</v>
      </c>
      <c r="C14" s="14" t="s">
        <v>36</v>
      </c>
      <c r="D14" s="14" t="s">
        <v>36</v>
      </c>
      <c r="E14" s="12">
        <f t="shared" si="0"/>
        <v>6</v>
      </c>
      <c r="F14" s="12">
        <f t="shared" si="1"/>
        <v>4</v>
      </c>
      <c r="G14" s="26">
        <f t="shared" si="2"/>
        <v>6</v>
      </c>
      <c r="H14" s="26">
        <f t="shared" si="3"/>
        <v>4</v>
      </c>
      <c r="I14" s="12">
        <f t="shared" si="4"/>
        <v>6</v>
      </c>
      <c r="J14" s="12">
        <f t="shared" si="5"/>
        <v>4</v>
      </c>
      <c r="K14" s="26">
        <f t="shared" si="6"/>
        <v>6</v>
      </c>
      <c r="L14" s="26">
        <f t="shared" si="7"/>
        <v>4</v>
      </c>
      <c r="M14" s="12">
        <f t="shared" si="8"/>
        <v>0</v>
      </c>
      <c r="N14" s="12">
        <f t="shared" si="9"/>
        <v>0</v>
      </c>
      <c r="O14" s="26">
        <f t="shared" si="10"/>
        <v>6</v>
      </c>
      <c r="P14" s="26">
        <f t="shared" si="11"/>
        <v>4</v>
      </c>
      <c r="Q14" s="12">
        <f t="shared" si="12"/>
        <v>6</v>
      </c>
      <c r="R14" s="12">
        <f t="shared" si="13"/>
        <v>4</v>
      </c>
      <c r="S14" s="26">
        <f t="shared" si="14"/>
        <v>6</v>
      </c>
      <c r="T14" s="26">
        <f t="shared" si="15"/>
        <v>4</v>
      </c>
      <c r="U14" s="12">
        <f t="shared" si="16"/>
        <v>0</v>
      </c>
      <c r="V14" s="12">
        <f t="shared" si="17"/>
        <v>0</v>
      </c>
      <c r="W14" s="26">
        <f t="shared" si="18"/>
        <v>6</v>
      </c>
      <c r="X14" s="26">
        <f t="shared" si="19"/>
        <v>4</v>
      </c>
      <c r="Y14" s="12">
        <f t="shared" si="20"/>
        <v>6</v>
      </c>
      <c r="Z14" s="12">
        <f t="shared" si="21"/>
        <v>4</v>
      </c>
      <c r="AA14" s="26">
        <f t="shared" si="22"/>
        <v>6</v>
      </c>
      <c r="AB14" s="26">
        <f t="shared" si="23"/>
        <v>4</v>
      </c>
      <c r="AC14" s="12">
        <f t="shared" si="24"/>
        <v>6</v>
      </c>
      <c r="AD14" s="12">
        <f t="shared" si="25"/>
        <v>4</v>
      </c>
      <c r="AE14" s="26">
        <f t="shared" si="26"/>
        <v>6</v>
      </c>
      <c r="AF14" s="26">
        <f t="shared" si="27"/>
        <v>4</v>
      </c>
      <c r="AG14" s="12">
        <f t="shared" si="28"/>
        <v>0</v>
      </c>
      <c r="AH14" s="12">
        <f t="shared" si="29"/>
        <v>0</v>
      </c>
    </row>
    <row r="15" spans="1:34" s="20" customFormat="1" x14ac:dyDescent="0.2">
      <c r="B15" s="14" t="s">
        <v>72</v>
      </c>
      <c r="C15" s="14" t="s">
        <v>71</v>
      </c>
      <c r="D15" s="14" t="s">
        <v>60</v>
      </c>
      <c r="E15" s="12">
        <f t="shared" si="0"/>
        <v>0</v>
      </c>
      <c r="F15" s="12">
        <f t="shared" si="1"/>
        <v>8</v>
      </c>
      <c r="G15" s="26">
        <f t="shared" si="2"/>
        <v>0</v>
      </c>
      <c r="H15" s="26">
        <f t="shared" si="3"/>
        <v>8</v>
      </c>
      <c r="I15" s="12">
        <f t="shared" si="4"/>
        <v>0</v>
      </c>
      <c r="J15" s="12">
        <f t="shared" si="5"/>
        <v>7</v>
      </c>
      <c r="K15" s="26">
        <f t="shared" si="6"/>
        <v>0</v>
      </c>
      <c r="L15" s="26">
        <f t="shared" si="7"/>
        <v>8</v>
      </c>
      <c r="M15" s="12">
        <f t="shared" si="8"/>
        <v>0</v>
      </c>
      <c r="N15" s="12">
        <f t="shared" si="9"/>
        <v>0</v>
      </c>
      <c r="O15" s="26">
        <f t="shared" si="10"/>
        <v>0</v>
      </c>
      <c r="P15" s="26">
        <f t="shared" si="11"/>
        <v>8</v>
      </c>
      <c r="Q15" s="12">
        <f t="shared" si="12"/>
        <v>0</v>
      </c>
      <c r="R15" s="12">
        <f t="shared" si="13"/>
        <v>6</v>
      </c>
      <c r="S15" s="26">
        <f t="shared" si="14"/>
        <v>0</v>
      </c>
      <c r="T15" s="26">
        <f t="shared" si="15"/>
        <v>6</v>
      </c>
      <c r="U15" s="12">
        <f t="shared" si="16"/>
        <v>0</v>
      </c>
      <c r="V15" s="12">
        <f t="shared" si="17"/>
        <v>0</v>
      </c>
      <c r="W15" s="26">
        <f t="shared" si="18"/>
        <v>0</v>
      </c>
      <c r="X15" s="26">
        <f t="shared" si="19"/>
        <v>6</v>
      </c>
      <c r="Y15" s="12">
        <f t="shared" si="20"/>
        <v>0</v>
      </c>
      <c r="Z15" s="12">
        <f t="shared" si="21"/>
        <v>6</v>
      </c>
      <c r="AA15" s="26">
        <f t="shared" si="22"/>
        <v>0</v>
      </c>
      <c r="AB15" s="26">
        <f t="shared" si="23"/>
        <v>6</v>
      </c>
      <c r="AC15" s="12">
        <f t="shared" si="24"/>
        <v>0</v>
      </c>
      <c r="AD15" s="12">
        <f t="shared" si="25"/>
        <v>6</v>
      </c>
      <c r="AE15" s="26">
        <f t="shared" si="26"/>
        <v>0</v>
      </c>
      <c r="AF15" s="26">
        <f t="shared" si="27"/>
        <v>8</v>
      </c>
      <c r="AG15" s="12">
        <f t="shared" si="28"/>
        <v>0</v>
      </c>
      <c r="AH15" s="12">
        <f t="shared" si="29"/>
        <v>0</v>
      </c>
    </row>
    <row r="16" spans="1:34" s="20" customFormat="1" x14ac:dyDescent="0.2">
      <c r="B16" s="14" t="s">
        <v>72</v>
      </c>
      <c r="C16" s="14" t="s">
        <v>71</v>
      </c>
      <c r="D16" s="14" t="s">
        <v>61</v>
      </c>
      <c r="E16" s="12">
        <f t="shared" si="0"/>
        <v>0</v>
      </c>
      <c r="F16" s="12">
        <f t="shared" si="1"/>
        <v>8</v>
      </c>
      <c r="G16" s="26">
        <f t="shared" si="2"/>
        <v>0</v>
      </c>
      <c r="H16" s="26">
        <f t="shared" si="3"/>
        <v>8</v>
      </c>
      <c r="I16" s="12">
        <f t="shared" si="4"/>
        <v>0</v>
      </c>
      <c r="J16" s="12">
        <f t="shared" si="5"/>
        <v>8</v>
      </c>
      <c r="K16" s="26">
        <f t="shared" si="6"/>
        <v>0</v>
      </c>
      <c r="L16" s="26">
        <f t="shared" si="7"/>
        <v>8</v>
      </c>
      <c r="M16" s="12">
        <f t="shared" si="8"/>
        <v>0</v>
      </c>
      <c r="N16" s="12">
        <f t="shared" si="9"/>
        <v>0</v>
      </c>
      <c r="O16" s="26">
        <f t="shared" si="10"/>
        <v>0</v>
      </c>
      <c r="P16" s="26">
        <f t="shared" si="11"/>
        <v>8</v>
      </c>
      <c r="Q16" s="12">
        <f t="shared" si="12"/>
        <v>0</v>
      </c>
      <c r="R16" s="12">
        <f t="shared" si="13"/>
        <v>8</v>
      </c>
      <c r="S16" s="26">
        <f t="shared" si="14"/>
        <v>0</v>
      </c>
      <c r="T16" s="26">
        <f t="shared" si="15"/>
        <v>8</v>
      </c>
      <c r="U16" s="12">
        <f t="shared" si="16"/>
        <v>0</v>
      </c>
      <c r="V16" s="12">
        <f t="shared" si="17"/>
        <v>0</v>
      </c>
      <c r="W16" s="26">
        <f t="shared" si="18"/>
        <v>0</v>
      </c>
      <c r="X16" s="26">
        <f t="shared" si="19"/>
        <v>8</v>
      </c>
      <c r="Y16" s="12">
        <f t="shared" si="20"/>
        <v>0</v>
      </c>
      <c r="Z16" s="12">
        <f t="shared" si="21"/>
        <v>8</v>
      </c>
      <c r="AA16" s="26">
        <f t="shared" si="22"/>
        <v>0</v>
      </c>
      <c r="AB16" s="26">
        <f t="shared" si="23"/>
        <v>8</v>
      </c>
      <c r="AC16" s="12">
        <f t="shared" si="24"/>
        <v>0</v>
      </c>
      <c r="AD16" s="12">
        <f t="shared" si="25"/>
        <v>8</v>
      </c>
      <c r="AE16" s="26">
        <f t="shared" si="26"/>
        <v>0</v>
      </c>
      <c r="AF16" s="26">
        <f t="shared" si="27"/>
        <v>8</v>
      </c>
      <c r="AG16" s="12">
        <f t="shared" si="28"/>
        <v>0</v>
      </c>
      <c r="AH16" s="12">
        <f t="shared" si="29"/>
        <v>0</v>
      </c>
    </row>
    <row r="17" spans="1:34" s="20" customFormat="1" x14ac:dyDescent="0.2">
      <c r="B17" s="14" t="s">
        <v>72</v>
      </c>
      <c r="C17" s="14" t="s">
        <v>37</v>
      </c>
      <c r="D17" s="14" t="s">
        <v>37</v>
      </c>
      <c r="E17" s="12">
        <f t="shared" si="0"/>
        <v>6</v>
      </c>
      <c r="F17" s="12">
        <f t="shared" si="1"/>
        <v>13</v>
      </c>
      <c r="G17" s="26">
        <f t="shared" si="2"/>
        <v>6</v>
      </c>
      <c r="H17" s="26">
        <f t="shared" si="3"/>
        <v>12</v>
      </c>
      <c r="I17" s="12">
        <f t="shared" si="4"/>
        <v>5</v>
      </c>
      <c r="J17" s="12">
        <f t="shared" si="5"/>
        <v>12</v>
      </c>
      <c r="K17" s="26">
        <f t="shared" si="6"/>
        <v>6</v>
      </c>
      <c r="L17" s="26">
        <f t="shared" si="7"/>
        <v>13</v>
      </c>
      <c r="M17" s="12">
        <f t="shared" si="8"/>
        <v>0</v>
      </c>
      <c r="N17" s="12">
        <f t="shared" si="9"/>
        <v>0</v>
      </c>
      <c r="O17" s="26">
        <f t="shared" si="10"/>
        <v>6</v>
      </c>
      <c r="P17" s="26">
        <f t="shared" si="11"/>
        <v>10</v>
      </c>
      <c r="Q17" s="12">
        <f t="shared" si="12"/>
        <v>4</v>
      </c>
      <c r="R17" s="12">
        <f t="shared" si="13"/>
        <v>10</v>
      </c>
      <c r="S17" s="26">
        <f t="shared" si="14"/>
        <v>4</v>
      </c>
      <c r="T17" s="26">
        <f t="shared" si="15"/>
        <v>10</v>
      </c>
      <c r="U17" s="12">
        <f t="shared" si="16"/>
        <v>0</v>
      </c>
      <c r="V17" s="12">
        <f t="shared" si="17"/>
        <v>0</v>
      </c>
      <c r="W17" s="26">
        <f t="shared" si="18"/>
        <v>4</v>
      </c>
      <c r="X17" s="26">
        <f t="shared" si="19"/>
        <v>13</v>
      </c>
      <c r="Y17" s="12">
        <f t="shared" si="20"/>
        <v>4</v>
      </c>
      <c r="Z17" s="12">
        <f t="shared" si="21"/>
        <v>13</v>
      </c>
      <c r="AA17" s="26">
        <f t="shared" si="22"/>
        <v>4</v>
      </c>
      <c r="AB17" s="26">
        <f t="shared" si="23"/>
        <v>13</v>
      </c>
      <c r="AC17" s="12">
        <f t="shared" si="24"/>
        <v>4</v>
      </c>
      <c r="AD17" s="12">
        <f t="shared" si="25"/>
        <v>13</v>
      </c>
      <c r="AE17" s="26">
        <f t="shared" si="26"/>
        <v>6</v>
      </c>
      <c r="AF17" s="26">
        <f t="shared" si="27"/>
        <v>13</v>
      </c>
      <c r="AG17" s="12">
        <f t="shared" si="28"/>
        <v>0</v>
      </c>
      <c r="AH17" s="12">
        <f t="shared" si="29"/>
        <v>0</v>
      </c>
    </row>
    <row r="18" spans="1:34" s="20" customFormat="1" x14ac:dyDescent="0.2">
      <c r="B18" s="14" t="s">
        <v>72</v>
      </c>
      <c r="C18" s="14" t="s">
        <v>38</v>
      </c>
      <c r="D18" s="14" t="s">
        <v>38</v>
      </c>
      <c r="E18" s="12">
        <f t="shared" si="0"/>
        <v>17</v>
      </c>
      <c r="F18" s="12">
        <f t="shared" si="1"/>
        <v>9</v>
      </c>
      <c r="G18" s="26">
        <f t="shared" si="2"/>
        <v>16</v>
      </c>
      <c r="H18" s="26">
        <f t="shared" si="3"/>
        <v>9</v>
      </c>
      <c r="I18" s="12">
        <f t="shared" si="4"/>
        <v>16</v>
      </c>
      <c r="J18" s="12">
        <f t="shared" si="5"/>
        <v>9</v>
      </c>
      <c r="K18" s="26">
        <f t="shared" si="6"/>
        <v>17</v>
      </c>
      <c r="L18" s="26">
        <f t="shared" si="7"/>
        <v>8</v>
      </c>
      <c r="M18" s="12">
        <f t="shared" si="8"/>
        <v>0</v>
      </c>
      <c r="N18" s="12">
        <f t="shared" si="9"/>
        <v>0</v>
      </c>
      <c r="O18" s="26">
        <f t="shared" si="10"/>
        <v>14</v>
      </c>
      <c r="P18" s="26">
        <f t="shared" si="11"/>
        <v>9</v>
      </c>
      <c r="Q18" s="12">
        <f t="shared" si="12"/>
        <v>14</v>
      </c>
      <c r="R18" s="12">
        <f t="shared" si="13"/>
        <v>8</v>
      </c>
      <c r="S18" s="26">
        <f t="shared" si="14"/>
        <v>14</v>
      </c>
      <c r="T18" s="26">
        <f t="shared" si="15"/>
        <v>8</v>
      </c>
      <c r="U18" s="12">
        <f t="shared" si="16"/>
        <v>0</v>
      </c>
      <c r="V18" s="12">
        <f t="shared" si="17"/>
        <v>0</v>
      </c>
      <c r="W18" s="26">
        <f t="shared" si="18"/>
        <v>17</v>
      </c>
      <c r="X18" s="26">
        <f t="shared" si="19"/>
        <v>8</v>
      </c>
      <c r="Y18" s="12">
        <f t="shared" si="20"/>
        <v>17</v>
      </c>
      <c r="Z18" s="12">
        <f t="shared" si="21"/>
        <v>8</v>
      </c>
      <c r="AA18" s="26">
        <f t="shared" si="22"/>
        <v>17</v>
      </c>
      <c r="AB18" s="26">
        <f t="shared" si="23"/>
        <v>8</v>
      </c>
      <c r="AC18" s="12">
        <f t="shared" si="24"/>
        <v>17</v>
      </c>
      <c r="AD18" s="12">
        <f t="shared" si="25"/>
        <v>8</v>
      </c>
      <c r="AE18" s="26">
        <f t="shared" si="26"/>
        <v>17</v>
      </c>
      <c r="AF18" s="26">
        <f t="shared" si="27"/>
        <v>9</v>
      </c>
      <c r="AG18" s="12">
        <f t="shared" si="28"/>
        <v>0</v>
      </c>
      <c r="AH18" s="12">
        <f t="shared" si="29"/>
        <v>0</v>
      </c>
    </row>
    <row r="19" spans="1:34" s="20" customFormat="1" x14ac:dyDescent="0.2">
      <c r="B19" s="14" t="s">
        <v>72</v>
      </c>
      <c r="C19" s="14" t="s">
        <v>39</v>
      </c>
      <c r="D19" s="14" t="s">
        <v>39</v>
      </c>
      <c r="E19" s="12">
        <f t="shared" si="0"/>
        <v>11</v>
      </c>
      <c r="F19" s="12">
        <f t="shared" si="1"/>
        <v>13</v>
      </c>
      <c r="G19" s="26">
        <f t="shared" si="2"/>
        <v>11</v>
      </c>
      <c r="H19" s="26">
        <f t="shared" si="3"/>
        <v>13</v>
      </c>
      <c r="I19" s="12">
        <f t="shared" si="4"/>
        <v>11</v>
      </c>
      <c r="J19" s="12">
        <f t="shared" si="5"/>
        <v>13</v>
      </c>
      <c r="K19" s="26">
        <f t="shared" si="6"/>
        <v>11</v>
      </c>
      <c r="L19" s="26">
        <f t="shared" si="7"/>
        <v>13</v>
      </c>
      <c r="M19" s="12">
        <f t="shared" si="8"/>
        <v>0</v>
      </c>
      <c r="N19" s="12">
        <f t="shared" si="9"/>
        <v>0</v>
      </c>
      <c r="O19" s="26">
        <f t="shared" si="10"/>
        <v>11</v>
      </c>
      <c r="P19" s="26">
        <f t="shared" si="11"/>
        <v>13</v>
      </c>
      <c r="Q19" s="12">
        <f t="shared" si="12"/>
        <v>11</v>
      </c>
      <c r="R19" s="12">
        <f t="shared" si="13"/>
        <v>13</v>
      </c>
      <c r="S19" s="26">
        <f t="shared" si="14"/>
        <v>11</v>
      </c>
      <c r="T19" s="26">
        <f t="shared" si="15"/>
        <v>13</v>
      </c>
      <c r="U19" s="12">
        <f t="shared" si="16"/>
        <v>0</v>
      </c>
      <c r="V19" s="12">
        <f t="shared" si="17"/>
        <v>0</v>
      </c>
      <c r="W19" s="26">
        <f t="shared" si="18"/>
        <v>11</v>
      </c>
      <c r="X19" s="26">
        <f t="shared" si="19"/>
        <v>13</v>
      </c>
      <c r="Y19" s="12">
        <f t="shared" si="20"/>
        <v>11</v>
      </c>
      <c r="Z19" s="12">
        <f t="shared" si="21"/>
        <v>13</v>
      </c>
      <c r="AA19" s="26">
        <f t="shared" si="22"/>
        <v>11</v>
      </c>
      <c r="AB19" s="26">
        <f t="shared" si="23"/>
        <v>13</v>
      </c>
      <c r="AC19" s="12">
        <f t="shared" si="24"/>
        <v>11</v>
      </c>
      <c r="AD19" s="12">
        <f t="shared" si="25"/>
        <v>13</v>
      </c>
      <c r="AE19" s="26">
        <f t="shared" si="26"/>
        <v>11</v>
      </c>
      <c r="AF19" s="26">
        <f t="shared" si="27"/>
        <v>13</v>
      </c>
      <c r="AG19" s="12">
        <f t="shared" si="28"/>
        <v>0</v>
      </c>
      <c r="AH19" s="12">
        <f t="shared" si="29"/>
        <v>0</v>
      </c>
    </row>
    <row r="20" spans="1:34" s="20" customFormat="1" x14ac:dyDescent="0.2">
      <c r="B20" s="14" t="s">
        <v>72</v>
      </c>
      <c r="C20" s="14" t="s">
        <v>40</v>
      </c>
      <c r="D20" s="14" t="s">
        <v>40</v>
      </c>
      <c r="E20" s="12">
        <f t="shared" si="0"/>
        <v>12</v>
      </c>
      <c r="F20" s="12">
        <f t="shared" si="1"/>
        <v>6</v>
      </c>
      <c r="G20" s="26">
        <f t="shared" si="2"/>
        <v>12</v>
      </c>
      <c r="H20" s="26">
        <f t="shared" si="3"/>
        <v>6</v>
      </c>
      <c r="I20" s="12">
        <f t="shared" si="4"/>
        <v>12</v>
      </c>
      <c r="J20" s="12">
        <f t="shared" si="5"/>
        <v>6</v>
      </c>
      <c r="K20" s="26">
        <f t="shared" si="6"/>
        <v>12</v>
      </c>
      <c r="L20" s="26">
        <f t="shared" si="7"/>
        <v>5</v>
      </c>
      <c r="M20" s="12">
        <f t="shared" si="8"/>
        <v>0</v>
      </c>
      <c r="N20" s="12">
        <f t="shared" si="9"/>
        <v>0</v>
      </c>
      <c r="O20" s="26">
        <f t="shared" si="10"/>
        <v>12</v>
      </c>
      <c r="P20" s="26">
        <f t="shared" si="11"/>
        <v>5</v>
      </c>
      <c r="Q20" s="12">
        <f t="shared" si="12"/>
        <v>12</v>
      </c>
      <c r="R20" s="12">
        <f t="shared" si="13"/>
        <v>2</v>
      </c>
      <c r="S20" s="26">
        <f t="shared" si="14"/>
        <v>12</v>
      </c>
      <c r="T20" s="26">
        <f t="shared" si="15"/>
        <v>2</v>
      </c>
      <c r="U20" s="12">
        <f t="shared" si="16"/>
        <v>0</v>
      </c>
      <c r="V20" s="12">
        <f t="shared" si="17"/>
        <v>0</v>
      </c>
      <c r="W20" s="26">
        <f t="shared" si="18"/>
        <v>12</v>
      </c>
      <c r="X20" s="26">
        <f t="shared" si="19"/>
        <v>3</v>
      </c>
      <c r="Y20" s="12">
        <f t="shared" si="20"/>
        <v>12</v>
      </c>
      <c r="Z20" s="12">
        <f t="shared" si="21"/>
        <v>3</v>
      </c>
      <c r="AA20" s="26">
        <f t="shared" si="22"/>
        <v>12</v>
      </c>
      <c r="AB20" s="26">
        <f t="shared" si="23"/>
        <v>3</v>
      </c>
      <c r="AC20" s="12">
        <f t="shared" si="24"/>
        <v>12</v>
      </c>
      <c r="AD20" s="12">
        <f t="shared" si="25"/>
        <v>3</v>
      </c>
      <c r="AE20" s="26">
        <f t="shared" si="26"/>
        <v>12</v>
      </c>
      <c r="AF20" s="26">
        <f t="shared" si="27"/>
        <v>6</v>
      </c>
      <c r="AG20" s="12">
        <f t="shared" si="28"/>
        <v>0</v>
      </c>
      <c r="AH20" s="12">
        <f t="shared" si="29"/>
        <v>0</v>
      </c>
    </row>
    <row r="21" spans="1:34" s="20" customFormat="1" x14ac:dyDescent="0.2">
      <c r="B21" s="14" t="s">
        <v>72</v>
      </c>
      <c r="C21" s="14" t="s">
        <v>41</v>
      </c>
      <c r="D21" s="14" t="s">
        <v>71</v>
      </c>
      <c r="E21" s="12">
        <f t="shared" si="0"/>
        <v>3</v>
      </c>
      <c r="F21" s="12">
        <f t="shared" si="1"/>
        <v>0</v>
      </c>
      <c r="G21" s="26">
        <f t="shared" si="2"/>
        <v>3</v>
      </c>
      <c r="H21" s="26">
        <f t="shared" si="3"/>
        <v>0</v>
      </c>
      <c r="I21" s="12">
        <f t="shared" si="4"/>
        <v>3</v>
      </c>
      <c r="J21" s="12">
        <f t="shared" si="5"/>
        <v>0</v>
      </c>
      <c r="K21" s="26">
        <f t="shared" si="6"/>
        <v>3</v>
      </c>
      <c r="L21" s="26">
        <f t="shared" si="7"/>
        <v>0</v>
      </c>
      <c r="M21" s="12">
        <f t="shared" si="8"/>
        <v>0</v>
      </c>
      <c r="N21" s="12">
        <f t="shared" si="9"/>
        <v>0</v>
      </c>
      <c r="O21" s="26">
        <f t="shared" si="10"/>
        <v>3</v>
      </c>
      <c r="P21" s="26">
        <f t="shared" si="11"/>
        <v>0</v>
      </c>
      <c r="Q21" s="12">
        <f t="shared" si="12"/>
        <v>0</v>
      </c>
      <c r="R21" s="12">
        <f t="shared" si="13"/>
        <v>0</v>
      </c>
      <c r="S21" s="26">
        <f t="shared" si="14"/>
        <v>0</v>
      </c>
      <c r="T21" s="26">
        <f t="shared" si="15"/>
        <v>0</v>
      </c>
      <c r="U21" s="12">
        <f t="shared" si="16"/>
        <v>0</v>
      </c>
      <c r="V21" s="12">
        <f t="shared" si="17"/>
        <v>0</v>
      </c>
      <c r="W21" s="26">
        <f t="shared" si="18"/>
        <v>0</v>
      </c>
      <c r="X21" s="26">
        <f t="shared" si="19"/>
        <v>0</v>
      </c>
      <c r="Y21" s="12">
        <f t="shared" si="20"/>
        <v>0</v>
      </c>
      <c r="Z21" s="12">
        <f t="shared" si="21"/>
        <v>0</v>
      </c>
      <c r="AA21" s="26">
        <f t="shared" si="22"/>
        <v>0</v>
      </c>
      <c r="AB21" s="26">
        <f t="shared" si="23"/>
        <v>0</v>
      </c>
      <c r="AC21" s="12">
        <f t="shared" si="24"/>
        <v>0</v>
      </c>
      <c r="AD21" s="12">
        <f t="shared" si="25"/>
        <v>0</v>
      </c>
      <c r="AE21" s="26">
        <f t="shared" si="26"/>
        <v>3</v>
      </c>
      <c r="AF21" s="26">
        <f t="shared" si="27"/>
        <v>0</v>
      </c>
      <c r="AG21" s="12">
        <f t="shared" si="28"/>
        <v>0</v>
      </c>
      <c r="AH21" s="12">
        <f t="shared" si="29"/>
        <v>0</v>
      </c>
    </row>
    <row r="22" spans="1:34" s="20" customFormat="1" x14ac:dyDescent="0.2">
      <c r="B22" s="14" t="s">
        <v>72</v>
      </c>
      <c r="C22" s="14" t="s">
        <v>42</v>
      </c>
      <c r="D22" s="14" t="s">
        <v>42</v>
      </c>
      <c r="E22" s="12">
        <f t="shared" si="0"/>
        <v>9</v>
      </c>
      <c r="F22" s="12">
        <f t="shared" si="1"/>
        <v>5</v>
      </c>
      <c r="G22" s="26">
        <f t="shared" si="2"/>
        <v>9</v>
      </c>
      <c r="H22" s="26">
        <f t="shared" si="3"/>
        <v>5</v>
      </c>
      <c r="I22" s="12">
        <f t="shared" si="4"/>
        <v>9</v>
      </c>
      <c r="J22" s="12">
        <f t="shared" si="5"/>
        <v>5</v>
      </c>
      <c r="K22" s="26">
        <f t="shared" si="6"/>
        <v>7</v>
      </c>
      <c r="L22" s="26">
        <f t="shared" si="7"/>
        <v>5</v>
      </c>
      <c r="M22" s="12">
        <f t="shared" si="8"/>
        <v>0</v>
      </c>
      <c r="N22" s="12">
        <f t="shared" si="9"/>
        <v>0</v>
      </c>
      <c r="O22" s="26">
        <f t="shared" si="10"/>
        <v>8</v>
      </c>
      <c r="P22" s="26">
        <f t="shared" si="11"/>
        <v>5</v>
      </c>
      <c r="Q22" s="12">
        <f t="shared" si="12"/>
        <v>7</v>
      </c>
      <c r="R22" s="12">
        <f t="shared" si="13"/>
        <v>5</v>
      </c>
      <c r="S22" s="26">
        <f t="shared" si="14"/>
        <v>7</v>
      </c>
      <c r="T22" s="26">
        <f t="shared" si="15"/>
        <v>5</v>
      </c>
      <c r="U22" s="12">
        <f t="shared" si="16"/>
        <v>0</v>
      </c>
      <c r="V22" s="12">
        <f t="shared" si="17"/>
        <v>0</v>
      </c>
      <c r="W22" s="26">
        <f t="shared" si="18"/>
        <v>8</v>
      </c>
      <c r="X22" s="26">
        <f t="shared" si="19"/>
        <v>5</v>
      </c>
      <c r="Y22" s="12">
        <f t="shared" si="20"/>
        <v>8</v>
      </c>
      <c r="Z22" s="12">
        <f t="shared" si="21"/>
        <v>5</v>
      </c>
      <c r="AA22" s="26">
        <f t="shared" si="22"/>
        <v>8</v>
      </c>
      <c r="AB22" s="26">
        <f t="shared" si="23"/>
        <v>5</v>
      </c>
      <c r="AC22" s="12">
        <f t="shared" si="24"/>
        <v>8</v>
      </c>
      <c r="AD22" s="12">
        <f t="shared" si="25"/>
        <v>5</v>
      </c>
      <c r="AE22" s="26">
        <f t="shared" si="26"/>
        <v>9</v>
      </c>
      <c r="AF22" s="26">
        <f t="shared" si="27"/>
        <v>5</v>
      </c>
      <c r="AG22" s="12">
        <f t="shared" si="28"/>
        <v>0</v>
      </c>
      <c r="AH22" s="12">
        <f t="shared" si="29"/>
        <v>0</v>
      </c>
    </row>
    <row r="23" spans="1:34" s="17" customFormat="1" x14ac:dyDescent="0.2">
      <c r="A23" s="15"/>
      <c r="B23" s="16"/>
      <c r="C23" s="16"/>
      <c r="D23" s="16"/>
      <c r="E23" s="16"/>
      <c r="F23" s="16"/>
      <c r="G23" s="15"/>
      <c r="H23" s="2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 ht="16" x14ac:dyDescent="0.2">
      <c r="A24" s="18" t="s">
        <v>87</v>
      </c>
      <c r="B24" s="19" t="s">
        <v>72</v>
      </c>
      <c r="C24" s="19" t="s">
        <v>42</v>
      </c>
      <c r="D24" s="22" t="s">
        <v>61</v>
      </c>
      <c r="E24" s="78">
        <v>1</v>
      </c>
      <c r="F24" s="78"/>
      <c r="G24" s="79">
        <v>1</v>
      </c>
      <c r="H24" s="79"/>
      <c r="I24" s="78">
        <v>1</v>
      </c>
      <c r="J24" s="78"/>
      <c r="K24" s="79">
        <v>1</v>
      </c>
      <c r="L24" s="79"/>
      <c r="M24" s="78"/>
      <c r="N24" s="78"/>
      <c r="O24" s="79">
        <v>1</v>
      </c>
      <c r="P24" s="79"/>
      <c r="Q24" s="78">
        <v>1</v>
      </c>
      <c r="R24" s="78"/>
      <c r="S24" s="79">
        <v>1</v>
      </c>
      <c r="T24" s="79"/>
      <c r="U24" s="78"/>
      <c r="V24" s="78"/>
      <c r="W24" s="79">
        <v>1</v>
      </c>
      <c r="X24" s="79"/>
      <c r="Y24" s="78">
        <v>1</v>
      </c>
      <c r="Z24" s="78"/>
      <c r="AA24" s="79">
        <v>1</v>
      </c>
      <c r="AB24" s="79"/>
      <c r="AC24" s="78">
        <v>1</v>
      </c>
      <c r="AD24" s="78"/>
      <c r="AE24" s="79">
        <v>1</v>
      </c>
      <c r="AF24" s="79"/>
      <c r="AG24" s="78"/>
      <c r="AH24" s="78"/>
    </row>
    <row r="25" spans="1:34" x14ac:dyDescent="0.2">
      <c r="A25" s="13" t="s">
        <v>88</v>
      </c>
      <c r="B25" s="19" t="s">
        <v>72</v>
      </c>
      <c r="C25" s="19" t="s">
        <v>38</v>
      </c>
      <c r="D25" s="22" t="s">
        <v>60</v>
      </c>
      <c r="E25" s="78">
        <v>1</v>
      </c>
      <c r="F25" s="78"/>
      <c r="G25" s="79">
        <v>1</v>
      </c>
      <c r="H25" s="79"/>
      <c r="I25" s="78">
        <v>1</v>
      </c>
      <c r="J25" s="78"/>
      <c r="K25" s="79">
        <v>1</v>
      </c>
      <c r="L25" s="79"/>
      <c r="M25" s="78"/>
      <c r="N25" s="78"/>
      <c r="O25" s="79">
        <v>1</v>
      </c>
      <c r="P25" s="79"/>
      <c r="Q25" s="78">
        <v>1</v>
      </c>
      <c r="R25" s="78"/>
      <c r="S25" s="79">
        <v>1</v>
      </c>
      <c r="T25" s="79"/>
      <c r="U25" s="78"/>
      <c r="V25" s="78"/>
      <c r="W25" s="79">
        <v>1</v>
      </c>
      <c r="X25" s="79"/>
      <c r="Y25" s="78">
        <v>1</v>
      </c>
      <c r="Z25" s="78"/>
      <c r="AA25" s="79">
        <v>1</v>
      </c>
      <c r="AB25" s="79"/>
      <c r="AC25" s="78">
        <v>1</v>
      </c>
      <c r="AD25" s="78"/>
      <c r="AE25" s="79">
        <v>1</v>
      </c>
      <c r="AF25" s="79"/>
      <c r="AG25" s="78"/>
      <c r="AH25" s="78"/>
    </row>
    <row r="26" spans="1:34" ht="16" x14ac:dyDescent="0.2">
      <c r="A26" s="18" t="s">
        <v>89</v>
      </c>
      <c r="B26" s="19" t="s">
        <v>70</v>
      </c>
      <c r="C26" s="19" t="s">
        <v>42</v>
      </c>
      <c r="D26" s="22" t="s">
        <v>60</v>
      </c>
      <c r="E26" s="78">
        <v>1</v>
      </c>
      <c r="F26" s="78"/>
      <c r="G26" s="79">
        <v>1</v>
      </c>
      <c r="H26" s="79"/>
      <c r="I26" s="78">
        <v>1</v>
      </c>
      <c r="J26" s="78"/>
      <c r="K26" s="79">
        <v>1</v>
      </c>
      <c r="L26" s="79"/>
      <c r="M26" s="78"/>
      <c r="N26" s="78"/>
      <c r="O26" s="79">
        <v>1</v>
      </c>
      <c r="P26" s="79"/>
      <c r="Q26" s="78">
        <v>1</v>
      </c>
      <c r="R26" s="78"/>
      <c r="S26" s="79">
        <v>1</v>
      </c>
      <c r="T26" s="79"/>
      <c r="U26" s="78"/>
      <c r="V26" s="78"/>
      <c r="W26" s="79">
        <v>1</v>
      </c>
      <c r="X26" s="79"/>
      <c r="Y26" s="78">
        <v>1</v>
      </c>
      <c r="Z26" s="78"/>
      <c r="AA26" s="79">
        <v>1</v>
      </c>
      <c r="AB26" s="79"/>
      <c r="AC26" s="78">
        <v>1</v>
      </c>
      <c r="AD26" s="78"/>
      <c r="AE26" s="79">
        <v>1</v>
      </c>
      <c r="AF26" s="79"/>
      <c r="AG26" s="78"/>
      <c r="AH26" s="78"/>
    </row>
    <row r="27" spans="1:34" x14ac:dyDescent="0.2">
      <c r="A27" s="13" t="s">
        <v>90</v>
      </c>
      <c r="B27" s="19" t="s">
        <v>72</v>
      </c>
      <c r="C27" s="19" t="s">
        <v>40</v>
      </c>
      <c r="D27" s="22" t="s">
        <v>39</v>
      </c>
      <c r="E27" s="78">
        <v>1</v>
      </c>
      <c r="F27" s="78"/>
      <c r="G27" s="79">
        <v>1</v>
      </c>
      <c r="H27" s="79"/>
      <c r="I27" s="78">
        <v>1</v>
      </c>
      <c r="J27" s="78"/>
      <c r="K27" s="79">
        <v>1</v>
      </c>
      <c r="L27" s="79"/>
      <c r="M27" s="78"/>
      <c r="N27" s="78"/>
      <c r="O27" s="79">
        <v>1</v>
      </c>
      <c r="P27" s="79"/>
      <c r="Q27" s="78">
        <v>1</v>
      </c>
      <c r="R27" s="78"/>
      <c r="S27" s="79">
        <v>1</v>
      </c>
      <c r="T27" s="79"/>
      <c r="U27" s="78"/>
      <c r="V27" s="78"/>
      <c r="W27" s="79">
        <v>1</v>
      </c>
      <c r="X27" s="79"/>
      <c r="Y27" s="78">
        <v>1</v>
      </c>
      <c r="Z27" s="78"/>
      <c r="AA27" s="79">
        <v>1</v>
      </c>
      <c r="AB27" s="79"/>
      <c r="AC27" s="78">
        <v>1</v>
      </c>
      <c r="AD27" s="78"/>
      <c r="AE27" s="79">
        <v>1</v>
      </c>
      <c r="AF27" s="79"/>
      <c r="AG27" s="78"/>
      <c r="AH27" s="78"/>
    </row>
    <row r="28" spans="1:34" ht="16" x14ac:dyDescent="0.2">
      <c r="A28" s="18" t="s">
        <v>91</v>
      </c>
      <c r="B28" s="19" t="s">
        <v>72</v>
      </c>
      <c r="C28" s="19" t="s">
        <v>40</v>
      </c>
      <c r="D28" s="22" t="s">
        <v>39</v>
      </c>
      <c r="E28" s="78">
        <v>1</v>
      </c>
      <c r="F28" s="78"/>
      <c r="G28" s="79">
        <v>1</v>
      </c>
      <c r="H28" s="79"/>
      <c r="I28" s="78">
        <v>1</v>
      </c>
      <c r="J28" s="78"/>
      <c r="K28" s="79">
        <v>1</v>
      </c>
      <c r="L28" s="79"/>
      <c r="M28" s="78"/>
      <c r="N28" s="78"/>
      <c r="O28" s="79">
        <v>1</v>
      </c>
      <c r="P28" s="79"/>
      <c r="Q28" s="78">
        <v>1</v>
      </c>
      <c r="R28" s="78"/>
      <c r="S28" s="79">
        <v>1</v>
      </c>
      <c r="T28" s="79"/>
      <c r="U28" s="78"/>
      <c r="V28" s="78"/>
      <c r="W28" s="79">
        <v>1</v>
      </c>
      <c r="X28" s="79"/>
      <c r="Y28" s="78">
        <v>1</v>
      </c>
      <c r="Z28" s="78"/>
      <c r="AA28" s="79">
        <v>1</v>
      </c>
      <c r="AB28" s="79"/>
      <c r="AC28" s="78">
        <v>1</v>
      </c>
      <c r="AD28" s="78"/>
      <c r="AE28" s="79">
        <v>1</v>
      </c>
      <c r="AF28" s="79"/>
      <c r="AG28" s="78"/>
      <c r="AH28" s="78"/>
    </row>
    <row r="29" spans="1:34" x14ac:dyDescent="0.2">
      <c r="A29" s="13" t="s">
        <v>92</v>
      </c>
      <c r="B29" s="19" t="s">
        <v>72</v>
      </c>
      <c r="C29" s="19" t="s">
        <v>40</v>
      </c>
      <c r="D29" s="22" t="s">
        <v>39</v>
      </c>
      <c r="E29" s="78">
        <v>1</v>
      </c>
      <c r="F29" s="78"/>
      <c r="G29" s="79">
        <v>1</v>
      </c>
      <c r="H29" s="79"/>
      <c r="I29" s="78">
        <v>1</v>
      </c>
      <c r="J29" s="78"/>
      <c r="K29" s="79">
        <v>1</v>
      </c>
      <c r="L29" s="79"/>
      <c r="M29" s="78"/>
      <c r="N29" s="78"/>
      <c r="O29" s="79">
        <v>1</v>
      </c>
      <c r="P29" s="79"/>
      <c r="Q29" s="78">
        <v>1</v>
      </c>
      <c r="R29" s="78"/>
      <c r="S29" s="79">
        <v>1</v>
      </c>
      <c r="T29" s="79"/>
      <c r="U29" s="78"/>
      <c r="V29" s="78"/>
      <c r="W29" s="79">
        <v>1</v>
      </c>
      <c r="X29" s="79"/>
      <c r="Y29" s="78">
        <v>1</v>
      </c>
      <c r="Z29" s="78"/>
      <c r="AA29" s="79">
        <v>1</v>
      </c>
      <c r="AB29" s="79"/>
      <c r="AC29" s="78">
        <v>1</v>
      </c>
      <c r="AD29" s="78"/>
      <c r="AE29" s="79">
        <v>1</v>
      </c>
      <c r="AF29" s="79"/>
      <c r="AG29" s="78"/>
      <c r="AH29" s="78"/>
    </row>
    <row r="30" spans="1:34" ht="16" x14ac:dyDescent="0.2">
      <c r="A30" s="18" t="s">
        <v>93</v>
      </c>
      <c r="B30" s="19" t="s">
        <v>72</v>
      </c>
      <c r="C30" s="19" t="s">
        <v>40</v>
      </c>
      <c r="D30" s="22" t="s">
        <v>39</v>
      </c>
      <c r="E30" s="78">
        <v>1</v>
      </c>
      <c r="F30" s="78"/>
      <c r="G30" s="79">
        <v>1</v>
      </c>
      <c r="H30" s="79"/>
      <c r="I30" s="78">
        <v>1</v>
      </c>
      <c r="J30" s="78"/>
      <c r="K30" s="79">
        <v>1</v>
      </c>
      <c r="L30" s="79"/>
      <c r="M30" s="78"/>
      <c r="N30" s="78"/>
      <c r="O30" s="79">
        <v>1</v>
      </c>
      <c r="P30" s="79"/>
      <c r="Q30" s="78">
        <v>1</v>
      </c>
      <c r="R30" s="78"/>
      <c r="S30" s="79">
        <v>1</v>
      </c>
      <c r="T30" s="79"/>
      <c r="U30" s="78"/>
      <c r="V30" s="78"/>
      <c r="W30" s="79">
        <v>1</v>
      </c>
      <c r="X30" s="79"/>
      <c r="Y30" s="78">
        <v>1</v>
      </c>
      <c r="Z30" s="78"/>
      <c r="AA30" s="79">
        <v>1</v>
      </c>
      <c r="AB30" s="79"/>
      <c r="AC30" s="78">
        <v>1</v>
      </c>
      <c r="AD30" s="78"/>
      <c r="AE30" s="79">
        <v>1</v>
      </c>
      <c r="AF30" s="79"/>
      <c r="AG30" s="78"/>
      <c r="AH30" s="78"/>
    </row>
    <row r="31" spans="1:34" x14ac:dyDescent="0.2">
      <c r="A31" s="13" t="s">
        <v>94</v>
      </c>
      <c r="B31" s="19" t="s">
        <v>70</v>
      </c>
      <c r="C31" s="19" t="s">
        <v>37</v>
      </c>
      <c r="D31" s="22" t="s">
        <v>38</v>
      </c>
      <c r="E31" s="78">
        <v>1</v>
      </c>
      <c r="F31" s="78"/>
      <c r="G31" s="79">
        <v>1</v>
      </c>
      <c r="H31" s="79"/>
      <c r="I31" s="78">
        <v>1</v>
      </c>
      <c r="J31" s="78"/>
      <c r="K31" s="79">
        <v>1</v>
      </c>
      <c r="L31" s="79"/>
      <c r="M31" s="78"/>
      <c r="N31" s="78"/>
      <c r="O31" s="79">
        <v>1</v>
      </c>
      <c r="P31" s="79"/>
      <c r="Q31" s="78">
        <v>1</v>
      </c>
      <c r="R31" s="78"/>
      <c r="S31" s="79">
        <v>1</v>
      </c>
      <c r="T31" s="79"/>
      <c r="U31" s="78"/>
      <c r="V31" s="78"/>
      <c r="W31" s="79">
        <v>1</v>
      </c>
      <c r="X31" s="79"/>
      <c r="Y31" s="78">
        <v>1</v>
      </c>
      <c r="Z31" s="78"/>
      <c r="AA31" s="79">
        <v>1</v>
      </c>
      <c r="AB31" s="79"/>
      <c r="AC31" s="78">
        <v>1</v>
      </c>
      <c r="AD31" s="78"/>
      <c r="AE31" s="79">
        <v>1</v>
      </c>
      <c r="AF31" s="79"/>
      <c r="AG31" s="78"/>
      <c r="AH31" s="78"/>
    </row>
    <row r="32" spans="1:34" ht="16" x14ac:dyDescent="0.2">
      <c r="A32" s="18" t="s">
        <v>95</v>
      </c>
      <c r="B32" s="19" t="s">
        <v>72</v>
      </c>
      <c r="C32" s="19" t="s">
        <v>40</v>
      </c>
      <c r="D32" s="22" t="s">
        <v>39</v>
      </c>
      <c r="E32" s="78">
        <v>1</v>
      </c>
      <c r="F32" s="78"/>
      <c r="G32" s="79">
        <v>1</v>
      </c>
      <c r="H32" s="79"/>
      <c r="I32" s="78">
        <v>1</v>
      </c>
      <c r="J32" s="78"/>
      <c r="K32" s="79">
        <v>1</v>
      </c>
      <c r="L32" s="79"/>
      <c r="M32" s="78"/>
      <c r="N32" s="78"/>
      <c r="O32" s="79">
        <v>1</v>
      </c>
      <c r="P32" s="79"/>
      <c r="Q32" s="78">
        <v>1</v>
      </c>
      <c r="R32" s="78"/>
      <c r="S32" s="79">
        <v>1</v>
      </c>
      <c r="T32" s="79"/>
      <c r="U32" s="78"/>
      <c r="V32" s="78"/>
      <c r="W32" s="79">
        <v>1</v>
      </c>
      <c r="X32" s="79"/>
      <c r="Y32" s="78">
        <v>1</v>
      </c>
      <c r="Z32" s="78"/>
      <c r="AA32" s="79">
        <v>1</v>
      </c>
      <c r="AB32" s="79"/>
      <c r="AC32" s="78">
        <v>1</v>
      </c>
      <c r="AD32" s="78"/>
      <c r="AE32" s="79">
        <v>1</v>
      </c>
      <c r="AF32" s="79"/>
      <c r="AG32" s="78"/>
      <c r="AH32" s="78"/>
    </row>
    <row r="33" spans="1:34" ht="16" x14ac:dyDescent="0.2">
      <c r="A33" s="18" t="s">
        <v>96</v>
      </c>
      <c r="B33" s="19" t="s">
        <v>72</v>
      </c>
      <c r="C33" s="19" t="s">
        <v>36</v>
      </c>
      <c r="D33" s="22" t="s">
        <v>36</v>
      </c>
      <c r="E33" s="78">
        <v>1</v>
      </c>
      <c r="F33" s="78"/>
      <c r="G33" s="79">
        <v>1</v>
      </c>
      <c r="H33" s="79"/>
      <c r="I33" s="78">
        <v>1</v>
      </c>
      <c r="J33" s="78"/>
      <c r="K33" s="79">
        <v>1</v>
      </c>
      <c r="L33" s="79"/>
      <c r="M33" s="78"/>
      <c r="N33" s="78"/>
      <c r="O33" s="79">
        <v>1</v>
      </c>
      <c r="P33" s="79"/>
      <c r="Q33" s="78">
        <v>1</v>
      </c>
      <c r="R33" s="78"/>
      <c r="S33" s="79">
        <v>1</v>
      </c>
      <c r="T33" s="79"/>
      <c r="U33" s="78"/>
      <c r="V33" s="78"/>
      <c r="W33" s="79">
        <v>1</v>
      </c>
      <c r="X33" s="79"/>
      <c r="Y33" s="78">
        <v>1</v>
      </c>
      <c r="Z33" s="78"/>
      <c r="AA33" s="79">
        <v>1</v>
      </c>
      <c r="AB33" s="79"/>
      <c r="AC33" s="78">
        <v>1</v>
      </c>
      <c r="AD33" s="78"/>
      <c r="AE33" s="79">
        <v>1</v>
      </c>
      <c r="AF33" s="79"/>
      <c r="AG33" s="78"/>
      <c r="AH33" s="78"/>
    </row>
    <row r="34" spans="1:34" x14ac:dyDescent="0.2">
      <c r="A34" s="13" t="s">
        <v>97</v>
      </c>
      <c r="B34" s="19" t="s">
        <v>72</v>
      </c>
      <c r="C34" s="19" t="s">
        <v>36</v>
      </c>
      <c r="D34" s="22" t="s">
        <v>36</v>
      </c>
      <c r="E34" s="78">
        <v>1</v>
      </c>
      <c r="F34" s="78"/>
      <c r="G34" s="79">
        <v>1</v>
      </c>
      <c r="H34" s="79"/>
      <c r="I34" s="78">
        <v>1</v>
      </c>
      <c r="J34" s="78"/>
      <c r="K34" s="79">
        <v>1</v>
      </c>
      <c r="L34" s="79"/>
      <c r="M34" s="78"/>
      <c r="N34" s="78"/>
      <c r="O34" s="79">
        <v>1</v>
      </c>
      <c r="P34" s="79"/>
      <c r="Q34" s="78">
        <v>1</v>
      </c>
      <c r="R34" s="78"/>
      <c r="S34" s="79">
        <v>1</v>
      </c>
      <c r="T34" s="79"/>
      <c r="U34" s="78"/>
      <c r="V34" s="78"/>
      <c r="W34" s="79">
        <v>1</v>
      </c>
      <c r="X34" s="79"/>
      <c r="Y34" s="78">
        <v>1</v>
      </c>
      <c r="Z34" s="78"/>
      <c r="AA34" s="79">
        <v>1</v>
      </c>
      <c r="AB34" s="79"/>
      <c r="AC34" s="78">
        <v>1</v>
      </c>
      <c r="AD34" s="78"/>
      <c r="AE34" s="79">
        <v>1</v>
      </c>
      <c r="AF34" s="79"/>
      <c r="AG34" s="78"/>
      <c r="AH34" s="78"/>
    </row>
    <row r="35" spans="1:34" ht="16" x14ac:dyDescent="0.2">
      <c r="A35" s="18" t="s">
        <v>98</v>
      </c>
      <c r="B35" s="19" t="s">
        <v>72</v>
      </c>
      <c r="C35" s="19" t="s">
        <v>36</v>
      </c>
      <c r="D35" s="22" t="s">
        <v>61</v>
      </c>
      <c r="E35" s="78">
        <v>1</v>
      </c>
      <c r="F35" s="78"/>
      <c r="G35" s="79">
        <v>1</v>
      </c>
      <c r="H35" s="79"/>
      <c r="I35" s="78">
        <v>1</v>
      </c>
      <c r="J35" s="78"/>
      <c r="K35" s="79">
        <v>1</v>
      </c>
      <c r="L35" s="79"/>
      <c r="M35" s="78"/>
      <c r="N35" s="78"/>
      <c r="O35" s="79">
        <v>1</v>
      </c>
      <c r="P35" s="79"/>
      <c r="Q35" s="78">
        <v>1</v>
      </c>
      <c r="R35" s="78"/>
      <c r="S35" s="79">
        <v>1</v>
      </c>
      <c r="T35" s="79"/>
      <c r="U35" s="78"/>
      <c r="V35" s="78"/>
      <c r="W35" s="79">
        <v>1</v>
      </c>
      <c r="X35" s="79"/>
      <c r="Y35" s="78">
        <v>1</v>
      </c>
      <c r="Z35" s="78"/>
      <c r="AA35" s="79">
        <v>1</v>
      </c>
      <c r="AB35" s="79"/>
      <c r="AC35" s="78">
        <v>1</v>
      </c>
      <c r="AD35" s="78"/>
      <c r="AE35" s="79">
        <v>1</v>
      </c>
      <c r="AF35" s="79"/>
      <c r="AG35" s="78"/>
      <c r="AH35" s="78"/>
    </row>
    <row r="36" spans="1:34" x14ac:dyDescent="0.2">
      <c r="A36" s="13" t="s">
        <v>99</v>
      </c>
      <c r="B36" s="19" t="s">
        <v>72</v>
      </c>
      <c r="C36" s="19" t="s">
        <v>38</v>
      </c>
      <c r="D36" s="22" t="s">
        <v>61</v>
      </c>
      <c r="E36" s="78">
        <v>1</v>
      </c>
      <c r="F36" s="78"/>
      <c r="G36" s="79">
        <v>1</v>
      </c>
      <c r="H36" s="79"/>
      <c r="I36" s="78">
        <v>1</v>
      </c>
      <c r="J36" s="78"/>
      <c r="K36" s="79">
        <v>1</v>
      </c>
      <c r="L36" s="79"/>
      <c r="M36" s="78"/>
      <c r="N36" s="78"/>
      <c r="O36" s="79">
        <v>1</v>
      </c>
      <c r="P36" s="79"/>
      <c r="Q36" s="78">
        <v>1</v>
      </c>
      <c r="R36" s="78"/>
      <c r="S36" s="79">
        <v>1</v>
      </c>
      <c r="T36" s="79"/>
      <c r="U36" s="78"/>
      <c r="V36" s="78"/>
      <c r="W36" s="79">
        <v>1</v>
      </c>
      <c r="X36" s="79"/>
      <c r="Y36" s="78">
        <v>1</v>
      </c>
      <c r="Z36" s="78"/>
      <c r="AA36" s="79">
        <v>1</v>
      </c>
      <c r="AB36" s="79"/>
      <c r="AC36" s="78">
        <v>1</v>
      </c>
      <c r="AD36" s="78"/>
      <c r="AE36" s="79">
        <v>1</v>
      </c>
      <c r="AF36" s="79"/>
      <c r="AG36" s="78"/>
      <c r="AH36" s="78"/>
    </row>
    <row r="37" spans="1:34" ht="16" x14ac:dyDescent="0.2">
      <c r="A37" s="18" t="s">
        <v>100</v>
      </c>
      <c r="B37" s="19" t="s">
        <v>72</v>
      </c>
      <c r="C37" s="19" t="s">
        <v>35</v>
      </c>
      <c r="D37" s="22" t="s">
        <v>36</v>
      </c>
      <c r="E37" s="78">
        <v>1</v>
      </c>
      <c r="F37" s="78"/>
      <c r="G37" s="79">
        <v>1</v>
      </c>
      <c r="H37" s="79"/>
      <c r="I37" s="78">
        <v>1</v>
      </c>
      <c r="J37" s="78"/>
      <c r="K37" s="79">
        <v>1</v>
      </c>
      <c r="L37" s="79"/>
      <c r="M37" s="78"/>
      <c r="N37" s="78"/>
      <c r="O37" s="79">
        <v>1</v>
      </c>
      <c r="P37" s="79"/>
      <c r="Q37" s="78">
        <v>1</v>
      </c>
      <c r="R37" s="78"/>
      <c r="S37" s="79">
        <v>1</v>
      </c>
      <c r="T37" s="79"/>
      <c r="U37" s="78"/>
      <c r="V37" s="78"/>
      <c r="W37" s="79">
        <v>1</v>
      </c>
      <c r="X37" s="79"/>
      <c r="Y37" s="78">
        <v>1</v>
      </c>
      <c r="Z37" s="78"/>
      <c r="AA37" s="79">
        <v>1</v>
      </c>
      <c r="AB37" s="79"/>
      <c r="AC37" s="78">
        <v>1</v>
      </c>
      <c r="AD37" s="78"/>
      <c r="AE37" s="79">
        <v>1</v>
      </c>
      <c r="AF37" s="79"/>
      <c r="AG37" s="78"/>
      <c r="AH37" s="78"/>
    </row>
    <row r="38" spans="1:34" x14ac:dyDescent="0.2">
      <c r="A38" s="13" t="s">
        <v>101</v>
      </c>
      <c r="B38" s="19" t="s">
        <v>70</v>
      </c>
      <c r="C38" s="19" t="s">
        <v>37</v>
      </c>
      <c r="D38" s="22" t="s">
        <v>36</v>
      </c>
      <c r="E38" s="78">
        <v>1</v>
      </c>
      <c r="F38" s="78"/>
      <c r="G38" s="79">
        <v>1</v>
      </c>
      <c r="H38" s="79"/>
      <c r="I38" s="78">
        <v>1</v>
      </c>
      <c r="J38" s="78"/>
      <c r="K38" s="79">
        <v>1</v>
      </c>
      <c r="L38" s="79"/>
      <c r="M38" s="78"/>
      <c r="N38" s="78"/>
      <c r="O38" s="79">
        <v>1</v>
      </c>
      <c r="P38" s="79"/>
      <c r="Q38" s="78">
        <v>1</v>
      </c>
      <c r="R38" s="78"/>
      <c r="S38" s="79">
        <v>1</v>
      </c>
      <c r="T38" s="79"/>
      <c r="U38" s="78"/>
      <c r="V38" s="78"/>
      <c r="W38" s="79">
        <v>1</v>
      </c>
      <c r="X38" s="79"/>
      <c r="Y38" s="78">
        <v>1</v>
      </c>
      <c r="Z38" s="78"/>
      <c r="AA38" s="79">
        <v>1</v>
      </c>
      <c r="AB38" s="79"/>
      <c r="AC38" s="78">
        <v>1</v>
      </c>
      <c r="AD38" s="78"/>
      <c r="AE38" s="79">
        <v>1</v>
      </c>
      <c r="AF38" s="79"/>
      <c r="AG38" s="78"/>
      <c r="AH38" s="78"/>
    </row>
    <row r="39" spans="1:34" ht="16" x14ac:dyDescent="0.2">
      <c r="A39" s="18" t="s">
        <v>102</v>
      </c>
      <c r="B39" s="19" t="s">
        <v>72</v>
      </c>
      <c r="C39" s="19" t="s">
        <v>38</v>
      </c>
      <c r="D39" s="22" t="s">
        <v>37</v>
      </c>
      <c r="E39" s="78">
        <v>1</v>
      </c>
      <c r="F39" s="78"/>
      <c r="G39" s="79">
        <v>1</v>
      </c>
      <c r="H39" s="79"/>
      <c r="I39" s="78">
        <v>1</v>
      </c>
      <c r="J39" s="78"/>
      <c r="K39" s="79">
        <v>1</v>
      </c>
      <c r="L39" s="79"/>
      <c r="M39" s="78"/>
      <c r="N39" s="78"/>
      <c r="O39" s="79">
        <v>1</v>
      </c>
      <c r="P39" s="79"/>
      <c r="Q39" s="78">
        <v>1</v>
      </c>
      <c r="R39" s="78"/>
      <c r="S39" s="79">
        <v>1</v>
      </c>
      <c r="T39" s="79"/>
      <c r="U39" s="78"/>
      <c r="V39" s="78"/>
      <c r="W39" s="79">
        <v>1</v>
      </c>
      <c r="X39" s="79"/>
      <c r="Y39" s="78">
        <v>1</v>
      </c>
      <c r="Z39" s="78"/>
      <c r="AA39" s="79">
        <v>1</v>
      </c>
      <c r="AB39" s="79"/>
      <c r="AC39" s="78">
        <v>1</v>
      </c>
      <c r="AD39" s="78"/>
      <c r="AE39" s="79">
        <v>1</v>
      </c>
      <c r="AF39" s="79"/>
      <c r="AG39" s="78"/>
      <c r="AH39" s="78"/>
    </row>
    <row r="40" spans="1:34" x14ac:dyDescent="0.2">
      <c r="A40" s="13" t="s">
        <v>103</v>
      </c>
      <c r="B40" s="19" t="s">
        <v>72</v>
      </c>
      <c r="C40" s="19" t="s">
        <v>35</v>
      </c>
      <c r="D40" s="22" t="s">
        <v>36</v>
      </c>
      <c r="E40" s="78">
        <v>1</v>
      </c>
      <c r="F40" s="78"/>
      <c r="G40" s="79">
        <v>1</v>
      </c>
      <c r="H40" s="79"/>
      <c r="I40" s="78">
        <v>1</v>
      </c>
      <c r="J40" s="78"/>
      <c r="K40" s="79">
        <v>1</v>
      </c>
      <c r="L40" s="79"/>
      <c r="M40" s="78"/>
      <c r="N40" s="78"/>
      <c r="O40" s="79">
        <v>1</v>
      </c>
      <c r="P40" s="79"/>
      <c r="Q40" s="78">
        <v>1</v>
      </c>
      <c r="R40" s="78"/>
      <c r="S40" s="79">
        <v>1</v>
      </c>
      <c r="T40" s="79"/>
      <c r="U40" s="78"/>
      <c r="V40" s="78"/>
      <c r="W40" s="79">
        <v>1</v>
      </c>
      <c r="X40" s="79"/>
      <c r="Y40" s="78">
        <v>1</v>
      </c>
      <c r="Z40" s="78"/>
      <c r="AA40" s="79">
        <v>1</v>
      </c>
      <c r="AB40" s="79"/>
      <c r="AC40" s="78">
        <v>1</v>
      </c>
      <c r="AD40" s="78"/>
      <c r="AE40" s="79">
        <v>1</v>
      </c>
      <c r="AF40" s="79"/>
      <c r="AG40" s="78"/>
      <c r="AH40" s="78"/>
    </row>
    <row r="41" spans="1:34" ht="16" x14ac:dyDescent="0.2">
      <c r="A41" s="18" t="s">
        <v>104</v>
      </c>
      <c r="B41" s="19" t="s">
        <v>72</v>
      </c>
      <c r="C41" s="19" t="s">
        <v>38</v>
      </c>
      <c r="D41" s="22" t="s">
        <v>37</v>
      </c>
      <c r="E41" s="78">
        <v>1</v>
      </c>
      <c r="F41" s="78"/>
      <c r="G41" s="79">
        <v>1</v>
      </c>
      <c r="H41" s="79"/>
      <c r="I41" s="78">
        <v>1</v>
      </c>
      <c r="J41" s="78"/>
      <c r="K41" s="79">
        <v>1</v>
      </c>
      <c r="L41" s="79"/>
      <c r="M41" s="78"/>
      <c r="N41" s="78"/>
      <c r="O41" s="79">
        <v>1</v>
      </c>
      <c r="P41" s="79"/>
      <c r="Q41" s="78">
        <v>1</v>
      </c>
      <c r="R41" s="78"/>
      <c r="S41" s="79">
        <v>1</v>
      </c>
      <c r="T41" s="79"/>
      <c r="U41" s="78"/>
      <c r="V41" s="78"/>
      <c r="W41" s="79">
        <v>1</v>
      </c>
      <c r="X41" s="79"/>
      <c r="Y41" s="78">
        <v>1</v>
      </c>
      <c r="Z41" s="78"/>
      <c r="AA41" s="79">
        <v>1</v>
      </c>
      <c r="AB41" s="79"/>
      <c r="AC41" s="78">
        <v>1</v>
      </c>
      <c r="AD41" s="78"/>
      <c r="AE41" s="79">
        <v>1</v>
      </c>
      <c r="AF41" s="79"/>
      <c r="AG41" s="78"/>
      <c r="AH41" s="78"/>
    </row>
    <row r="42" spans="1:34" ht="16" x14ac:dyDescent="0.2">
      <c r="A42" s="18" t="s">
        <v>105</v>
      </c>
      <c r="B42" s="19" t="s">
        <v>72</v>
      </c>
      <c r="C42" s="19" t="s">
        <v>37</v>
      </c>
      <c r="D42" s="22" t="s">
        <v>60</v>
      </c>
      <c r="E42" s="78">
        <v>1</v>
      </c>
      <c r="F42" s="78"/>
      <c r="G42" s="79">
        <v>1</v>
      </c>
      <c r="H42" s="79"/>
      <c r="I42" s="78">
        <v>1</v>
      </c>
      <c r="J42" s="78"/>
      <c r="K42" s="79">
        <v>1</v>
      </c>
      <c r="L42" s="79"/>
      <c r="M42" s="78"/>
      <c r="N42" s="78"/>
      <c r="O42" s="79">
        <v>1</v>
      </c>
      <c r="P42" s="79"/>
      <c r="Q42" s="78">
        <v>1</v>
      </c>
      <c r="R42" s="78"/>
      <c r="S42" s="79">
        <v>1</v>
      </c>
      <c r="T42" s="79"/>
      <c r="U42" s="78"/>
      <c r="V42" s="78"/>
      <c r="W42" s="79">
        <v>1</v>
      </c>
      <c r="X42" s="79"/>
      <c r="Y42" s="78">
        <v>1</v>
      </c>
      <c r="Z42" s="78"/>
      <c r="AA42" s="79">
        <v>1</v>
      </c>
      <c r="AB42" s="79"/>
      <c r="AC42" s="78">
        <v>1</v>
      </c>
      <c r="AD42" s="78"/>
      <c r="AE42" s="79">
        <v>1</v>
      </c>
      <c r="AF42" s="79"/>
      <c r="AG42" s="78"/>
      <c r="AH42" s="78"/>
    </row>
    <row r="43" spans="1:34" x14ac:dyDescent="0.2">
      <c r="A43" s="13" t="s">
        <v>106</v>
      </c>
      <c r="B43" s="19" t="s">
        <v>72</v>
      </c>
      <c r="C43" s="19" t="s">
        <v>40</v>
      </c>
      <c r="D43" s="22" t="s">
        <v>39</v>
      </c>
      <c r="E43" s="78">
        <v>1</v>
      </c>
      <c r="F43" s="78"/>
      <c r="G43" s="79">
        <v>1</v>
      </c>
      <c r="H43" s="79"/>
      <c r="I43" s="78">
        <v>1</v>
      </c>
      <c r="J43" s="78"/>
      <c r="K43" s="79">
        <v>1</v>
      </c>
      <c r="L43" s="79"/>
      <c r="M43" s="78"/>
      <c r="N43" s="78"/>
      <c r="O43" s="79">
        <v>1</v>
      </c>
      <c r="P43" s="79"/>
      <c r="Q43" s="78">
        <v>1</v>
      </c>
      <c r="R43" s="78"/>
      <c r="S43" s="79">
        <v>1</v>
      </c>
      <c r="T43" s="79"/>
      <c r="U43" s="78"/>
      <c r="V43" s="78"/>
      <c r="W43" s="79">
        <v>1</v>
      </c>
      <c r="X43" s="79"/>
      <c r="Y43" s="78">
        <v>1</v>
      </c>
      <c r="Z43" s="78"/>
      <c r="AA43" s="79">
        <v>1</v>
      </c>
      <c r="AB43" s="79"/>
      <c r="AC43" s="78">
        <v>1</v>
      </c>
      <c r="AD43" s="78"/>
      <c r="AE43" s="79">
        <v>1</v>
      </c>
      <c r="AF43" s="79"/>
      <c r="AG43" s="78"/>
      <c r="AH43" s="78"/>
    </row>
    <row r="44" spans="1:34" ht="16" x14ac:dyDescent="0.2">
      <c r="A44" s="18" t="s">
        <v>107</v>
      </c>
      <c r="B44" s="19" t="s">
        <v>72</v>
      </c>
      <c r="C44" s="19" t="s">
        <v>38</v>
      </c>
      <c r="D44" s="22" t="s">
        <v>37</v>
      </c>
      <c r="E44" s="78">
        <v>1</v>
      </c>
      <c r="F44" s="78"/>
      <c r="G44" s="79">
        <v>1</v>
      </c>
      <c r="H44" s="79"/>
      <c r="I44" s="78">
        <v>1</v>
      </c>
      <c r="J44" s="78"/>
      <c r="K44" s="79">
        <v>1</v>
      </c>
      <c r="L44" s="79"/>
      <c r="M44" s="78"/>
      <c r="N44" s="78"/>
      <c r="O44" s="79">
        <v>1</v>
      </c>
      <c r="P44" s="79"/>
      <c r="Q44" s="78">
        <v>1</v>
      </c>
      <c r="R44" s="78"/>
      <c r="S44" s="79">
        <v>1</v>
      </c>
      <c r="T44" s="79"/>
      <c r="U44" s="78"/>
      <c r="V44" s="78"/>
      <c r="W44" s="79">
        <v>1</v>
      </c>
      <c r="X44" s="79"/>
      <c r="Y44" s="78">
        <v>1</v>
      </c>
      <c r="Z44" s="78"/>
      <c r="AA44" s="79">
        <v>1</v>
      </c>
      <c r="AB44" s="79"/>
      <c r="AC44" s="78">
        <v>1</v>
      </c>
      <c r="AD44" s="78"/>
      <c r="AE44" s="79">
        <v>1</v>
      </c>
      <c r="AF44" s="79"/>
      <c r="AG44" s="78"/>
      <c r="AH44" s="78"/>
    </row>
    <row r="45" spans="1:34" x14ac:dyDescent="0.2">
      <c r="A45" s="13" t="s">
        <v>108</v>
      </c>
      <c r="B45" s="19" t="s">
        <v>70</v>
      </c>
      <c r="C45" s="19" t="s">
        <v>42</v>
      </c>
      <c r="D45" s="22" t="s">
        <v>60</v>
      </c>
      <c r="E45" s="78">
        <v>1</v>
      </c>
      <c r="F45" s="78"/>
      <c r="G45" s="79">
        <v>1</v>
      </c>
      <c r="H45" s="79"/>
      <c r="I45" s="78">
        <v>1</v>
      </c>
      <c r="J45" s="78"/>
      <c r="K45" s="79">
        <v>1</v>
      </c>
      <c r="L45" s="79"/>
      <c r="M45" s="78"/>
      <c r="N45" s="78"/>
      <c r="O45" s="79">
        <v>1</v>
      </c>
      <c r="P45" s="79"/>
      <c r="Q45" s="78">
        <v>1</v>
      </c>
      <c r="R45" s="78"/>
      <c r="S45" s="79">
        <v>1</v>
      </c>
      <c r="T45" s="79"/>
      <c r="U45" s="78"/>
      <c r="V45" s="78"/>
      <c r="W45" s="79">
        <v>1</v>
      </c>
      <c r="X45" s="79"/>
      <c r="Y45" s="78">
        <v>1</v>
      </c>
      <c r="Z45" s="78"/>
      <c r="AA45" s="79">
        <v>1</v>
      </c>
      <c r="AB45" s="79"/>
      <c r="AC45" s="78">
        <v>1</v>
      </c>
      <c r="AD45" s="78"/>
      <c r="AE45" s="79">
        <v>1</v>
      </c>
      <c r="AF45" s="79"/>
      <c r="AG45" s="78"/>
      <c r="AH45" s="78"/>
    </row>
    <row r="46" spans="1:34" ht="16" x14ac:dyDescent="0.2">
      <c r="A46" s="18" t="s">
        <v>109</v>
      </c>
      <c r="B46" s="19" t="s">
        <v>72</v>
      </c>
      <c r="C46" s="19" t="s">
        <v>40</v>
      </c>
      <c r="D46" s="22" t="s">
        <v>39</v>
      </c>
      <c r="E46" s="78">
        <v>1</v>
      </c>
      <c r="F46" s="78"/>
      <c r="G46" s="79">
        <v>1</v>
      </c>
      <c r="H46" s="79"/>
      <c r="I46" s="78">
        <v>1</v>
      </c>
      <c r="J46" s="78"/>
      <c r="K46" s="79">
        <v>1</v>
      </c>
      <c r="L46" s="79"/>
      <c r="M46" s="78"/>
      <c r="N46" s="78"/>
      <c r="O46" s="79">
        <v>1</v>
      </c>
      <c r="P46" s="79"/>
      <c r="Q46" s="78">
        <v>1</v>
      </c>
      <c r="R46" s="78"/>
      <c r="S46" s="79">
        <v>1</v>
      </c>
      <c r="T46" s="79"/>
      <c r="U46" s="78"/>
      <c r="V46" s="78"/>
      <c r="W46" s="79">
        <v>1</v>
      </c>
      <c r="X46" s="79"/>
      <c r="Y46" s="78">
        <v>1</v>
      </c>
      <c r="Z46" s="78"/>
      <c r="AA46" s="79">
        <v>1</v>
      </c>
      <c r="AB46" s="79"/>
      <c r="AC46" s="78">
        <v>1</v>
      </c>
      <c r="AD46" s="78"/>
      <c r="AE46" s="79">
        <v>1</v>
      </c>
      <c r="AF46" s="79"/>
      <c r="AG46" s="78"/>
      <c r="AH46" s="78"/>
    </row>
    <row r="47" spans="1:34" x14ac:dyDescent="0.2">
      <c r="A47" s="13" t="s">
        <v>110</v>
      </c>
      <c r="B47" s="19" t="s">
        <v>72</v>
      </c>
      <c r="C47" s="19" t="s">
        <v>38</v>
      </c>
      <c r="D47" s="22" t="s">
        <v>37</v>
      </c>
      <c r="E47" s="78">
        <v>1</v>
      </c>
      <c r="F47" s="78"/>
      <c r="G47" s="79">
        <v>1</v>
      </c>
      <c r="H47" s="79"/>
      <c r="I47" s="78">
        <v>1</v>
      </c>
      <c r="J47" s="78"/>
      <c r="K47" s="79">
        <v>1</v>
      </c>
      <c r="L47" s="79"/>
      <c r="M47" s="78"/>
      <c r="N47" s="78"/>
      <c r="O47" s="79">
        <v>1</v>
      </c>
      <c r="P47" s="79"/>
      <c r="Q47" s="78">
        <v>1</v>
      </c>
      <c r="R47" s="78"/>
      <c r="S47" s="79">
        <v>1</v>
      </c>
      <c r="T47" s="79"/>
      <c r="U47" s="78"/>
      <c r="V47" s="78"/>
      <c r="W47" s="79">
        <v>1</v>
      </c>
      <c r="X47" s="79"/>
      <c r="Y47" s="78">
        <v>1</v>
      </c>
      <c r="Z47" s="78"/>
      <c r="AA47" s="79">
        <v>1</v>
      </c>
      <c r="AB47" s="79"/>
      <c r="AC47" s="78">
        <v>1</v>
      </c>
      <c r="AD47" s="78"/>
      <c r="AE47" s="79">
        <v>1</v>
      </c>
      <c r="AF47" s="79"/>
      <c r="AG47" s="78"/>
      <c r="AH47" s="78"/>
    </row>
    <row r="48" spans="1:34" ht="16" x14ac:dyDescent="0.2">
      <c r="A48" s="18" t="s">
        <v>111</v>
      </c>
      <c r="B48" s="19" t="s">
        <v>70</v>
      </c>
      <c r="C48" s="19" t="s">
        <v>41</v>
      </c>
      <c r="D48" s="22" t="s">
        <v>39</v>
      </c>
      <c r="E48" s="78">
        <v>1</v>
      </c>
      <c r="F48" s="78"/>
      <c r="G48" s="79">
        <v>1</v>
      </c>
      <c r="H48" s="79"/>
      <c r="I48" s="78">
        <v>1</v>
      </c>
      <c r="J48" s="78"/>
      <c r="K48" s="79">
        <v>1</v>
      </c>
      <c r="L48" s="79"/>
      <c r="M48" s="78"/>
      <c r="N48" s="78"/>
      <c r="O48" s="79">
        <v>1</v>
      </c>
      <c r="P48" s="79"/>
      <c r="Q48" s="78">
        <v>1</v>
      </c>
      <c r="R48" s="78"/>
      <c r="S48" s="79">
        <v>1</v>
      </c>
      <c r="T48" s="79"/>
      <c r="U48" s="78"/>
      <c r="V48" s="78"/>
      <c r="W48" s="79">
        <v>1</v>
      </c>
      <c r="X48" s="79"/>
      <c r="Y48" s="78">
        <v>1</v>
      </c>
      <c r="Z48" s="78"/>
      <c r="AA48" s="79">
        <v>1</v>
      </c>
      <c r="AB48" s="79"/>
      <c r="AC48" s="78">
        <v>1</v>
      </c>
      <c r="AD48" s="78"/>
      <c r="AE48" s="79">
        <v>1</v>
      </c>
      <c r="AF48" s="79"/>
      <c r="AG48" s="78"/>
      <c r="AH48" s="78"/>
    </row>
    <row r="49" spans="1:34" x14ac:dyDescent="0.2">
      <c r="A49" s="13" t="s">
        <v>112</v>
      </c>
      <c r="B49" s="19" t="s">
        <v>70</v>
      </c>
      <c r="C49" s="19" t="s">
        <v>41</v>
      </c>
      <c r="D49" s="22" t="s">
        <v>39</v>
      </c>
      <c r="E49" s="78">
        <v>1</v>
      </c>
      <c r="F49" s="78"/>
      <c r="G49" s="79">
        <v>1</v>
      </c>
      <c r="H49" s="79"/>
      <c r="I49" s="78">
        <v>1</v>
      </c>
      <c r="J49" s="78"/>
      <c r="K49" s="79">
        <v>1</v>
      </c>
      <c r="L49" s="79"/>
      <c r="M49" s="78"/>
      <c r="N49" s="78"/>
      <c r="O49" s="79">
        <v>1</v>
      </c>
      <c r="P49" s="79"/>
      <c r="Q49" s="78">
        <v>1</v>
      </c>
      <c r="R49" s="78"/>
      <c r="S49" s="79">
        <v>1</v>
      </c>
      <c r="T49" s="79"/>
      <c r="U49" s="78"/>
      <c r="V49" s="78"/>
      <c r="W49" s="79">
        <v>1</v>
      </c>
      <c r="X49" s="79"/>
      <c r="Y49" s="78">
        <v>1</v>
      </c>
      <c r="Z49" s="78"/>
      <c r="AA49" s="79">
        <v>1</v>
      </c>
      <c r="AB49" s="79"/>
      <c r="AC49" s="78">
        <v>1</v>
      </c>
      <c r="AD49" s="78"/>
      <c r="AE49" s="79">
        <v>1</v>
      </c>
      <c r="AF49" s="79"/>
      <c r="AG49" s="78"/>
      <c r="AH49" s="78"/>
    </row>
    <row r="50" spans="1:34" ht="16" x14ac:dyDescent="0.2">
      <c r="A50" s="18" t="s">
        <v>113</v>
      </c>
      <c r="B50" s="19" t="s">
        <v>72</v>
      </c>
      <c r="C50" s="19" t="s">
        <v>40</v>
      </c>
      <c r="D50" s="22" t="s">
        <v>39</v>
      </c>
      <c r="E50" s="78">
        <v>1</v>
      </c>
      <c r="F50" s="78"/>
      <c r="G50" s="79">
        <v>1</v>
      </c>
      <c r="H50" s="79"/>
      <c r="I50" s="78">
        <v>1</v>
      </c>
      <c r="J50" s="78"/>
      <c r="K50" s="79">
        <v>1</v>
      </c>
      <c r="L50" s="79"/>
      <c r="M50" s="78"/>
      <c r="N50" s="78"/>
      <c r="O50" s="79">
        <v>1</v>
      </c>
      <c r="P50" s="79"/>
      <c r="Q50" s="78">
        <v>1</v>
      </c>
      <c r="R50" s="78"/>
      <c r="S50" s="79">
        <v>1</v>
      </c>
      <c r="T50" s="79"/>
      <c r="U50" s="78"/>
      <c r="V50" s="78"/>
      <c r="W50" s="79">
        <v>1</v>
      </c>
      <c r="X50" s="79"/>
      <c r="Y50" s="78">
        <v>1</v>
      </c>
      <c r="Z50" s="78"/>
      <c r="AA50" s="79">
        <v>1</v>
      </c>
      <c r="AB50" s="79"/>
      <c r="AC50" s="78">
        <v>1</v>
      </c>
      <c r="AD50" s="78"/>
      <c r="AE50" s="79">
        <v>1</v>
      </c>
      <c r="AF50" s="79"/>
      <c r="AG50" s="78"/>
      <c r="AH50" s="78"/>
    </row>
    <row r="51" spans="1:34" ht="16" x14ac:dyDescent="0.2">
      <c r="A51" s="18" t="s">
        <v>114</v>
      </c>
      <c r="B51" s="19" t="s">
        <v>70</v>
      </c>
      <c r="C51" s="19" t="s">
        <v>42</v>
      </c>
      <c r="D51" s="22" t="s">
        <v>42</v>
      </c>
      <c r="E51" s="78">
        <v>1</v>
      </c>
      <c r="F51" s="78"/>
      <c r="G51" s="79">
        <v>1</v>
      </c>
      <c r="H51" s="79"/>
      <c r="I51" s="78">
        <v>1</v>
      </c>
      <c r="J51" s="78"/>
      <c r="K51" s="79">
        <v>1</v>
      </c>
      <c r="L51" s="79"/>
      <c r="M51" s="78"/>
      <c r="N51" s="78"/>
      <c r="O51" s="79">
        <v>1</v>
      </c>
      <c r="P51" s="79"/>
      <c r="Q51" s="78">
        <v>1</v>
      </c>
      <c r="R51" s="78"/>
      <c r="S51" s="79">
        <v>1</v>
      </c>
      <c r="T51" s="79"/>
      <c r="U51" s="78"/>
      <c r="V51" s="78"/>
      <c r="W51" s="79">
        <v>1</v>
      </c>
      <c r="X51" s="79"/>
      <c r="Y51" s="78">
        <v>1</v>
      </c>
      <c r="Z51" s="78"/>
      <c r="AA51" s="79">
        <v>1</v>
      </c>
      <c r="AB51" s="79"/>
      <c r="AC51" s="78">
        <v>1</v>
      </c>
      <c r="AD51" s="78"/>
      <c r="AE51" s="79">
        <v>1</v>
      </c>
      <c r="AF51" s="79"/>
      <c r="AG51" s="78"/>
      <c r="AH51" s="78"/>
    </row>
    <row r="52" spans="1:34" x14ac:dyDescent="0.2">
      <c r="A52" s="13" t="s">
        <v>116</v>
      </c>
      <c r="B52" s="22" t="s">
        <v>72</v>
      </c>
      <c r="C52" s="22" t="s">
        <v>42</v>
      </c>
      <c r="D52" s="22" t="s">
        <v>42</v>
      </c>
      <c r="E52" s="78">
        <v>1</v>
      </c>
      <c r="F52" s="78"/>
      <c r="G52" s="79">
        <v>1</v>
      </c>
      <c r="H52" s="79"/>
      <c r="I52" s="78">
        <v>1</v>
      </c>
      <c r="J52" s="78"/>
      <c r="K52" s="79">
        <v>1</v>
      </c>
      <c r="L52" s="79"/>
      <c r="M52" s="78"/>
      <c r="N52" s="78"/>
      <c r="O52" s="79">
        <v>1</v>
      </c>
      <c r="P52" s="79"/>
      <c r="Q52" s="78">
        <v>1</v>
      </c>
      <c r="R52" s="78"/>
      <c r="S52" s="79">
        <v>1</v>
      </c>
      <c r="T52" s="79"/>
      <c r="U52" s="78"/>
      <c r="V52" s="78"/>
      <c r="W52" s="79">
        <v>1</v>
      </c>
      <c r="X52" s="79"/>
      <c r="Y52" s="78">
        <v>1</v>
      </c>
      <c r="Z52" s="78"/>
      <c r="AA52" s="79">
        <v>1</v>
      </c>
      <c r="AB52" s="79"/>
      <c r="AC52" s="78">
        <v>1</v>
      </c>
      <c r="AD52" s="78"/>
      <c r="AE52" s="79">
        <v>1</v>
      </c>
      <c r="AF52" s="79"/>
      <c r="AG52" s="78"/>
      <c r="AH52" s="78"/>
    </row>
    <row r="53" spans="1:34" ht="16" x14ac:dyDescent="0.2">
      <c r="A53" s="18" t="s">
        <v>117</v>
      </c>
      <c r="B53" s="19" t="s">
        <v>70</v>
      </c>
      <c r="C53" s="19" t="s">
        <v>35</v>
      </c>
      <c r="D53" s="22" t="s">
        <v>35</v>
      </c>
      <c r="E53" s="78">
        <v>1</v>
      </c>
      <c r="F53" s="78"/>
      <c r="G53" s="79">
        <v>1</v>
      </c>
      <c r="H53" s="79"/>
      <c r="I53" s="78">
        <v>1</v>
      </c>
      <c r="J53" s="78"/>
      <c r="K53" s="79">
        <v>1</v>
      </c>
      <c r="L53" s="79"/>
      <c r="M53" s="78"/>
      <c r="N53" s="78"/>
      <c r="O53" s="79">
        <v>1</v>
      </c>
      <c r="P53" s="79"/>
      <c r="Q53" s="78">
        <v>1</v>
      </c>
      <c r="R53" s="78"/>
      <c r="S53" s="79">
        <v>1</v>
      </c>
      <c r="T53" s="79"/>
      <c r="U53" s="78"/>
      <c r="V53" s="78"/>
      <c r="W53" s="79">
        <v>1</v>
      </c>
      <c r="X53" s="79"/>
      <c r="Y53" s="78">
        <v>1</v>
      </c>
      <c r="Z53" s="78"/>
      <c r="AA53" s="79">
        <v>1</v>
      </c>
      <c r="AB53" s="79"/>
      <c r="AC53" s="78">
        <v>1</v>
      </c>
      <c r="AD53" s="78"/>
      <c r="AE53" s="79">
        <v>1</v>
      </c>
      <c r="AF53" s="79"/>
      <c r="AG53" s="78"/>
      <c r="AH53" s="78"/>
    </row>
    <row r="54" spans="1:34" x14ac:dyDescent="0.2">
      <c r="A54" s="13" t="s">
        <v>118</v>
      </c>
      <c r="B54" s="19" t="s">
        <v>70</v>
      </c>
      <c r="C54" s="19" t="s">
        <v>42</v>
      </c>
      <c r="D54" s="22" t="s">
        <v>60</v>
      </c>
      <c r="E54" s="78">
        <v>1</v>
      </c>
      <c r="F54" s="78"/>
      <c r="G54" s="79">
        <v>1</v>
      </c>
      <c r="H54" s="79"/>
      <c r="I54" s="78">
        <v>1</v>
      </c>
      <c r="J54" s="78"/>
      <c r="K54" s="79">
        <v>1</v>
      </c>
      <c r="L54" s="79"/>
      <c r="M54" s="78"/>
      <c r="N54" s="78"/>
      <c r="O54" s="79">
        <v>1</v>
      </c>
      <c r="P54" s="79"/>
      <c r="Q54" s="78">
        <v>1</v>
      </c>
      <c r="R54" s="78"/>
      <c r="S54" s="79">
        <v>1</v>
      </c>
      <c r="T54" s="79"/>
      <c r="U54" s="78"/>
      <c r="V54" s="78"/>
      <c r="W54" s="79">
        <v>1</v>
      </c>
      <c r="X54" s="79"/>
      <c r="Y54" s="78">
        <v>1</v>
      </c>
      <c r="Z54" s="78"/>
      <c r="AA54" s="79">
        <v>1</v>
      </c>
      <c r="AB54" s="79"/>
      <c r="AC54" s="78">
        <v>1</v>
      </c>
      <c r="AD54" s="78"/>
      <c r="AE54" s="79">
        <v>1</v>
      </c>
      <c r="AF54" s="79"/>
      <c r="AG54" s="78"/>
      <c r="AH54" s="78"/>
    </row>
    <row r="55" spans="1:34" ht="16" x14ac:dyDescent="0.2">
      <c r="A55" s="18" t="s">
        <v>119</v>
      </c>
      <c r="B55" s="19" t="s">
        <v>70</v>
      </c>
      <c r="C55" s="19" t="s">
        <v>37</v>
      </c>
      <c r="D55" s="22" t="s">
        <v>36</v>
      </c>
      <c r="E55" s="78">
        <v>1</v>
      </c>
      <c r="F55" s="78"/>
      <c r="G55" s="79">
        <v>1</v>
      </c>
      <c r="H55" s="79"/>
      <c r="I55" s="78">
        <v>1</v>
      </c>
      <c r="J55" s="78"/>
      <c r="K55" s="79">
        <v>1</v>
      </c>
      <c r="L55" s="79"/>
      <c r="M55" s="78"/>
      <c r="N55" s="78"/>
      <c r="O55" s="79">
        <v>1</v>
      </c>
      <c r="P55" s="79"/>
      <c r="Q55" s="78">
        <v>1</v>
      </c>
      <c r="R55" s="78"/>
      <c r="S55" s="79">
        <v>1</v>
      </c>
      <c r="T55" s="79"/>
      <c r="U55" s="78"/>
      <c r="V55" s="78"/>
      <c r="W55" s="79">
        <v>1</v>
      </c>
      <c r="X55" s="79"/>
      <c r="Y55" s="78">
        <v>1</v>
      </c>
      <c r="Z55" s="78"/>
      <c r="AA55" s="79">
        <v>1</v>
      </c>
      <c r="AB55" s="79"/>
      <c r="AC55" s="78">
        <v>1</v>
      </c>
      <c r="AD55" s="78"/>
      <c r="AE55" s="79">
        <v>1</v>
      </c>
      <c r="AF55" s="79"/>
      <c r="AG55" s="78"/>
      <c r="AH55" s="78"/>
    </row>
    <row r="56" spans="1:34" x14ac:dyDescent="0.2">
      <c r="A56" s="13" t="s">
        <v>120</v>
      </c>
      <c r="B56" s="19" t="s">
        <v>72</v>
      </c>
      <c r="C56" s="19" t="s">
        <v>40</v>
      </c>
      <c r="D56" s="22" t="s">
        <v>39</v>
      </c>
      <c r="E56" s="78">
        <v>1</v>
      </c>
      <c r="F56" s="78"/>
      <c r="G56" s="79">
        <v>1</v>
      </c>
      <c r="H56" s="79"/>
      <c r="I56" s="78">
        <v>1</v>
      </c>
      <c r="J56" s="78"/>
      <c r="K56" s="79">
        <v>1</v>
      </c>
      <c r="L56" s="79"/>
      <c r="M56" s="78"/>
      <c r="N56" s="78"/>
      <c r="O56" s="79">
        <v>1</v>
      </c>
      <c r="P56" s="79"/>
      <c r="Q56" s="78">
        <v>1</v>
      </c>
      <c r="R56" s="78"/>
      <c r="S56" s="79">
        <v>1</v>
      </c>
      <c r="T56" s="79"/>
      <c r="U56" s="78"/>
      <c r="V56" s="78"/>
      <c r="W56" s="79">
        <v>1</v>
      </c>
      <c r="X56" s="79"/>
      <c r="Y56" s="78">
        <v>1</v>
      </c>
      <c r="Z56" s="78"/>
      <c r="AA56" s="79">
        <v>1</v>
      </c>
      <c r="AB56" s="79"/>
      <c r="AC56" s="78">
        <v>1</v>
      </c>
      <c r="AD56" s="78"/>
      <c r="AE56" s="79">
        <v>1</v>
      </c>
      <c r="AF56" s="79"/>
      <c r="AG56" s="78"/>
      <c r="AH56" s="78"/>
    </row>
    <row r="57" spans="1:34" ht="16" x14ac:dyDescent="0.2">
      <c r="A57" s="18" t="s">
        <v>121</v>
      </c>
      <c r="B57" s="19" t="s">
        <v>72</v>
      </c>
      <c r="C57" s="19" t="s">
        <v>40</v>
      </c>
      <c r="D57" s="22" t="s">
        <v>39</v>
      </c>
      <c r="E57" s="78">
        <v>1</v>
      </c>
      <c r="F57" s="78"/>
      <c r="G57" s="79">
        <v>1</v>
      </c>
      <c r="H57" s="79"/>
      <c r="I57" s="78">
        <v>1</v>
      </c>
      <c r="J57" s="78"/>
      <c r="K57" s="79">
        <v>1</v>
      </c>
      <c r="L57" s="79"/>
      <c r="M57" s="78"/>
      <c r="N57" s="78"/>
      <c r="O57" s="79">
        <v>1</v>
      </c>
      <c r="P57" s="79"/>
      <c r="Q57" s="78">
        <v>1</v>
      </c>
      <c r="R57" s="78"/>
      <c r="S57" s="79">
        <v>1</v>
      </c>
      <c r="T57" s="79"/>
      <c r="U57" s="78"/>
      <c r="V57" s="78"/>
      <c r="W57" s="79">
        <v>1</v>
      </c>
      <c r="X57" s="79"/>
      <c r="Y57" s="78">
        <v>1</v>
      </c>
      <c r="Z57" s="78"/>
      <c r="AA57" s="79">
        <v>1</v>
      </c>
      <c r="AB57" s="79"/>
      <c r="AC57" s="78">
        <v>1</v>
      </c>
      <c r="AD57" s="78"/>
      <c r="AE57" s="79">
        <v>1</v>
      </c>
      <c r="AF57" s="79"/>
      <c r="AG57" s="78"/>
      <c r="AH57" s="78"/>
    </row>
    <row r="58" spans="1:34" x14ac:dyDescent="0.2">
      <c r="A58" s="13" t="s">
        <v>122</v>
      </c>
      <c r="B58" s="19" t="s">
        <v>72</v>
      </c>
      <c r="C58" s="19" t="s">
        <v>42</v>
      </c>
      <c r="D58" s="22" t="s">
        <v>42</v>
      </c>
      <c r="E58" s="78">
        <v>1</v>
      </c>
      <c r="F58" s="78"/>
      <c r="G58" s="79">
        <v>1</v>
      </c>
      <c r="H58" s="79"/>
      <c r="I58" s="78">
        <v>1</v>
      </c>
      <c r="J58" s="78"/>
      <c r="K58" s="79">
        <v>1</v>
      </c>
      <c r="L58" s="79"/>
      <c r="M58" s="78"/>
      <c r="N58" s="78"/>
      <c r="O58" s="79">
        <v>1</v>
      </c>
      <c r="P58" s="79"/>
      <c r="Q58" s="78">
        <v>1</v>
      </c>
      <c r="R58" s="78"/>
      <c r="S58" s="79">
        <v>1</v>
      </c>
      <c r="T58" s="79"/>
      <c r="U58" s="78"/>
      <c r="V58" s="78"/>
      <c r="W58" s="79">
        <v>1</v>
      </c>
      <c r="X58" s="79"/>
      <c r="Y58" s="78">
        <v>1</v>
      </c>
      <c r="Z58" s="78"/>
      <c r="AA58" s="79">
        <v>1</v>
      </c>
      <c r="AB58" s="79"/>
      <c r="AC58" s="78">
        <v>1</v>
      </c>
      <c r="AD58" s="78"/>
      <c r="AE58" s="79">
        <v>1</v>
      </c>
      <c r="AF58" s="79"/>
      <c r="AG58" s="78"/>
      <c r="AH58" s="78"/>
    </row>
    <row r="59" spans="1:34" ht="16" x14ac:dyDescent="0.2">
      <c r="A59" s="18" t="s">
        <v>123</v>
      </c>
      <c r="B59" s="19" t="s">
        <v>72</v>
      </c>
      <c r="C59" s="19" t="s">
        <v>42</v>
      </c>
      <c r="D59" s="22" t="s">
        <v>42</v>
      </c>
      <c r="E59" s="78">
        <v>1</v>
      </c>
      <c r="F59" s="78"/>
      <c r="G59" s="79">
        <v>1</v>
      </c>
      <c r="H59" s="79"/>
      <c r="I59" s="78">
        <v>1</v>
      </c>
      <c r="J59" s="78"/>
      <c r="K59" s="79">
        <v>1</v>
      </c>
      <c r="L59" s="79"/>
      <c r="M59" s="78"/>
      <c r="N59" s="78"/>
      <c r="O59" s="79">
        <v>1</v>
      </c>
      <c r="P59" s="79"/>
      <c r="Q59" s="78">
        <v>1</v>
      </c>
      <c r="R59" s="78"/>
      <c r="S59" s="79">
        <v>1</v>
      </c>
      <c r="T59" s="79"/>
      <c r="U59" s="78"/>
      <c r="V59" s="78"/>
      <c r="W59" s="79">
        <v>1</v>
      </c>
      <c r="X59" s="79"/>
      <c r="Y59" s="78">
        <v>1</v>
      </c>
      <c r="Z59" s="78"/>
      <c r="AA59" s="79">
        <v>1</v>
      </c>
      <c r="AB59" s="79"/>
      <c r="AC59" s="78">
        <v>1</v>
      </c>
      <c r="AD59" s="78"/>
      <c r="AE59" s="79">
        <v>1</v>
      </c>
      <c r="AF59" s="79"/>
      <c r="AG59" s="78"/>
      <c r="AH59" s="78"/>
    </row>
    <row r="60" spans="1:34" ht="16" x14ac:dyDescent="0.2">
      <c r="A60" s="18" t="s">
        <v>124</v>
      </c>
      <c r="B60" s="19" t="s">
        <v>72</v>
      </c>
      <c r="C60" s="19" t="s">
        <v>42</v>
      </c>
      <c r="D60" s="22" t="s">
        <v>42</v>
      </c>
      <c r="E60" s="78">
        <v>1</v>
      </c>
      <c r="F60" s="78"/>
      <c r="G60" s="79">
        <v>1</v>
      </c>
      <c r="H60" s="79"/>
      <c r="I60" s="78">
        <v>1</v>
      </c>
      <c r="J60" s="78"/>
      <c r="K60" s="79">
        <v>1</v>
      </c>
      <c r="L60" s="79"/>
      <c r="M60" s="78"/>
      <c r="N60" s="78"/>
      <c r="O60" s="79">
        <v>1</v>
      </c>
      <c r="P60" s="79"/>
      <c r="Q60" s="78">
        <v>1</v>
      </c>
      <c r="R60" s="78"/>
      <c r="S60" s="79">
        <v>1</v>
      </c>
      <c r="T60" s="79"/>
      <c r="U60" s="78"/>
      <c r="V60" s="78"/>
      <c r="W60" s="79">
        <v>1</v>
      </c>
      <c r="X60" s="79"/>
      <c r="Y60" s="78">
        <v>1</v>
      </c>
      <c r="Z60" s="78"/>
      <c r="AA60" s="79">
        <v>1</v>
      </c>
      <c r="AB60" s="79"/>
      <c r="AC60" s="78">
        <v>1</v>
      </c>
      <c r="AD60" s="78"/>
      <c r="AE60" s="79">
        <v>1</v>
      </c>
      <c r="AF60" s="79"/>
      <c r="AG60" s="78"/>
      <c r="AH60" s="78"/>
    </row>
    <row r="61" spans="1:34" x14ac:dyDescent="0.2">
      <c r="A61" s="13" t="s">
        <v>125</v>
      </c>
      <c r="B61" s="19" t="s">
        <v>72</v>
      </c>
      <c r="C61" s="19" t="s">
        <v>42</v>
      </c>
      <c r="D61" s="22" t="s">
        <v>42</v>
      </c>
      <c r="E61" s="78">
        <v>1</v>
      </c>
      <c r="F61" s="78"/>
      <c r="G61" s="79">
        <v>1</v>
      </c>
      <c r="H61" s="79"/>
      <c r="I61" s="78">
        <v>1</v>
      </c>
      <c r="J61" s="78"/>
      <c r="K61" s="79">
        <v>1</v>
      </c>
      <c r="L61" s="79"/>
      <c r="M61" s="78"/>
      <c r="N61" s="78"/>
      <c r="O61" s="79">
        <v>1</v>
      </c>
      <c r="P61" s="79"/>
      <c r="Q61" s="78">
        <v>1</v>
      </c>
      <c r="R61" s="78"/>
      <c r="S61" s="79">
        <v>1</v>
      </c>
      <c r="T61" s="79"/>
      <c r="U61" s="78"/>
      <c r="V61" s="78"/>
      <c r="W61" s="79">
        <v>1</v>
      </c>
      <c r="X61" s="79"/>
      <c r="Y61" s="78">
        <v>1</v>
      </c>
      <c r="Z61" s="78"/>
      <c r="AA61" s="79">
        <v>1</v>
      </c>
      <c r="AB61" s="79"/>
      <c r="AC61" s="78">
        <v>1</v>
      </c>
      <c r="AD61" s="78"/>
      <c r="AE61" s="79">
        <v>1</v>
      </c>
      <c r="AF61" s="79"/>
      <c r="AG61" s="78"/>
      <c r="AH61" s="78"/>
    </row>
    <row r="62" spans="1:34" ht="16" x14ac:dyDescent="0.2">
      <c r="A62" s="18" t="s">
        <v>126</v>
      </c>
      <c r="B62" s="19" t="s">
        <v>70</v>
      </c>
      <c r="C62" s="19" t="s">
        <v>37</v>
      </c>
      <c r="D62" s="22" t="s">
        <v>60</v>
      </c>
      <c r="E62" s="78">
        <v>1</v>
      </c>
      <c r="F62" s="78"/>
      <c r="G62" s="79">
        <v>1</v>
      </c>
      <c r="H62" s="79"/>
      <c r="I62" s="78">
        <v>1</v>
      </c>
      <c r="J62" s="78"/>
      <c r="K62" s="79">
        <v>1</v>
      </c>
      <c r="L62" s="79"/>
      <c r="M62" s="78"/>
      <c r="N62" s="78"/>
      <c r="O62" s="79">
        <v>1</v>
      </c>
      <c r="P62" s="79"/>
      <c r="Q62" s="78">
        <v>1</v>
      </c>
      <c r="R62" s="78"/>
      <c r="S62" s="79">
        <v>1</v>
      </c>
      <c r="T62" s="79"/>
      <c r="U62" s="78"/>
      <c r="V62" s="78"/>
      <c r="W62" s="79">
        <v>1</v>
      </c>
      <c r="X62" s="79"/>
      <c r="Y62" s="78">
        <v>1</v>
      </c>
      <c r="Z62" s="78"/>
      <c r="AA62" s="79">
        <v>1</v>
      </c>
      <c r="AB62" s="79"/>
      <c r="AC62" s="78">
        <v>1</v>
      </c>
      <c r="AD62" s="78"/>
      <c r="AE62" s="79">
        <v>1</v>
      </c>
      <c r="AF62" s="79"/>
      <c r="AG62" s="78"/>
      <c r="AH62" s="78"/>
    </row>
    <row r="63" spans="1:34" x14ac:dyDescent="0.2">
      <c r="A63" s="13" t="s">
        <v>127</v>
      </c>
      <c r="B63" s="19" t="s">
        <v>72</v>
      </c>
      <c r="C63" s="19" t="s">
        <v>36</v>
      </c>
      <c r="D63" s="22" t="s">
        <v>60</v>
      </c>
      <c r="E63" s="78">
        <v>1</v>
      </c>
      <c r="F63" s="78"/>
      <c r="G63" s="79">
        <v>1</v>
      </c>
      <c r="H63" s="79"/>
      <c r="I63" s="78">
        <v>1</v>
      </c>
      <c r="J63" s="78"/>
      <c r="K63" s="79">
        <v>1</v>
      </c>
      <c r="L63" s="79"/>
      <c r="M63" s="78"/>
      <c r="N63" s="78"/>
      <c r="O63" s="79">
        <v>1</v>
      </c>
      <c r="P63" s="79"/>
      <c r="Q63" s="78">
        <v>1</v>
      </c>
      <c r="R63" s="78"/>
      <c r="S63" s="79">
        <v>1</v>
      </c>
      <c r="T63" s="79"/>
      <c r="U63" s="78"/>
      <c r="V63" s="78"/>
      <c r="W63" s="79">
        <v>1</v>
      </c>
      <c r="X63" s="79"/>
      <c r="Y63" s="78">
        <v>1</v>
      </c>
      <c r="Z63" s="78"/>
      <c r="AA63" s="79">
        <v>1</v>
      </c>
      <c r="AB63" s="79"/>
      <c r="AC63" s="78">
        <v>1</v>
      </c>
      <c r="AD63" s="78"/>
      <c r="AE63" s="79">
        <v>1</v>
      </c>
      <c r="AF63" s="79"/>
      <c r="AG63" s="78"/>
      <c r="AH63" s="78"/>
    </row>
    <row r="64" spans="1:34" ht="16" x14ac:dyDescent="0.2">
      <c r="A64" s="18" t="s">
        <v>128</v>
      </c>
      <c r="B64" s="19" t="s">
        <v>72</v>
      </c>
      <c r="C64" s="19" t="s">
        <v>35</v>
      </c>
      <c r="D64" s="22" t="s">
        <v>35</v>
      </c>
      <c r="E64" s="78">
        <v>1</v>
      </c>
      <c r="F64" s="78"/>
      <c r="G64" s="79">
        <v>1</v>
      </c>
      <c r="H64" s="79"/>
      <c r="I64" s="78">
        <v>1</v>
      </c>
      <c r="J64" s="78"/>
      <c r="K64" s="79">
        <v>1</v>
      </c>
      <c r="L64" s="79"/>
      <c r="M64" s="78"/>
      <c r="N64" s="78"/>
      <c r="O64" s="79">
        <v>1</v>
      </c>
      <c r="P64" s="79"/>
      <c r="Q64" s="78">
        <v>1</v>
      </c>
      <c r="R64" s="78"/>
      <c r="S64" s="79">
        <v>1</v>
      </c>
      <c r="T64" s="79"/>
      <c r="U64" s="78"/>
      <c r="V64" s="78"/>
      <c r="W64" s="79">
        <v>1</v>
      </c>
      <c r="X64" s="79"/>
      <c r="Y64" s="78">
        <v>1</v>
      </c>
      <c r="Z64" s="78"/>
      <c r="AA64" s="79">
        <v>1</v>
      </c>
      <c r="AB64" s="79"/>
      <c r="AC64" s="78">
        <v>1</v>
      </c>
      <c r="AD64" s="78"/>
      <c r="AE64" s="79">
        <v>1</v>
      </c>
      <c r="AF64" s="79"/>
      <c r="AG64" s="78"/>
      <c r="AH64" s="78"/>
    </row>
    <row r="65" spans="1:34" ht="16" x14ac:dyDescent="0.2">
      <c r="A65" s="18" t="s">
        <v>129</v>
      </c>
      <c r="B65" s="19" t="s">
        <v>70</v>
      </c>
      <c r="C65" s="19" t="s">
        <v>37</v>
      </c>
      <c r="D65" s="22" t="s">
        <v>36</v>
      </c>
      <c r="E65" s="78">
        <v>1</v>
      </c>
      <c r="F65" s="78"/>
      <c r="G65" s="79">
        <v>1</v>
      </c>
      <c r="H65" s="79"/>
      <c r="I65" s="78">
        <v>1</v>
      </c>
      <c r="J65" s="78"/>
      <c r="K65" s="79">
        <v>1</v>
      </c>
      <c r="L65" s="79"/>
      <c r="M65" s="78"/>
      <c r="N65" s="78"/>
      <c r="O65" s="79">
        <v>1</v>
      </c>
      <c r="P65" s="79"/>
      <c r="Q65" s="78">
        <v>1</v>
      </c>
      <c r="R65" s="78"/>
      <c r="S65" s="79">
        <v>1</v>
      </c>
      <c r="T65" s="79"/>
      <c r="U65" s="78"/>
      <c r="V65" s="78"/>
      <c r="W65" s="79">
        <v>1</v>
      </c>
      <c r="X65" s="79"/>
      <c r="Y65" s="78">
        <v>1</v>
      </c>
      <c r="Z65" s="78"/>
      <c r="AA65" s="79">
        <v>1</v>
      </c>
      <c r="AB65" s="79"/>
      <c r="AC65" s="78">
        <v>1</v>
      </c>
      <c r="AD65" s="78"/>
      <c r="AE65" s="79">
        <v>1</v>
      </c>
      <c r="AF65" s="79"/>
      <c r="AG65" s="78"/>
      <c r="AH65" s="78"/>
    </row>
    <row r="66" spans="1:34" x14ac:dyDescent="0.2">
      <c r="A66" s="13" t="s">
        <v>130</v>
      </c>
      <c r="B66" s="19" t="s">
        <v>72</v>
      </c>
      <c r="C66" s="19" t="s">
        <v>36</v>
      </c>
      <c r="D66" s="22" t="s">
        <v>60</v>
      </c>
      <c r="E66" s="78">
        <v>1</v>
      </c>
      <c r="F66" s="78"/>
      <c r="G66" s="79">
        <v>1</v>
      </c>
      <c r="H66" s="79"/>
      <c r="I66" s="78">
        <v>1</v>
      </c>
      <c r="J66" s="78"/>
      <c r="K66" s="79">
        <v>1</v>
      </c>
      <c r="L66" s="79"/>
      <c r="M66" s="78"/>
      <c r="N66" s="78"/>
      <c r="O66" s="79">
        <v>1</v>
      </c>
      <c r="P66" s="79"/>
      <c r="Q66" s="78">
        <v>1</v>
      </c>
      <c r="R66" s="78"/>
      <c r="S66" s="79">
        <v>1</v>
      </c>
      <c r="T66" s="79"/>
      <c r="U66" s="78"/>
      <c r="V66" s="78"/>
      <c r="W66" s="79">
        <v>1</v>
      </c>
      <c r="X66" s="79"/>
      <c r="Y66" s="78">
        <v>1</v>
      </c>
      <c r="Z66" s="78"/>
      <c r="AA66" s="79">
        <v>1</v>
      </c>
      <c r="AB66" s="79"/>
      <c r="AC66" s="78">
        <v>1</v>
      </c>
      <c r="AD66" s="78"/>
      <c r="AE66" s="79">
        <v>1</v>
      </c>
      <c r="AF66" s="79"/>
      <c r="AG66" s="78"/>
      <c r="AH66" s="78"/>
    </row>
    <row r="67" spans="1:34" ht="16" x14ac:dyDescent="0.2">
      <c r="A67" s="18" t="s">
        <v>131</v>
      </c>
      <c r="B67" s="19" t="s">
        <v>72</v>
      </c>
      <c r="C67" s="19" t="s">
        <v>39</v>
      </c>
      <c r="D67" s="22" t="s">
        <v>38</v>
      </c>
      <c r="E67" s="78">
        <v>1</v>
      </c>
      <c r="F67" s="78"/>
      <c r="G67" s="79">
        <v>1</v>
      </c>
      <c r="H67" s="79"/>
      <c r="I67" s="78">
        <v>1</v>
      </c>
      <c r="J67" s="78"/>
      <c r="K67" s="79">
        <v>1</v>
      </c>
      <c r="L67" s="79"/>
      <c r="M67" s="78"/>
      <c r="N67" s="78"/>
      <c r="O67" s="79">
        <v>1</v>
      </c>
      <c r="P67" s="79"/>
      <c r="Q67" s="78">
        <v>1</v>
      </c>
      <c r="R67" s="78"/>
      <c r="S67" s="79">
        <v>1</v>
      </c>
      <c r="T67" s="79"/>
      <c r="U67" s="78"/>
      <c r="V67" s="78"/>
      <c r="W67" s="79">
        <v>1</v>
      </c>
      <c r="X67" s="79"/>
      <c r="Y67" s="78">
        <v>1</v>
      </c>
      <c r="Z67" s="78"/>
      <c r="AA67" s="79">
        <v>1</v>
      </c>
      <c r="AB67" s="79"/>
      <c r="AC67" s="78">
        <v>1</v>
      </c>
      <c r="AD67" s="78"/>
      <c r="AE67" s="79">
        <v>1</v>
      </c>
      <c r="AF67" s="79"/>
      <c r="AG67" s="78"/>
      <c r="AH67" s="78"/>
    </row>
    <row r="68" spans="1:34" x14ac:dyDescent="0.2">
      <c r="A68" s="13" t="s">
        <v>132</v>
      </c>
      <c r="B68" s="19" t="s">
        <v>72</v>
      </c>
      <c r="C68" s="19" t="s">
        <v>37</v>
      </c>
      <c r="D68" s="22" t="s">
        <v>61</v>
      </c>
      <c r="E68" s="78">
        <v>1</v>
      </c>
      <c r="F68" s="78"/>
      <c r="G68" s="79">
        <v>1</v>
      </c>
      <c r="H68" s="79"/>
      <c r="I68" s="78">
        <v>1</v>
      </c>
      <c r="J68" s="78"/>
      <c r="K68" s="79">
        <v>1</v>
      </c>
      <c r="L68" s="79"/>
      <c r="M68" s="78"/>
      <c r="N68" s="78"/>
      <c r="O68" s="79">
        <v>1</v>
      </c>
      <c r="P68" s="79"/>
      <c r="Q68" s="78">
        <v>1</v>
      </c>
      <c r="R68" s="78"/>
      <c r="S68" s="79">
        <v>1</v>
      </c>
      <c r="T68" s="79"/>
      <c r="U68" s="78"/>
      <c r="V68" s="78"/>
      <c r="W68" s="79">
        <v>1</v>
      </c>
      <c r="X68" s="79"/>
      <c r="Y68" s="78">
        <v>1</v>
      </c>
      <c r="Z68" s="78"/>
      <c r="AA68" s="79">
        <v>1</v>
      </c>
      <c r="AB68" s="79"/>
      <c r="AC68" s="78">
        <v>1</v>
      </c>
      <c r="AD68" s="78"/>
      <c r="AE68" s="79">
        <v>1</v>
      </c>
      <c r="AF68" s="79"/>
      <c r="AG68" s="78"/>
      <c r="AH68" s="78"/>
    </row>
    <row r="69" spans="1:34" ht="16" x14ac:dyDescent="0.2">
      <c r="A69" s="18" t="s">
        <v>133</v>
      </c>
      <c r="B69" s="19" t="s">
        <v>72</v>
      </c>
      <c r="C69" s="19" t="s">
        <v>39</v>
      </c>
      <c r="D69" s="22" t="s">
        <v>37</v>
      </c>
      <c r="E69" s="78">
        <v>1</v>
      </c>
      <c r="F69" s="78"/>
      <c r="G69" s="79">
        <v>1</v>
      </c>
      <c r="H69" s="79"/>
      <c r="I69" s="78">
        <v>1</v>
      </c>
      <c r="J69" s="78"/>
      <c r="K69" s="79">
        <v>1</v>
      </c>
      <c r="L69" s="79"/>
      <c r="M69" s="78"/>
      <c r="N69" s="78"/>
      <c r="O69" s="79">
        <v>1</v>
      </c>
      <c r="P69" s="79"/>
      <c r="Q69" s="78">
        <v>1</v>
      </c>
      <c r="R69" s="78"/>
      <c r="S69" s="79">
        <v>1</v>
      </c>
      <c r="T69" s="79"/>
      <c r="U69" s="78"/>
      <c r="V69" s="78"/>
      <c r="W69" s="79">
        <v>1</v>
      </c>
      <c r="X69" s="79"/>
      <c r="Y69" s="78">
        <v>1</v>
      </c>
      <c r="Z69" s="78"/>
      <c r="AA69" s="79">
        <v>1</v>
      </c>
      <c r="AB69" s="79"/>
      <c r="AC69" s="78">
        <v>1</v>
      </c>
      <c r="AD69" s="78"/>
      <c r="AE69" s="79">
        <v>1</v>
      </c>
      <c r="AF69" s="79"/>
      <c r="AG69" s="78"/>
      <c r="AH69" s="78"/>
    </row>
    <row r="70" spans="1:34" x14ac:dyDescent="0.2">
      <c r="A70" s="13" t="s">
        <v>134</v>
      </c>
      <c r="B70" s="19" t="s">
        <v>72</v>
      </c>
      <c r="C70" s="19" t="s">
        <v>39</v>
      </c>
      <c r="D70" s="22" t="s">
        <v>37</v>
      </c>
      <c r="E70" s="78">
        <v>1</v>
      </c>
      <c r="F70" s="78"/>
      <c r="G70" s="79">
        <v>1</v>
      </c>
      <c r="H70" s="79"/>
      <c r="I70" s="78">
        <v>1</v>
      </c>
      <c r="J70" s="78"/>
      <c r="K70" s="79">
        <v>1</v>
      </c>
      <c r="L70" s="79"/>
      <c r="M70" s="78"/>
      <c r="N70" s="78"/>
      <c r="O70" s="79">
        <v>1</v>
      </c>
      <c r="P70" s="79"/>
      <c r="Q70" s="78">
        <v>1</v>
      </c>
      <c r="R70" s="78"/>
      <c r="S70" s="79">
        <v>1</v>
      </c>
      <c r="T70" s="79"/>
      <c r="U70" s="78"/>
      <c r="V70" s="78"/>
      <c r="W70" s="79">
        <v>1</v>
      </c>
      <c r="X70" s="79"/>
      <c r="Y70" s="78">
        <v>1</v>
      </c>
      <c r="Z70" s="78"/>
      <c r="AA70" s="79">
        <v>1</v>
      </c>
      <c r="AB70" s="79"/>
      <c r="AC70" s="78">
        <v>1</v>
      </c>
      <c r="AD70" s="78"/>
      <c r="AE70" s="79">
        <v>1</v>
      </c>
      <c r="AF70" s="79"/>
      <c r="AG70" s="78"/>
      <c r="AH70" s="78"/>
    </row>
    <row r="71" spans="1:34" ht="16" x14ac:dyDescent="0.2">
      <c r="A71" s="18" t="s">
        <v>135</v>
      </c>
      <c r="B71" s="19" t="s">
        <v>72</v>
      </c>
      <c r="C71" s="19" t="s">
        <v>39</v>
      </c>
      <c r="D71" s="22" t="s">
        <v>39</v>
      </c>
      <c r="E71" s="78">
        <v>1</v>
      </c>
      <c r="F71" s="78"/>
      <c r="G71" s="79">
        <v>1</v>
      </c>
      <c r="H71" s="79"/>
      <c r="I71" s="78">
        <v>1</v>
      </c>
      <c r="J71" s="78"/>
      <c r="K71" s="79">
        <v>1</v>
      </c>
      <c r="L71" s="79"/>
      <c r="M71" s="78"/>
      <c r="N71" s="78"/>
      <c r="O71" s="79">
        <v>1</v>
      </c>
      <c r="P71" s="79"/>
      <c r="Q71" s="78">
        <v>1</v>
      </c>
      <c r="R71" s="78"/>
      <c r="S71" s="79">
        <v>1</v>
      </c>
      <c r="T71" s="79"/>
      <c r="U71" s="78"/>
      <c r="V71" s="78"/>
      <c r="W71" s="79">
        <v>1</v>
      </c>
      <c r="X71" s="79"/>
      <c r="Y71" s="78">
        <v>1</v>
      </c>
      <c r="Z71" s="78"/>
      <c r="AA71" s="79">
        <v>1</v>
      </c>
      <c r="AB71" s="79"/>
      <c r="AC71" s="78">
        <v>1</v>
      </c>
      <c r="AD71" s="78"/>
      <c r="AE71" s="79">
        <v>1</v>
      </c>
      <c r="AF71" s="79"/>
      <c r="AG71" s="78"/>
      <c r="AH71" s="78"/>
    </row>
    <row r="72" spans="1:34" x14ac:dyDescent="0.2">
      <c r="A72" s="13" t="s">
        <v>136</v>
      </c>
      <c r="B72" s="19" t="s">
        <v>72</v>
      </c>
      <c r="C72" s="19" t="s">
        <v>36</v>
      </c>
      <c r="D72" s="22" t="s">
        <v>60</v>
      </c>
      <c r="E72" s="78">
        <v>1</v>
      </c>
      <c r="F72" s="78"/>
      <c r="G72" s="79">
        <v>1</v>
      </c>
      <c r="H72" s="79"/>
      <c r="I72" s="78">
        <v>1</v>
      </c>
      <c r="J72" s="78"/>
      <c r="K72" s="79">
        <v>1</v>
      </c>
      <c r="L72" s="79"/>
      <c r="M72" s="78"/>
      <c r="N72" s="78"/>
      <c r="O72" s="79">
        <v>1</v>
      </c>
      <c r="P72" s="79"/>
      <c r="Q72" s="78">
        <v>1</v>
      </c>
      <c r="R72" s="78"/>
      <c r="S72" s="79">
        <v>1</v>
      </c>
      <c r="T72" s="79"/>
      <c r="U72" s="78"/>
      <c r="V72" s="78"/>
      <c r="W72" s="79">
        <v>1</v>
      </c>
      <c r="X72" s="79"/>
      <c r="Y72" s="78">
        <v>1</v>
      </c>
      <c r="Z72" s="78"/>
      <c r="AA72" s="79">
        <v>1</v>
      </c>
      <c r="AB72" s="79"/>
      <c r="AC72" s="78">
        <v>1</v>
      </c>
      <c r="AD72" s="78"/>
      <c r="AE72" s="79">
        <v>1</v>
      </c>
      <c r="AF72" s="79"/>
      <c r="AG72" s="78"/>
      <c r="AH72" s="78"/>
    </row>
    <row r="73" spans="1:34" ht="16" x14ac:dyDescent="0.2">
      <c r="A73" s="18" t="s">
        <v>137</v>
      </c>
      <c r="B73" s="19" t="s">
        <v>70</v>
      </c>
      <c r="C73" s="19" t="s">
        <v>41</v>
      </c>
      <c r="D73" s="22" t="s">
        <v>39</v>
      </c>
      <c r="E73" s="78">
        <v>1</v>
      </c>
      <c r="F73" s="78"/>
      <c r="G73" s="79">
        <v>1</v>
      </c>
      <c r="H73" s="79"/>
      <c r="I73" s="78">
        <v>1</v>
      </c>
      <c r="J73" s="78"/>
      <c r="K73" s="79">
        <v>1</v>
      </c>
      <c r="L73" s="79"/>
      <c r="M73" s="78"/>
      <c r="N73" s="78"/>
      <c r="O73" s="79">
        <v>1</v>
      </c>
      <c r="P73" s="79"/>
      <c r="Q73" s="78">
        <v>1</v>
      </c>
      <c r="R73" s="78"/>
      <c r="S73" s="79">
        <v>1</v>
      </c>
      <c r="T73" s="79"/>
      <c r="U73" s="78"/>
      <c r="V73" s="78"/>
      <c r="W73" s="79">
        <v>1</v>
      </c>
      <c r="X73" s="79"/>
      <c r="Y73" s="78">
        <v>1</v>
      </c>
      <c r="Z73" s="78"/>
      <c r="AA73" s="79">
        <v>1</v>
      </c>
      <c r="AB73" s="79"/>
      <c r="AC73" s="78">
        <v>1</v>
      </c>
      <c r="AD73" s="78"/>
      <c r="AE73" s="79">
        <v>1</v>
      </c>
      <c r="AF73" s="79"/>
      <c r="AG73" s="78"/>
      <c r="AH73" s="78"/>
    </row>
    <row r="74" spans="1:34" ht="16" x14ac:dyDescent="0.2">
      <c r="A74" s="18" t="s">
        <v>138</v>
      </c>
      <c r="B74" s="19" t="s">
        <v>70</v>
      </c>
      <c r="C74" s="19" t="s">
        <v>41</v>
      </c>
      <c r="D74" s="22" t="s">
        <v>39</v>
      </c>
      <c r="E74" s="78">
        <v>1</v>
      </c>
      <c r="F74" s="78"/>
      <c r="G74" s="79">
        <v>1</v>
      </c>
      <c r="H74" s="79"/>
      <c r="I74" s="78">
        <v>1</v>
      </c>
      <c r="J74" s="78"/>
      <c r="K74" s="79">
        <v>1</v>
      </c>
      <c r="L74" s="79"/>
      <c r="M74" s="78"/>
      <c r="N74" s="78"/>
      <c r="O74" s="79">
        <v>1</v>
      </c>
      <c r="P74" s="79"/>
      <c r="Q74" s="78">
        <v>1</v>
      </c>
      <c r="R74" s="78"/>
      <c r="S74" s="79">
        <v>1</v>
      </c>
      <c r="T74" s="79"/>
      <c r="U74" s="78"/>
      <c r="V74" s="78"/>
      <c r="W74" s="79">
        <v>1</v>
      </c>
      <c r="X74" s="79"/>
      <c r="Y74" s="78">
        <v>1</v>
      </c>
      <c r="Z74" s="78"/>
      <c r="AA74" s="79">
        <v>1</v>
      </c>
      <c r="AB74" s="79"/>
      <c r="AC74" s="78">
        <v>1</v>
      </c>
      <c r="AD74" s="78"/>
      <c r="AE74" s="79">
        <v>1</v>
      </c>
      <c r="AF74" s="79"/>
      <c r="AG74" s="78"/>
      <c r="AH74" s="78"/>
    </row>
    <row r="75" spans="1:34" x14ac:dyDescent="0.2">
      <c r="A75" s="13" t="s">
        <v>139</v>
      </c>
      <c r="B75" s="19" t="s">
        <v>72</v>
      </c>
      <c r="C75" s="19" t="s">
        <v>40</v>
      </c>
      <c r="D75" s="22" t="s">
        <v>39</v>
      </c>
      <c r="E75" s="78">
        <v>1</v>
      </c>
      <c r="F75" s="78"/>
      <c r="G75" s="79">
        <v>1</v>
      </c>
      <c r="H75" s="79"/>
      <c r="I75" s="78">
        <v>1</v>
      </c>
      <c r="J75" s="78"/>
      <c r="K75" s="79">
        <v>1</v>
      </c>
      <c r="L75" s="79"/>
      <c r="M75" s="78"/>
      <c r="N75" s="78"/>
      <c r="O75" s="79">
        <v>1</v>
      </c>
      <c r="P75" s="79"/>
      <c r="Q75" s="78">
        <v>1</v>
      </c>
      <c r="R75" s="78"/>
      <c r="S75" s="79">
        <v>1</v>
      </c>
      <c r="T75" s="79"/>
      <c r="U75" s="78"/>
      <c r="V75" s="78"/>
      <c r="W75" s="79">
        <v>1</v>
      </c>
      <c r="X75" s="79"/>
      <c r="Y75" s="78">
        <v>1</v>
      </c>
      <c r="Z75" s="78"/>
      <c r="AA75" s="79">
        <v>1</v>
      </c>
      <c r="AB75" s="79"/>
      <c r="AC75" s="78">
        <v>1</v>
      </c>
      <c r="AD75" s="78"/>
      <c r="AE75" s="79">
        <v>1</v>
      </c>
      <c r="AF75" s="79"/>
      <c r="AG75" s="78"/>
      <c r="AH75" s="78"/>
    </row>
    <row r="76" spans="1:34" ht="16" x14ac:dyDescent="0.2">
      <c r="A76" s="18" t="s">
        <v>140</v>
      </c>
      <c r="B76" s="19" t="s">
        <v>72</v>
      </c>
      <c r="C76" s="19" t="s">
        <v>37</v>
      </c>
      <c r="D76" s="22" t="s">
        <v>60</v>
      </c>
      <c r="E76" s="78">
        <v>1</v>
      </c>
      <c r="F76" s="78"/>
      <c r="G76" s="79">
        <v>1</v>
      </c>
      <c r="H76" s="79"/>
      <c r="I76" s="78">
        <v>1</v>
      </c>
      <c r="J76" s="78"/>
      <c r="K76" s="79">
        <v>1</v>
      </c>
      <c r="L76" s="79"/>
      <c r="M76" s="78"/>
      <c r="N76" s="78"/>
      <c r="O76" s="79">
        <v>1</v>
      </c>
      <c r="P76" s="79"/>
      <c r="Q76" s="78">
        <v>1</v>
      </c>
      <c r="R76" s="78"/>
      <c r="S76" s="79">
        <v>1</v>
      </c>
      <c r="T76" s="79"/>
      <c r="U76" s="78"/>
      <c r="V76" s="78"/>
      <c r="W76" s="79">
        <v>1</v>
      </c>
      <c r="X76" s="79"/>
      <c r="Y76" s="78">
        <v>1</v>
      </c>
      <c r="Z76" s="78"/>
      <c r="AA76" s="79">
        <v>1</v>
      </c>
      <c r="AB76" s="79"/>
      <c r="AC76" s="78">
        <v>1</v>
      </c>
      <c r="AD76" s="78"/>
      <c r="AE76" s="79">
        <v>1</v>
      </c>
      <c r="AF76" s="79"/>
      <c r="AG76" s="78"/>
      <c r="AH76" s="78"/>
    </row>
    <row r="77" spans="1:34" x14ac:dyDescent="0.2">
      <c r="A77" s="13" t="s">
        <v>141</v>
      </c>
      <c r="B77" s="19" t="s">
        <v>72</v>
      </c>
      <c r="C77" s="19" t="s">
        <v>39</v>
      </c>
      <c r="D77" s="22" t="s">
        <v>39</v>
      </c>
      <c r="E77" s="78">
        <v>1</v>
      </c>
      <c r="F77" s="78"/>
      <c r="G77" s="79">
        <v>1</v>
      </c>
      <c r="H77" s="79"/>
      <c r="I77" s="78">
        <v>1</v>
      </c>
      <c r="J77" s="78"/>
      <c r="K77" s="79">
        <v>1</v>
      </c>
      <c r="L77" s="79"/>
      <c r="M77" s="78"/>
      <c r="N77" s="78"/>
      <c r="O77" s="79">
        <v>1</v>
      </c>
      <c r="P77" s="79"/>
      <c r="Q77" s="78">
        <v>1</v>
      </c>
      <c r="R77" s="78"/>
      <c r="S77" s="79">
        <v>1</v>
      </c>
      <c r="T77" s="79"/>
      <c r="U77" s="78"/>
      <c r="V77" s="78"/>
      <c r="W77" s="79">
        <v>1</v>
      </c>
      <c r="X77" s="79"/>
      <c r="Y77" s="78">
        <v>1</v>
      </c>
      <c r="Z77" s="78"/>
      <c r="AA77" s="79">
        <v>1</v>
      </c>
      <c r="AB77" s="79"/>
      <c r="AC77" s="78">
        <v>1</v>
      </c>
      <c r="AD77" s="78"/>
      <c r="AE77" s="79">
        <v>1</v>
      </c>
      <c r="AF77" s="79"/>
      <c r="AG77" s="78"/>
      <c r="AH77" s="78"/>
    </row>
    <row r="78" spans="1:34" ht="16" x14ac:dyDescent="0.2">
      <c r="A78" s="18" t="s">
        <v>142</v>
      </c>
      <c r="B78" s="19" t="s">
        <v>72</v>
      </c>
      <c r="C78" s="19" t="s">
        <v>39</v>
      </c>
      <c r="D78" s="22" t="s">
        <v>38</v>
      </c>
      <c r="E78" s="78">
        <v>1</v>
      </c>
      <c r="F78" s="78"/>
      <c r="G78" s="79">
        <v>1</v>
      </c>
      <c r="H78" s="79"/>
      <c r="I78" s="78">
        <v>1</v>
      </c>
      <c r="J78" s="78"/>
      <c r="K78" s="79">
        <v>1</v>
      </c>
      <c r="L78" s="79"/>
      <c r="M78" s="78"/>
      <c r="N78" s="78"/>
      <c r="O78" s="79">
        <v>1</v>
      </c>
      <c r="P78" s="79"/>
      <c r="Q78" s="78">
        <v>1</v>
      </c>
      <c r="R78" s="78"/>
      <c r="S78" s="79">
        <v>1</v>
      </c>
      <c r="T78" s="79"/>
      <c r="U78" s="78"/>
      <c r="V78" s="78"/>
      <c r="W78" s="79">
        <v>1</v>
      </c>
      <c r="X78" s="79"/>
      <c r="Y78" s="78">
        <v>1</v>
      </c>
      <c r="Z78" s="78"/>
      <c r="AA78" s="79">
        <v>1</v>
      </c>
      <c r="AB78" s="79"/>
      <c r="AC78" s="78">
        <v>1</v>
      </c>
      <c r="AD78" s="78"/>
      <c r="AE78" s="79">
        <v>1</v>
      </c>
      <c r="AF78" s="79"/>
      <c r="AG78" s="78"/>
      <c r="AH78" s="78"/>
    </row>
    <row r="79" spans="1:34" x14ac:dyDescent="0.2">
      <c r="A79" s="13" t="s">
        <v>143</v>
      </c>
      <c r="B79" s="19" t="s">
        <v>72</v>
      </c>
      <c r="C79" s="19" t="s">
        <v>38</v>
      </c>
      <c r="D79" s="22" t="s">
        <v>38</v>
      </c>
      <c r="E79" s="78">
        <v>1</v>
      </c>
      <c r="F79" s="78"/>
      <c r="G79" s="79">
        <v>1</v>
      </c>
      <c r="H79" s="79"/>
      <c r="I79" s="78">
        <v>1</v>
      </c>
      <c r="J79" s="78"/>
      <c r="K79" s="79">
        <v>1</v>
      </c>
      <c r="L79" s="79"/>
      <c r="M79" s="78"/>
      <c r="N79" s="78"/>
      <c r="O79" s="79">
        <v>1</v>
      </c>
      <c r="P79" s="79"/>
      <c r="Q79" s="78">
        <v>1</v>
      </c>
      <c r="R79" s="78"/>
      <c r="S79" s="79">
        <v>1</v>
      </c>
      <c r="T79" s="79"/>
      <c r="U79" s="78"/>
      <c r="V79" s="78"/>
      <c r="W79" s="79">
        <v>1</v>
      </c>
      <c r="X79" s="79"/>
      <c r="Y79" s="78">
        <v>1</v>
      </c>
      <c r="Z79" s="78"/>
      <c r="AA79" s="79">
        <v>1</v>
      </c>
      <c r="AB79" s="79"/>
      <c r="AC79" s="78">
        <v>1</v>
      </c>
      <c r="AD79" s="78"/>
      <c r="AE79" s="79">
        <v>1</v>
      </c>
      <c r="AF79" s="79"/>
      <c r="AG79" s="78"/>
      <c r="AH79" s="78"/>
    </row>
    <row r="80" spans="1:34" ht="16" x14ac:dyDescent="0.2">
      <c r="A80" s="18" t="s">
        <v>144</v>
      </c>
      <c r="B80" s="19" t="s">
        <v>72</v>
      </c>
      <c r="C80" s="19" t="s">
        <v>39</v>
      </c>
      <c r="D80" s="22" t="s">
        <v>38</v>
      </c>
      <c r="E80" s="78">
        <v>1</v>
      </c>
      <c r="F80" s="78"/>
      <c r="G80" s="79">
        <v>1</v>
      </c>
      <c r="H80" s="79"/>
      <c r="I80" s="78">
        <v>1</v>
      </c>
      <c r="J80" s="78"/>
      <c r="K80" s="79">
        <v>1</v>
      </c>
      <c r="L80" s="79"/>
      <c r="M80" s="78"/>
      <c r="N80" s="78"/>
      <c r="O80" s="79">
        <v>1</v>
      </c>
      <c r="P80" s="79"/>
      <c r="Q80" s="78">
        <v>1</v>
      </c>
      <c r="R80" s="78"/>
      <c r="S80" s="79">
        <v>1</v>
      </c>
      <c r="T80" s="79"/>
      <c r="U80" s="78"/>
      <c r="V80" s="78"/>
      <c r="W80" s="79">
        <v>1</v>
      </c>
      <c r="X80" s="79"/>
      <c r="Y80" s="78">
        <v>1</v>
      </c>
      <c r="Z80" s="78"/>
      <c r="AA80" s="79">
        <v>1</v>
      </c>
      <c r="AB80" s="79"/>
      <c r="AC80" s="78">
        <v>1</v>
      </c>
      <c r="AD80" s="78"/>
      <c r="AE80" s="79">
        <v>1</v>
      </c>
      <c r="AF80" s="79"/>
      <c r="AG80" s="78"/>
      <c r="AH80" s="78"/>
    </row>
    <row r="81" spans="1:34" x14ac:dyDescent="0.2">
      <c r="A81" s="13" t="s">
        <v>145</v>
      </c>
      <c r="B81" s="19" t="s">
        <v>72</v>
      </c>
      <c r="C81" s="19" t="s">
        <v>38</v>
      </c>
      <c r="D81" s="22" t="s">
        <v>61</v>
      </c>
      <c r="E81" s="78">
        <v>1</v>
      </c>
      <c r="F81" s="78"/>
      <c r="G81" s="79">
        <v>1</v>
      </c>
      <c r="H81" s="79"/>
      <c r="I81" s="78">
        <v>1</v>
      </c>
      <c r="J81" s="78"/>
      <c r="K81" s="79">
        <v>1</v>
      </c>
      <c r="L81" s="79"/>
      <c r="M81" s="78"/>
      <c r="N81" s="78"/>
      <c r="O81" s="79">
        <v>1</v>
      </c>
      <c r="P81" s="79"/>
      <c r="Q81" s="78">
        <v>1</v>
      </c>
      <c r="R81" s="78"/>
      <c r="S81" s="79">
        <v>1</v>
      </c>
      <c r="T81" s="79"/>
      <c r="U81" s="78"/>
      <c r="V81" s="78"/>
      <c r="W81" s="79">
        <v>1</v>
      </c>
      <c r="X81" s="79"/>
      <c r="Y81" s="78">
        <v>1</v>
      </c>
      <c r="Z81" s="78"/>
      <c r="AA81" s="79">
        <v>1</v>
      </c>
      <c r="AB81" s="79"/>
      <c r="AC81" s="78">
        <v>1</v>
      </c>
      <c r="AD81" s="78"/>
      <c r="AE81" s="79">
        <v>1</v>
      </c>
      <c r="AF81" s="79"/>
      <c r="AG81" s="78"/>
      <c r="AH81" s="78"/>
    </row>
    <row r="82" spans="1:34" ht="16" x14ac:dyDescent="0.2">
      <c r="A82" s="18" t="s">
        <v>146</v>
      </c>
      <c r="B82" s="19" t="s">
        <v>72</v>
      </c>
      <c r="C82" s="19" t="s">
        <v>38</v>
      </c>
      <c r="D82" s="22" t="s">
        <v>61</v>
      </c>
      <c r="E82" s="78">
        <v>1</v>
      </c>
      <c r="F82" s="78"/>
      <c r="G82" s="79">
        <v>1</v>
      </c>
      <c r="H82" s="79"/>
      <c r="I82" s="78">
        <v>1</v>
      </c>
      <c r="J82" s="78"/>
      <c r="K82" s="79">
        <v>1</v>
      </c>
      <c r="L82" s="79"/>
      <c r="M82" s="78"/>
      <c r="N82" s="78"/>
      <c r="O82" s="79">
        <v>1</v>
      </c>
      <c r="P82" s="79"/>
      <c r="Q82" s="78">
        <v>1</v>
      </c>
      <c r="R82" s="78"/>
      <c r="S82" s="79">
        <v>1</v>
      </c>
      <c r="T82" s="79"/>
      <c r="U82" s="78"/>
      <c r="V82" s="78"/>
      <c r="W82" s="79">
        <v>1</v>
      </c>
      <c r="X82" s="79"/>
      <c r="Y82" s="78">
        <v>1</v>
      </c>
      <c r="Z82" s="78"/>
      <c r="AA82" s="79">
        <v>1</v>
      </c>
      <c r="AB82" s="79"/>
      <c r="AC82" s="78">
        <v>1</v>
      </c>
      <c r="AD82" s="78"/>
      <c r="AE82" s="79">
        <v>1</v>
      </c>
      <c r="AF82" s="79"/>
      <c r="AG82" s="78"/>
      <c r="AH82" s="78"/>
    </row>
    <row r="83" spans="1:34" ht="16" x14ac:dyDescent="0.2">
      <c r="A83" s="18" t="s">
        <v>147</v>
      </c>
      <c r="B83" s="19" t="s">
        <v>72</v>
      </c>
      <c r="C83" s="19" t="s">
        <v>38</v>
      </c>
      <c r="D83" s="22" t="s">
        <v>61</v>
      </c>
      <c r="E83" s="78">
        <v>1</v>
      </c>
      <c r="F83" s="78"/>
      <c r="G83" s="79">
        <v>1</v>
      </c>
      <c r="H83" s="79"/>
      <c r="I83" s="78">
        <v>1</v>
      </c>
      <c r="J83" s="78"/>
      <c r="K83" s="79">
        <v>1</v>
      </c>
      <c r="L83" s="79"/>
      <c r="M83" s="78"/>
      <c r="N83" s="78"/>
      <c r="O83" s="79">
        <v>1</v>
      </c>
      <c r="P83" s="79"/>
      <c r="Q83" s="78">
        <v>1</v>
      </c>
      <c r="R83" s="78"/>
      <c r="S83" s="79">
        <v>1</v>
      </c>
      <c r="T83" s="79"/>
      <c r="U83" s="78"/>
      <c r="V83" s="78"/>
      <c r="W83" s="79">
        <v>1</v>
      </c>
      <c r="X83" s="79"/>
      <c r="Y83" s="78">
        <v>1</v>
      </c>
      <c r="Z83" s="78"/>
      <c r="AA83" s="79">
        <v>1</v>
      </c>
      <c r="AB83" s="79"/>
      <c r="AC83" s="78">
        <v>1</v>
      </c>
      <c r="AD83" s="78"/>
      <c r="AE83" s="79">
        <v>1</v>
      </c>
      <c r="AF83" s="79"/>
      <c r="AG83" s="78"/>
      <c r="AH83" s="78"/>
    </row>
    <row r="84" spans="1:34" x14ac:dyDescent="0.2">
      <c r="A84" s="13" t="s">
        <v>148</v>
      </c>
      <c r="B84" s="19" t="s">
        <v>72</v>
      </c>
      <c r="C84" s="19" t="s">
        <v>40</v>
      </c>
      <c r="D84" s="22" t="s">
        <v>40</v>
      </c>
      <c r="E84" s="78">
        <v>1</v>
      </c>
      <c r="F84" s="78"/>
      <c r="G84" s="79">
        <v>1</v>
      </c>
      <c r="H84" s="79"/>
      <c r="I84" s="78">
        <v>1</v>
      </c>
      <c r="J84" s="78"/>
      <c r="K84" s="79">
        <v>1</v>
      </c>
      <c r="L84" s="79"/>
      <c r="M84" s="78"/>
      <c r="N84" s="78"/>
      <c r="O84" s="79">
        <v>1</v>
      </c>
      <c r="P84" s="79"/>
      <c r="Q84" s="78">
        <v>1</v>
      </c>
      <c r="R84" s="78"/>
      <c r="S84" s="79">
        <v>1</v>
      </c>
      <c r="T84" s="79"/>
      <c r="U84" s="78"/>
      <c r="V84" s="78"/>
      <c r="W84" s="79">
        <v>1</v>
      </c>
      <c r="X84" s="79"/>
      <c r="Y84" s="78">
        <v>1</v>
      </c>
      <c r="Z84" s="78"/>
      <c r="AA84" s="79">
        <v>1</v>
      </c>
      <c r="AB84" s="79"/>
      <c r="AC84" s="78">
        <v>1</v>
      </c>
      <c r="AD84" s="78"/>
      <c r="AE84" s="79">
        <v>1</v>
      </c>
      <c r="AF84" s="79"/>
      <c r="AG84" s="78"/>
      <c r="AH84" s="78"/>
    </row>
    <row r="85" spans="1:34" ht="16" x14ac:dyDescent="0.2">
      <c r="A85" s="18" t="s">
        <v>149</v>
      </c>
      <c r="B85" s="19" t="s">
        <v>72</v>
      </c>
      <c r="C85" s="19" t="s">
        <v>39</v>
      </c>
      <c r="D85" s="22" t="s">
        <v>38</v>
      </c>
      <c r="E85" s="78">
        <v>1</v>
      </c>
      <c r="F85" s="78"/>
      <c r="G85" s="79">
        <v>1</v>
      </c>
      <c r="H85" s="79"/>
      <c r="I85" s="78">
        <v>1</v>
      </c>
      <c r="J85" s="78"/>
      <c r="K85" s="79">
        <v>1</v>
      </c>
      <c r="L85" s="79"/>
      <c r="M85" s="78"/>
      <c r="N85" s="78"/>
      <c r="O85" s="79">
        <v>1</v>
      </c>
      <c r="P85" s="79"/>
      <c r="Q85" s="78">
        <v>1</v>
      </c>
      <c r="R85" s="78"/>
      <c r="S85" s="79">
        <v>1</v>
      </c>
      <c r="T85" s="79"/>
      <c r="U85" s="78"/>
      <c r="V85" s="78"/>
      <c r="W85" s="79">
        <v>1</v>
      </c>
      <c r="X85" s="79"/>
      <c r="Y85" s="78">
        <v>1</v>
      </c>
      <c r="Z85" s="78"/>
      <c r="AA85" s="79">
        <v>1</v>
      </c>
      <c r="AB85" s="79"/>
      <c r="AC85" s="78">
        <v>1</v>
      </c>
      <c r="AD85" s="78"/>
      <c r="AE85" s="79">
        <v>1</v>
      </c>
      <c r="AF85" s="79"/>
      <c r="AG85" s="78"/>
      <c r="AH85" s="78"/>
    </row>
    <row r="86" spans="1:34" x14ac:dyDescent="0.2">
      <c r="A86" s="13" t="s">
        <v>150</v>
      </c>
      <c r="B86" s="22" t="s">
        <v>70</v>
      </c>
      <c r="C86" s="22" t="s">
        <v>37</v>
      </c>
      <c r="D86" s="22" t="s">
        <v>36</v>
      </c>
      <c r="E86" s="78">
        <v>1</v>
      </c>
      <c r="F86" s="78"/>
      <c r="G86" s="79">
        <v>1</v>
      </c>
      <c r="H86" s="79"/>
      <c r="I86" s="78">
        <v>1</v>
      </c>
      <c r="J86" s="78"/>
      <c r="K86" s="79">
        <v>1</v>
      </c>
      <c r="L86" s="79"/>
      <c r="M86" s="78"/>
      <c r="N86" s="78"/>
      <c r="O86" s="79">
        <v>1</v>
      </c>
      <c r="P86" s="79"/>
      <c r="Q86" s="78">
        <v>1</v>
      </c>
      <c r="R86" s="78"/>
      <c r="S86" s="79">
        <v>1</v>
      </c>
      <c r="T86" s="79"/>
      <c r="U86" s="78"/>
      <c r="V86" s="78"/>
      <c r="W86" s="79">
        <v>1</v>
      </c>
      <c r="X86" s="79"/>
      <c r="Y86" s="78">
        <v>1</v>
      </c>
      <c r="Z86" s="78"/>
      <c r="AA86" s="79">
        <v>1</v>
      </c>
      <c r="AB86" s="79"/>
      <c r="AC86" s="78">
        <v>1</v>
      </c>
      <c r="AD86" s="78"/>
      <c r="AE86" s="79">
        <v>1</v>
      </c>
      <c r="AF86" s="79"/>
      <c r="AG86" s="78"/>
      <c r="AH86" s="78"/>
    </row>
    <row r="87" spans="1:34" ht="16" x14ac:dyDescent="0.2">
      <c r="A87" s="18" t="s">
        <v>151</v>
      </c>
      <c r="B87" s="19" t="s">
        <v>70</v>
      </c>
      <c r="C87" s="19" t="s">
        <v>41</v>
      </c>
      <c r="D87" s="22" t="s">
        <v>61</v>
      </c>
      <c r="E87" s="78">
        <v>1</v>
      </c>
      <c r="F87" s="78"/>
      <c r="G87" s="79">
        <v>1</v>
      </c>
      <c r="H87" s="79"/>
      <c r="I87" s="78">
        <v>1</v>
      </c>
      <c r="J87" s="78"/>
      <c r="K87" s="79">
        <v>1</v>
      </c>
      <c r="L87" s="79"/>
      <c r="M87" s="78"/>
      <c r="N87" s="78"/>
      <c r="O87" s="79">
        <v>1</v>
      </c>
      <c r="P87" s="79"/>
      <c r="Q87" s="78">
        <v>1</v>
      </c>
      <c r="R87" s="78"/>
      <c r="S87" s="79">
        <v>1</v>
      </c>
      <c r="T87" s="79"/>
      <c r="U87" s="78"/>
      <c r="V87" s="78"/>
      <c r="W87" s="79">
        <v>1</v>
      </c>
      <c r="X87" s="79"/>
      <c r="Y87" s="78">
        <v>1</v>
      </c>
      <c r="Z87" s="78"/>
      <c r="AA87" s="79">
        <v>1</v>
      </c>
      <c r="AB87" s="79"/>
      <c r="AC87" s="78">
        <v>1</v>
      </c>
      <c r="AD87" s="78"/>
      <c r="AE87" s="79">
        <v>1</v>
      </c>
      <c r="AF87" s="79"/>
      <c r="AG87" s="78"/>
      <c r="AH87" s="78"/>
    </row>
    <row r="88" spans="1:34" x14ac:dyDescent="0.2">
      <c r="A88" s="13" t="s">
        <v>152</v>
      </c>
      <c r="B88" s="19" t="s">
        <v>70</v>
      </c>
      <c r="C88" s="19" t="s">
        <v>41</v>
      </c>
      <c r="D88" s="22" t="s">
        <v>61</v>
      </c>
      <c r="E88" s="78">
        <v>1</v>
      </c>
      <c r="F88" s="78"/>
      <c r="G88" s="79">
        <v>1</v>
      </c>
      <c r="H88" s="79"/>
      <c r="I88" s="78">
        <v>1</v>
      </c>
      <c r="J88" s="78"/>
      <c r="K88" s="79">
        <v>1</v>
      </c>
      <c r="L88" s="79"/>
      <c r="M88" s="78"/>
      <c r="N88" s="78"/>
      <c r="O88" s="79">
        <v>1</v>
      </c>
      <c r="P88" s="79"/>
      <c r="Q88" s="78">
        <v>1</v>
      </c>
      <c r="R88" s="78"/>
      <c r="S88" s="79">
        <v>1</v>
      </c>
      <c r="T88" s="79"/>
      <c r="U88" s="78"/>
      <c r="V88" s="78"/>
      <c r="W88" s="79">
        <v>1</v>
      </c>
      <c r="X88" s="79"/>
      <c r="Y88" s="78">
        <v>1</v>
      </c>
      <c r="Z88" s="78"/>
      <c r="AA88" s="79">
        <v>1</v>
      </c>
      <c r="AB88" s="79"/>
      <c r="AC88" s="78">
        <v>1</v>
      </c>
      <c r="AD88" s="78"/>
      <c r="AE88" s="79">
        <v>1</v>
      </c>
      <c r="AF88" s="79"/>
      <c r="AG88" s="78"/>
      <c r="AH88" s="78"/>
    </row>
    <row r="89" spans="1:34" ht="16" x14ac:dyDescent="0.2">
      <c r="A89" s="18" t="s">
        <v>153</v>
      </c>
      <c r="B89" s="19" t="s">
        <v>72</v>
      </c>
      <c r="C89" s="19" t="s">
        <v>38</v>
      </c>
      <c r="D89" s="22" t="s">
        <v>37</v>
      </c>
      <c r="E89" s="78">
        <v>1</v>
      </c>
      <c r="F89" s="78"/>
      <c r="G89" s="79"/>
      <c r="H89" s="79"/>
      <c r="I89" s="78"/>
      <c r="J89" s="78"/>
      <c r="K89" s="79">
        <v>1</v>
      </c>
      <c r="L89" s="79"/>
      <c r="M89" s="78"/>
      <c r="N89" s="78"/>
      <c r="O89" s="79"/>
      <c r="P89" s="79"/>
      <c r="Q89" s="78"/>
      <c r="R89" s="78"/>
      <c r="S89" s="79"/>
      <c r="T89" s="79"/>
      <c r="U89" s="78"/>
      <c r="V89" s="78"/>
      <c r="W89" s="79">
        <v>1</v>
      </c>
      <c r="X89" s="79"/>
      <c r="Y89" s="78">
        <v>1</v>
      </c>
      <c r="Z89" s="78"/>
      <c r="AA89" s="79">
        <v>1</v>
      </c>
      <c r="AB89" s="79"/>
      <c r="AC89" s="78">
        <v>1</v>
      </c>
      <c r="AD89" s="78"/>
      <c r="AE89" s="79">
        <v>1</v>
      </c>
      <c r="AF89" s="79"/>
      <c r="AG89" s="78"/>
      <c r="AH89" s="78"/>
    </row>
    <row r="90" spans="1:34" x14ac:dyDescent="0.2">
      <c r="A90" s="13" t="s">
        <v>154</v>
      </c>
      <c r="B90" s="22" t="s">
        <v>72</v>
      </c>
      <c r="C90" s="22" t="s">
        <v>38</v>
      </c>
      <c r="D90" s="22" t="s">
        <v>37</v>
      </c>
      <c r="E90" s="78">
        <v>1</v>
      </c>
      <c r="F90" s="78"/>
      <c r="G90" s="79">
        <v>1</v>
      </c>
      <c r="H90" s="79"/>
      <c r="I90" s="78">
        <v>1</v>
      </c>
      <c r="J90" s="78"/>
      <c r="K90" s="79">
        <v>1</v>
      </c>
      <c r="L90" s="79"/>
      <c r="M90" s="78"/>
      <c r="N90" s="78"/>
      <c r="O90" s="79"/>
      <c r="P90" s="79"/>
      <c r="Q90" s="78"/>
      <c r="R90" s="78"/>
      <c r="S90" s="79"/>
      <c r="T90" s="79"/>
      <c r="U90" s="78"/>
      <c r="V90" s="78"/>
      <c r="W90" s="79">
        <v>1</v>
      </c>
      <c r="X90" s="79"/>
      <c r="Y90" s="78">
        <v>1</v>
      </c>
      <c r="Z90" s="78"/>
      <c r="AA90" s="79">
        <v>1</v>
      </c>
      <c r="AB90" s="79"/>
      <c r="AC90" s="78">
        <v>1</v>
      </c>
      <c r="AD90" s="78"/>
      <c r="AE90" s="79">
        <v>1</v>
      </c>
      <c r="AF90" s="79"/>
      <c r="AG90" s="78"/>
      <c r="AH90" s="78"/>
    </row>
    <row r="91" spans="1:34" ht="16" x14ac:dyDescent="0.2">
      <c r="A91" s="18" t="s">
        <v>155</v>
      </c>
      <c r="B91" s="22" t="s">
        <v>72</v>
      </c>
      <c r="C91" s="22" t="s">
        <v>38</v>
      </c>
      <c r="D91" s="22" t="s">
        <v>37</v>
      </c>
      <c r="E91" s="78">
        <v>1</v>
      </c>
      <c r="F91" s="78"/>
      <c r="G91" s="79">
        <v>1</v>
      </c>
      <c r="H91" s="79"/>
      <c r="I91" s="78">
        <v>1</v>
      </c>
      <c r="J91" s="78"/>
      <c r="K91" s="79">
        <v>1</v>
      </c>
      <c r="L91" s="79"/>
      <c r="M91" s="78"/>
      <c r="N91" s="78"/>
      <c r="O91" s="79"/>
      <c r="P91" s="79"/>
      <c r="Q91" s="78"/>
      <c r="R91" s="78"/>
      <c r="S91" s="79"/>
      <c r="T91" s="79"/>
      <c r="U91" s="78"/>
      <c r="V91" s="78"/>
      <c r="W91" s="79">
        <v>1</v>
      </c>
      <c r="X91" s="79"/>
      <c r="Y91" s="78">
        <v>1</v>
      </c>
      <c r="Z91" s="78"/>
      <c r="AA91" s="79">
        <v>1</v>
      </c>
      <c r="AB91" s="79"/>
      <c r="AC91" s="78">
        <v>1</v>
      </c>
      <c r="AD91" s="78"/>
      <c r="AE91" s="79">
        <v>1</v>
      </c>
      <c r="AF91" s="79"/>
      <c r="AG91" s="78"/>
      <c r="AH91" s="78"/>
    </row>
    <row r="92" spans="1:34" ht="16" x14ac:dyDescent="0.2">
      <c r="A92" s="18" t="s">
        <v>156</v>
      </c>
      <c r="B92" s="22" t="s">
        <v>72</v>
      </c>
      <c r="C92" s="22" t="s">
        <v>42</v>
      </c>
      <c r="D92" s="22" t="s">
        <v>40</v>
      </c>
      <c r="E92" s="78">
        <v>1</v>
      </c>
      <c r="F92" s="78"/>
      <c r="G92" s="79">
        <v>1</v>
      </c>
      <c r="H92" s="79"/>
      <c r="I92" s="78">
        <v>1</v>
      </c>
      <c r="J92" s="78"/>
      <c r="K92" s="79">
        <v>1</v>
      </c>
      <c r="L92" s="79"/>
      <c r="M92" s="78"/>
      <c r="N92" s="78"/>
      <c r="O92" s="79"/>
      <c r="P92" s="79"/>
      <c r="Q92" s="78"/>
      <c r="R92" s="78"/>
      <c r="S92" s="79"/>
      <c r="T92" s="79"/>
      <c r="U92" s="78"/>
      <c r="V92" s="78"/>
      <c r="W92" s="79">
        <v>1</v>
      </c>
      <c r="X92" s="79"/>
      <c r="Y92" s="78">
        <v>1</v>
      </c>
      <c r="Z92" s="78"/>
      <c r="AA92" s="79">
        <v>1</v>
      </c>
      <c r="AB92" s="79"/>
      <c r="AC92" s="78">
        <v>1</v>
      </c>
      <c r="AD92" s="78"/>
      <c r="AE92" s="79">
        <v>1</v>
      </c>
      <c r="AF92" s="79"/>
      <c r="AG92" s="78"/>
      <c r="AH92" s="78"/>
    </row>
    <row r="93" spans="1:34" x14ac:dyDescent="0.2">
      <c r="A93" s="13" t="s">
        <v>157</v>
      </c>
      <c r="B93" s="22" t="s">
        <v>72</v>
      </c>
      <c r="C93" s="22" t="s">
        <v>42</v>
      </c>
      <c r="D93" s="22" t="s">
        <v>40</v>
      </c>
      <c r="E93" s="78">
        <v>1</v>
      </c>
      <c r="F93" s="78"/>
      <c r="G93" s="79">
        <v>1</v>
      </c>
      <c r="H93" s="79"/>
      <c r="I93" s="78">
        <v>1</v>
      </c>
      <c r="J93" s="78"/>
      <c r="K93" s="79"/>
      <c r="L93" s="79"/>
      <c r="M93" s="78"/>
      <c r="N93" s="78"/>
      <c r="O93" s="79">
        <v>1</v>
      </c>
      <c r="P93" s="79"/>
      <c r="Q93" s="78">
        <v>1</v>
      </c>
      <c r="R93" s="78"/>
      <c r="S93" s="79">
        <v>1</v>
      </c>
      <c r="T93" s="79"/>
      <c r="U93" s="78"/>
      <c r="V93" s="78"/>
      <c r="W93" s="79">
        <v>1</v>
      </c>
      <c r="X93" s="79"/>
      <c r="Y93" s="78">
        <v>1</v>
      </c>
      <c r="Z93" s="78"/>
      <c r="AA93" s="79">
        <v>1</v>
      </c>
      <c r="AB93" s="79"/>
      <c r="AC93" s="78">
        <v>1</v>
      </c>
      <c r="AD93" s="78"/>
      <c r="AE93" s="79">
        <v>1</v>
      </c>
      <c r="AF93" s="79"/>
      <c r="AG93" s="78"/>
      <c r="AH93" s="78"/>
    </row>
    <row r="94" spans="1:34" ht="16" x14ac:dyDescent="0.2">
      <c r="A94" s="18" t="s">
        <v>158</v>
      </c>
      <c r="B94" s="22" t="s">
        <v>72</v>
      </c>
      <c r="C94" s="22" t="s">
        <v>42</v>
      </c>
      <c r="D94" s="22" t="s">
        <v>38</v>
      </c>
      <c r="E94" s="78">
        <v>1</v>
      </c>
      <c r="F94" s="78"/>
      <c r="G94" s="79">
        <v>1</v>
      </c>
      <c r="H94" s="79"/>
      <c r="I94" s="78">
        <v>1</v>
      </c>
      <c r="J94" s="78"/>
      <c r="K94" s="79"/>
      <c r="L94" s="79"/>
      <c r="M94" s="78"/>
      <c r="N94" s="78"/>
      <c r="O94" s="79">
        <v>1</v>
      </c>
      <c r="P94" s="79"/>
      <c r="Q94" s="78"/>
      <c r="R94" s="78"/>
      <c r="S94" s="79"/>
      <c r="T94" s="79"/>
      <c r="U94" s="78"/>
      <c r="V94" s="78"/>
      <c r="W94" s="79"/>
      <c r="X94" s="79"/>
      <c r="Y94" s="78"/>
      <c r="Z94" s="78"/>
      <c r="AA94" s="79"/>
      <c r="AB94" s="79"/>
      <c r="AC94" s="78"/>
      <c r="AD94" s="78"/>
      <c r="AE94" s="79">
        <v>1</v>
      </c>
      <c r="AF94" s="79"/>
      <c r="AG94" s="78"/>
      <c r="AH94" s="78"/>
    </row>
    <row r="95" spans="1:34" x14ac:dyDescent="0.2">
      <c r="A95" s="13" t="s">
        <v>159</v>
      </c>
      <c r="B95" s="22" t="s">
        <v>72</v>
      </c>
      <c r="C95" s="22" t="s">
        <v>37</v>
      </c>
      <c r="D95" s="22" t="s">
        <v>60</v>
      </c>
      <c r="E95" s="78">
        <v>1</v>
      </c>
      <c r="F95" s="78"/>
      <c r="G95" s="79">
        <v>1</v>
      </c>
      <c r="H95" s="79"/>
      <c r="I95" s="78"/>
      <c r="J95" s="78"/>
      <c r="K95" s="79">
        <v>1</v>
      </c>
      <c r="L95" s="79"/>
      <c r="M95" s="78"/>
      <c r="N95" s="78"/>
      <c r="O95" s="79">
        <v>1</v>
      </c>
      <c r="P95" s="79"/>
      <c r="Q95" s="78"/>
      <c r="R95" s="78"/>
      <c r="S95" s="79"/>
      <c r="T95" s="79"/>
      <c r="U95" s="78"/>
      <c r="V95" s="78"/>
      <c r="W95" s="79"/>
      <c r="X95" s="79"/>
      <c r="Y95" s="78"/>
      <c r="Z95" s="78"/>
      <c r="AA95" s="79"/>
      <c r="AB95" s="79"/>
      <c r="AC95" s="78"/>
      <c r="AD95" s="78"/>
      <c r="AE95" s="79">
        <v>1</v>
      </c>
      <c r="AF95" s="79"/>
      <c r="AG95" s="78"/>
      <c r="AH95" s="78"/>
    </row>
    <row r="96" spans="1:34" ht="16" x14ac:dyDescent="0.2">
      <c r="A96" s="18" t="s">
        <v>160</v>
      </c>
      <c r="B96" s="22" t="s">
        <v>72</v>
      </c>
      <c r="C96" s="22" t="s">
        <v>41</v>
      </c>
      <c r="D96" s="22" t="s">
        <v>40</v>
      </c>
      <c r="E96" s="78">
        <v>1</v>
      </c>
      <c r="F96" s="78"/>
      <c r="G96" s="79">
        <v>1</v>
      </c>
      <c r="H96" s="79"/>
      <c r="I96" s="78">
        <v>1</v>
      </c>
      <c r="J96" s="78"/>
      <c r="K96" s="79">
        <v>1</v>
      </c>
      <c r="L96" s="79"/>
      <c r="M96" s="78"/>
      <c r="N96" s="78"/>
      <c r="O96" s="79">
        <v>1</v>
      </c>
      <c r="P96" s="79"/>
      <c r="Q96" s="78"/>
      <c r="R96" s="78"/>
      <c r="S96" s="79"/>
      <c r="T96" s="79"/>
      <c r="U96" s="78"/>
      <c r="V96" s="78"/>
      <c r="W96" s="79"/>
      <c r="X96" s="79"/>
      <c r="Y96" s="78"/>
      <c r="Z96" s="78"/>
      <c r="AA96" s="79"/>
      <c r="AB96" s="79"/>
      <c r="AC96" s="78"/>
      <c r="AD96" s="78"/>
      <c r="AE96" s="79">
        <v>1</v>
      </c>
      <c r="AF96" s="79"/>
      <c r="AG96" s="78"/>
      <c r="AH96" s="78"/>
    </row>
    <row r="97" spans="1:34" x14ac:dyDescent="0.2">
      <c r="A97" s="13" t="s">
        <v>161</v>
      </c>
      <c r="B97" s="22" t="s">
        <v>72</v>
      </c>
      <c r="C97" s="22" t="s">
        <v>41</v>
      </c>
      <c r="D97" s="22" t="s">
        <v>40</v>
      </c>
      <c r="E97" s="78">
        <v>1</v>
      </c>
      <c r="F97" s="78"/>
      <c r="G97" s="79">
        <v>1</v>
      </c>
      <c r="H97" s="79"/>
      <c r="I97" s="78">
        <v>1</v>
      </c>
      <c r="J97" s="78"/>
      <c r="K97" s="79">
        <v>1</v>
      </c>
      <c r="L97" s="79"/>
      <c r="M97" s="78"/>
      <c r="N97" s="78"/>
      <c r="O97" s="79">
        <v>1</v>
      </c>
      <c r="P97" s="79"/>
      <c r="Q97" s="78"/>
      <c r="R97" s="78"/>
      <c r="S97" s="79"/>
      <c r="T97" s="79"/>
      <c r="U97" s="78"/>
      <c r="V97" s="78"/>
      <c r="W97" s="79"/>
      <c r="X97" s="79"/>
      <c r="Y97" s="78"/>
      <c r="Z97" s="78"/>
      <c r="AA97" s="79"/>
      <c r="AB97" s="79"/>
      <c r="AC97" s="78"/>
      <c r="AD97" s="78"/>
      <c r="AE97" s="79">
        <v>1</v>
      </c>
      <c r="AF97" s="79"/>
      <c r="AG97" s="78"/>
      <c r="AH97" s="78"/>
    </row>
    <row r="98" spans="1:34" ht="16" x14ac:dyDescent="0.2">
      <c r="A98" s="18" t="s">
        <v>162</v>
      </c>
      <c r="B98" s="22" t="s">
        <v>72</v>
      </c>
      <c r="C98" s="22" t="s">
        <v>41</v>
      </c>
      <c r="D98" s="22" t="s">
        <v>40</v>
      </c>
      <c r="E98" s="78">
        <v>1</v>
      </c>
      <c r="F98" s="78"/>
      <c r="G98" s="79">
        <v>1</v>
      </c>
      <c r="H98" s="79"/>
      <c r="I98" s="78">
        <v>1</v>
      </c>
      <c r="J98" s="78"/>
      <c r="K98" s="79">
        <v>1</v>
      </c>
      <c r="L98" s="79"/>
      <c r="M98" s="78"/>
      <c r="N98" s="78"/>
      <c r="O98" s="79">
        <v>1</v>
      </c>
      <c r="P98" s="79"/>
      <c r="Q98" s="78"/>
      <c r="R98" s="78"/>
      <c r="S98" s="79"/>
      <c r="T98" s="79"/>
      <c r="U98" s="78"/>
      <c r="V98" s="78"/>
      <c r="W98" s="79"/>
      <c r="X98" s="79"/>
      <c r="Y98" s="78"/>
      <c r="Z98" s="78"/>
      <c r="AA98" s="79"/>
      <c r="AB98" s="79"/>
      <c r="AC98" s="78"/>
      <c r="AD98" s="78"/>
      <c r="AE98" s="79">
        <v>1</v>
      </c>
      <c r="AF98" s="79"/>
      <c r="AG98" s="78"/>
      <c r="AH98" s="78"/>
    </row>
    <row r="99" spans="1:34" x14ac:dyDescent="0.2">
      <c r="A99" s="13" t="s">
        <v>163</v>
      </c>
      <c r="B99" s="22" t="s">
        <v>72</v>
      </c>
      <c r="C99" s="22" t="s">
        <v>37</v>
      </c>
      <c r="D99" s="22" t="s">
        <v>60</v>
      </c>
      <c r="E99" s="78">
        <v>1</v>
      </c>
      <c r="F99" s="78"/>
      <c r="G99" s="79">
        <v>1</v>
      </c>
      <c r="H99" s="79"/>
      <c r="I99" s="78">
        <v>1</v>
      </c>
      <c r="J99" s="78"/>
      <c r="K99" s="79">
        <v>1</v>
      </c>
      <c r="L99" s="79"/>
      <c r="M99" s="78"/>
      <c r="N99" s="78"/>
      <c r="O99" s="79">
        <v>1</v>
      </c>
      <c r="P99" s="79"/>
      <c r="Q99" s="78"/>
      <c r="R99" s="78"/>
      <c r="S99" s="79"/>
      <c r="T99" s="79"/>
      <c r="U99" s="78"/>
      <c r="V99" s="78"/>
      <c r="W99" s="79"/>
      <c r="X99" s="79"/>
      <c r="Y99" s="78"/>
      <c r="Z99" s="78"/>
      <c r="AA99" s="79"/>
      <c r="AB99" s="79"/>
      <c r="AC99" s="78"/>
      <c r="AD99" s="78"/>
      <c r="AE99" s="79">
        <v>1</v>
      </c>
      <c r="AF99" s="79"/>
      <c r="AG99" s="78"/>
      <c r="AH99" s="78"/>
    </row>
    <row r="100" spans="1:34" ht="16" x14ac:dyDescent="0.2">
      <c r="A100" s="18" t="s">
        <v>164</v>
      </c>
      <c r="B100" s="22" t="s">
        <v>70</v>
      </c>
      <c r="C100" s="22" t="s">
        <v>35</v>
      </c>
      <c r="D100" s="22" t="s">
        <v>35</v>
      </c>
      <c r="E100" s="78">
        <v>1</v>
      </c>
      <c r="F100" s="78"/>
      <c r="G100" s="79">
        <v>1</v>
      </c>
      <c r="H100" s="79"/>
      <c r="I100" s="78">
        <v>1</v>
      </c>
      <c r="J100" s="78"/>
      <c r="K100" s="79">
        <v>1</v>
      </c>
      <c r="L100" s="79"/>
      <c r="M100" s="78"/>
      <c r="N100" s="78"/>
      <c r="O100" s="79">
        <v>1</v>
      </c>
      <c r="P100" s="79"/>
      <c r="Q100" s="78"/>
      <c r="R100" s="78"/>
      <c r="S100" s="79"/>
      <c r="T100" s="79"/>
      <c r="U100" s="78"/>
      <c r="V100" s="78"/>
      <c r="W100" s="79"/>
      <c r="X100" s="79"/>
      <c r="Y100" s="78"/>
      <c r="Z100" s="78"/>
      <c r="AA100" s="79"/>
      <c r="AB100" s="79"/>
      <c r="AC100" s="78"/>
      <c r="AD100" s="78"/>
      <c r="AE100" s="79">
        <v>1</v>
      </c>
      <c r="AF100" s="79"/>
      <c r="AG100" s="78"/>
      <c r="AH100" s="78"/>
    </row>
    <row r="101" spans="1:34" ht="16" x14ac:dyDescent="0.2">
      <c r="A101" s="18" t="s">
        <v>165</v>
      </c>
      <c r="B101" s="22" t="s">
        <v>70</v>
      </c>
      <c r="C101" s="22" t="s">
        <v>35</v>
      </c>
      <c r="D101" s="22" t="s">
        <v>35</v>
      </c>
      <c r="E101" s="78">
        <v>1</v>
      </c>
      <c r="F101" s="78"/>
      <c r="G101" s="79">
        <v>1</v>
      </c>
      <c r="H101" s="79"/>
      <c r="I101" s="78">
        <v>1</v>
      </c>
      <c r="J101" s="78"/>
      <c r="K101" s="79">
        <v>1</v>
      </c>
      <c r="L101" s="79"/>
      <c r="M101" s="78"/>
      <c r="N101" s="78"/>
      <c r="O101" s="79">
        <v>1</v>
      </c>
      <c r="P101" s="79"/>
      <c r="Q101" s="78">
        <v>1</v>
      </c>
      <c r="R101" s="78"/>
      <c r="S101" s="79">
        <v>1</v>
      </c>
      <c r="T101" s="79"/>
      <c r="U101" s="78"/>
      <c r="V101" s="78"/>
      <c r="W101" s="79">
        <v>1</v>
      </c>
      <c r="X101" s="79"/>
      <c r="Y101" s="78">
        <v>1</v>
      </c>
      <c r="Z101" s="78"/>
      <c r="AA101" s="79">
        <v>1</v>
      </c>
      <c r="AB101" s="79"/>
      <c r="AC101" s="78">
        <v>1</v>
      </c>
      <c r="AD101" s="78"/>
      <c r="AE101" s="79">
        <v>1</v>
      </c>
      <c r="AF101" s="79"/>
      <c r="AG101" s="78"/>
      <c r="AH101" s="78"/>
    </row>
    <row r="102" spans="1:34" x14ac:dyDescent="0.2">
      <c r="A102" s="13" t="s">
        <v>166</v>
      </c>
      <c r="B102" s="22" t="s">
        <v>72</v>
      </c>
      <c r="C102" s="22" t="s">
        <v>38</v>
      </c>
      <c r="D102" s="22" t="s">
        <v>37</v>
      </c>
      <c r="E102" s="78">
        <v>1</v>
      </c>
      <c r="F102" s="78"/>
      <c r="G102" s="79">
        <v>1</v>
      </c>
      <c r="H102" s="79"/>
      <c r="I102" s="78">
        <v>1</v>
      </c>
      <c r="J102" s="78"/>
      <c r="K102" s="79">
        <v>1</v>
      </c>
      <c r="L102" s="79"/>
      <c r="M102" s="78"/>
      <c r="N102" s="78"/>
      <c r="O102" s="79">
        <v>1</v>
      </c>
      <c r="P102" s="79"/>
      <c r="Q102" s="78">
        <v>1</v>
      </c>
      <c r="R102" s="78"/>
      <c r="S102" s="79">
        <v>1</v>
      </c>
      <c r="T102" s="79"/>
      <c r="U102" s="78"/>
      <c r="V102" s="78"/>
      <c r="W102" s="79">
        <v>1</v>
      </c>
      <c r="X102" s="79"/>
      <c r="Y102" s="78">
        <v>1</v>
      </c>
      <c r="Z102" s="78"/>
      <c r="AA102" s="79">
        <v>1</v>
      </c>
      <c r="AB102" s="79"/>
      <c r="AC102" s="78">
        <v>1</v>
      </c>
      <c r="AD102" s="78"/>
      <c r="AE102" s="79">
        <v>1</v>
      </c>
      <c r="AF102" s="79"/>
      <c r="AG102" s="78"/>
      <c r="AH102" s="78"/>
    </row>
    <row r="103" spans="1:34" ht="16" x14ac:dyDescent="0.2">
      <c r="A103" s="18" t="s">
        <v>167</v>
      </c>
      <c r="B103" s="22" t="s">
        <v>72</v>
      </c>
      <c r="C103" s="22" t="s">
        <v>38</v>
      </c>
      <c r="D103" s="22" t="s">
        <v>37</v>
      </c>
      <c r="E103" s="78">
        <v>1</v>
      </c>
      <c r="F103" s="78"/>
      <c r="G103" s="79">
        <v>1</v>
      </c>
      <c r="H103" s="79"/>
      <c r="I103" s="78">
        <v>1</v>
      </c>
      <c r="J103" s="78"/>
      <c r="K103" s="79">
        <v>1</v>
      </c>
      <c r="L103" s="79"/>
      <c r="M103" s="78"/>
      <c r="N103" s="78"/>
      <c r="O103" s="79">
        <v>1</v>
      </c>
      <c r="P103" s="79"/>
      <c r="Q103" s="78">
        <v>1</v>
      </c>
      <c r="R103" s="78"/>
      <c r="S103" s="79">
        <v>1</v>
      </c>
      <c r="T103" s="79"/>
      <c r="U103" s="78"/>
      <c r="V103" s="78"/>
      <c r="W103" s="79">
        <v>1</v>
      </c>
      <c r="X103" s="79"/>
      <c r="Y103" s="78">
        <v>1</v>
      </c>
      <c r="Z103" s="78"/>
      <c r="AA103" s="79">
        <v>1</v>
      </c>
      <c r="AB103" s="79"/>
      <c r="AC103" s="78">
        <v>1</v>
      </c>
      <c r="AD103" s="78"/>
      <c r="AE103" s="79">
        <v>1</v>
      </c>
      <c r="AF103" s="79"/>
      <c r="AG103" s="78"/>
      <c r="AH103" s="78"/>
    </row>
    <row r="104" spans="1:34" x14ac:dyDescent="0.2">
      <c r="A104" s="13" t="s">
        <v>168</v>
      </c>
      <c r="B104" s="22" t="s">
        <v>72</v>
      </c>
      <c r="C104" s="22" t="s">
        <v>38</v>
      </c>
      <c r="D104" s="22" t="s">
        <v>37</v>
      </c>
      <c r="E104" s="78">
        <v>1</v>
      </c>
      <c r="F104" s="78"/>
      <c r="G104" s="79">
        <v>1</v>
      </c>
      <c r="H104" s="79"/>
      <c r="I104" s="78">
        <v>1</v>
      </c>
      <c r="J104" s="78"/>
      <c r="K104" s="79">
        <v>1</v>
      </c>
      <c r="L104" s="79"/>
      <c r="M104" s="78"/>
      <c r="N104" s="78"/>
      <c r="O104" s="79">
        <v>1</v>
      </c>
      <c r="P104" s="79"/>
      <c r="Q104" s="78">
        <v>1</v>
      </c>
      <c r="R104" s="78"/>
      <c r="S104" s="79">
        <v>1</v>
      </c>
      <c r="T104" s="79"/>
      <c r="U104" s="78"/>
      <c r="V104" s="78"/>
      <c r="W104" s="79">
        <v>1</v>
      </c>
      <c r="X104" s="79"/>
      <c r="Y104" s="78">
        <v>1</v>
      </c>
      <c r="Z104" s="78"/>
      <c r="AA104" s="79">
        <v>1</v>
      </c>
      <c r="AB104" s="79"/>
      <c r="AC104" s="78">
        <v>1</v>
      </c>
      <c r="AD104" s="78"/>
      <c r="AE104" s="79">
        <v>1</v>
      </c>
      <c r="AF104" s="79"/>
      <c r="AG104" s="78"/>
      <c r="AH104" s="78"/>
    </row>
    <row r="105" spans="1:34" ht="16" x14ac:dyDescent="0.2">
      <c r="A105" s="18" t="s">
        <v>169</v>
      </c>
      <c r="B105" s="22" t="s">
        <v>72</v>
      </c>
      <c r="C105" s="22" t="s">
        <v>38</v>
      </c>
      <c r="D105" s="22" t="s">
        <v>37</v>
      </c>
      <c r="E105" s="78">
        <v>1</v>
      </c>
      <c r="F105" s="78"/>
      <c r="G105" s="79">
        <v>1</v>
      </c>
      <c r="H105" s="79"/>
      <c r="I105" s="78">
        <v>1</v>
      </c>
      <c r="J105" s="78"/>
      <c r="K105" s="79">
        <v>1</v>
      </c>
      <c r="L105" s="79"/>
      <c r="M105" s="78"/>
      <c r="N105" s="78"/>
      <c r="O105" s="79">
        <v>1</v>
      </c>
      <c r="P105" s="79"/>
      <c r="Q105" s="78">
        <v>1</v>
      </c>
      <c r="R105" s="78"/>
      <c r="S105" s="79">
        <v>1</v>
      </c>
      <c r="T105" s="79"/>
      <c r="U105" s="78"/>
      <c r="V105" s="78"/>
      <c r="W105" s="79">
        <v>1</v>
      </c>
      <c r="X105" s="79"/>
      <c r="Y105" s="78">
        <v>1</v>
      </c>
      <c r="Z105" s="78"/>
      <c r="AA105" s="79">
        <v>1</v>
      </c>
      <c r="AB105" s="79"/>
      <c r="AC105" s="78">
        <v>1</v>
      </c>
      <c r="AD105" s="78"/>
      <c r="AE105" s="79">
        <v>1</v>
      </c>
      <c r="AF105" s="79"/>
      <c r="AG105" s="78"/>
      <c r="AH105" s="78"/>
    </row>
    <row r="106" spans="1:34" x14ac:dyDescent="0.2">
      <c r="A106" s="13" t="s">
        <v>170</v>
      </c>
      <c r="B106" s="22" t="s">
        <v>72</v>
      </c>
      <c r="C106" s="22" t="s">
        <v>39</v>
      </c>
      <c r="D106" s="22" t="s">
        <v>38</v>
      </c>
      <c r="E106" s="78">
        <v>1</v>
      </c>
      <c r="F106" s="78"/>
      <c r="G106" s="79">
        <v>1</v>
      </c>
      <c r="H106" s="79"/>
      <c r="I106" s="78">
        <v>1</v>
      </c>
      <c r="J106" s="78"/>
      <c r="K106" s="79">
        <v>1</v>
      </c>
      <c r="L106" s="79"/>
      <c r="M106" s="78"/>
      <c r="N106" s="78"/>
      <c r="O106" s="79">
        <v>1</v>
      </c>
      <c r="P106" s="79"/>
      <c r="Q106" s="78">
        <v>1</v>
      </c>
      <c r="R106" s="78"/>
      <c r="S106" s="79">
        <v>1</v>
      </c>
      <c r="T106" s="79"/>
      <c r="U106" s="78"/>
      <c r="V106" s="78"/>
      <c r="W106" s="79">
        <v>1</v>
      </c>
      <c r="X106" s="79"/>
      <c r="Y106" s="78">
        <v>1</v>
      </c>
      <c r="Z106" s="78"/>
      <c r="AA106" s="79">
        <v>1</v>
      </c>
      <c r="AB106" s="79"/>
      <c r="AC106" s="78">
        <v>1</v>
      </c>
      <c r="AD106" s="78"/>
      <c r="AE106" s="79">
        <v>1</v>
      </c>
      <c r="AF106" s="79"/>
      <c r="AG106" s="78"/>
      <c r="AH106" s="78"/>
    </row>
    <row r="107" spans="1:34" ht="16" x14ac:dyDescent="0.2">
      <c r="A107" s="18" t="s">
        <v>171</v>
      </c>
      <c r="B107" s="22" t="s">
        <v>72</v>
      </c>
      <c r="C107" s="22" t="s">
        <v>37</v>
      </c>
      <c r="D107" s="22" t="s">
        <v>38</v>
      </c>
      <c r="E107" s="78">
        <v>1</v>
      </c>
      <c r="F107" s="78"/>
      <c r="G107" s="79">
        <v>1</v>
      </c>
      <c r="H107" s="79"/>
      <c r="I107" s="78">
        <v>1</v>
      </c>
      <c r="J107" s="78"/>
      <c r="K107" s="79">
        <v>1</v>
      </c>
      <c r="L107" s="79"/>
      <c r="M107" s="78"/>
      <c r="N107" s="78"/>
      <c r="O107" s="79">
        <v>1</v>
      </c>
      <c r="P107" s="79"/>
      <c r="Q107" s="78">
        <v>1</v>
      </c>
      <c r="R107" s="78"/>
      <c r="S107" s="79">
        <v>1</v>
      </c>
      <c r="T107" s="79"/>
      <c r="U107" s="78"/>
      <c r="V107" s="78"/>
      <c r="W107" s="79">
        <v>1</v>
      </c>
      <c r="X107" s="79"/>
      <c r="Y107" s="78">
        <v>1</v>
      </c>
      <c r="Z107" s="78"/>
      <c r="AA107" s="79">
        <v>1</v>
      </c>
      <c r="AB107" s="79"/>
      <c r="AC107" s="78">
        <v>1</v>
      </c>
      <c r="AD107" s="78"/>
      <c r="AE107" s="79">
        <v>1</v>
      </c>
      <c r="AF107" s="79"/>
      <c r="AG107" s="78"/>
      <c r="AH107" s="78"/>
    </row>
    <row r="108" spans="1:34" x14ac:dyDescent="0.2">
      <c r="A108" s="13" t="s">
        <v>172</v>
      </c>
      <c r="B108" s="22" t="s">
        <v>70</v>
      </c>
      <c r="C108" s="22" t="s">
        <v>39</v>
      </c>
      <c r="D108" s="22" t="s">
        <v>42</v>
      </c>
      <c r="E108" s="78">
        <v>1</v>
      </c>
      <c r="F108" s="78"/>
      <c r="G108" s="79">
        <v>1</v>
      </c>
      <c r="H108" s="79"/>
      <c r="I108" s="78">
        <v>1</v>
      </c>
      <c r="J108" s="78"/>
      <c r="K108" s="79">
        <v>1</v>
      </c>
      <c r="L108" s="79"/>
      <c r="M108" s="78"/>
      <c r="N108" s="78"/>
      <c r="O108" s="79">
        <v>1</v>
      </c>
      <c r="P108" s="79"/>
      <c r="Q108" s="78">
        <v>1</v>
      </c>
      <c r="R108" s="78"/>
      <c r="S108" s="79">
        <v>1</v>
      </c>
      <c r="T108" s="79"/>
      <c r="U108" s="78"/>
      <c r="V108" s="78"/>
      <c r="W108" s="79">
        <v>1</v>
      </c>
      <c r="X108" s="79"/>
      <c r="Y108" s="78">
        <v>1</v>
      </c>
      <c r="Z108" s="78"/>
      <c r="AA108" s="79">
        <v>1</v>
      </c>
      <c r="AB108" s="79"/>
      <c r="AC108" s="78">
        <v>1</v>
      </c>
      <c r="AD108" s="78"/>
      <c r="AE108" s="79">
        <v>1</v>
      </c>
      <c r="AF108" s="79"/>
      <c r="AG108" s="78"/>
      <c r="AH108" s="78"/>
    </row>
    <row r="109" spans="1:34" ht="16" x14ac:dyDescent="0.2">
      <c r="A109" s="18" t="s">
        <v>173</v>
      </c>
      <c r="B109" s="22" t="s">
        <v>72</v>
      </c>
      <c r="C109" s="22" t="s">
        <v>39</v>
      </c>
      <c r="D109" s="22" t="s">
        <v>61</v>
      </c>
      <c r="E109" s="78">
        <v>1</v>
      </c>
      <c r="F109" s="78"/>
      <c r="G109" s="79">
        <v>1</v>
      </c>
      <c r="H109" s="79"/>
      <c r="I109" s="78">
        <v>1</v>
      </c>
      <c r="J109" s="78"/>
      <c r="K109" s="79">
        <v>1</v>
      </c>
      <c r="L109" s="79"/>
      <c r="M109" s="78"/>
      <c r="N109" s="78"/>
      <c r="O109" s="79">
        <v>1</v>
      </c>
      <c r="P109" s="79"/>
      <c r="Q109" s="78">
        <v>1</v>
      </c>
      <c r="R109" s="78"/>
      <c r="S109" s="79">
        <v>1</v>
      </c>
      <c r="T109" s="79"/>
      <c r="U109" s="78"/>
      <c r="V109" s="78"/>
      <c r="W109" s="79">
        <v>1</v>
      </c>
      <c r="X109" s="79"/>
      <c r="Y109" s="78">
        <v>1</v>
      </c>
      <c r="Z109" s="78"/>
      <c r="AA109" s="79">
        <v>1</v>
      </c>
      <c r="AB109" s="79"/>
      <c r="AC109" s="78">
        <v>1</v>
      </c>
      <c r="AD109" s="78"/>
      <c r="AE109" s="79">
        <v>1</v>
      </c>
      <c r="AF109" s="79"/>
      <c r="AG109" s="78"/>
      <c r="AH109" s="78"/>
    </row>
    <row r="110" spans="1:34" ht="16" x14ac:dyDescent="0.2">
      <c r="A110" s="18" t="s">
        <v>174</v>
      </c>
      <c r="B110" s="22" t="s">
        <v>72</v>
      </c>
      <c r="C110" s="22" t="s">
        <v>39</v>
      </c>
      <c r="D110" s="22" t="s">
        <v>38</v>
      </c>
      <c r="E110" s="78">
        <v>1</v>
      </c>
      <c r="F110" s="78"/>
      <c r="G110" s="79">
        <v>1</v>
      </c>
      <c r="H110" s="79"/>
      <c r="I110" s="78">
        <v>1</v>
      </c>
      <c r="J110" s="78"/>
      <c r="K110" s="79">
        <v>1</v>
      </c>
      <c r="L110" s="79"/>
      <c r="M110" s="78"/>
      <c r="N110" s="78"/>
      <c r="O110" s="79">
        <v>1</v>
      </c>
      <c r="P110" s="79"/>
      <c r="Q110" s="78">
        <v>1</v>
      </c>
      <c r="R110" s="78"/>
      <c r="S110" s="79">
        <v>1</v>
      </c>
      <c r="T110" s="79"/>
      <c r="U110" s="78"/>
      <c r="V110" s="78"/>
      <c r="W110" s="79">
        <v>1</v>
      </c>
      <c r="X110" s="79"/>
      <c r="Y110" s="78">
        <v>1</v>
      </c>
      <c r="Z110" s="78"/>
      <c r="AA110" s="79">
        <v>1</v>
      </c>
      <c r="AB110" s="79"/>
      <c r="AC110" s="78">
        <v>1</v>
      </c>
      <c r="AD110" s="78"/>
      <c r="AE110" s="79">
        <v>1</v>
      </c>
      <c r="AF110" s="79"/>
      <c r="AG110" s="78"/>
      <c r="AH110" s="78"/>
    </row>
    <row r="111" spans="1:34" x14ac:dyDescent="0.2">
      <c r="E111" s="78"/>
      <c r="F111" s="78"/>
      <c r="G111" s="79"/>
      <c r="H111" s="79"/>
      <c r="I111" s="78"/>
      <c r="J111" s="78"/>
      <c r="K111" s="79"/>
      <c r="L111" s="79"/>
      <c r="M111" s="78"/>
      <c r="N111" s="78"/>
      <c r="O111" s="79"/>
      <c r="P111" s="79"/>
      <c r="Q111" s="78"/>
      <c r="R111" s="78"/>
      <c r="S111" s="79"/>
      <c r="T111" s="79"/>
      <c r="U111" s="78"/>
      <c r="V111" s="78"/>
      <c r="W111" s="79"/>
      <c r="X111" s="79"/>
      <c r="Y111" s="78"/>
      <c r="Z111" s="78"/>
      <c r="AA111" s="79"/>
      <c r="AB111" s="79"/>
      <c r="AC111" s="78"/>
      <c r="AD111" s="78"/>
      <c r="AE111" s="79"/>
      <c r="AF111" s="79"/>
      <c r="AG111" s="78"/>
      <c r="AH111" s="78"/>
    </row>
    <row r="112" spans="1:34" x14ac:dyDescent="0.2">
      <c r="E112" s="78"/>
      <c r="F112" s="78"/>
      <c r="G112" s="79"/>
      <c r="H112" s="79"/>
      <c r="I112" s="78"/>
      <c r="J112" s="78"/>
      <c r="K112" s="79"/>
      <c r="L112" s="79"/>
      <c r="M112" s="78"/>
      <c r="N112" s="78"/>
      <c r="O112" s="79"/>
      <c r="P112" s="79"/>
      <c r="Q112" s="78"/>
      <c r="R112" s="78"/>
      <c r="S112" s="79"/>
      <c r="T112" s="79"/>
      <c r="U112" s="78"/>
      <c r="V112" s="78"/>
      <c r="W112" s="79"/>
      <c r="X112" s="79"/>
      <c r="Y112" s="78"/>
      <c r="Z112" s="78"/>
      <c r="AA112" s="79"/>
      <c r="AB112" s="79"/>
      <c r="AC112" s="78"/>
      <c r="AD112" s="78"/>
      <c r="AE112" s="79"/>
      <c r="AF112" s="79"/>
      <c r="AG112" s="78"/>
      <c r="AH112" s="78"/>
    </row>
    <row r="113" spans="5:34" x14ac:dyDescent="0.2">
      <c r="E113" s="78"/>
      <c r="F113" s="78"/>
      <c r="G113" s="79"/>
      <c r="H113" s="79"/>
      <c r="I113" s="78"/>
      <c r="J113" s="78"/>
      <c r="K113" s="79"/>
      <c r="L113" s="79"/>
      <c r="M113" s="78"/>
      <c r="N113" s="78"/>
      <c r="O113" s="79"/>
      <c r="P113" s="79"/>
      <c r="Q113" s="78"/>
      <c r="R113" s="78"/>
      <c r="S113" s="79"/>
      <c r="T113" s="79"/>
      <c r="U113" s="78"/>
      <c r="V113" s="78"/>
      <c r="W113" s="79"/>
      <c r="X113" s="79"/>
      <c r="Y113" s="78"/>
      <c r="Z113" s="78"/>
      <c r="AA113" s="79"/>
      <c r="AB113" s="79"/>
      <c r="AC113" s="78"/>
      <c r="AD113" s="78"/>
      <c r="AE113" s="79"/>
      <c r="AF113" s="79"/>
      <c r="AG113" s="78"/>
      <c r="AH113" s="78"/>
    </row>
    <row r="114" spans="5:34" x14ac:dyDescent="0.2">
      <c r="E114" s="78"/>
      <c r="F114" s="78"/>
      <c r="G114" s="79"/>
      <c r="H114" s="79"/>
      <c r="I114" s="78"/>
      <c r="J114" s="78"/>
      <c r="K114" s="79"/>
      <c r="L114" s="79"/>
      <c r="M114" s="78"/>
      <c r="N114" s="78"/>
      <c r="O114" s="79"/>
      <c r="P114" s="79"/>
      <c r="Q114" s="78"/>
      <c r="R114" s="78"/>
      <c r="S114" s="79"/>
      <c r="T114" s="79"/>
      <c r="U114" s="78"/>
      <c r="V114" s="78"/>
      <c r="W114" s="79"/>
      <c r="X114" s="79"/>
      <c r="Y114" s="78"/>
      <c r="Z114" s="78"/>
      <c r="AA114" s="79"/>
      <c r="AB114" s="79"/>
      <c r="AC114" s="78"/>
      <c r="AD114" s="78"/>
      <c r="AE114" s="79"/>
      <c r="AF114" s="79"/>
      <c r="AG114" s="78"/>
      <c r="AH114" s="78"/>
    </row>
    <row r="115" spans="5:34" x14ac:dyDescent="0.2">
      <c r="E115" s="78"/>
      <c r="F115" s="78"/>
      <c r="G115" s="79"/>
      <c r="H115" s="79"/>
      <c r="I115" s="78"/>
      <c r="J115" s="78"/>
      <c r="K115" s="79"/>
      <c r="L115" s="79"/>
      <c r="M115" s="78"/>
      <c r="N115" s="78"/>
      <c r="O115" s="79"/>
      <c r="P115" s="79"/>
      <c r="Q115" s="78"/>
      <c r="R115" s="78"/>
      <c r="S115" s="79"/>
      <c r="T115" s="79"/>
      <c r="U115" s="78"/>
      <c r="V115" s="78"/>
      <c r="W115" s="79"/>
      <c r="X115" s="79"/>
      <c r="Y115" s="78"/>
      <c r="Z115" s="78"/>
      <c r="AA115" s="79"/>
      <c r="AB115" s="79"/>
      <c r="AC115" s="78"/>
      <c r="AD115" s="78"/>
      <c r="AE115" s="79"/>
      <c r="AF115" s="79"/>
      <c r="AG115" s="78"/>
      <c r="AH115" s="78"/>
    </row>
    <row r="116" spans="5:34" x14ac:dyDescent="0.2">
      <c r="E116" s="78"/>
      <c r="F116" s="78"/>
      <c r="G116" s="79"/>
      <c r="H116" s="79"/>
      <c r="I116" s="78"/>
      <c r="J116" s="78"/>
      <c r="K116" s="79"/>
      <c r="L116" s="79"/>
      <c r="M116" s="78"/>
      <c r="N116" s="78"/>
      <c r="O116" s="79"/>
      <c r="P116" s="79"/>
      <c r="Q116" s="78"/>
      <c r="R116" s="78"/>
      <c r="S116" s="79"/>
      <c r="T116" s="79"/>
      <c r="U116" s="78"/>
      <c r="V116" s="78"/>
      <c r="W116" s="79"/>
      <c r="X116" s="79"/>
      <c r="Y116" s="78"/>
      <c r="Z116" s="78"/>
      <c r="AA116" s="79"/>
      <c r="AB116" s="79"/>
      <c r="AC116" s="78"/>
      <c r="AD116" s="78"/>
      <c r="AE116" s="79"/>
      <c r="AF116" s="79"/>
      <c r="AG116" s="78"/>
      <c r="AH116" s="78"/>
    </row>
    <row r="117" spans="5:34" x14ac:dyDescent="0.2">
      <c r="E117" s="78"/>
      <c r="F117" s="78"/>
      <c r="G117" s="79"/>
      <c r="H117" s="79"/>
      <c r="I117" s="78"/>
      <c r="J117" s="78"/>
      <c r="K117" s="79"/>
      <c r="L117" s="79"/>
      <c r="M117" s="78"/>
      <c r="N117" s="78"/>
      <c r="O117" s="79"/>
      <c r="P117" s="79"/>
      <c r="Q117" s="78"/>
      <c r="R117" s="78"/>
      <c r="S117" s="79"/>
      <c r="T117" s="79"/>
      <c r="U117" s="78"/>
      <c r="V117" s="78"/>
      <c r="W117" s="79"/>
      <c r="X117" s="79"/>
      <c r="Y117" s="78"/>
      <c r="Z117" s="78"/>
      <c r="AA117" s="79"/>
      <c r="AB117" s="79"/>
      <c r="AC117" s="78"/>
      <c r="AD117" s="78"/>
      <c r="AE117" s="79"/>
      <c r="AF117" s="79"/>
      <c r="AG117" s="78"/>
      <c r="AH117" s="78"/>
    </row>
    <row r="118" spans="5:34" x14ac:dyDescent="0.2">
      <c r="E118" s="78"/>
      <c r="F118" s="78"/>
      <c r="G118" s="79"/>
      <c r="H118" s="79"/>
      <c r="I118" s="78"/>
      <c r="J118" s="78"/>
      <c r="K118" s="79"/>
      <c r="L118" s="79"/>
      <c r="M118" s="78"/>
      <c r="N118" s="78"/>
      <c r="O118" s="79"/>
      <c r="P118" s="79"/>
      <c r="Q118" s="78"/>
      <c r="R118" s="78"/>
      <c r="S118" s="79"/>
      <c r="T118" s="79"/>
      <c r="U118" s="78"/>
      <c r="V118" s="78"/>
      <c r="W118" s="79"/>
      <c r="X118" s="79"/>
      <c r="Y118" s="78"/>
      <c r="Z118" s="78"/>
      <c r="AA118" s="79"/>
      <c r="AB118" s="79"/>
      <c r="AC118" s="78"/>
      <c r="AD118" s="78"/>
      <c r="AE118" s="79"/>
      <c r="AF118" s="79"/>
      <c r="AG118" s="78"/>
      <c r="AH118" s="78"/>
    </row>
    <row r="119" spans="5:34" x14ac:dyDescent="0.2">
      <c r="E119" s="78"/>
      <c r="F119" s="78"/>
      <c r="G119" s="79"/>
      <c r="H119" s="79"/>
      <c r="I119" s="78"/>
      <c r="J119" s="78"/>
      <c r="K119" s="79"/>
      <c r="L119" s="79"/>
      <c r="M119" s="78"/>
      <c r="N119" s="78"/>
      <c r="O119" s="79"/>
      <c r="P119" s="79"/>
      <c r="Q119" s="78"/>
      <c r="R119" s="78"/>
      <c r="S119" s="79"/>
      <c r="T119" s="79"/>
      <c r="U119" s="78"/>
      <c r="V119" s="78"/>
      <c r="W119" s="79"/>
      <c r="X119" s="79"/>
      <c r="Y119" s="78"/>
      <c r="Z119" s="78"/>
      <c r="AA119" s="79"/>
      <c r="AB119" s="79"/>
      <c r="AC119" s="78"/>
      <c r="AD119" s="78"/>
      <c r="AE119" s="79"/>
      <c r="AF119" s="79"/>
      <c r="AG119" s="78"/>
      <c r="AH119" s="78"/>
    </row>
    <row r="120" spans="5:34" x14ac:dyDescent="0.2">
      <c r="E120" s="78"/>
      <c r="F120" s="78"/>
      <c r="G120" s="79"/>
      <c r="H120" s="79"/>
      <c r="I120" s="78"/>
      <c r="J120" s="78"/>
      <c r="K120" s="79"/>
      <c r="L120" s="79"/>
      <c r="M120" s="78"/>
      <c r="N120" s="78"/>
      <c r="O120" s="79"/>
      <c r="P120" s="79"/>
      <c r="Q120" s="78"/>
      <c r="R120" s="78"/>
      <c r="S120" s="79"/>
      <c r="T120" s="79"/>
      <c r="U120" s="78"/>
      <c r="V120" s="78"/>
      <c r="W120" s="79"/>
      <c r="X120" s="79"/>
      <c r="Y120" s="78"/>
      <c r="Z120" s="78"/>
      <c r="AA120" s="79"/>
      <c r="AB120" s="79"/>
      <c r="AC120" s="78"/>
      <c r="AD120" s="78"/>
      <c r="AE120" s="79"/>
      <c r="AF120" s="79"/>
      <c r="AG120" s="78"/>
      <c r="AH120" s="78"/>
    </row>
    <row r="121" spans="5:34" x14ac:dyDescent="0.2">
      <c r="E121" s="78"/>
      <c r="F121" s="78"/>
      <c r="G121" s="79"/>
      <c r="H121" s="79"/>
      <c r="I121" s="78"/>
      <c r="J121" s="78"/>
      <c r="K121" s="79"/>
      <c r="L121" s="79"/>
      <c r="M121" s="78"/>
      <c r="N121" s="78"/>
      <c r="O121" s="79"/>
      <c r="P121" s="79"/>
      <c r="Q121" s="78"/>
      <c r="R121" s="78"/>
      <c r="S121" s="79"/>
      <c r="T121" s="79"/>
      <c r="U121" s="78"/>
      <c r="V121" s="78"/>
      <c r="W121" s="79"/>
      <c r="X121" s="79"/>
      <c r="Y121" s="78"/>
      <c r="Z121" s="78"/>
      <c r="AA121" s="79"/>
      <c r="AB121" s="79"/>
      <c r="AC121" s="78"/>
      <c r="AD121" s="78"/>
      <c r="AE121" s="79"/>
      <c r="AF121" s="79"/>
      <c r="AG121" s="78"/>
      <c r="AH121" s="78"/>
    </row>
    <row r="122" spans="5:34" x14ac:dyDescent="0.2">
      <c r="E122" s="78"/>
      <c r="F122" s="78"/>
      <c r="G122" s="79"/>
      <c r="H122" s="79"/>
      <c r="I122" s="78"/>
      <c r="J122" s="78"/>
      <c r="K122" s="79"/>
      <c r="L122" s="79"/>
      <c r="M122" s="78"/>
      <c r="N122" s="78"/>
      <c r="O122" s="79"/>
      <c r="P122" s="79"/>
      <c r="Q122" s="78"/>
      <c r="R122" s="78"/>
      <c r="S122" s="79"/>
      <c r="T122" s="79"/>
      <c r="U122" s="78"/>
      <c r="V122" s="78"/>
      <c r="W122" s="79"/>
      <c r="X122" s="79"/>
      <c r="Y122" s="78"/>
      <c r="Z122" s="78"/>
      <c r="AA122" s="79"/>
      <c r="AB122" s="79"/>
      <c r="AC122" s="78"/>
      <c r="AD122" s="78"/>
      <c r="AE122" s="79"/>
      <c r="AF122" s="79"/>
      <c r="AG122" s="78"/>
      <c r="AH122" s="78"/>
    </row>
    <row r="123" spans="5:34" x14ac:dyDescent="0.2">
      <c r="E123" s="78"/>
      <c r="F123" s="78"/>
      <c r="G123" s="79"/>
      <c r="H123" s="79"/>
      <c r="I123" s="78"/>
      <c r="J123" s="78"/>
      <c r="K123" s="79"/>
      <c r="L123" s="79"/>
      <c r="M123" s="78"/>
      <c r="N123" s="78"/>
      <c r="O123" s="79"/>
      <c r="P123" s="79"/>
      <c r="Q123" s="78"/>
      <c r="R123" s="78"/>
      <c r="S123" s="79"/>
      <c r="T123" s="79"/>
      <c r="U123" s="78"/>
      <c r="V123" s="78"/>
      <c r="W123" s="79"/>
      <c r="X123" s="79"/>
      <c r="Y123" s="78"/>
      <c r="Z123" s="78"/>
      <c r="AA123" s="79"/>
      <c r="AB123" s="79"/>
      <c r="AC123" s="78"/>
      <c r="AD123" s="78"/>
      <c r="AE123" s="79"/>
      <c r="AF123" s="79"/>
      <c r="AG123" s="78"/>
      <c r="AH123" s="78"/>
    </row>
    <row r="124" spans="5:34" x14ac:dyDescent="0.2">
      <c r="E124" s="78"/>
      <c r="F124" s="78"/>
      <c r="G124" s="79"/>
      <c r="H124" s="79"/>
      <c r="I124" s="78"/>
      <c r="J124" s="78"/>
      <c r="K124" s="79"/>
      <c r="L124" s="79"/>
      <c r="M124" s="78"/>
      <c r="N124" s="78"/>
      <c r="O124" s="79"/>
      <c r="P124" s="79"/>
      <c r="Q124" s="78"/>
      <c r="R124" s="78"/>
      <c r="S124" s="79"/>
      <c r="T124" s="79"/>
      <c r="U124" s="78"/>
      <c r="V124" s="78"/>
      <c r="W124" s="79"/>
      <c r="X124" s="79"/>
      <c r="Y124" s="78"/>
      <c r="Z124" s="78"/>
      <c r="AA124" s="79"/>
      <c r="AB124" s="79"/>
      <c r="AC124" s="78"/>
      <c r="AD124" s="78"/>
      <c r="AE124" s="79"/>
      <c r="AF124" s="79"/>
      <c r="AG124" s="78"/>
      <c r="AH124" s="78"/>
    </row>
    <row r="125" spans="5:34" x14ac:dyDescent="0.2">
      <c r="E125" s="78"/>
      <c r="F125" s="78"/>
      <c r="G125" s="79"/>
      <c r="H125" s="79"/>
      <c r="I125" s="78"/>
      <c r="J125" s="78"/>
      <c r="K125" s="79"/>
      <c r="L125" s="79"/>
      <c r="M125" s="78"/>
      <c r="N125" s="78"/>
      <c r="O125" s="79"/>
      <c r="P125" s="79"/>
      <c r="Q125" s="78"/>
      <c r="R125" s="78"/>
      <c r="S125" s="79"/>
      <c r="T125" s="79"/>
      <c r="U125" s="78"/>
      <c r="V125" s="78"/>
      <c r="W125" s="79"/>
      <c r="X125" s="79"/>
      <c r="Y125" s="78"/>
      <c r="Z125" s="78"/>
      <c r="AA125" s="79"/>
      <c r="AB125" s="79"/>
      <c r="AC125" s="78"/>
      <c r="AD125" s="78"/>
      <c r="AE125" s="79"/>
      <c r="AF125" s="79"/>
      <c r="AG125" s="78"/>
      <c r="AH125" s="78"/>
    </row>
    <row r="126" spans="5:34" x14ac:dyDescent="0.2">
      <c r="E126" s="78"/>
      <c r="F126" s="78"/>
      <c r="G126" s="79"/>
      <c r="H126" s="79"/>
      <c r="I126" s="78"/>
      <c r="J126" s="78"/>
      <c r="K126" s="79"/>
      <c r="L126" s="79"/>
      <c r="M126" s="78"/>
      <c r="N126" s="78"/>
      <c r="O126" s="79"/>
      <c r="P126" s="79"/>
      <c r="Q126" s="78"/>
      <c r="R126" s="78"/>
      <c r="S126" s="79"/>
      <c r="T126" s="79"/>
      <c r="U126" s="78"/>
      <c r="V126" s="78"/>
      <c r="W126" s="79"/>
      <c r="X126" s="79"/>
      <c r="Y126" s="78"/>
      <c r="Z126" s="78"/>
      <c r="AA126" s="79"/>
      <c r="AB126" s="79"/>
      <c r="AC126" s="78"/>
      <c r="AD126" s="78"/>
      <c r="AE126" s="79"/>
      <c r="AF126" s="79"/>
      <c r="AG126" s="78"/>
      <c r="AH126" s="78"/>
    </row>
    <row r="127" spans="5:34" x14ac:dyDescent="0.2">
      <c r="E127" s="78"/>
      <c r="F127" s="78"/>
      <c r="G127" s="79"/>
      <c r="H127" s="79"/>
      <c r="I127" s="78"/>
      <c r="J127" s="78"/>
      <c r="K127" s="79"/>
      <c r="L127" s="79"/>
      <c r="M127" s="78"/>
      <c r="N127" s="78"/>
      <c r="O127" s="79"/>
      <c r="P127" s="79"/>
      <c r="Q127" s="78"/>
      <c r="R127" s="78"/>
      <c r="S127" s="79"/>
      <c r="T127" s="79"/>
      <c r="U127" s="78"/>
      <c r="V127" s="78"/>
      <c r="W127" s="79"/>
      <c r="X127" s="79"/>
      <c r="Y127" s="78"/>
      <c r="Z127" s="78"/>
      <c r="AA127" s="79"/>
      <c r="AB127" s="79"/>
      <c r="AC127" s="78"/>
      <c r="AD127" s="78"/>
      <c r="AE127" s="79"/>
      <c r="AF127" s="79"/>
      <c r="AG127" s="78"/>
      <c r="AH127" s="78"/>
    </row>
    <row r="128" spans="5:34" x14ac:dyDescent="0.2">
      <c r="E128" s="78"/>
      <c r="F128" s="78"/>
      <c r="G128" s="79"/>
      <c r="H128" s="79"/>
      <c r="I128" s="78"/>
      <c r="J128" s="78"/>
      <c r="K128" s="79"/>
      <c r="L128" s="79"/>
      <c r="M128" s="78"/>
      <c r="N128" s="78"/>
      <c r="O128" s="79"/>
      <c r="P128" s="79"/>
      <c r="Q128" s="78"/>
      <c r="R128" s="78"/>
      <c r="S128" s="79"/>
      <c r="T128" s="79"/>
      <c r="U128" s="78"/>
      <c r="V128" s="78"/>
      <c r="W128" s="79"/>
      <c r="X128" s="79"/>
      <c r="Y128" s="78"/>
      <c r="Z128" s="78"/>
      <c r="AA128" s="79"/>
      <c r="AB128" s="79"/>
      <c r="AC128" s="78"/>
      <c r="AD128" s="78"/>
      <c r="AE128" s="79"/>
      <c r="AF128" s="79"/>
      <c r="AG128" s="78"/>
      <c r="AH128" s="78"/>
    </row>
    <row r="129" spans="5:34" x14ac:dyDescent="0.2">
      <c r="E129" s="78"/>
      <c r="F129" s="78"/>
      <c r="G129" s="79"/>
      <c r="H129" s="79"/>
      <c r="I129" s="78"/>
      <c r="J129" s="78"/>
      <c r="K129" s="79"/>
      <c r="L129" s="79"/>
      <c r="M129" s="78"/>
      <c r="N129" s="78"/>
      <c r="O129" s="79"/>
      <c r="P129" s="79"/>
      <c r="Q129" s="78"/>
      <c r="R129" s="78"/>
      <c r="S129" s="79"/>
      <c r="T129" s="79"/>
      <c r="U129" s="78"/>
      <c r="V129" s="78"/>
      <c r="W129" s="79"/>
      <c r="X129" s="79"/>
      <c r="Y129" s="78"/>
      <c r="Z129" s="78"/>
      <c r="AA129" s="79"/>
      <c r="AB129" s="79"/>
      <c r="AC129" s="78"/>
      <c r="AD129" s="78"/>
      <c r="AE129" s="79"/>
      <c r="AF129" s="79"/>
      <c r="AG129" s="78"/>
      <c r="AH129" s="78"/>
    </row>
    <row r="130" spans="5:34" x14ac:dyDescent="0.2">
      <c r="E130" s="78"/>
      <c r="F130" s="78"/>
      <c r="G130" s="79"/>
      <c r="H130" s="79"/>
      <c r="I130" s="78"/>
      <c r="J130" s="78"/>
      <c r="K130" s="79"/>
      <c r="L130" s="79"/>
      <c r="M130" s="78"/>
      <c r="N130" s="78"/>
      <c r="O130" s="79"/>
      <c r="P130" s="79"/>
      <c r="Q130" s="78"/>
      <c r="R130" s="78"/>
      <c r="S130" s="79"/>
      <c r="T130" s="79"/>
      <c r="U130" s="78"/>
      <c r="V130" s="78"/>
      <c r="W130" s="79"/>
      <c r="X130" s="79"/>
      <c r="Y130" s="78"/>
      <c r="Z130" s="78"/>
      <c r="AA130" s="79"/>
      <c r="AB130" s="79"/>
      <c r="AC130" s="78"/>
      <c r="AD130" s="78"/>
      <c r="AE130" s="79"/>
      <c r="AF130" s="79"/>
      <c r="AG130" s="78"/>
      <c r="AH130" s="78"/>
    </row>
    <row r="131" spans="5:34" x14ac:dyDescent="0.2">
      <c r="E131" s="78"/>
      <c r="F131" s="78"/>
      <c r="G131" s="79"/>
      <c r="H131" s="79"/>
      <c r="I131" s="78"/>
      <c r="J131" s="78"/>
      <c r="K131" s="79"/>
      <c r="L131" s="79"/>
      <c r="M131" s="78"/>
      <c r="N131" s="78"/>
      <c r="O131" s="79"/>
      <c r="P131" s="79"/>
      <c r="Q131" s="78"/>
      <c r="R131" s="78"/>
      <c r="S131" s="79"/>
      <c r="T131" s="79"/>
      <c r="U131" s="78"/>
      <c r="V131" s="78"/>
      <c r="W131" s="79"/>
      <c r="X131" s="79"/>
      <c r="Y131" s="78"/>
      <c r="Z131" s="78"/>
      <c r="AA131" s="79"/>
      <c r="AB131" s="79"/>
      <c r="AC131" s="78"/>
      <c r="AD131" s="78"/>
      <c r="AE131" s="79"/>
      <c r="AF131" s="79"/>
      <c r="AG131" s="78"/>
      <c r="AH131" s="78"/>
    </row>
    <row r="132" spans="5:34" x14ac:dyDescent="0.2">
      <c r="E132" s="78"/>
      <c r="F132" s="78"/>
      <c r="G132" s="79"/>
      <c r="H132" s="79"/>
      <c r="I132" s="78"/>
      <c r="J132" s="78"/>
      <c r="K132" s="79"/>
      <c r="L132" s="79"/>
      <c r="M132" s="78"/>
      <c r="N132" s="78"/>
      <c r="O132" s="79"/>
      <c r="P132" s="79"/>
      <c r="Q132" s="78"/>
      <c r="R132" s="78"/>
      <c r="S132" s="79"/>
      <c r="T132" s="79"/>
      <c r="U132" s="78"/>
      <c r="V132" s="78"/>
      <c r="W132" s="79"/>
      <c r="X132" s="79"/>
      <c r="Y132" s="78"/>
      <c r="Z132" s="78"/>
      <c r="AA132" s="79"/>
      <c r="AB132" s="79"/>
      <c r="AC132" s="78"/>
      <c r="AD132" s="78"/>
      <c r="AE132" s="79"/>
      <c r="AF132" s="79"/>
      <c r="AG132" s="78"/>
      <c r="AH132" s="78"/>
    </row>
    <row r="133" spans="5:34" x14ac:dyDescent="0.2">
      <c r="E133" s="78"/>
      <c r="F133" s="78"/>
      <c r="G133" s="79"/>
      <c r="H133" s="79"/>
      <c r="I133" s="78"/>
      <c r="J133" s="78"/>
      <c r="K133" s="79"/>
      <c r="L133" s="79"/>
      <c r="M133" s="78"/>
      <c r="N133" s="78"/>
      <c r="O133" s="79"/>
      <c r="P133" s="79"/>
      <c r="Q133" s="78"/>
      <c r="R133" s="78"/>
      <c r="S133" s="79"/>
      <c r="T133" s="79"/>
      <c r="U133" s="78"/>
      <c r="V133" s="78"/>
      <c r="W133" s="79"/>
      <c r="X133" s="79"/>
      <c r="Y133" s="78"/>
      <c r="Z133" s="78"/>
      <c r="AA133" s="79"/>
      <c r="AB133" s="79"/>
      <c r="AC133" s="78"/>
      <c r="AD133" s="78"/>
      <c r="AE133" s="79"/>
      <c r="AF133" s="79"/>
      <c r="AG133" s="78"/>
      <c r="AH133" s="78"/>
    </row>
    <row r="134" spans="5:34" x14ac:dyDescent="0.2">
      <c r="E134" s="78"/>
      <c r="F134" s="78"/>
      <c r="G134" s="79"/>
      <c r="H134" s="79"/>
      <c r="I134" s="78"/>
      <c r="J134" s="78"/>
      <c r="K134" s="79"/>
      <c r="L134" s="79"/>
      <c r="M134" s="78"/>
      <c r="N134" s="78"/>
      <c r="O134" s="79"/>
      <c r="P134" s="79"/>
      <c r="Q134" s="78"/>
      <c r="R134" s="78"/>
      <c r="S134" s="79"/>
      <c r="T134" s="79"/>
      <c r="U134" s="78"/>
      <c r="V134" s="78"/>
      <c r="W134" s="79"/>
      <c r="X134" s="79"/>
      <c r="Y134" s="78"/>
      <c r="Z134" s="78"/>
      <c r="AA134" s="79"/>
      <c r="AB134" s="79"/>
      <c r="AC134" s="78"/>
      <c r="AD134" s="78"/>
      <c r="AE134" s="79"/>
      <c r="AF134" s="79"/>
      <c r="AG134" s="78"/>
      <c r="AH134" s="78"/>
    </row>
    <row r="135" spans="5:34" x14ac:dyDescent="0.2">
      <c r="E135" s="78"/>
      <c r="F135" s="78"/>
      <c r="G135" s="79"/>
      <c r="H135" s="79"/>
      <c r="I135" s="78"/>
      <c r="J135" s="78"/>
      <c r="K135" s="79"/>
      <c r="L135" s="79"/>
      <c r="M135" s="78"/>
      <c r="N135" s="78"/>
      <c r="O135" s="79"/>
      <c r="P135" s="79"/>
      <c r="Q135" s="78"/>
      <c r="R135" s="78"/>
      <c r="S135" s="79"/>
      <c r="T135" s="79"/>
      <c r="U135" s="78"/>
      <c r="V135" s="78"/>
      <c r="W135" s="79"/>
      <c r="X135" s="79"/>
      <c r="Y135" s="78"/>
      <c r="Z135" s="78"/>
      <c r="AA135" s="79"/>
      <c r="AB135" s="79"/>
      <c r="AC135" s="78"/>
      <c r="AD135" s="78"/>
      <c r="AE135" s="79"/>
      <c r="AF135" s="79"/>
      <c r="AG135" s="78"/>
      <c r="AH135" s="78"/>
    </row>
    <row r="136" spans="5:34" x14ac:dyDescent="0.2">
      <c r="E136" s="78"/>
      <c r="F136" s="78"/>
      <c r="G136" s="79"/>
      <c r="H136" s="79"/>
      <c r="I136" s="78"/>
      <c r="J136" s="78"/>
      <c r="K136" s="79"/>
      <c r="L136" s="79"/>
      <c r="M136" s="78"/>
      <c r="N136" s="78"/>
      <c r="O136" s="79"/>
      <c r="P136" s="79"/>
      <c r="Q136" s="78"/>
      <c r="R136" s="78"/>
      <c r="S136" s="79"/>
      <c r="T136" s="79"/>
      <c r="U136" s="78"/>
      <c r="V136" s="78"/>
      <c r="W136" s="79"/>
      <c r="X136" s="79"/>
      <c r="Y136" s="78"/>
      <c r="Z136" s="78"/>
      <c r="AA136" s="79"/>
      <c r="AB136" s="79"/>
      <c r="AC136" s="78"/>
      <c r="AD136" s="78"/>
      <c r="AE136" s="79"/>
      <c r="AF136" s="79"/>
      <c r="AG136" s="78"/>
      <c r="AH136" s="78"/>
    </row>
    <row r="137" spans="5:34" x14ac:dyDescent="0.2">
      <c r="E137" s="78"/>
      <c r="F137" s="78"/>
      <c r="G137" s="79"/>
      <c r="H137" s="79"/>
      <c r="I137" s="78"/>
      <c r="J137" s="78"/>
      <c r="K137" s="79"/>
      <c r="L137" s="79"/>
      <c r="M137" s="78"/>
      <c r="N137" s="78"/>
      <c r="O137" s="79"/>
      <c r="P137" s="79"/>
      <c r="Q137" s="78"/>
      <c r="R137" s="78"/>
      <c r="S137" s="79"/>
      <c r="T137" s="79"/>
      <c r="U137" s="78"/>
      <c r="V137" s="78"/>
      <c r="W137" s="79"/>
      <c r="X137" s="79"/>
      <c r="Y137" s="78"/>
      <c r="Z137" s="78"/>
      <c r="AA137" s="79"/>
      <c r="AB137" s="79"/>
      <c r="AC137" s="78"/>
      <c r="AD137" s="78"/>
      <c r="AE137" s="79"/>
      <c r="AF137" s="79"/>
      <c r="AG137" s="78"/>
      <c r="AH137" s="78"/>
    </row>
    <row r="138" spans="5:34" x14ac:dyDescent="0.2">
      <c r="E138" s="78"/>
      <c r="F138" s="78"/>
      <c r="G138" s="79"/>
      <c r="H138" s="79"/>
      <c r="I138" s="78"/>
      <c r="J138" s="78"/>
      <c r="K138" s="79"/>
      <c r="L138" s="79"/>
      <c r="M138" s="78"/>
      <c r="N138" s="78"/>
      <c r="O138" s="79"/>
      <c r="P138" s="79"/>
      <c r="Q138" s="78"/>
      <c r="R138" s="78"/>
      <c r="S138" s="79"/>
      <c r="T138" s="79"/>
      <c r="U138" s="78"/>
      <c r="V138" s="78"/>
      <c r="W138" s="79"/>
      <c r="X138" s="79"/>
      <c r="Y138" s="78"/>
      <c r="Z138" s="78"/>
      <c r="AA138" s="79"/>
      <c r="AB138" s="79"/>
      <c r="AC138" s="78"/>
      <c r="AD138" s="78"/>
      <c r="AE138" s="79"/>
      <c r="AF138" s="79"/>
      <c r="AG138" s="78"/>
      <c r="AH138" s="78"/>
    </row>
    <row r="139" spans="5:34" x14ac:dyDescent="0.2">
      <c r="E139" s="78"/>
      <c r="F139" s="78"/>
      <c r="G139" s="79"/>
      <c r="H139" s="79"/>
      <c r="I139" s="78"/>
      <c r="J139" s="78"/>
      <c r="K139" s="79"/>
      <c r="L139" s="79"/>
      <c r="M139" s="78"/>
      <c r="N139" s="78"/>
      <c r="O139" s="79"/>
      <c r="P139" s="79"/>
      <c r="Q139" s="78"/>
      <c r="R139" s="78"/>
      <c r="S139" s="79"/>
      <c r="T139" s="79"/>
      <c r="U139" s="78"/>
      <c r="V139" s="78"/>
      <c r="W139" s="79"/>
      <c r="X139" s="79"/>
      <c r="Y139" s="78"/>
      <c r="Z139" s="78"/>
      <c r="AA139" s="79"/>
      <c r="AB139" s="79"/>
      <c r="AC139" s="78"/>
      <c r="AD139" s="78"/>
      <c r="AE139" s="79"/>
      <c r="AF139" s="79"/>
      <c r="AG139" s="78"/>
      <c r="AH139" s="78"/>
    </row>
    <row r="140" spans="5:34" x14ac:dyDescent="0.2">
      <c r="E140" s="78"/>
      <c r="F140" s="78"/>
      <c r="G140" s="79"/>
      <c r="H140" s="79"/>
      <c r="I140" s="78"/>
      <c r="J140" s="78"/>
      <c r="K140" s="79"/>
      <c r="L140" s="79"/>
      <c r="M140" s="78"/>
      <c r="N140" s="78"/>
      <c r="O140" s="79"/>
      <c r="P140" s="79"/>
      <c r="Q140" s="78"/>
      <c r="R140" s="78"/>
      <c r="S140" s="79"/>
      <c r="T140" s="79"/>
      <c r="U140" s="78"/>
      <c r="V140" s="78"/>
      <c r="W140" s="79"/>
      <c r="X140" s="79"/>
      <c r="Y140" s="78"/>
      <c r="Z140" s="78"/>
      <c r="AA140" s="79"/>
      <c r="AB140" s="79"/>
      <c r="AC140" s="78"/>
      <c r="AD140" s="78"/>
      <c r="AE140" s="79"/>
      <c r="AF140" s="79"/>
      <c r="AG140" s="78"/>
      <c r="AH140" s="78"/>
    </row>
    <row r="141" spans="5:34" x14ac:dyDescent="0.2">
      <c r="E141" s="78"/>
      <c r="F141" s="78"/>
      <c r="G141" s="79"/>
      <c r="H141" s="79"/>
      <c r="I141" s="78"/>
      <c r="J141" s="78"/>
      <c r="K141" s="79"/>
      <c r="L141" s="79"/>
      <c r="M141" s="78"/>
      <c r="N141" s="78"/>
      <c r="O141" s="79"/>
      <c r="P141" s="79"/>
      <c r="Q141" s="78"/>
      <c r="R141" s="78"/>
      <c r="S141" s="79"/>
      <c r="T141" s="79"/>
      <c r="U141" s="78"/>
      <c r="V141" s="78"/>
      <c r="W141" s="79"/>
      <c r="X141" s="79"/>
      <c r="Y141" s="78"/>
      <c r="Z141" s="78"/>
      <c r="AA141" s="79"/>
      <c r="AB141" s="79"/>
      <c r="AC141" s="78"/>
      <c r="AD141" s="78"/>
      <c r="AE141" s="79"/>
      <c r="AF141" s="79"/>
      <c r="AG141" s="78"/>
      <c r="AH141" s="78"/>
    </row>
    <row r="142" spans="5:34" x14ac:dyDescent="0.2">
      <c r="E142" s="78"/>
      <c r="F142" s="78"/>
      <c r="G142" s="79"/>
      <c r="H142" s="79"/>
      <c r="I142" s="78"/>
      <c r="J142" s="78"/>
      <c r="K142" s="79"/>
      <c r="L142" s="79"/>
      <c r="M142" s="78"/>
      <c r="N142" s="78"/>
      <c r="O142" s="79"/>
      <c r="P142" s="79"/>
      <c r="Q142" s="78"/>
      <c r="R142" s="78"/>
      <c r="S142" s="79"/>
      <c r="T142" s="79"/>
      <c r="U142" s="78"/>
      <c r="V142" s="78"/>
      <c r="W142" s="79"/>
      <c r="X142" s="79"/>
      <c r="Y142" s="78"/>
      <c r="Z142" s="78"/>
      <c r="AA142" s="79"/>
      <c r="AB142" s="79"/>
      <c r="AC142" s="78"/>
      <c r="AD142" s="78"/>
      <c r="AE142" s="79"/>
      <c r="AF142" s="79"/>
      <c r="AG142" s="78"/>
      <c r="AH142" s="78"/>
    </row>
    <row r="143" spans="5:34" x14ac:dyDescent="0.2">
      <c r="E143" s="78"/>
      <c r="F143" s="78"/>
      <c r="G143" s="79"/>
      <c r="H143" s="79"/>
      <c r="I143" s="78"/>
      <c r="J143" s="78"/>
      <c r="K143" s="79"/>
      <c r="L143" s="79"/>
      <c r="M143" s="78"/>
      <c r="N143" s="78"/>
      <c r="O143" s="79"/>
      <c r="P143" s="79"/>
      <c r="Q143" s="78"/>
      <c r="R143" s="78"/>
      <c r="S143" s="79"/>
      <c r="T143" s="79"/>
      <c r="U143" s="78"/>
      <c r="V143" s="78"/>
      <c r="W143" s="79"/>
      <c r="X143" s="79"/>
      <c r="Y143" s="78"/>
      <c r="Z143" s="78"/>
      <c r="AA143" s="79"/>
      <c r="AB143" s="79"/>
      <c r="AC143" s="78"/>
      <c r="AD143" s="78"/>
      <c r="AE143" s="79"/>
      <c r="AF143" s="79"/>
      <c r="AG143" s="78"/>
      <c r="AH143" s="78"/>
    </row>
    <row r="144" spans="5:34" x14ac:dyDescent="0.2">
      <c r="E144" s="78"/>
      <c r="F144" s="78"/>
      <c r="G144" s="79"/>
      <c r="H144" s="79"/>
      <c r="I144" s="78"/>
      <c r="J144" s="78"/>
      <c r="K144" s="79"/>
      <c r="L144" s="79"/>
      <c r="M144" s="78"/>
      <c r="N144" s="78"/>
      <c r="O144" s="79"/>
      <c r="P144" s="79"/>
      <c r="Q144" s="78"/>
      <c r="R144" s="78"/>
      <c r="S144" s="79"/>
      <c r="T144" s="79"/>
      <c r="U144" s="78"/>
      <c r="V144" s="78"/>
      <c r="W144" s="79"/>
      <c r="X144" s="79"/>
      <c r="Y144" s="78"/>
      <c r="Z144" s="78"/>
      <c r="AA144" s="79"/>
      <c r="AB144" s="79"/>
      <c r="AC144" s="78"/>
      <c r="AD144" s="78"/>
      <c r="AE144" s="79"/>
      <c r="AF144" s="79"/>
      <c r="AG144" s="78"/>
      <c r="AH144" s="78"/>
    </row>
    <row r="145" spans="5:34" x14ac:dyDescent="0.2">
      <c r="E145" s="78"/>
      <c r="F145" s="78"/>
      <c r="G145" s="79"/>
      <c r="H145" s="79"/>
      <c r="I145" s="78"/>
      <c r="J145" s="78"/>
      <c r="K145" s="79"/>
      <c r="L145" s="79"/>
      <c r="M145" s="78"/>
      <c r="N145" s="78"/>
      <c r="O145" s="79"/>
      <c r="P145" s="79"/>
      <c r="Q145" s="78"/>
      <c r="R145" s="78"/>
      <c r="S145" s="79"/>
      <c r="T145" s="79"/>
      <c r="U145" s="78"/>
      <c r="V145" s="78"/>
      <c r="W145" s="79"/>
      <c r="X145" s="79"/>
      <c r="Y145" s="78"/>
      <c r="Z145" s="78"/>
      <c r="AA145" s="79"/>
      <c r="AB145" s="79"/>
      <c r="AC145" s="78"/>
      <c r="AD145" s="78"/>
      <c r="AE145" s="79"/>
      <c r="AF145" s="79"/>
      <c r="AG145" s="78"/>
      <c r="AH145" s="78"/>
    </row>
    <row r="146" spans="5:34" x14ac:dyDescent="0.2">
      <c r="E146" s="78"/>
      <c r="F146" s="78"/>
      <c r="G146" s="79"/>
      <c r="H146" s="79"/>
      <c r="I146" s="78"/>
      <c r="J146" s="78"/>
      <c r="K146" s="79"/>
      <c r="L146" s="79"/>
      <c r="M146" s="78"/>
      <c r="N146" s="78"/>
      <c r="O146" s="79"/>
      <c r="P146" s="79"/>
      <c r="Q146" s="78"/>
      <c r="R146" s="78"/>
      <c r="S146" s="79"/>
      <c r="T146" s="79"/>
      <c r="U146" s="78"/>
      <c r="V146" s="78"/>
      <c r="W146" s="79"/>
      <c r="X146" s="79"/>
      <c r="Y146" s="78"/>
      <c r="Z146" s="78"/>
      <c r="AA146" s="79"/>
      <c r="AB146" s="79"/>
      <c r="AC146" s="78"/>
      <c r="AD146" s="78"/>
      <c r="AE146" s="79"/>
      <c r="AF146" s="79"/>
      <c r="AG146" s="78"/>
      <c r="AH146" s="78"/>
    </row>
    <row r="147" spans="5:34" x14ac:dyDescent="0.2">
      <c r="E147" s="78"/>
      <c r="F147" s="78"/>
      <c r="G147" s="79"/>
      <c r="H147" s="79"/>
      <c r="I147" s="78"/>
      <c r="J147" s="78"/>
      <c r="K147" s="79"/>
      <c r="L147" s="79"/>
      <c r="M147" s="78"/>
      <c r="N147" s="78"/>
      <c r="O147" s="79"/>
      <c r="P147" s="79"/>
      <c r="Q147" s="78"/>
      <c r="R147" s="78"/>
      <c r="S147" s="79"/>
      <c r="T147" s="79"/>
      <c r="U147" s="78"/>
      <c r="V147" s="78"/>
      <c r="W147" s="79"/>
      <c r="X147" s="79"/>
      <c r="Y147" s="78"/>
      <c r="Z147" s="78"/>
      <c r="AA147" s="79"/>
      <c r="AB147" s="79"/>
      <c r="AC147" s="78"/>
      <c r="AD147" s="78"/>
      <c r="AE147" s="79"/>
      <c r="AF147" s="79"/>
      <c r="AG147" s="78"/>
      <c r="AH147" s="78"/>
    </row>
    <row r="148" spans="5:34" x14ac:dyDescent="0.2">
      <c r="E148" s="78"/>
      <c r="F148" s="78"/>
      <c r="G148" s="79"/>
      <c r="H148" s="79"/>
      <c r="I148" s="78"/>
      <c r="J148" s="78"/>
      <c r="K148" s="79"/>
      <c r="L148" s="79"/>
      <c r="M148" s="78"/>
      <c r="N148" s="78"/>
      <c r="O148" s="79"/>
      <c r="P148" s="79"/>
      <c r="Q148" s="78"/>
      <c r="R148" s="78"/>
      <c r="S148" s="79"/>
      <c r="T148" s="79"/>
      <c r="U148" s="78"/>
      <c r="V148" s="78"/>
      <c r="W148" s="79"/>
      <c r="X148" s="79"/>
      <c r="Y148" s="78"/>
      <c r="Z148" s="78"/>
      <c r="AA148" s="79"/>
      <c r="AB148" s="79"/>
      <c r="AC148" s="78"/>
      <c r="AD148" s="78"/>
      <c r="AE148" s="79"/>
      <c r="AF148" s="79"/>
      <c r="AG148" s="78"/>
      <c r="AH148" s="78"/>
    </row>
    <row r="149" spans="5:34" x14ac:dyDescent="0.2">
      <c r="E149" s="78"/>
      <c r="F149" s="78"/>
      <c r="G149" s="79"/>
      <c r="H149" s="79"/>
      <c r="I149" s="78"/>
      <c r="J149" s="78"/>
      <c r="K149" s="79"/>
      <c r="L149" s="79"/>
      <c r="M149" s="78"/>
      <c r="N149" s="78"/>
      <c r="O149" s="79"/>
      <c r="P149" s="79"/>
      <c r="Q149" s="78"/>
      <c r="R149" s="78"/>
      <c r="S149" s="79"/>
      <c r="T149" s="79"/>
      <c r="U149" s="78"/>
      <c r="V149" s="78"/>
      <c r="W149" s="79"/>
      <c r="X149" s="79"/>
      <c r="Y149" s="78"/>
      <c r="Z149" s="78"/>
      <c r="AA149" s="79"/>
      <c r="AB149" s="79"/>
      <c r="AC149" s="78"/>
      <c r="AD149" s="78"/>
      <c r="AE149" s="79"/>
      <c r="AF149" s="79"/>
      <c r="AG149" s="78"/>
      <c r="AH149" s="78"/>
    </row>
    <row r="150" spans="5:34" x14ac:dyDescent="0.2">
      <c r="E150" s="78"/>
      <c r="F150" s="78"/>
      <c r="G150" s="79"/>
      <c r="H150" s="79"/>
      <c r="I150" s="78"/>
      <c r="J150" s="78"/>
      <c r="K150" s="79"/>
      <c r="L150" s="79"/>
      <c r="M150" s="78"/>
      <c r="N150" s="78"/>
      <c r="O150" s="79"/>
      <c r="P150" s="79"/>
      <c r="Q150" s="78"/>
      <c r="R150" s="78"/>
      <c r="S150" s="79"/>
      <c r="T150" s="79"/>
      <c r="U150" s="78"/>
      <c r="V150" s="78"/>
      <c r="W150" s="79"/>
      <c r="X150" s="79"/>
      <c r="Y150" s="78"/>
      <c r="Z150" s="78"/>
      <c r="AA150" s="79"/>
      <c r="AB150" s="79"/>
      <c r="AC150" s="78"/>
      <c r="AD150" s="78"/>
      <c r="AE150" s="79"/>
      <c r="AF150" s="79"/>
      <c r="AG150" s="78"/>
      <c r="AH150" s="78"/>
    </row>
    <row r="151" spans="5:34" x14ac:dyDescent="0.2">
      <c r="E151" s="78"/>
      <c r="F151" s="78"/>
      <c r="G151" s="79"/>
      <c r="H151" s="79"/>
      <c r="I151" s="78"/>
      <c r="J151" s="78"/>
      <c r="K151" s="79"/>
      <c r="L151" s="79"/>
      <c r="M151" s="78"/>
      <c r="N151" s="78"/>
      <c r="O151" s="79"/>
      <c r="P151" s="79"/>
      <c r="Q151" s="78"/>
      <c r="R151" s="78"/>
      <c r="S151" s="79"/>
      <c r="T151" s="79"/>
      <c r="U151" s="78"/>
      <c r="V151" s="78"/>
      <c r="W151" s="79"/>
      <c r="X151" s="79"/>
      <c r="Y151" s="78"/>
      <c r="Z151" s="78"/>
      <c r="AA151" s="79"/>
      <c r="AB151" s="79"/>
      <c r="AC151" s="78"/>
      <c r="AD151" s="78"/>
      <c r="AE151" s="79"/>
      <c r="AF151" s="79"/>
      <c r="AG151" s="78"/>
      <c r="AH151" s="78"/>
    </row>
    <row r="152" spans="5:34" x14ac:dyDescent="0.2">
      <c r="E152" s="78"/>
      <c r="F152" s="78"/>
      <c r="G152" s="79"/>
      <c r="H152" s="79"/>
      <c r="I152" s="78"/>
      <c r="J152" s="78"/>
      <c r="K152" s="79"/>
      <c r="L152" s="79"/>
      <c r="M152" s="78"/>
      <c r="N152" s="78"/>
      <c r="O152" s="79"/>
      <c r="P152" s="79"/>
      <c r="Q152" s="78"/>
      <c r="R152" s="78"/>
      <c r="S152" s="79"/>
      <c r="T152" s="79"/>
      <c r="U152" s="78"/>
      <c r="V152" s="78"/>
      <c r="W152" s="79"/>
      <c r="X152" s="79"/>
      <c r="Y152" s="78"/>
      <c r="Z152" s="78"/>
      <c r="AA152" s="79"/>
      <c r="AB152" s="79"/>
      <c r="AC152" s="78"/>
      <c r="AD152" s="78"/>
      <c r="AE152" s="79"/>
      <c r="AF152" s="79"/>
      <c r="AG152" s="78"/>
      <c r="AH152" s="78"/>
    </row>
    <row r="153" spans="5:34" x14ac:dyDescent="0.2">
      <c r="E153" s="78"/>
      <c r="F153" s="78"/>
      <c r="G153" s="79"/>
      <c r="H153" s="79"/>
      <c r="I153" s="78"/>
      <c r="J153" s="78"/>
      <c r="K153" s="79"/>
      <c r="L153" s="79"/>
      <c r="M153" s="78"/>
      <c r="N153" s="78"/>
      <c r="O153" s="79"/>
      <c r="P153" s="79"/>
      <c r="Q153" s="78"/>
      <c r="R153" s="78"/>
      <c r="S153" s="79"/>
      <c r="T153" s="79"/>
      <c r="U153" s="78"/>
      <c r="V153" s="78"/>
      <c r="W153" s="79"/>
      <c r="X153" s="79"/>
      <c r="Y153" s="78"/>
      <c r="Z153" s="78"/>
      <c r="AA153" s="79"/>
      <c r="AB153" s="79"/>
      <c r="AC153" s="78"/>
      <c r="AD153" s="78"/>
      <c r="AE153" s="79"/>
      <c r="AF153" s="79"/>
      <c r="AG153" s="78"/>
      <c r="AH153" s="78"/>
    </row>
    <row r="154" spans="5:34" x14ac:dyDescent="0.2">
      <c r="E154" s="78"/>
      <c r="F154" s="78"/>
      <c r="G154" s="79"/>
      <c r="H154" s="79"/>
      <c r="I154" s="78"/>
      <c r="J154" s="78"/>
      <c r="K154" s="79"/>
      <c r="L154" s="79"/>
      <c r="M154" s="78"/>
      <c r="N154" s="78"/>
      <c r="O154" s="79"/>
      <c r="P154" s="79"/>
      <c r="Q154" s="78"/>
      <c r="R154" s="78"/>
      <c r="S154" s="79"/>
      <c r="T154" s="79"/>
      <c r="U154" s="78"/>
      <c r="V154" s="78"/>
      <c r="W154" s="79"/>
      <c r="X154" s="79"/>
      <c r="Y154" s="78"/>
      <c r="Z154" s="78"/>
      <c r="AA154" s="79"/>
      <c r="AB154" s="79"/>
      <c r="AC154" s="78"/>
      <c r="AD154" s="78"/>
      <c r="AE154" s="79"/>
      <c r="AF154" s="79"/>
      <c r="AG154" s="78"/>
      <c r="AH154" s="78"/>
    </row>
    <row r="155" spans="5:34" x14ac:dyDescent="0.2">
      <c r="E155" s="78"/>
      <c r="F155" s="78"/>
      <c r="G155" s="79"/>
      <c r="H155" s="79"/>
      <c r="I155" s="78"/>
      <c r="J155" s="78"/>
      <c r="K155" s="79"/>
      <c r="L155" s="79"/>
      <c r="M155" s="78"/>
      <c r="N155" s="78"/>
      <c r="O155" s="79"/>
      <c r="P155" s="79"/>
      <c r="Q155" s="78"/>
      <c r="R155" s="78"/>
      <c r="S155" s="79"/>
      <c r="T155" s="79"/>
      <c r="U155" s="78"/>
      <c r="V155" s="78"/>
      <c r="W155" s="79"/>
      <c r="X155" s="79"/>
      <c r="Y155" s="78"/>
      <c r="Z155" s="78"/>
      <c r="AA155" s="79"/>
      <c r="AB155" s="79"/>
      <c r="AC155" s="78"/>
      <c r="AD155" s="78"/>
      <c r="AE155" s="79"/>
      <c r="AF155" s="79"/>
      <c r="AG155" s="78"/>
      <c r="AH155" s="78"/>
    </row>
    <row r="156" spans="5:34" x14ac:dyDescent="0.2">
      <c r="E156" s="78"/>
      <c r="F156" s="78"/>
      <c r="G156" s="79"/>
      <c r="H156" s="79"/>
      <c r="I156" s="78"/>
      <c r="J156" s="78"/>
      <c r="K156" s="79"/>
      <c r="L156" s="79"/>
      <c r="M156" s="78"/>
      <c r="N156" s="78"/>
      <c r="O156" s="79"/>
      <c r="P156" s="79"/>
      <c r="Q156" s="78"/>
      <c r="R156" s="78"/>
      <c r="S156" s="79"/>
      <c r="T156" s="79"/>
      <c r="U156" s="78"/>
      <c r="V156" s="78"/>
      <c r="W156" s="79"/>
      <c r="X156" s="79"/>
      <c r="Y156" s="78"/>
      <c r="Z156" s="78"/>
      <c r="AA156" s="79"/>
      <c r="AB156" s="79"/>
      <c r="AC156" s="78"/>
      <c r="AD156" s="78"/>
      <c r="AE156" s="79"/>
      <c r="AF156" s="79"/>
      <c r="AG156" s="78"/>
      <c r="AH156" s="78"/>
    </row>
    <row r="157" spans="5:34" x14ac:dyDescent="0.2">
      <c r="E157" s="78"/>
      <c r="F157" s="78"/>
      <c r="G157" s="79"/>
      <c r="H157" s="79"/>
      <c r="I157" s="78"/>
      <c r="J157" s="78"/>
      <c r="K157" s="79"/>
      <c r="L157" s="79"/>
      <c r="M157" s="78"/>
      <c r="N157" s="78"/>
      <c r="O157" s="79"/>
      <c r="P157" s="79"/>
      <c r="Q157" s="78"/>
      <c r="R157" s="78"/>
      <c r="S157" s="79"/>
      <c r="T157" s="79"/>
      <c r="U157" s="78"/>
      <c r="V157" s="78"/>
      <c r="W157" s="79"/>
      <c r="X157" s="79"/>
      <c r="Y157" s="78"/>
      <c r="Z157" s="78"/>
      <c r="AA157" s="79"/>
      <c r="AB157" s="79"/>
      <c r="AC157" s="78"/>
      <c r="AD157" s="78"/>
      <c r="AE157" s="79"/>
      <c r="AF157" s="79"/>
      <c r="AG157" s="78"/>
      <c r="AH157" s="78"/>
    </row>
    <row r="158" spans="5:34" x14ac:dyDescent="0.2">
      <c r="E158" s="78"/>
      <c r="F158" s="78"/>
      <c r="G158" s="79"/>
      <c r="H158" s="79"/>
      <c r="I158" s="78"/>
      <c r="J158" s="78"/>
      <c r="K158" s="79"/>
      <c r="L158" s="79"/>
      <c r="M158" s="78"/>
      <c r="N158" s="78"/>
      <c r="O158" s="79"/>
      <c r="P158" s="79"/>
      <c r="Q158" s="78"/>
      <c r="R158" s="78"/>
      <c r="S158" s="79"/>
      <c r="T158" s="79"/>
      <c r="U158" s="78"/>
      <c r="V158" s="78"/>
      <c r="W158" s="79"/>
      <c r="X158" s="79"/>
      <c r="Y158" s="78"/>
      <c r="Z158" s="78"/>
      <c r="AA158" s="79"/>
      <c r="AB158" s="79"/>
      <c r="AC158" s="78"/>
      <c r="AD158" s="78"/>
      <c r="AE158" s="79"/>
      <c r="AF158" s="79"/>
      <c r="AG158" s="78"/>
      <c r="AH158" s="78"/>
    </row>
    <row r="159" spans="5:34" x14ac:dyDescent="0.2">
      <c r="E159" s="78"/>
      <c r="F159" s="78"/>
      <c r="G159" s="79"/>
      <c r="H159" s="79"/>
      <c r="I159" s="78"/>
      <c r="J159" s="78"/>
      <c r="K159" s="79"/>
      <c r="L159" s="79"/>
      <c r="M159" s="78"/>
      <c r="N159" s="78"/>
      <c r="O159" s="79"/>
      <c r="P159" s="79"/>
      <c r="Q159" s="78"/>
      <c r="R159" s="78"/>
      <c r="S159" s="79"/>
      <c r="T159" s="79"/>
      <c r="U159" s="78"/>
      <c r="V159" s="78"/>
      <c r="W159" s="79"/>
      <c r="X159" s="79"/>
      <c r="Y159" s="78"/>
      <c r="Z159" s="78"/>
      <c r="AA159" s="79"/>
      <c r="AB159" s="79"/>
      <c r="AC159" s="78"/>
      <c r="AD159" s="78"/>
      <c r="AE159" s="79"/>
      <c r="AF159" s="79"/>
      <c r="AG159" s="78"/>
      <c r="AH159" s="78"/>
    </row>
    <row r="160" spans="5:34" x14ac:dyDescent="0.2">
      <c r="E160" s="78"/>
      <c r="F160" s="78"/>
      <c r="G160" s="79"/>
      <c r="H160" s="79"/>
      <c r="I160" s="78"/>
      <c r="J160" s="78"/>
      <c r="K160" s="79"/>
      <c r="L160" s="79"/>
      <c r="M160" s="78"/>
      <c r="N160" s="78"/>
      <c r="O160" s="79"/>
      <c r="P160" s="79"/>
      <c r="Q160" s="78"/>
      <c r="R160" s="78"/>
      <c r="S160" s="79"/>
      <c r="T160" s="79"/>
      <c r="U160" s="78"/>
      <c r="V160" s="78"/>
      <c r="W160" s="79"/>
      <c r="X160" s="79"/>
      <c r="Y160" s="78"/>
      <c r="Z160" s="78"/>
      <c r="AA160" s="79"/>
      <c r="AB160" s="79"/>
      <c r="AC160" s="78"/>
      <c r="AD160" s="78"/>
      <c r="AE160" s="79"/>
      <c r="AF160" s="79"/>
      <c r="AG160" s="78"/>
      <c r="AH160" s="78"/>
    </row>
    <row r="161" spans="5:34" x14ac:dyDescent="0.2">
      <c r="E161" s="78"/>
      <c r="F161" s="78"/>
      <c r="G161" s="79"/>
      <c r="H161" s="79"/>
      <c r="I161" s="78"/>
      <c r="J161" s="78"/>
      <c r="K161" s="79"/>
      <c r="L161" s="79"/>
      <c r="M161" s="78"/>
      <c r="N161" s="78"/>
      <c r="O161" s="79"/>
      <c r="P161" s="79"/>
      <c r="Q161" s="78"/>
      <c r="R161" s="78"/>
      <c r="S161" s="79"/>
      <c r="T161" s="79"/>
      <c r="U161" s="78"/>
      <c r="V161" s="78"/>
      <c r="W161" s="79"/>
      <c r="X161" s="79"/>
      <c r="Y161" s="78"/>
      <c r="Z161" s="78"/>
      <c r="AA161" s="79"/>
      <c r="AB161" s="79"/>
      <c r="AC161" s="78"/>
      <c r="AD161" s="78"/>
      <c r="AE161" s="79"/>
      <c r="AF161" s="79"/>
      <c r="AG161" s="78"/>
      <c r="AH161" s="78"/>
    </row>
    <row r="162" spans="5:34" x14ac:dyDescent="0.2">
      <c r="E162" s="78"/>
      <c r="F162" s="78"/>
      <c r="G162" s="79"/>
      <c r="H162" s="79"/>
      <c r="I162" s="78"/>
      <c r="J162" s="78"/>
      <c r="K162" s="79"/>
      <c r="L162" s="79"/>
      <c r="M162" s="78"/>
      <c r="N162" s="78"/>
      <c r="O162" s="79"/>
      <c r="P162" s="79"/>
      <c r="Q162" s="78"/>
      <c r="R162" s="78"/>
      <c r="S162" s="79"/>
      <c r="T162" s="79"/>
      <c r="U162" s="78"/>
      <c r="V162" s="78"/>
      <c r="W162" s="79"/>
      <c r="X162" s="79"/>
      <c r="Y162" s="78"/>
      <c r="Z162" s="78"/>
      <c r="AA162" s="79"/>
      <c r="AB162" s="79"/>
      <c r="AC162" s="78"/>
      <c r="AD162" s="78"/>
      <c r="AE162" s="79"/>
      <c r="AF162" s="79"/>
      <c r="AG162" s="78"/>
      <c r="AH162" s="78"/>
    </row>
    <row r="163" spans="5:34" x14ac:dyDescent="0.2">
      <c r="E163" s="78"/>
      <c r="F163" s="78"/>
      <c r="G163" s="79"/>
      <c r="H163" s="79"/>
      <c r="I163" s="78"/>
      <c r="J163" s="78"/>
      <c r="K163" s="79"/>
      <c r="L163" s="79"/>
      <c r="M163" s="78"/>
      <c r="N163" s="78"/>
      <c r="O163" s="79"/>
      <c r="P163" s="79"/>
      <c r="Q163" s="78"/>
      <c r="R163" s="78"/>
      <c r="S163" s="79"/>
      <c r="T163" s="79"/>
      <c r="U163" s="78"/>
      <c r="V163" s="78"/>
      <c r="W163" s="79"/>
      <c r="X163" s="79"/>
      <c r="Y163" s="78"/>
      <c r="Z163" s="78"/>
      <c r="AA163" s="79"/>
      <c r="AB163" s="79"/>
      <c r="AC163" s="78"/>
      <c r="AD163" s="78"/>
      <c r="AE163" s="79"/>
      <c r="AF163" s="79"/>
      <c r="AG163" s="78"/>
      <c r="AH163" s="78"/>
    </row>
    <row r="164" spans="5:34" x14ac:dyDescent="0.2">
      <c r="E164" s="78"/>
      <c r="F164" s="78"/>
      <c r="G164" s="79"/>
      <c r="H164" s="79"/>
      <c r="I164" s="78"/>
      <c r="J164" s="78"/>
      <c r="K164" s="79"/>
      <c r="L164" s="79"/>
      <c r="M164" s="78"/>
      <c r="N164" s="78"/>
      <c r="O164" s="79"/>
      <c r="P164" s="79"/>
      <c r="Q164" s="78"/>
      <c r="R164" s="78"/>
      <c r="S164" s="79"/>
      <c r="T164" s="79"/>
      <c r="U164" s="78"/>
      <c r="V164" s="78"/>
      <c r="W164" s="79"/>
      <c r="X164" s="79"/>
      <c r="Y164" s="78"/>
      <c r="Z164" s="78"/>
      <c r="AA164" s="79"/>
      <c r="AB164" s="79"/>
      <c r="AC164" s="78"/>
      <c r="AD164" s="78"/>
      <c r="AE164" s="79"/>
      <c r="AF164" s="79"/>
      <c r="AG164" s="78"/>
      <c r="AH164" s="78"/>
    </row>
    <row r="165" spans="5:34" x14ac:dyDescent="0.2">
      <c r="E165" s="78"/>
      <c r="F165" s="78"/>
      <c r="G165" s="79"/>
      <c r="H165" s="79"/>
      <c r="I165" s="78"/>
      <c r="J165" s="78"/>
      <c r="K165" s="79"/>
      <c r="L165" s="79"/>
      <c r="M165" s="78"/>
      <c r="N165" s="78"/>
      <c r="O165" s="79"/>
      <c r="P165" s="79"/>
      <c r="Q165" s="78"/>
      <c r="R165" s="78"/>
      <c r="S165" s="79"/>
      <c r="T165" s="79"/>
      <c r="U165" s="78"/>
      <c r="V165" s="78"/>
      <c r="W165" s="79"/>
      <c r="X165" s="79"/>
      <c r="Y165" s="78"/>
      <c r="Z165" s="78"/>
      <c r="AA165" s="79"/>
      <c r="AB165" s="79"/>
      <c r="AC165" s="78"/>
      <c r="AD165" s="78"/>
      <c r="AE165" s="79"/>
      <c r="AF165" s="79"/>
      <c r="AG165" s="78"/>
      <c r="AH165" s="78"/>
    </row>
    <row r="166" spans="5:34" x14ac:dyDescent="0.2">
      <c r="E166" s="78"/>
      <c r="F166" s="78"/>
      <c r="G166" s="79"/>
      <c r="H166" s="79"/>
      <c r="I166" s="78"/>
      <c r="J166" s="78"/>
      <c r="K166" s="79"/>
      <c r="L166" s="79"/>
      <c r="M166" s="78"/>
      <c r="N166" s="78"/>
      <c r="O166" s="79"/>
      <c r="P166" s="79"/>
      <c r="Q166" s="78"/>
      <c r="R166" s="78"/>
      <c r="S166" s="79"/>
      <c r="T166" s="79"/>
      <c r="U166" s="78"/>
      <c r="V166" s="78"/>
      <c r="W166" s="79"/>
      <c r="X166" s="79"/>
      <c r="Y166" s="78"/>
      <c r="Z166" s="78"/>
      <c r="AA166" s="79"/>
      <c r="AB166" s="79"/>
      <c r="AC166" s="78"/>
      <c r="AD166" s="78"/>
      <c r="AE166" s="79"/>
      <c r="AF166" s="79"/>
      <c r="AG166" s="78"/>
      <c r="AH166" s="78"/>
    </row>
    <row r="167" spans="5:34" x14ac:dyDescent="0.2">
      <c r="E167" s="78"/>
      <c r="F167" s="78"/>
      <c r="G167" s="79"/>
      <c r="H167" s="79"/>
      <c r="I167" s="78"/>
      <c r="J167" s="78"/>
      <c r="K167" s="79"/>
      <c r="L167" s="79"/>
      <c r="M167" s="78"/>
      <c r="N167" s="78"/>
      <c r="O167" s="79"/>
      <c r="P167" s="79"/>
      <c r="Q167" s="78"/>
      <c r="R167" s="78"/>
      <c r="S167" s="79"/>
      <c r="T167" s="79"/>
      <c r="U167" s="78"/>
      <c r="V167" s="78"/>
      <c r="W167" s="79"/>
      <c r="X167" s="79"/>
      <c r="Y167" s="78"/>
      <c r="Z167" s="78"/>
      <c r="AA167" s="79"/>
      <c r="AB167" s="79"/>
      <c r="AC167" s="78"/>
      <c r="AD167" s="78"/>
      <c r="AE167" s="79"/>
      <c r="AF167" s="79"/>
      <c r="AG167" s="78"/>
      <c r="AH167" s="78"/>
    </row>
    <row r="168" spans="5:34" x14ac:dyDescent="0.2">
      <c r="E168" s="78"/>
      <c r="F168" s="78"/>
      <c r="G168" s="79"/>
      <c r="H168" s="79"/>
      <c r="I168" s="78"/>
      <c r="J168" s="78"/>
      <c r="K168" s="79"/>
      <c r="L168" s="79"/>
      <c r="M168" s="78"/>
      <c r="N168" s="78"/>
      <c r="O168" s="79"/>
      <c r="P168" s="79"/>
      <c r="Q168" s="78"/>
      <c r="R168" s="78"/>
      <c r="S168" s="79"/>
      <c r="T168" s="79"/>
      <c r="U168" s="78"/>
      <c r="V168" s="78"/>
      <c r="W168" s="79"/>
      <c r="X168" s="79"/>
      <c r="Y168" s="78"/>
      <c r="Z168" s="78"/>
      <c r="AA168" s="79"/>
      <c r="AB168" s="79"/>
      <c r="AC168" s="78"/>
      <c r="AD168" s="78"/>
      <c r="AE168" s="79"/>
      <c r="AF168" s="79"/>
      <c r="AG168" s="78"/>
      <c r="AH168" s="78"/>
    </row>
    <row r="169" spans="5:34" x14ac:dyDescent="0.2">
      <c r="E169" s="78"/>
      <c r="F169" s="78"/>
      <c r="G169" s="79"/>
      <c r="H169" s="79"/>
      <c r="I169" s="78"/>
      <c r="J169" s="78"/>
      <c r="K169" s="79"/>
      <c r="L169" s="79"/>
      <c r="M169" s="78"/>
      <c r="N169" s="78"/>
      <c r="O169" s="79"/>
      <c r="P169" s="79"/>
      <c r="Q169" s="78"/>
      <c r="R169" s="78"/>
      <c r="S169" s="79"/>
      <c r="T169" s="79"/>
      <c r="U169" s="78"/>
      <c r="V169" s="78"/>
      <c r="W169" s="79"/>
      <c r="X169" s="79"/>
      <c r="Y169" s="78"/>
      <c r="Z169" s="78"/>
      <c r="AA169" s="79"/>
      <c r="AB169" s="79"/>
      <c r="AC169" s="78"/>
      <c r="AD169" s="78"/>
      <c r="AE169" s="79"/>
      <c r="AF169" s="79"/>
      <c r="AG169" s="78"/>
      <c r="AH169" s="78"/>
    </row>
    <row r="170" spans="5:34" x14ac:dyDescent="0.2">
      <c r="E170" s="78"/>
      <c r="F170" s="78"/>
      <c r="G170" s="79"/>
      <c r="H170" s="79"/>
      <c r="I170" s="78"/>
      <c r="J170" s="78"/>
      <c r="K170" s="79"/>
      <c r="L170" s="79"/>
      <c r="M170" s="78"/>
      <c r="N170" s="78"/>
      <c r="O170" s="79"/>
      <c r="P170" s="79"/>
      <c r="Q170" s="78"/>
      <c r="R170" s="78"/>
      <c r="S170" s="79"/>
      <c r="T170" s="79"/>
      <c r="U170" s="78"/>
      <c r="V170" s="78"/>
      <c r="W170" s="79"/>
      <c r="X170" s="79"/>
      <c r="Y170" s="78"/>
      <c r="Z170" s="78"/>
      <c r="AA170" s="79"/>
      <c r="AB170" s="79"/>
      <c r="AC170" s="78"/>
      <c r="AD170" s="78"/>
      <c r="AE170" s="79"/>
      <c r="AF170" s="79"/>
      <c r="AG170" s="78"/>
      <c r="AH170" s="78"/>
    </row>
    <row r="171" spans="5:34" x14ac:dyDescent="0.2">
      <c r="E171" s="78"/>
      <c r="F171" s="78"/>
      <c r="G171" s="79"/>
      <c r="H171" s="79"/>
      <c r="I171" s="78"/>
      <c r="J171" s="78"/>
      <c r="K171" s="79"/>
      <c r="L171" s="79"/>
      <c r="M171" s="78"/>
      <c r="N171" s="78"/>
      <c r="O171" s="79"/>
      <c r="P171" s="79"/>
      <c r="Q171" s="78"/>
      <c r="R171" s="78"/>
      <c r="S171" s="79"/>
      <c r="T171" s="79"/>
      <c r="U171" s="78"/>
      <c r="V171" s="78"/>
      <c r="W171" s="79"/>
      <c r="X171" s="79"/>
      <c r="Y171" s="78"/>
      <c r="Z171" s="78"/>
      <c r="AA171" s="79"/>
      <c r="AB171" s="79"/>
      <c r="AC171" s="78"/>
      <c r="AD171" s="78"/>
      <c r="AE171" s="79"/>
      <c r="AF171" s="79"/>
      <c r="AG171" s="78"/>
      <c r="AH171" s="78"/>
    </row>
    <row r="172" spans="5:34" x14ac:dyDescent="0.2">
      <c r="E172" s="78"/>
      <c r="F172" s="78"/>
      <c r="G172" s="79"/>
      <c r="H172" s="79"/>
      <c r="I172" s="78"/>
      <c r="J172" s="78"/>
      <c r="K172" s="79"/>
      <c r="L172" s="79"/>
      <c r="M172" s="78"/>
      <c r="N172" s="78"/>
      <c r="O172" s="79"/>
      <c r="P172" s="79"/>
      <c r="Q172" s="78"/>
      <c r="R172" s="78"/>
      <c r="S172" s="79"/>
      <c r="T172" s="79"/>
      <c r="U172" s="78"/>
      <c r="V172" s="78"/>
      <c r="W172" s="79"/>
      <c r="X172" s="79"/>
      <c r="Y172" s="78"/>
      <c r="Z172" s="78"/>
      <c r="AA172" s="79"/>
      <c r="AB172" s="79"/>
      <c r="AC172" s="78"/>
      <c r="AD172" s="78"/>
      <c r="AE172" s="79"/>
      <c r="AF172" s="79"/>
      <c r="AG172" s="78"/>
      <c r="AH172" s="78"/>
    </row>
    <row r="173" spans="5:34" x14ac:dyDescent="0.2">
      <c r="E173" s="78"/>
      <c r="F173" s="78"/>
      <c r="G173" s="79"/>
      <c r="H173" s="79"/>
      <c r="I173" s="78"/>
      <c r="J173" s="78"/>
      <c r="K173" s="79"/>
      <c r="L173" s="79"/>
      <c r="M173" s="78"/>
      <c r="N173" s="78"/>
      <c r="O173" s="79"/>
      <c r="P173" s="79"/>
      <c r="Q173" s="78"/>
      <c r="R173" s="78"/>
      <c r="S173" s="79"/>
      <c r="T173" s="79"/>
      <c r="U173" s="78"/>
      <c r="V173" s="78"/>
      <c r="W173" s="79"/>
      <c r="X173" s="79"/>
      <c r="Y173" s="78"/>
      <c r="Z173" s="78"/>
      <c r="AA173" s="79"/>
      <c r="AB173" s="79"/>
      <c r="AC173" s="78"/>
      <c r="AD173" s="78"/>
      <c r="AE173" s="79"/>
      <c r="AF173" s="79"/>
      <c r="AG173" s="78"/>
      <c r="AH173" s="78"/>
    </row>
    <row r="174" spans="5:34" x14ac:dyDescent="0.2">
      <c r="E174" s="78"/>
      <c r="F174" s="78"/>
      <c r="G174" s="79"/>
      <c r="H174" s="79"/>
      <c r="I174" s="78"/>
      <c r="J174" s="78"/>
      <c r="K174" s="79"/>
      <c r="L174" s="79"/>
      <c r="M174" s="78"/>
      <c r="N174" s="78"/>
      <c r="O174" s="79"/>
      <c r="P174" s="79"/>
      <c r="Q174" s="78"/>
      <c r="R174" s="78"/>
      <c r="S174" s="79"/>
      <c r="T174" s="79"/>
      <c r="U174" s="78"/>
      <c r="V174" s="78"/>
      <c r="W174" s="79"/>
      <c r="X174" s="79"/>
      <c r="Y174" s="78"/>
      <c r="Z174" s="78"/>
      <c r="AA174" s="79"/>
      <c r="AB174" s="79"/>
      <c r="AC174" s="78"/>
      <c r="AD174" s="78"/>
      <c r="AE174" s="79"/>
      <c r="AF174" s="79"/>
      <c r="AG174" s="78"/>
      <c r="AH174" s="78"/>
    </row>
    <row r="175" spans="5:34" x14ac:dyDescent="0.2">
      <c r="E175" s="78"/>
      <c r="F175" s="78"/>
      <c r="G175" s="79"/>
      <c r="H175" s="79"/>
      <c r="I175" s="78"/>
      <c r="J175" s="78"/>
      <c r="K175" s="79"/>
      <c r="L175" s="79"/>
      <c r="M175" s="78"/>
      <c r="N175" s="78"/>
      <c r="O175" s="79"/>
      <c r="P175" s="79"/>
      <c r="Q175" s="78"/>
      <c r="R175" s="78"/>
      <c r="S175" s="79"/>
      <c r="T175" s="79"/>
      <c r="U175" s="78"/>
      <c r="V175" s="78"/>
      <c r="W175" s="79"/>
      <c r="X175" s="79"/>
      <c r="Y175" s="78"/>
      <c r="Z175" s="78"/>
      <c r="AA175" s="79"/>
      <c r="AB175" s="79"/>
      <c r="AC175" s="78"/>
      <c r="AD175" s="78"/>
      <c r="AE175" s="79"/>
      <c r="AF175" s="79"/>
      <c r="AG175" s="78"/>
      <c r="AH175" s="78"/>
    </row>
    <row r="176" spans="5:34" x14ac:dyDescent="0.2">
      <c r="E176" s="78"/>
      <c r="F176" s="78"/>
      <c r="G176" s="79"/>
      <c r="H176" s="79"/>
      <c r="I176" s="78"/>
      <c r="J176" s="78"/>
      <c r="K176" s="79"/>
      <c r="L176" s="79"/>
      <c r="M176" s="78"/>
      <c r="N176" s="78"/>
      <c r="O176" s="79"/>
      <c r="P176" s="79"/>
      <c r="Q176" s="78"/>
      <c r="R176" s="78"/>
      <c r="S176" s="79"/>
      <c r="T176" s="79"/>
      <c r="U176" s="78"/>
      <c r="V176" s="78"/>
      <c r="W176" s="79"/>
      <c r="X176" s="79"/>
      <c r="Y176" s="78"/>
      <c r="Z176" s="78"/>
      <c r="AA176" s="79"/>
      <c r="AB176" s="79"/>
      <c r="AC176" s="78"/>
      <c r="AD176" s="78"/>
      <c r="AE176" s="79"/>
      <c r="AF176" s="79"/>
      <c r="AG176" s="78"/>
      <c r="AH176" s="78"/>
    </row>
    <row r="177" spans="5:34" x14ac:dyDescent="0.2">
      <c r="E177" s="78"/>
      <c r="F177" s="78"/>
      <c r="G177" s="79"/>
      <c r="H177" s="79"/>
      <c r="I177" s="78"/>
      <c r="J177" s="78"/>
      <c r="K177" s="79"/>
      <c r="L177" s="79"/>
      <c r="M177" s="78"/>
      <c r="N177" s="78"/>
      <c r="O177" s="79"/>
      <c r="P177" s="79"/>
      <c r="Q177" s="78"/>
      <c r="R177" s="78"/>
      <c r="S177" s="79"/>
      <c r="T177" s="79"/>
      <c r="U177" s="78"/>
      <c r="V177" s="78"/>
      <c r="W177" s="79"/>
      <c r="X177" s="79"/>
      <c r="Y177" s="78"/>
      <c r="Z177" s="78"/>
      <c r="AA177" s="79"/>
      <c r="AB177" s="79"/>
      <c r="AC177" s="78"/>
      <c r="AD177" s="78"/>
      <c r="AE177" s="79"/>
      <c r="AF177" s="79"/>
      <c r="AG177" s="78"/>
      <c r="AH177" s="78"/>
    </row>
    <row r="178" spans="5:34" x14ac:dyDescent="0.2">
      <c r="E178" s="78"/>
      <c r="F178" s="78"/>
      <c r="G178" s="79"/>
      <c r="H178" s="79"/>
      <c r="I178" s="78"/>
      <c r="J178" s="78"/>
      <c r="K178" s="79"/>
      <c r="L178" s="79"/>
      <c r="M178" s="78"/>
      <c r="N178" s="78"/>
      <c r="O178" s="79"/>
      <c r="P178" s="79"/>
      <c r="Q178" s="78"/>
      <c r="R178" s="78"/>
      <c r="S178" s="79"/>
      <c r="T178" s="79"/>
      <c r="U178" s="78"/>
      <c r="V178" s="78"/>
      <c r="W178" s="79"/>
      <c r="X178" s="79"/>
      <c r="Y178" s="78"/>
      <c r="Z178" s="78"/>
      <c r="AA178" s="79"/>
      <c r="AB178" s="79"/>
      <c r="AC178" s="78"/>
      <c r="AD178" s="78"/>
      <c r="AE178" s="79"/>
      <c r="AF178" s="79"/>
      <c r="AG178" s="78"/>
      <c r="AH178" s="78"/>
    </row>
    <row r="179" spans="5:34" x14ac:dyDescent="0.2">
      <c r="E179" s="78"/>
      <c r="F179" s="78"/>
      <c r="G179" s="79"/>
      <c r="H179" s="79"/>
      <c r="I179" s="78"/>
      <c r="J179" s="78"/>
      <c r="K179" s="79"/>
      <c r="L179" s="79"/>
      <c r="M179" s="78"/>
      <c r="N179" s="78"/>
      <c r="O179" s="79"/>
      <c r="P179" s="79"/>
      <c r="Q179" s="78"/>
      <c r="R179" s="78"/>
      <c r="S179" s="79"/>
      <c r="T179" s="79"/>
      <c r="U179" s="78"/>
      <c r="V179" s="78"/>
      <c r="W179" s="79"/>
      <c r="X179" s="79"/>
      <c r="Y179" s="78"/>
      <c r="Z179" s="78"/>
      <c r="AA179" s="79"/>
      <c r="AB179" s="79"/>
      <c r="AC179" s="78"/>
      <c r="AD179" s="78"/>
      <c r="AE179" s="79"/>
      <c r="AF179" s="79"/>
      <c r="AG179" s="78"/>
      <c r="AH179" s="78"/>
    </row>
    <row r="180" spans="5:34" x14ac:dyDescent="0.2">
      <c r="E180" s="78"/>
      <c r="F180" s="78"/>
      <c r="G180" s="79"/>
      <c r="H180" s="79"/>
      <c r="I180" s="78"/>
      <c r="J180" s="78"/>
      <c r="K180" s="79"/>
      <c r="L180" s="79"/>
      <c r="M180" s="78"/>
      <c r="N180" s="78"/>
      <c r="O180" s="79"/>
      <c r="P180" s="79"/>
      <c r="Q180" s="78"/>
      <c r="R180" s="78"/>
      <c r="S180" s="79"/>
      <c r="T180" s="79"/>
      <c r="U180" s="78"/>
      <c r="V180" s="78"/>
      <c r="W180" s="79"/>
      <c r="X180" s="79"/>
      <c r="Y180" s="78"/>
      <c r="Z180" s="78"/>
      <c r="AA180" s="79"/>
      <c r="AB180" s="79"/>
      <c r="AC180" s="78"/>
      <c r="AD180" s="78"/>
      <c r="AE180" s="79"/>
      <c r="AF180" s="79"/>
      <c r="AG180" s="78"/>
      <c r="AH180" s="78"/>
    </row>
  </sheetData>
  <sheetProtection selectLockedCells="1" selectUnlockedCells="1"/>
  <mergeCells count="2371">
    <mergeCell ref="AC180:AD180"/>
    <mergeCell ref="AE180:AF180"/>
    <mergeCell ref="AG180:AH180"/>
    <mergeCell ref="Q180:R180"/>
    <mergeCell ref="S180:T180"/>
    <mergeCell ref="U180:V180"/>
    <mergeCell ref="W180:X180"/>
    <mergeCell ref="Y180:Z180"/>
    <mergeCell ref="AA180:AB180"/>
    <mergeCell ref="E180:F180"/>
    <mergeCell ref="G180:H180"/>
    <mergeCell ref="I180:J180"/>
    <mergeCell ref="K180:L180"/>
    <mergeCell ref="M180:N180"/>
    <mergeCell ref="O180:P180"/>
    <mergeCell ref="W179:X179"/>
    <mergeCell ref="Y179:Z179"/>
    <mergeCell ref="AA179:AB179"/>
    <mergeCell ref="AC179:AD179"/>
    <mergeCell ref="AE179:AF179"/>
    <mergeCell ref="AG179:AH179"/>
    <mergeCell ref="AG178:AH178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U178:V178"/>
    <mergeCell ref="W178:X178"/>
    <mergeCell ref="Y178:Z178"/>
    <mergeCell ref="AA178:AB178"/>
    <mergeCell ref="AC178:AD178"/>
    <mergeCell ref="AE178:AF178"/>
    <mergeCell ref="AE177:AF177"/>
    <mergeCell ref="AG177:AH177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S177:T177"/>
    <mergeCell ref="U177:V177"/>
    <mergeCell ref="W177:X177"/>
    <mergeCell ref="Y177:Z177"/>
    <mergeCell ref="AA177:AB177"/>
    <mergeCell ref="AC177:AD177"/>
    <mergeCell ref="AC176:AD176"/>
    <mergeCell ref="AE176:AF176"/>
    <mergeCell ref="AG176:AH176"/>
    <mergeCell ref="E177:F177"/>
    <mergeCell ref="G177:H177"/>
    <mergeCell ref="I177:J177"/>
    <mergeCell ref="K177:L177"/>
    <mergeCell ref="M177:N177"/>
    <mergeCell ref="O177:P177"/>
    <mergeCell ref="Q177:R177"/>
    <mergeCell ref="Q176:R176"/>
    <mergeCell ref="S176:T176"/>
    <mergeCell ref="U176:V176"/>
    <mergeCell ref="W176:X176"/>
    <mergeCell ref="Y176:Z176"/>
    <mergeCell ref="AA176:AB176"/>
    <mergeCell ref="E176:F176"/>
    <mergeCell ref="G176:H176"/>
    <mergeCell ref="I176:J176"/>
    <mergeCell ref="K176:L176"/>
    <mergeCell ref="M176:N176"/>
    <mergeCell ref="O176:P176"/>
    <mergeCell ref="W175:X175"/>
    <mergeCell ref="Y175:Z175"/>
    <mergeCell ref="AA175:AB175"/>
    <mergeCell ref="AC175:AD175"/>
    <mergeCell ref="AE175:AF175"/>
    <mergeCell ref="AG175:AH175"/>
    <mergeCell ref="AG174:AH174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U174:V174"/>
    <mergeCell ref="W174:X174"/>
    <mergeCell ref="Y174:Z174"/>
    <mergeCell ref="AA174:AB174"/>
    <mergeCell ref="AC174:AD174"/>
    <mergeCell ref="AE174:AF174"/>
    <mergeCell ref="AE173:AF173"/>
    <mergeCell ref="AG173:AH173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S173:T173"/>
    <mergeCell ref="U173:V173"/>
    <mergeCell ref="W173:X173"/>
    <mergeCell ref="Y173:Z173"/>
    <mergeCell ref="AA173:AB173"/>
    <mergeCell ref="AC173:AD173"/>
    <mergeCell ref="AC172:AD172"/>
    <mergeCell ref="AE172:AF172"/>
    <mergeCell ref="AG172:AH172"/>
    <mergeCell ref="E173:F173"/>
    <mergeCell ref="G173:H173"/>
    <mergeCell ref="I173:J173"/>
    <mergeCell ref="K173:L173"/>
    <mergeCell ref="M173:N173"/>
    <mergeCell ref="O173:P173"/>
    <mergeCell ref="Q173:R173"/>
    <mergeCell ref="Q172:R172"/>
    <mergeCell ref="S172:T172"/>
    <mergeCell ref="U172:V172"/>
    <mergeCell ref="W172:X172"/>
    <mergeCell ref="Y172:Z172"/>
    <mergeCell ref="AA172:AB172"/>
    <mergeCell ref="E172:F172"/>
    <mergeCell ref="G172:H172"/>
    <mergeCell ref="I172:J172"/>
    <mergeCell ref="K172:L172"/>
    <mergeCell ref="M172:N172"/>
    <mergeCell ref="O172:P172"/>
    <mergeCell ref="W171:X171"/>
    <mergeCell ref="Y171:Z171"/>
    <mergeCell ref="AA171:AB171"/>
    <mergeCell ref="AC171:AD171"/>
    <mergeCell ref="AE171:AF171"/>
    <mergeCell ref="AG171:AH171"/>
    <mergeCell ref="AG170:AH170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U170:V170"/>
    <mergeCell ref="W170:X170"/>
    <mergeCell ref="Y170:Z170"/>
    <mergeCell ref="AA170:AB170"/>
    <mergeCell ref="AC170:AD170"/>
    <mergeCell ref="AE170:AF170"/>
    <mergeCell ref="AE169:AF169"/>
    <mergeCell ref="AG169:AH169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S169:T169"/>
    <mergeCell ref="U169:V169"/>
    <mergeCell ref="W169:X169"/>
    <mergeCell ref="Y169:Z169"/>
    <mergeCell ref="AA169:AB169"/>
    <mergeCell ref="AC169:AD169"/>
    <mergeCell ref="AC168:AD168"/>
    <mergeCell ref="AE168:AF168"/>
    <mergeCell ref="AG168:AH168"/>
    <mergeCell ref="E169:F169"/>
    <mergeCell ref="G169:H169"/>
    <mergeCell ref="I169:J169"/>
    <mergeCell ref="K169:L169"/>
    <mergeCell ref="M169:N169"/>
    <mergeCell ref="O169:P169"/>
    <mergeCell ref="Q169:R169"/>
    <mergeCell ref="Q168:R168"/>
    <mergeCell ref="S168:T168"/>
    <mergeCell ref="U168:V168"/>
    <mergeCell ref="W168:X168"/>
    <mergeCell ref="Y168:Z168"/>
    <mergeCell ref="AA168:AB168"/>
    <mergeCell ref="E168:F168"/>
    <mergeCell ref="G168:H168"/>
    <mergeCell ref="I168:J168"/>
    <mergeCell ref="K168:L168"/>
    <mergeCell ref="M168:N168"/>
    <mergeCell ref="O168:P168"/>
    <mergeCell ref="W167:X167"/>
    <mergeCell ref="Y167:Z167"/>
    <mergeCell ref="AA167:AB167"/>
    <mergeCell ref="AC167:AD167"/>
    <mergeCell ref="AE167:AF167"/>
    <mergeCell ref="AG167:AH167"/>
    <mergeCell ref="AG166:AH166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U166:V166"/>
    <mergeCell ref="W166:X166"/>
    <mergeCell ref="Y166:Z166"/>
    <mergeCell ref="AA166:AB166"/>
    <mergeCell ref="AC166:AD166"/>
    <mergeCell ref="AE166:AF166"/>
    <mergeCell ref="AE165:AF165"/>
    <mergeCell ref="AG165:AH165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S165:T165"/>
    <mergeCell ref="U165:V165"/>
    <mergeCell ref="W165:X165"/>
    <mergeCell ref="Y165:Z165"/>
    <mergeCell ref="AA165:AB165"/>
    <mergeCell ref="AC165:AD165"/>
    <mergeCell ref="AC164:AD164"/>
    <mergeCell ref="AE164:AF164"/>
    <mergeCell ref="AG164:AH164"/>
    <mergeCell ref="E165:F165"/>
    <mergeCell ref="G165:H165"/>
    <mergeCell ref="I165:J165"/>
    <mergeCell ref="K165:L165"/>
    <mergeCell ref="M165:N165"/>
    <mergeCell ref="O165:P165"/>
    <mergeCell ref="Q165:R165"/>
    <mergeCell ref="Q164:R164"/>
    <mergeCell ref="S164:T164"/>
    <mergeCell ref="U164:V164"/>
    <mergeCell ref="W164:X164"/>
    <mergeCell ref="Y164:Z164"/>
    <mergeCell ref="AA164:AB164"/>
    <mergeCell ref="E164:F164"/>
    <mergeCell ref="G164:H164"/>
    <mergeCell ref="I164:J164"/>
    <mergeCell ref="K164:L164"/>
    <mergeCell ref="M164:N164"/>
    <mergeCell ref="O164:P164"/>
    <mergeCell ref="W163:X163"/>
    <mergeCell ref="Y163:Z163"/>
    <mergeCell ref="AA163:AB163"/>
    <mergeCell ref="AC163:AD163"/>
    <mergeCell ref="AE163:AF163"/>
    <mergeCell ref="AG163:AH163"/>
    <mergeCell ref="AG162:AH162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U162:V162"/>
    <mergeCell ref="W162:X162"/>
    <mergeCell ref="Y162:Z162"/>
    <mergeCell ref="AA162:AB162"/>
    <mergeCell ref="AC162:AD162"/>
    <mergeCell ref="AE162:AF162"/>
    <mergeCell ref="AE161:AF161"/>
    <mergeCell ref="AG161:AH161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S161:T161"/>
    <mergeCell ref="U161:V161"/>
    <mergeCell ref="W161:X161"/>
    <mergeCell ref="Y161:Z161"/>
    <mergeCell ref="AA161:AB161"/>
    <mergeCell ref="AC161:AD161"/>
    <mergeCell ref="AC160:AD160"/>
    <mergeCell ref="AE160:AF160"/>
    <mergeCell ref="AG160:AH160"/>
    <mergeCell ref="E161:F161"/>
    <mergeCell ref="G161:H161"/>
    <mergeCell ref="I161:J161"/>
    <mergeCell ref="K161:L161"/>
    <mergeCell ref="M161:N161"/>
    <mergeCell ref="O161:P161"/>
    <mergeCell ref="Q161:R161"/>
    <mergeCell ref="Q160:R160"/>
    <mergeCell ref="S160:T160"/>
    <mergeCell ref="U160:V160"/>
    <mergeCell ref="W160:X160"/>
    <mergeCell ref="Y160:Z160"/>
    <mergeCell ref="AA160:AB160"/>
    <mergeCell ref="E160:F160"/>
    <mergeCell ref="G160:H160"/>
    <mergeCell ref="I160:J160"/>
    <mergeCell ref="K160:L160"/>
    <mergeCell ref="M160:N160"/>
    <mergeCell ref="O160:P160"/>
    <mergeCell ref="W159:X159"/>
    <mergeCell ref="Y159:Z159"/>
    <mergeCell ref="AA159:AB159"/>
    <mergeCell ref="AC159:AD159"/>
    <mergeCell ref="AE159:AF159"/>
    <mergeCell ref="AG159:AH159"/>
    <mergeCell ref="AG158:AH158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U158:V158"/>
    <mergeCell ref="W158:X158"/>
    <mergeCell ref="Y158:Z158"/>
    <mergeCell ref="AA158:AB158"/>
    <mergeCell ref="AC158:AD158"/>
    <mergeCell ref="AE158:AF158"/>
    <mergeCell ref="AE157:AF157"/>
    <mergeCell ref="AG157:AH157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S157:T157"/>
    <mergeCell ref="U157:V157"/>
    <mergeCell ref="W157:X157"/>
    <mergeCell ref="Y157:Z157"/>
    <mergeCell ref="AA157:AB157"/>
    <mergeCell ref="AC157:AD157"/>
    <mergeCell ref="AC156:AD156"/>
    <mergeCell ref="AE156:AF156"/>
    <mergeCell ref="AG156:AH156"/>
    <mergeCell ref="E157:F157"/>
    <mergeCell ref="G157:H157"/>
    <mergeCell ref="I157:J157"/>
    <mergeCell ref="K157:L157"/>
    <mergeCell ref="M157:N157"/>
    <mergeCell ref="O157:P157"/>
    <mergeCell ref="Q157:R157"/>
    <mergeCell ref="Q156:R156"/>
    <mergeCell ref="S156:T156"/>
    <mergeCell ref="U156:V156"/>
    <mergeCell ref="W156:X156"/>
    <mergeCell ref="Y156:Z156"/>
    <mergeCell ref="AA156:AB156"/>
    <mergeCell ref="E156:F156"/>
    <mergeCell ref="G156:H156"/>
    <mergeCell ref="I156:J156"/>
    <mergeCell ref="K156:L156"/>
    <mergeCell ref="M156:N156"/>
    <mergeCell ref="O156:P156"/>
    <mergeCell ref="W155:X155"/>
    <mergeCell ref="Y155:Z155"/>
    <mergeCell ref="AA155:AB155"/>
    <mergeCell ref="AC155:AD155"/>
    <mergeCell ref="AE155:AF155"/>
    <mergeCell ref="AG155:AH155"/>
    <mergeCell ref="AG154:AH154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U154:V154"/>
    <mergeCell ref="W154:X154"/>
    <mergeCell ref="Y154:Z154"/>
    <mergeCell ref="AA154:AB154"/>
    <mergeCell ref="AC154:AD154"/>
    <mergeCell ref="AE154:AF154"/>
    <mergeCell ref="AE153:AF153"/>
    <mergeCell ref="AG153:AH153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S153:T153"/>
    <mergeCell ref="U153:V153"/>
    <mergeCell ref="W153:X153"/>
    <mergeCell ref="Y153:Z153"/>
    <mergeCell ref="AA153:AB153"/>
    <mergeCell ref="AC153:AD153"/>
    <mergeCell ref="AC152:AD152"/>
    <mergeCell ref="AE152:AF152"/>
    <mergeCell ref="AG152:AH152"/>
    <mergeCell ref="E153:F153"/>
    <mergeCell ref="G153:H153"/>
    <mergeCell ref="I153:J153"/>
    <mergeCell ref="K153:L153"/>
    <mergeCell ref="M153:N153"/>
    <mergeCell ref="O153:P153"/>
    <mergeCell ref="Q153:R153"/>
    <mergeCell ref="Q152:R152"/>
    <mergeCell ref="S152:T152"/>
    <mergeCell ref="U152:V152"/>
    <mergeCell ref="W152:X152"/>
    <mergeCell ref="Y152:Z152"/>
    <mergeCell ref="AA152:AB152"/>
    <mergeCell ref="E152:F152"/>
    <mergeCell ref="G152:H152"/>
    <mergeCell ref="I152:J152"/>
    <mergeCell ref="K152:L152"/>
    <mergeCell ref="M152:N152"/>
    <mergeCell ref="O152:P152"/>
    <mergeCell ref="W151:X151"/>
    <mergeCell ref="Y151:Z151"/>
    <mergeCell ref="AA151:AB151"/>
    <mergeCell ref="AC151:AD151"/>
    <mergeCell ref="AE151:AF151"/>
    <mergeCell ref="AG151:AH151"/>
    <mergeCell ref="AG150:AH150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U150:V150"/>
    <mergeCell ref="W150:X150"/>
    <mergeCell ref="Y150:Z150"/>
    <mergeCell ref="AA150:AB150"/>
    <mergeCell ref="AC150:AD150"/>
    <mergeCell ref="AE150:AF150"/>
    <mergeCell ref="AE149:AF149"/>
    <mergeCell ref="AG149:AH149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S149:T149"/>
    <mergeCell ref="U149:V149"/>
    <mergeCell ref="W149:X149"/>
    <mergeCell ref="Y149:Z149"/>
    <mergeCell ref="AA149:AB149"/>
    <mergeCell ref="AC149:AD149"/>
    <mergeCell ref="AC148:AD148"/>
    <mergeCell ref="AE148:AF148"/>
    <mergeCell ref="AG148:AH148"/>
    <mergeCell ref="E149:F149"/>
    <mergeCell ref="G149:H149"/>
    <mergeCell ref="I149:J149"/>
    <mergeCell ref="K149:L149"/>
    <mergeCell ref="M149:N149"/>
    <mergeCell ref="O149:P149"/>
    <mergeCell ref="Q149:R149"/>
    <mergeCell ref="Q148:R148"/>
    <mergeCell ref="S148:T148"/>
    <mergeCell ref="U148:V148"/>
    <mergeCell ref="W148:X148"/>
    <mergeCell ref="Y148:Z148"/>
    <mergeCell ref="AA148:AB148"/>
    <mergeCell ref="E148:F148"/>
    <mergeCell ref="G148:H148"/>
    <mergeCell ref="I148:J148"/>
    <mergeCell ref="K148:L148"/>
    <mergeCell ref="M148:N148"/>
    <mergeCell ref="O148:P148"/>
    <mergeCell ref="W147:X147"/>
    <mergeCell ref="Y147:Z147"/>
    <mergeCell ref="AA147:AB147"/>
    <mergeCell ref="AC147:AD147"/>
    <mergeCell ref="AE147:AF147"/>
    <mergeCell ref="AG147:AH147"/>
    <mergeCell ref="AG146:AH146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U146:V146"/>
    <mergeCell ref="W146:X146"/>
    <mergeCell ref="Y146:Z146"/>
    <mergeCell ref="AA146:AB146"/>
    <mergeCell ref="AC146:AD146"/>
    <mergeCell ref="AE146:AF146"/>
    <mergeCell ref="AE145:AF145"/>
    <mergeCell ref="AG145:AH145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S145:T145"/>
    <mergeCell ref="U145:V145"/>
    <mergeCell ref="W145:X145"/>
    <mergeCell ref="Y145:Z145"/>
    <mergeCell ref="AA145:AB145"/>
    <mergeCell ref="AC145:AD145"/>
    <mergeCell ref="AC144:AD144"/>
    <mergeCell ref="AE144:AF144"/>
    <mergeCell ref="AG144:AH144"/>
    <mergeCell ref="E145:F145"/>
    <mergeCell ref="G145:H145"/>
    <mergeCell ref="I145:J145"/>
    <mergeCell ref="K145:L145"/>
    <mergeCell ref="M145:N145"/>
    <mergeCell ref="O145:P145"/>
    <mergeCell ref="Q145:R145"/>
    <mergeCell ref="Q144:R144"/>
    <mergeCell ref="S144:T144"/>
    <mergeCell ref="U144:V144"/>
    <mergeCell ref="W144:X144"/>
    <mergeCell ref="Y144:Z144"/>
    <mergeCell ref="AA144:AB144"/>
    <mergeCell ref="E144:F144"/>
    <mergeCell ref="G144:H144"/>
    <mergeCell ref="I144:J144"/>
    <mergeCell ref="K144:L144"/>
    <mergeCell ref="M144:N144"/>
    <mergeCell ref="O144:P144"/>
    <mergeCell ref="W143:X143"/>
    <mergeCell ref="Y143:Z143"/>
    <mergeCell ref="AA143:AB143"/>
    <mergeCell ref="AC143:AD143"/>
    <mergeCell ref="AE143:AF143"/>
    <mergeCell ref="AG143:AH143"/>
    <mergeCell ref="AG142:AH142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U142:V142"/>
    <mergeCell ref="W142:X142"/>
    <mergeCell ref="Y142:Z142"/>
    <mergeCell ref="AA142:AB142"/>
    <mergeCell ref="AC142:AD142"/>
    <mergeCell ref="AE142:AF142"/>
    <mergeCell ref="AE141:AF141"/>
    <mergeCell ref="AG141:AH141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S141:T141"/>
    <mergeCell ref="U141:V141"/>
    <mergeCell ref="W141:X141"/>
    <mergeCell ref="Y141:Z141"/>
    <mergeCell ref="AA141:AB141"/>
    <mergeCell ref="AC141:AD141"/>
    <mergeCell ref="AC140:AD140"/>
    <mergeCell ref="AE140:AF140"/>
    <mergeCell ref="AG140:AH140"/>
    <mergeCell ref="E141:F141"/>
    <mergeCell ref="G141:H141"/>
    <mergeCell ref="I141:J141"/>
    <mergeCell ref="K141:L141"/>
    <mergeCell ref="M141:N141"/>
    <mergeCell ref="O141:P141"/>
    <mergeCell ref="Q141:R141"/>
    <mergeCell ref="Q140:R140"/>
    <mergeCell ref="S140:T140"/>
    <mergeCell ref="U140:V140"/>
    <mergeCell ref="W140:X140"/>
    <mergeCell ref="Y140:Z140"/>
    <mergeCell ref="AA140:AB140"/>
    <mergeCell ref="E140:F140"/>
    <mergeCell ref="G140:H140"/>
    <mergeCell ref="I140:J140"/>
    <mergeCell ref="K140:L140"/>
    <mergeCell ref="M140:N140"/>
    <mergeCell ref="O140:P140"/>
    <mergeCell ref="W139:X139"/>
    <mergeCell ref="Y139:Z139"/>
    <mergeCell ref="AA139:AB139"/>
    <mergeCell ref="AC139:AD139"/>
    <mergeCell ref="AE139:AF139"/>
    <mergeCell ref="AG139:AH139"/>
    <mergeCell ref="AG138:AH138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U138:V138"/>
    <mergeCell ref="W138:X138"/>
    <mergeCell ref="Y138:Z138"/>
    <mergeCell ref="AA138:AB138"/>
    <mergeCell ref="AC138:AD138"/>
    <mergeCell ref="AE138:AF138"/>
    <mergeCell ref="AE137:AF137"/>
    <mergeCell ref="AG137:AH137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S137:T137"/>
    <mergeCell ref="U137:V137"/>
    <mergeCell ref="W137:X137"/>
    <mergeCell ref="Y137:Z137"/>
    <mergeCell ref="AA137:AB137"/>
    <mergeCell ref="AC137:AD137"/>
    <mergeCell ref="AC136:AD136"/>
    <mergeCell ref="AE136:AF136"/>
    <mergeCell ref="AG136:AH136"/>
    <mergeCell ref="E137:F137"/>
    <mergeCell ref="G137:H137"/>
    <mergeCell ref="I137:J137"/>
    <mergeCell ref="K137:L137"/>
    <mergeCell ref="M137:N137"/>
    <mergeCell ref="O137:P137"/>
    <mergeCell ref="Q137:R137"/>
    <mergeCell ref="Q136:R136"/>
    <mergeCell ref="S136:T136"/>
    <mergeCell ref="U136:V136"/>
    <mergeCell ref="W136:X136"/>
    <mergeCell ref="Y136:Z136"/>
    <mergeCell ref="AA136:AB136"/>
    <mergeCell ref="E136:F136"/>
    <mergeCell ref="G136:H136"/>
    <mergeCell ref="I136:J136"/>
    <mergeCell ref="K136:L136"/>
    <mergeCell ref="M136:N136"/>
    <mergeCell ref="O136:P136"/>
    <mergeCell ref="W135:X135"/>
    <mergeCell ref="Y135:Z135"/>
    <mergeCell ref="AA135:AB135"/>
    <mergeCell ref="AC135:AD135"/>
    <mergeCell ref="AE135:AF135"/>
    <mergeCell ref="AG135:AH135"/>
    <mergeCell ref="AG134:AH134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U134:V134"/>
    <mergeCell ref="W134:X134"/>
    <mergeCell ref="Y134:Z134"/>
    <mergeCell ref="AA134:AB134"/>
    <mergeCell ref="AC134:AD134"/>
    <mergeCell ref="AE134:AF134"/>
    <mergeCell ref="AE133:AF133"/>
    <mergeCell ref="AG133:AH133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S133:T133"/>
    <mergeCell ref="U133:V133"/>
    <mergeCell ref="W133:X133"/>
    <mergeCell ref="Y133:Z133"/>
    <mergeCell ref="AA133:AB133"/>
    <mergeCell ref="AC133:AD133"/>
    <mergeCell ref="AC132:AD132"/>
    <mergeCell ref="AE132:AF132"/>
    <mergeCell ref="AG132:AH132"/>
    <mergeCell ref="E133:F133"/>
    <mergeCell ref="G133:H133"/>
    <mergeCell ref="I133:J133"/>
    <mergeCell ref="K133:L133"/>
    <mergeCell ref="M133:N133"/>
    <mergeCell ref="O133:P133"/>
    <mergeCell ref="Q133:R133"/>
    <mergeCell ref="Q132:R132"/>
    <mergeCell ref="S132:T132"/>
    <mergeCell ref="U132:V132"/>
    <mergeCell ref="W132:X132"/>
    <mergeCell ref="Y132:Z132"/>
    <mergeCell ref="AA132:AB132"/>
    <mergeCell ref="E132:F132"/>
    <mergeCell ref="G132:H132"/>
    <mergeCell ref="I132:J132"/>
    <mergeCell ref="K132:L132"/>
    <mergeCell ref="M132:N132"/>
    <mergeCell ref="O132:P132"/>
    <mergeCell ref="W131:X131"/>
    <mergeCell ref="Y131:Z131"/>
    <mergeCell ref="AA131:AB131"/>
    <mergeCell ref="AC131:AD131"/>
    <mergeCell ref="AE131:AF131"/>
    <mergeCell ref="AG131:AH131"/>
    <mergeCell ref="AG130:AH130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U130:V130"/>
    <mergeCell ref="W130:X130"/>
    <mergeCell ref="Y130:Z130"/>
    <mergeCell ref="AA130:AB130"/>
    <mergeCell ref="AC130:AD130"/>
    <mergeCell ref="AE130:AF130"/>
    <mergeCell ref="AE129:AF129"/>
    <mergeCell ref="AG129:AH129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S129:T129"/>
    <mergeCell ref="U129:V129"/>
    <mergeCell ref="W129:X129"/>
    <mergeCell ref="Y129:Z129"/>
    <mergeCell ref="AA129:AB129"/>
    <mergeCell ref="AC129:AD129"/>
    <mergeCell ref="AC128:AD128"/>
    <mergeCell ref="AE128:AF128"/>
    <mergeCell ref="AG128:AH128"/>
    <mergeCell ref="E129:F129"/>
    <mergeCell ref="G129:H129"/>
    <mergeCell ref="I129:J129"/>
    <mergeCell ref="K129:L129"/>
    <mergeCell ref="M129:N129"/>
    <mergeCell ref="O129:P129"/>
    <mergeCell ref="Q129:R129"/>
    <mergeCell ref="Q128:R128"/>
    <mergeCell ref="S128:T128"/>
    <mergeCell ref="U128:V128"/>
    <mergeCell ref="W128:X128"/>
    <mergeCell ref="Y128:Z128"/>
    <mergeCell ref="AA128:AB128"/>
    <mergeCell ref="E128:F128"/>
    <mergeCell ref="G128:H128"/>
    <mergeCell ref="I128:J128"/>
    <mergeCell ref="K128:L128"/>
    <mergeCell ref="M128:N128"/>
    <mergeCell ref="O128:P128"/>
    <mergeCell ref="W127:X127"/>
    <mergeCell ref="Y127:Z127"/>
    <mergeCell ref="AA127:AB127"/>
    <mergeCell ref="AC127:AD127"/>
    <mergeCell ref="AE127:AF127"/>
    <mergeCell ref="AG127:AH127"/>
    <mergeCell ref="AG126:AH126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U126:V126"/>
    <mergeCell ref="W126:X126"/>
    <mergeCell ref="Y126:Z126"/>
    <mergeCell ref="AA126:AB126"/>
    <mergeCell ref="AC126:AD126"/>
    <mergeCell ref="AE126:AF126"/>
    <mergeCell ref="AE125:AF125"/>
    <mergeCell ref="AG125:AH125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S125:T125"/>
    <mergeCell ref="U125:V125"/>
    <mergeCell ref="W125:X125"/>
    <mergeCell ref="Y125:Z125"/>
    <mergeCell ref="AA125:AB125"/>
    <mergeCell ref="AC125:AD125"/>
    <mergeCell ref="AC124:AD124"/>
    <mergeCell ref="AE124:AF124"/>
    <mergeCell ref="AG124:AH124"/>
    <mergeCell ref="E125:F125"/>
    <mergeCell ref="G125:H125"/>
    <mergeCell ref="I125:J125"/>
    <mergeCell ref="K125:L125"/>
    <mergeCell ref="M125:N125"/>
    <mergeCell ref="O125:P125"/>
    <mergeCell ref="Q125:R125"/>
    <mergeCell ref="Q124:R124"/>
    <mergeCell ref="S124:T124"/>
    <mergeCell ref="U124:V124"/>
    <mergeCell ref="W124:X124"/>
    <mergeCell ref="Y124:Z124"/>
    <mergeCell ref="AA124:AB124"/>
    <mergeCell ref="E124:F124"/>
    <mergeCell ref="G124:H124"/>
    <mergeCell ref="I124:J124"/>
    <mergeCell ref="K124:L124"/>
    <mergeCell ref="M124:N124"/>
    <mergeCell ref="O124:P124"/>
    <mergeCell ref="W123:X123"/>
    <mergeCell ref="Y123:Z123"/>
    <mergeCell ref="AA123:AB123"/>
    <mergeCell ref="AC123:AD123"/>
    <mergeCell ref="AE123:AF123"/>
    <mergeCell ref="AG123:AH123"/>
    <mergeCell ref="AG122:AH122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U122:V122"/>
    <mergeCell ref="W122:X122"/>
    <mergeCell ref="Y122:Z122"/>
    <mergeCell ref="AA122:AB122"/>
    <mergeCell ref="AC122:AD122"/>
    <mergeCell ref="AE122:AF122"/>
    <mergeCell ref="AE121:AF121"/>
    <mergeCell ref="AG121:AH121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S121:T121"/>
    <mergeCell ref="U121:V121"/>
    <mergeCell ref="W121:X121"/>
    <mergeCell ref="Y121:Z121"/>
    <mergeCell ref="AA121:AB121"/>
    <mergeCell ref="AC121:AD121"/>
    <mergeCell ref="AC120:AD120"/>
    <mergeCell ref="AE120:AF120"/>
    <mergeCell ref="AG120:AH120"/>
    <mergeCell ref="E121:F121"/>
    <mergeCell ref="G121:H121"/>
    <mergeCell ref="I121:J121"/>
    <mergeCell ref="K121:L121"/>
    <mergeCell ref="M121:N121"/>
    <mergeCell ref="O121:P121"/>
    <mergeCell ref="Q121:R121"/>
    <mergeCell ref="Q120:R120"/>
    <mergeCell ref="S120:T120"/>
    <mergeCell ref="U120:V120"/>
    <mergeCell ref="W120:X120"/>
    <mergeCell ref="Y120:Z120"/>
    <mergeCell ref="AA120:AB120"/>
    <mergeCell ref="E120:F120"/>
    <mergeCell ref="G120:H120"/>
    <mergeCell ref="I120:J120"/>
    <mergeCell ref="K120:L120"/>
    <mergeCell ref="M120:N120"/>
    <mergeCell ref="O120:P120"/>
    <mergeCell ref="W119:X119"/>
    <mergeCell ref="Y119:Z119"/>
    <mergeCell ref="AA119:AB119"/>
    <mergeCell ref="AC119:AD119"/>
    <mergeCell ref="AE119:AF119"/>
    <mergeCell ref="AG119:AH119"/>
    <mergeCell ref="AG118:AH118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U118:V118"/>
    <mergeCell ref="W118:X118"/>
    <mergeCell ref="Y118:Z118"/>
    <mergeCell ref="AA118:AB118"/>
    <mergeCell ref="AC118:AD118"/>
    <mergeCell ref="AE118:AF118"/>
    <mergeCell ref="AE117:AF117"/>
    <mergeCell ref="AG117:AH117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S117:T117"/>
    <mergeCell ref="U117:V117"/>
    <mergeCell ref="W117:X117"/>
    <mergeCell ref="Y117:Z117"/>
    <mergeCell ref="AA117:AB117"/>
    <mergeCell ref="AC117:AD117"/>
    <mergeCell ref="AC116:AD116"/>
    <mergeCell ref="AE116:AF116"/>
    <mergeCell ref="AG116:AH116"/>
    <mergeCell ref="E117:F117"/>
    <mergeCell ref="G117:H117"/>
    <mergeCell ref="I117:J117"/>
    <mergeCell ref="K117:L117"/>
    <mergeCell ref="M117:N117"/>
    <mergeCell ref="O117:P117"/>
    <mergeCell ref="Q117:R117"/>
    <mergeCell ref="Q116:R116"/>
    <mergeCell ref="S116:T116"/>
    <mergeCell ref="U116:V116"/>
    <mergeCell ref="W116:X116"/>
    <mergeCell ref="Y116:Z116"/>
    <mergeCell ref="AA116:AB116"/>
    <mergeCell ref="E116:F116"/>
    <mergeCell ref="G116:H116"/>
    <mergeCell ref="I116:J116"/>
    <mergeCell ref="K116:L116"/>
    <mergeCell ref="M116:N116"/>
    <mergeCell ref="O116:P116"/>
    <mergeCell ref="W115:X115"/>
    <mergeCell ref="Y115:Z115"/>
    <mergeCell ref="AA115:AB115"/>
    <mergeCell ref="AC115:AD115"/>
    <mergeCell ref="AE115:AF115"/>
    <mergeCell ref="AG115:AH115"/>
    <mergeCell ref="AG114:AH114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U114:V114"/>
    <mergeCell ref="W114:X114"/>
    <mergeCell ref="Y114:Z114"/>
    <mergeCell ref="AA114:AB114"/>
    <mergeCell ref="AC114:AD114"/>
    <mergeCell ref="AE114:AF114"/>
    <mergeCell ref="AE113:AF113"/>
    <mergeCell ref="AG113:AH113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S113:T113"/>
    <mergeCell ref="U113:V113"/>
    <mergeCell ref="W113:X113"/>
    <mergeCell ref="Y113:Z113"/>
    <mergeCell ref="AA113:AB113"/>
    <mergeCell ref="AC113:AD113"/>
    <mergeCell ref="AC112:AD112"/>
    <mergeCell ref="AE112:AF112"/>
    <mergeCell ref="AG112:AH112"/>
    <mergeCell ref="E113:F113"/>
    <mergeCell ref="G113:H113"/>
    <mergeCell ref="I113:J113"/>
    <mergeCell ref="K113:L113"/>
    <mergeCell ref="M113:N113"/>
    <mergeCell ref="O113:P113"/>
    <mergeCell ref="Q113:R113"/>
    <mergeCell ref="Q112:R112"/>
    <mergeCell ref="S112:T112"/>
    <mergeCell ref="U112:V112"/>
    <mergeCell ref="W112:X112"/>
    <mergeCell ref="Y112:Z112"/>
    <mergeCell ref="AA112:AB112"/>
    <mergeCell ref="E112:F112"/>
    <mergeCell ref="G112:H112"/>
    <mergeCell ref="I112:J112"/>
    <mergeCell ref="K112:L112"/>
    <mergeCell ref="M112:N112"/>
    <mergeCell ref="O112:P112"/>
    <mergeCell ref="W111:X111"/>
    <mergeCell ref="Y111:Z111"/>
    <mergeCell ref="AA111:AB111"/>
    <mergeCell ref="AC111:AD111"/>
    <mergeCell ref="AE111:AF111"/>
    <mergeCell ref="AG111:AH111"/>
    <mergeCell ref="AG110:AH110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U110:V110"/>
    <mergeCell ref="W110:X110"/>
    <mergeCell ref="Y110:Z110"/>
    <mergeCell ref="AA110:AB110"/>
    <mergeCell ref="AC110:AD110"/>
    <mergeCell ref="AE110:AF110"/>
    <mergeCell ref="AE109:AF109"/>
    <mergeCell ref="AG109:AH109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S109:T109"/>
    <mergeCell ref="U109:V109"/>
    <mergeCell ref="W109:X109"/>
    <mergeCell ref="Y109:Z109"/>
    <mergeCell ref="AA109:AB109"/>
    <mergeCell ref="AC109:AD109"/>
    <mergeCell ref="AC108:AD108"/>
    <mergeCell ref="AE108:AF108"/>
    <mergeCell ref="AG108:AH108"/>
    <mergeCell ref="E109:F109"/>
    <mergeCell ref="G109:H109"/>
    <mergeCell ref="I109:J109"/>
    <mergeCell ref="K109:L109"/>
    <mergeCell ref="M109:N109"/>
    <mergeCell ref="O109:P109"/>
    <mergeCell ref="Q109:R109"/>
    <mergeCell ref="Q108:R108"/>
    <mergeCell ref="S108:T108"/>
    <mergeCell ref="U108:V108"/>
    <mergeCell ref="W108:X108"/>
    <mergeCell ref="Y108:Z108"/>
    <mergeCell ref="AA108:AB108"/>
    <mergeCell ref="E108:F108"/>
    <mergeCell ref="G108:H108"/>
    <mergeCell ref="I108:J108"/>
    <mergeCell ref="K108:L108"/>
    <mergeCell ref="M108:N108"/>
    <mergeCell ref="O108:P108"/>
    <mergeCell ref="W107:X107"/>
    <mergeCell ref="Y107:Z107"/>
    <mergeCell ref="AA107:AB107"/>
    <mergeCell ref="AC107:AD107"/>
    <mergeCell ref="AE107:AF107"/>
    <mergeCell ref="AG107:AH107"/>
    <mergeCell ref="AG106:AH106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U106:V106"/>
    <mergeCell ref="W106:X106"/>
    <mergeCell ref="Y106:Z106"/>
    <mergeCell ref="AA106:AB106"/>
    <mergeCell ref="AC106:AD106"/>
    <mergeCell ref="AE106:AF106"/>
    <mergeCell ref="AE105:AF105"/>
    <mergeCell ref="AG105:AH105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S105:T105"/>
    <mergeCell ref="U105:V105"/>
    <mergeCell ref="W105:X105"/>
    <mergeCell ref="Y105:Z105"/>
    <mergeCell ref="AA105:AB105"/>
    <mergeCell ref="AC105:AD105"/>
    <mergeCell ref="AC104:AD104"/>
    <mergeCell ref="AE104:AF104"/>
    <mergeCell ref="AG104:AH104"/>
    <mergeCell ref="E105:F105"/>
    <mergeCell ref="G105:H105"/>
    <mergeCell ref="I105:J105"/>
    <mergeCell ref="K105:L105"/>
    <mergeCell ref="M105:N105"/>
    <mergeCell ref="O105:P105"/>
    <mergeCell ref="Q105:R105"/>
    <mergeCell ref="Q104:R104"/>
    <mergeCell ref="S104:T104"/>
    <mergeCell ref="U104:V104"/>
    <mergeCell ref="W104:X104"/>
    <mergeCell ref="Y104:Z104"/>
    <mergeCell ref="AA104:AB104"/>
    <mergeCell ref="E104:F104"/>
    <mergeCell ref="G104:H104"/>
    <mergeCell ref="I104:J104"/>
    <mergeCell ref="K104:L104"/>
    <mergeCell ref="M104:N104"/>
    <mergeCell ref="O104:P104"/>
    <mergeCell ref="W103:X103"/>
    <mergeCell ref="Y103:Z103"/>
    <mergeCell ref="AA103:AB103"/>
    <mergeCell ref="AC103:AD103"/>
    <mergeCell ref="AE103:AF103"/>
    <mergeCell ref="AG103:AH103"/>
    <mergeCell ref="AG102:AH102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U102:V102"/>
    <mergeCell ref="W102:X102"/>
    <mergeCell ref="Y102:Z102"/>
    <mergeCell ref="AA102:AB102"/>
    <mergeCell ref="AC102:AD102"/>
    <mergeCell ref="AE102:AF102"/>
    <mergeCell ref="AE101:AF101"/>
    <mergeCell ref="AG101:AH101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S101:T101"/>
    <mergeCell ref="U101:V101"/>
    <mergeCell ref="W101:X101"/>
    <mergeCell ref="Y101:Z101"/>
    <mergeCell ref="AA101:AB101"/>
    <mergeCell ref="AC101:AD101"/>
    <mergeCell ref="AC100:AD100"/>
    <mergeCell ref="AE100:AF100"/>
    <mergeCell ref="AG100:AH100"/>
    <mergeCell ref="E101:F101"/>
    <mergeCell ref="G101:H101"/>
    <mergeCell ref="I101:J101"/>
    <mergeCell ref="K101:L101"/>
    <mergeCell ref="M101:N101"/>
    <mergeCell ref="O101:P101"/>
    <mergeCell ref="Q101:R101"/>
    <mergeCell ref="Q100:R100"/>
    <mergeCell ref="S100:T100"/>
    <mergeCell ref="U100:V100"/>
    <mergeCell ref="W100:X100"/>
    <mergeCell ref="Y100:Z100"/>
    <mergeCell ref="AA100:AB100"/>
    <mergeCell ref="E100:F100"/>
    <mergeCell ref="G100:H100"/>
    <mergeCell ref="I100:J100"/>
    <mergeCell ref="K100:L100"/>
    <mergeCell ref="M100:N100"/>
    <mergeCell ref="O100:P100"/>
    <mergeCell ref="W99:X99"/>
    <mergeCell ref="Y99:Z99"/>
    <mergeCell ref="AA99:AB99"/>
    <mergeCell ref="AC99:AD99"/>
    <mergeCell ref="AE99:AF99"/>
    <mergeCell ref="AG99:AH99"/>
    <mergeCell ref="AG98:AH98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U98:V98"/>
    <mergeCell ref="W98:X98"/>
    <mergeCell ref="Y98:Z98"/>
    <mergeCell ref="AA98:AB98"/>
    <mergeCell ref="AC98:AD98"/>
    <mergeCell ref="AE98:AF98"/>
    <mergeCell ref="AE97:AF97"/>
    <mergeCell ref="AG97:AH97"/>
    <mergeCell ref="E98:F98"/>
    <mergeCell ref="G98:H98"/>
    <mergeCell ref="I98:J98"/>
    <mergeCell ref="K98:L98"/>
    <mergeCell ref="M98:N98"/>
    <mergeCell ref="O98:P98"/>
    <mergeCell ref="Q98:R98"/>
    <mergeCell ref="S98:T98"/>
    <mergeCell ref="S97:T97"/>
    <mergeCell ref="U97:V97"/>
    <mergeCell ref="W97:X97"/>
    <mergeCell ref="Y97:Z97"/>
    <mergeCell ref="AA97:AB97"/>
    <mergeCell ref="AC97:AD97"/>
    <mergeCell ref="AC96:AD96"/>
    <mergeCell ref="AE96:AF96"/>
    <mergeCell ref="AG96:AH96"/>
    <mergeCell ref="E97:F97"/>
    <mergeCell ref="G97:H97"/>
    <mergeCell ref="I97:J97"/>
    <mergeCell ref="K97:L97"/>
    <mergeCell ref="M97:N97"/>
    <mergeCell ref="O97:P97"/>
    <mergeCell ref="Q97:R97"/>
    <mergeCell ref="Q96:R96"/>
    <mergeCell ref="S96:T96"/>
    <mergeCell ref="U96:V96"/>
    <mergeCell ref="W96:X96"/>
    <mergeCell ref="Y96:Z96"/>
    <mergeCell ref="AA96:AB96"/>
    <mergeCell ref="E96:F96"/>
    <mergeCell ref="G96:H96"/>
    <mergeCell ref="I96:J96"/>
    <mergeCell ref="K96:L96"/>
    <mergeCell ref="M96:N96"/>
    <mergeCell ref="O96:P96"/>
    <mergeCell ref="W95:X95"/>
    <mergeCell ref="Y95:Z95"/>
    <mergeCell ref="AA95:AB95"/>
    <mergeCell ref="AC95:AD95"/>
    <mergeCell ref="AE95:AF95"/>
    <mergeCell ref="AG95:AH95"/>
    <mergeCell ref="AG94:AH94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U94:V94"/>
    <mergeCell ref="W94:X94"/>
    <mergeCell ref="Y94:Z94"/>
    <mergeCell ref="AA94:AB94"/>
    <mergeCell ref="AC94:AD94"/>
    <mergeCell ref="AE94:AF94"/>
    <mergeCell ref="AE93:AF93"/>
    <mergeCell ref="AG93:AH93"/>
    <mergeCell ref="E94:F94"/>
    <mergeCell ref="G94:H94"/>
    <mergeCell ref="I94:J94"/>
    <mergeCell ref="K94:L94"/>
    <mergeCell ref="M94:N94"/>
    <mergeCell ref="O94:P94"/>
    <mergeCell ref="Q94:R94"/>
    <mergeCell ref="S94:T94"/>
    <mergeCell ref="S93:T93"/>
    <mergeCell ref="U93:V93"/>
    <mergeCell ref="W93:X93"/>
    <mergeCell ref="Y93:Z93"/>
    <mergeCell ref="AA93:AB93"/>
    <mergeCell ref="AC93:AD93"/>
    <mergeCell ref="AC92:AD92"/>
    <mergeCell ref="AE92:AF92"/>
    <mergeCell ref="AG92:AH92"/>
    <mergeCell ref="E93:F93"/>
    <mergeCell ref="G93:H93"/>
    <mergeCell ref="I93:J93"/>
    <mergeCell ref="K93:L93"/>
    <mergeCell ref="M93:N93"/>
    <mergeCell ref="O93:P93"/>
    <mergeCell ref="Q93:R93"/>
    <mergeCell ref="Q92:R92"/>
    <mergeCell ref="S92:T92"/>
    <mergeCell ref="U92:V92"/>
    <mergeCell ref="W92:X92"/>
    <mergeCell ref="Y92:Z92"/>
    <mergeCell ref="AA92:AB92"/>
    <mergeCell ref="E92:F92"/>
    <mergeCell ref="G92:H92"/>
    <mergeCell ref="I92:J92"/>
    <mergeCell ref="K92:L92"/>
    <mergeCell ref="M92:N92"/>
    <mergeCell ref="O92:P92"/>
    <mergeCell ref="W91:X91"/>
    <mergeCell ref="Y91:Z91"/>
    <mergeCell ref="AA91:AB91"/>
    <mergeCell ref="AC91:AD91"/>
    <mergeCell ref="AE91:AF91"/>
    <mergeCell ref="AG91:AH91"/>
    <mergeCell ref="AG90:AH90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U90:V90"/>
    <mergeCell ref="W90:X90"/>
    <mergeCell ref="Y90:Z90"/>
    <mergeCell ref="AA90:AB90"/>
    <mergeCell ref="AC90:AD90"/>
    <mergeCell ref="AE90:AF90"/>
    <mergeCell ref="AE89:AF89"/>
    <mergeCell ref="AG89:AH89"/>
    <mergeCell ref="E90:F90"/>
    <mergeCell ref="G90:H90"/>
    <mergeCell ref="I90:J90"/>
    <mergeCell ref="K90:L90"/>
    <mergeCell ref="M90:N90"/>
    <mergeCell ref="O90:P90"/>
    <mergeCell ref="Q90:R90"/>
    <mergeCell ref="S90:T90"/>
    <mergeCell ref="S89:T89"/>
    <mergeCell ref="U89:V89"/>
    <mergeCell ref="W89:X89"/>
    <mergeCell ref="Y89:Z89"/>
    <mergeCell ref="AA89:AB89"/>
    <mergeCell ref="AC89:AD89"/>
    <mergeCell ref="AC88:AD88"/>
    <mergeCell ref="AE88:AF88"/>
    <mergeCell ref="AG88:AH88"/>
    <mergeCell ref="E89:F89"/>
    <mergeCell ref="G89:H89"/>
    <mergeCell ref="I89:J89"/>
    <mergeCell ref="K89:L89"/>
    <mergeCell ref="M89:N89"/>
    <mergeCell ref="O89:P89"/>
    <mergeCell ref="Q89:R89"/>
    <mergeCell ref="Q88:R88"/>
    <mergeCell ref="S88:T88"/>
    <mergeCell ref="U88:V88"/>
    <mergeCell ref="W88:X88"/>
    <mergeCell ref="Y88:Z88"/>
    <mergeCell ref="AA88:AB88"/>
    <mergeCell ref="E88:F88"/>
    <mergeCell ref="G88:H88"/>
    <mergeCell ref="I88:J88"/>
    <mergeCell ref="K88:L88"/>
    <mergeCell ref="M88:N88"/>
    <mergeCell ref="O88:P88"/>
    <mergeCell ref="W87:X87"/>
    <mergeCell ref="Y87:Z87"/>
    <mergeCell ref="AA87:AB87"/>
    <mergeCell ref="AC87:AD87"/>
    <mergeCell ref="AE87:AF87"/>
    <mergeCell ref="AG87:AH87"/>
    <mergeCell ref="AG86:AH86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U86:V86"/>
    <mergeCell ref="W86:X86"/>
    <mergeCell ref="Y86:Z86"/>
    <mergeCell ref="AA86:AB86"/>
    <mergeCell ref="AC86:AD86"/>
    <mergeCell ref="AE86:AF86"/>
    <mergeCell ref="AE85:AF85"/>
    <mergeCell ref="AG85:AH85"/>
    <mergeCell ref="E86:F86"/>
    <mergeCell ref="G86:H86"/>
    <mergeCell ref="I86:J86"/>
    <mergeCell ref="K86:L86"/>
    <mergeCell ref="M86:N86"/>
    <mergeCell ref="O86:P86"/>
    <mergeCell ref="Q86:R86"/>
    <mergeCell ref="S86:T86"/>
    <mergeCell ref="S85:T85"/>
    <mergeCell ref="U85:V85"/>
    <mergeCell ref="W85:X85"/>
    <mergeCell ref="Y85:Z85"/>
    <mergeCell ref="AA85:AB85"/>
    <mergeCell ref="AC85:AD85"/>
    <mergeCell ref="AC84:AD84"/>
    <mergeCell ref="AE84:AF84"/>
    <mergeCell ref="AG84:AH84"/>
    <mergeCell ref="E85:F85"/>
    <mergeCell ref="G85:H85"/>
    <mergeCell ref="I85:J85"/>
    <mergeCell ref="K85:L85"/>
    <mergeCell ref="M85:N85"/>
    <mergeCell ref="O85:P85"/>
    <mergeCell ref="Q85:R85"/>
    <mergeCell ref="Q84:R84"/>
    <mergeCell ref="S84:T84"/>
    <mergeCell ref="U84:V84"/>
    <mergeCell ref="W84:X84"/>
    <mergeCell ref="Y84:Z84"/>
    <mergeCell ref="AA84:AB84"/>
    <mergeCell ref="E84:F84"/>
    <mergeCell ref="G84:H84"/>
    <mergeCell ref="I84:J84"/>
    <mergeCell ref="K84:L84"/>
    <mergeCell ref="M84:N84"/>
    <mergeCell ref="O84:P84"/>
    <mergeCell ref="W83:X83"/>
    <mergeCell ref="Y83:Z83"/>
    <mergeCell ref="AA83:AB83"/>
    <mergeCell ref="AC83:AD83"/>
    <mergeCell ref="AE83:AF83"/>
    <mergeCell ref="AG83:AH83"/>
    <mergeCell ref="AG82:AH82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U82:V82"/>
    <mergeCell ref="W82:X82"/>
    <mergeCell ref="Y82:Z82"/>
    <mergeCell ref="AA82:AB82"/>
    <mergeCell ref="AC82:AD82"/>
    <mergeCell ref="AE82:AF82"/>
    <mergeCell ref="AE81:AF81"/>
    <mergeCell ref="AG81:AH81"/>
    <mergeCell ref="E82:F82"/>
    <mergeCell ref="G82:H82"/>
    <mergeCell ref="I82:J82"/>
    <mergeCell ref="K82:L82"/>
    <mergeCell ref="M82:N82"/>
    <mergeCell ref="O82:P82"/>
    <mergeCell ref="Q82:R82"/>
    <mergeCell ref="S82:T82"/>
    <mergeCell ref="S81:T81"/>
    <mergeCell ref="U81:V81"/>
    <mergeCell ref="W81:X81"/>
    <mergeCell ref="Y81:Z81"/>
    <mergeCell ref="AA81:AB81"/>
    <mergeCell ref="AC81:AD81"/>
    <mergeCell ref="AC80:AD80"/>
    <mergeCell ref="AE80:AF80"/>
    <mergeCell ref="AG80:AH80"/>
    <mergeCell ref="E81:F81"/>
    <mergeCell ref="G81:H81"/>
    <mergeCell ref="I81:J81"/>
    <mergeCell ref="K81:L81"/>
    <mergeCell ref="M81:N81"/>
    <mergeCell ref="O81:P81"/>
    <mergeCell ref="Q81:R81"/>
    <mergeCell ref="Q80:R80"/>
    <mergeCell ref="S80:T80"/>
    <mergeCell ref="U80:V80"/>
    <mergeCell ref="W80:X80"/>
    <mergeCell ref="Y80:Z80"/>
    <mergeCell ref="AA80:AB80"/>
    <mergeCell ref="E80:F80"/>
    <mergeCell ref="G80:H80"/>
    <mergeCell ref="I80:J80"/>
    <mergeCell ref="K80:L80"/>
    <mergeCell ref="M80:N80"/>
    <mergeCell ref="O80:P80"/>
    <mergeCell ref="W79:X79"/>
    <mergeCell ref="Y79:Z79"/>
    <mergeCell ref="AA79:AB79"/>
    <mergeCell ref="AC79:AD79"/>
    <mergeCell ref="AE79:AF79"/>
    <mergeCell ref="AG79:AH79"/>
    <mergeCell ref="AG78:AH78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U78:V78"/>
    <mergeCell ref="W78:X78"/>
    <mergeCell ref="Y78:Z78"/>
    <mergeCell ref="AA78:AB78"/>
    <mergeCell ref="AC78:AD78"/>
    <mergeCell ref="AE78:AF78"/>
    <mergeCell ref="AE77:AF77"/>
    <mergeCell ref="AG77:AH77"/>
    <mergeCell ref="E78:F78"/>
    <mergeCell ref="G78:H78"/>
    <mergeCell ref="I78:J78"/>
    <mergeCell ref="K78:L78"/>
    <mergeCell ref="M78:N78"/>
    <mergeCell ref="O78:P78"/>
    <mergeCell ref="Q78:R78"/>
    <mergeCell ref="S78:T78"/>
    <mergeCell ref="S77:T77"/>
    <mergeCell ref="U77:V77"/>
    <mergeCell ref="W77:X77"/>
    <mergeCell ref="Y77:Z77"/>
    <mergeCell ref="AA77:AB77"/>
    <mergeCell ref="AC77:AD77"/>
    <mergeCell ref="AC76:AD76"/>
    <mergeCell ref="AE76:AF76"/>
    <mergeCell ref="AG76:AH76"/>
    <mergeCell ref="E77:F77"/>
    <mergeCell ref="G77:H77"/>
    <mergeCell ref="I77:J77"/>
    <mergeCell ref="K77:L77"/>
    <mergeCell ref="M77:N77"/>
    <mergeCell ref="O77:P77"/>
    <mergeCell ref="Q77:R77"/>
    <mergeCell ref="Q76:R76"/>
    <mergeCell ref="S76:T76"/>
    <mergeCell ref="U76:V76"/>
    <mergeCell ref="W76:X76"/>
    <mergeCell ref="Y76:Z76"/>
    <mergeCell ref="AA76:AB76"/>
    <mergeCell ref="E76:F76"/>
    <mergeCell ref="G76:H76"/>
    <mergeCell ref="I76:J76"/>
    <mergeCell ref="K76:L76"/>
    <mergeCell ref="M76:N76"/>
    <mergeCell ref="O76:P76"/>
    <mergeCell ref="W75:X75"/>
    <mergeCell ref="Y75:Z75"/>
    <mergeCell ref="AA75:AB75"/>
    <mergeCell ref="AC75:AD75"/>
    <mergeCell ref="AE75:AF75"/>
    <mergeCell ref="AG75:AH75"/>
    <mergeCell ref="AG74:AH74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U74:V74"/>
    <mergeCell ref="W74:X74"/>
    <mergeCell ref="Y74:Z74"/>
    <mergeCell ref="AA74:AB74"/>
    <mergeCell ref="AC74:AD74"/>
    <mergeCell ref="AE74:AF74"/>
    <mergeCell ref="AE73:AF73"/>
    <mergeCell ref="AG73:AH73"/>
    <mergeCell ref="E74:F74"/>
    <mergeCell ref="G74:H74"/>
    <mergeCell ref="I74:J74"/>
    <mergeCell ref="K74:L74"/>
    <mergeCell ref="M74:N74"/>
    <mergeCell ref="O74:P74"/>
    <mergeCell ref="Q74:R74"/>
    <mergeCell ref="S74:T74"/>
    <mergeCell ref="S73:T73"/>
    <mergeCell ref="U73:V73"/>
    <mergeCell ref="W73:X73"/>
    <mergeCell ref="Y73:Z73"/>
    <mergeCell ref="AA73:AB73"/>
    <mergeCell ref="AC73:AD73"/>
    <mergeCell ref="AC72:AD72"/>
    <mergeCell ref="AE72:AF72"/>
    <mergeCell ref="AG72:AH72"/>
    <mergeCell ref="E73:F73"/>
    <mergeCell ref="G73:H73"/>
    <mergeCell ref="I73:J73"/>
    <mergeCell ref="K73:L73"/>
    <mergeCell ref="M73:N73"/>
    <mergeCell ref="O73:P73"/>
    <mergeCell ref="Q73:R73"/>
    <mergeCell ref="Q72:R72"/>
    <mergeCell ref="S72:T72"/>
    <mergeCell ref="U72:V72"/>
    <mergeCell ref="W72:X72"/>
    <mergeCell ref="Y72:Z72"/>
    <mergeCell ref="AA72:AB72"/>
    <mergeCell ref="E72:F72"/>
    <mergeCell ref="G72:H72"/>
    <mergeCell ref="I72:J72"/>
    <mergeCell ref="K72:L72"/>
    <mergeCell ref="M72:N72"/>
    <mergeCell ref="O72:P72"/>
    <mergeCell ref="W71:X71"/>
    <mergeCell ref="Y71:Z71"/>
    <mergeCell ref="AA71:AB71"/>
    <mergeCell ref="AC71:AD71"/>
    <mergeCell ref="AE71:AF71"/>
    <mergeCell ref="AG71:AH71"/>
    <mergeCell ref="AG70:AH70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U70:V70"/>
    <mergeCell ref="W70:X70"/>
    <mergeCell ref="Y70:Z70"/>
    <mergeCell ref="AA70:AB70"/>
    <mergeCell ref="AC70:AD70"/>
    <mergeCell ref="AE70:AF70"/>
    <mergeCell ref="AE69:AF69"/>
    <mergeCell ref="AG69:AH69"/>
    <mergeCell ref="E70:F70"/>
    <mergeCell ref="G70:H70"/>
    <mergeCell ref="I70:J70"/>
    <mergeCell ref="K70:L70"/>
    <mergeCell ref="M70:N70"/>
    <mergeCell ref="O70:P70"/>
    <mergeCell ref="Q70:R70"/>
    <mergeCell ref="S70:T70"/>
    <mergeCell ref="S69:T69"/>
    <mergeCell ref="U69:V69"/>
    <mergeCell ref="W69:X69"/>
    <mergeCell ref="Y69:Z69"/>
    <mergeCell ref="AA69:AB69"/>
    <mergeCell ref="AC69:AD69"/>
    <mergeCell ref="AC68:AD68"/>
    <mergeCell ref="AE68:AF68"/>
    <mergeCell ref="AG68:AH68"/>
    <mergeCell ref="E69:F69"/>
    <mergeCell ref="G69:H69"/>
    <mergeCell ref="I69:J69"/>
    <mergeCell ref="K69:L69"/>
    <mergeCell ref="M69:N69"/>
    <mergeCell ref="O69:P69"/>
    <mergeCell ref="Q69:R69"/>
    <mergeCell ref="Q68:R68"/>
    <mergeCell ref="S68:T68"/>
    <mergeCell ref="U68:V68"/>
    <mergeCell ref="W68:X68"/>
    <mergeCell ref="Y68:Z68"/>
    <mergeCell ref="AA68:AB68"/>
    <mergeCell ref="E68:F68"/>
    <mergeCell ref="G68:H68"/>
    <mergeCell ref="I68:J68"/>
    <mergeCell ref="K68:L68"/>
    <mergeCell ref="M68:N68"/>
    <mergeCell ref="O68:P68"/>
    <mergeCell ref="W67:X67"/>
    <mergeCell ref="Y67:Z67"/>
    <mergeCell ref="AA67:AB67"/>
    <mergeCell ref="AC67:AD67"/>
    <mergeCell ref="AE67:AF67"/>
    <mergeCell ref="AG67:AH67"/>
    <mergeCell ref="AG66:AH66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U66:V66"/>
    <mergeCell ref="W66:X66"/>
    <mergeCell ref="Y66:Z66"/>
    <mergeCell ref="AA66:AB66"/>
    <mergeCell ref="AC66:AD66"/>
    <mergeCell ref="AE66:AF66"/>
    <mergeCell ref="AE65:AF65"/>
    <mergeCell ref="AG65:AH65"/>
    <mergeCell ref="E66:F66"/>
    <mergeCell ref="G66:H66"/>
    <mergeCell ref="I66:J66"/>
    <mergeCell ref="K66:L66"/>
    <mergeCell ref="M66:N66"/>
    <mergeCell ref="O66:P66"/>
    <mergeCell ref="Q66:R66"/>
    <mergeCell ref="S66:T66"/>
    <mergeCell ref="S65:T65"/>
    <mergeCell ref="U65:V65"/>
    <mergeCell ref="W65:X65"/>
    <mergeCell ref="Y65:Z65"/>
    <mergeCell ref="AA65:AB65"/>
    <mergeCell ref="AC65:AD65"/>
    <mergeCell ref="AC64:AD64"/>
    <mergeCell ref="AE64:AF64"/>
    <mergeCell ref="AG64:AH64"/>
    <mergeCell ref="E65:F65"/>
    <mergeCell ref="G65:H65"/>
    <mergeCell ref="I65:J65"/>
    <mergeCell ref="K65:L65"/>
    <mergeCell ref="M65:N65"/>
    <mergeCell ref="O65:P65"/>
    <mergeCell ref="Q65:R65"/>
    <mergeCell ref="Q64:R64"/>
    <mergeCell ref="S64:T64"/>
    <mergeCell ref="U64:V64"/>
    <mergeCell ref="W64:X64"/>
    <mergeCell ref="Y64:Z64"/>
    <mergeCell ref="AA64:AB64"/>
    <mergeCell ref="E64:F64"/>
    <mergeCell ref="G64:H64"/>
    <mergeCell ref="I64:J64"/>
    <mergeCell ref="K64:L64"/>
    <mergeCell ref="M64:N64"/>
    <mergeCell ref="O64:P64"/>
    <mergeCell ref="W63:X63"/>
    <mergeCell ref="Y63:Z63"/>
    <mergeCell ref="AA63:AB63"/>
    <mergeCell ref="AC63:AD63"/>
    <mergeCell ref="AE63:AF63"/>
    <mergeCell ref="AG63:AH63"/>
    <mergeCell ref="AG62:AH62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U62:V62"/>
    <mergeCell ref="W62:X62"/>
    <mergeCell ref="Y62:Z62"/>
    <mergeCell ref="AA62:AB62"/>
    <mergeCell ref="AC62:AD62"/>
    <mergeCell ref="AE62:AF62"/>
    <mergeCell ref="AE61:AF61"/>
    <mergeCell ref="AG61:AH61"/>
    <mergeCell ref="E62:F62"/>
    <mergeCell ref="G62:H62"/>
    <mergeCell ref="I62:J62"/>
    <mergeCell ref="K62:L62"/>
    <mergeCell ref="M62:N62"/>
    <mergeCell ref="O62:P62"/>
    <mergeCell ref="Q62:R62"/>
    <mergeCell ref="S62:T62"/>
    <mergeCell ref="S61:T61"/>
    <mergeCell ref="U61:V61"/>
    <mergeCell ref="W61:X61"/>
    <mergeCell ref="Y61:Z61"/>
    <mergeCell ref="AA61:AB61"/>
    <mergeCell ref="AC61:AD61"/>
    <mergeCell ref="AC60:AD60"/>
    <mergeCell ref="AE60:AF60"/>
    <mergeCell ref="AG60:AH60"/>
    <mergeCell ref="E61:F61"/>
    <mergeCell ref="G61:H61"/>
    <mergeCell ref="I61:J61"/>
    <mergeCell ref="K61:L61"/>
    <mergeCell ref="M61:N61"/>
    <mergeCell ref="O61:P61"/>
    <mergeCell ref="Q61:R61"/>
    <mergeCell ref="Q60:R60"/>
    <mergeCell ref="S60:T60"/>
    <mergeCell ref="U60:V60"/>
    <mergeCell ref="W60:X60"/>
    <mergeCell ref="Y60:Z60"/>
    <mergeCell ref="AA60:AB60"/>
    <mergeCell ref="E60:F60"/>
    <mergeCell ref="G60:H60"/>
    <mergeCell ref="I60:J60"/>
    <mergeCell ref="K60:L60"/>
    <mergeCell ref="M60:N60"/>
    <mergeCell ref="O60:P60"/>
    <mergeCell ref="W59:X59"/>
    <mergeCell ref="Y59:Z59"/>
    <mergeCell ref="AA59:AB59"/>
    <mergeCell ref="AC59:AD59"/>
    <mergeCell ref="AE59:AF59"/>
    <mergeCell ref="AG59:AH59"/>
    <mergeCell ref="AG58:AH58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U58:V58"/>
    <mergeCell ref="W58:X58"/>
    <mergeCell ref="Y58:Z58"/>
    <mergeCell ref="AA58:AB58"/>
    <mergeCell ref="AC58:AD58"/>
    <mergeCell ref="AE58:AF58"/>
    <mergeCell ref="AE57:AF57"/>
    <mergeCell ref="AG57:AH57"/>
    <mergeCell ref="E58:F58"/>
    <mergeCell ref="G58:H58"/>
    <mergeCell ref="I58:J58"/>
    <mergeCell ref="K58:L58"/>
    <mergeCell ref="M58:N58"/>
    <mergeCell ref="O58:P58"/>
    <mergeCell ref="Q58:R58"/>
    <mergeCell ref="S58:T58"/>
    <mergeCell ref="S57:T57"/>
    <mergeCell ref="U57:V57"/>
    <mergeCell ref="W57:X57"/>
    <mergeCell ref="Y57:Z57"/>
    <mergeCell ref="AA57:AB57"/>
    <mergeCell ref="AC57:AD57"/>
    <mergeCell ref="AC56:AD56"/>
    <mergeCell ref="AE56:AF56"/>
    <mergeCell ref="AG56:AH56"/>
    <mergeCell ref="E57:F57"/>
    <mergeCell ref="G57:H57"/>
    <mergeCell ref="I57:J57"/>
    <mergeCell ref="K57:L57"/>
    <mergeCell ref="M57:N57"/>
    <mergeCell ref="O57:P57"/>
    <mergeCell ref="Q57:R57"/>
    <mergeCell ref="Q56:R56"/>
    <mergeCell ref="S56:T56"/>
    <mergeCell ref="U56:V56"/>
    <mergeCell ref="W56:X56"/>
    <mergeCell ref="Y56:Z56"/>
    <mergeCell ref="AA56:AB56"/>
    <mergeCell ref="E56:F56"/>
    <mergeCell ref="G56:H56"/>
    <mergeCell ref="I56:J56"/>
    <mergeCell ref="K56:L56"/>
    <mergeCell ref="M56:N56"/>
    <mergeCell ref="O56:P56"/>
    <mergeCell ref="W55:X55"/>
    <mergeCell ref="Y55:Z55"/>
    <mergeCell ref="AA55:AB55"/>
    <mergeCell ref="AC55:AD55"/>
    <mergeCell ref="AE55:AF55"/>
    <mergeCell ref="AG55:AH55"/>
    <mergeCell ref="AG54:AH54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U54:V54"/>
    <mergeCell ref="W54:X54"/>
    <mergeCell ref="Y54:Z54"/>
    <mergeCell ref="AA54:AB54"/>
    <mergeCell ref="AC54:AD54"/>
    <mergeCell ref="AE54:AF54"/>
    <mergeCell ref="AE53:AF53"/>
    <mergeCell ref="AG53:AH53"/>
    <mergeCell ref="E54:F54"/>
    <mergeCell ref="G54:H54"/>
    <mergeCell ref="I54:J54"/>
    <mergeCell ref="K54:L54"/>
    <mergeCell ref="M54:N54"/>
    <mergeCell ref="O54:P54"/>
    <mergeCell ref="Q54:R54"/>
    <mergeCell ref="S54:T54"/>
    <mergeCell ref="S53:T53"/>
    <mergeCell ref="U53:V53"/>
    <mergeCell ref="W53:X53"/>
    <mergeCell ref="Y53:Z53"/>
    <mergeCell ref="AA53:AB53"/>
    <mergeCell ref="AC53:AD53"/>
    <mergeCell ref="AC52:AD52"/>
    <mergeCell ref="AE52:AF52"/>
    <mergeCell ref="AG52:AH52"/>
    <mergeCell ref="E53:F53"/>
    <mergeCell ref="G53:H53"/>
    <mergeCell ref="I53:J53"/>
    <mergeCell ref="K53:L53"/>
    <mergeCell ref="M53:N53"/>
    <mergeCell ref="O53:P53"/>
    <mergeCell ref="Q53:R53"/>
    <mergeCell ref="Q52:R52"/>
    <mergeCell ref="S52:T52"/>
    <mergeCell ref="U52:V52"/>
    <mergeCell ref="W52:X52"/>
    <mergeCell ref="Y52:Z52"/>
    <mergeCell ref="AA52:AB52"/>
    <mergeCell ref="E52:F52"/>
    <mergeCell ref="G52:H52"/>
    <mergeCell ref="I52:J52"/>
    <mergeCell ref="K52:L52"/>
    <mergeCell ref="M52:N52"/>
    <mergeCell ref="O52:P52"/>
    <mergeCell ref="W51:X51"/>
    <mergeCell ref="Y51:Z51"/>
    <mergeCell ref="AA51:AB51"/>
    <mergeCell ref="AC51:AD51"/>
    <mergeCell ref="AE51:AF51"/>
    <mergeCell ref="AG51:AH51"/>
    <mergeCell ref="AG50:AH50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U50:V50"/>
    <mergeCell ref="W50:X50"/>
    <mergeCell ref="Y50:Z50"/>
    <mergeCell ref="AA50:AB50"/>
    <mergeCell ref="AC50:AD50"/>
    <mergeCell ref="AE50:AF50"/>
    <mergeCell ref="AE49:AF49"/>
    <mergeCell ref="AG49:AH49"/>
    <mergeCell ref="E50:F50"/>
    <mergeCell ref="G50:H50"/>
    <mergeCell ref="I50:J50"/>
    <mergeCell ref="K50:L50"/>
    <mergeCell ref="M50:N50"/>
    <mergeCell ref="O50:P50"/>
    <mergeCell ref="Q50:R50"/>
    <mergeCell ref="S50:T50"/>
    <mergeCell ref="S49:T49"/>
    <mergeCell ref="U49:V49"/>
    <mergeCell ref="W49:X49"/>
    <mergeCell ref="Y49:Z49"/>
    <mergeCell ref="AA49:AB49"/>
    <mergeCell ref="AC49:AD49"/>
    <mergeCell ref="AC48:AD48"/>
    <mergeCell ref="AE48:AF48"/>
    <mergeCell ref="AG48:AH48"/>
    <mergeCell ref="E49:F49"/>
    <mergeCell ref="G49:H49"/>
    <mergeCell ref="I49:J49"/>
    <mergeCell ref="K49:L49"/>
    <mergeCell ref="M49:N49"/>
    <mergeCell ref="O49:P49"/>
    <mergeCell ref="Q49:R49"/>
    <mergeCell ref="Q48:R48"/>
    <mergeCell ref="S48:T48"/>
    <mergeCell ref="U48:V48"/>
    <mergeCell ref="W48:X48"/>
    <mergeCell ref="Y48:Z48"/>
    <mergeCell ref="AA48:AB48"/>
    <mergeCell ref="E48:F48"/>
    <mergeCell ref="G48:H48"/>
    <mergeCell ref="I48:J48"/>
    <mergeCell ref="K48:L48"/>
    <mergeCell ref="M48:N48"/>
    <mergeCell ref="O48:P48"/>
    <mergeCell ref="W47:X47"/>
    <mergeCell ref="Y47:Z47"/>
    <mergeCell ref="AA47:AB47"/>
    <mergeCell ref="AC47:AD47"/>
    <mergeCell ref="AE47:AF47"/>
    <mergeCell ref="AG47:AH47"/>
    <mergeCell ref="AG46:AH46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U46:V46"/>
    <mergeCell ref="W46:X46"/>
    <mergeCell ref="Y46:Z46"/>
    <mergeCell ref="AA46:AB46"/>
    <mergeCell ref="AC46:AD46"/>
    <mergeCell ref="AE46:AF46"/>
    <mergeCell ref="AE45:AF45"/>
    <mergeCell ref="AG45:AH45"/>
    <mergeCell ref="E46:F46"/>
    <mergeCell ref="G46:H46"/>
    <mergeCell ref="I46:J46"/>
    <mergeCell ref="K46:L46"/>
    <mergeCell ref="M46:N46"/>
    <mergeCell ref="O46:P46"/>
    <mergeCell ref="Q46:R46"/>
    <mergeCell ref="S46:T46"/>
    <mergeCell ref="S45:T45"/>
    <mergeCell ref="U45:V45"/>
    <mergeCell ref="W45:X45"/>
    <mergeCell ref="Y45:Z45"/>
    <mergeCell ref="AA45:AB45"/>
    <mergeCell ref="AC45:AD45"/>
    <mergeCell ref="AC44:AD44"/>
    <mergeCell ref="AE44:AF44"/>
    <mergeCell ref="AG44:AH44"/>
    <mergeCell ref="E45:F45"/>
    <mergeCell ref="G45:H45"/>
    <mergeCell ref="I45:J45"/>
    <mergeCell ref="K45:L45"/>
    <mergeCell ref="M45:N45"/>
    <mergeCell ref="O45:P45"/>
    <mergeCell ref="Q45:R45"/>
    <mergeCell ref="Q44:R44"/>
    <mergeCell ref="S44:T44"/>
    <mergeCell ref="U44:V44"/>
    <mergeCell ref="W44:X44"/>
    <mergeCell ref="Y44:Z44"/>
    <mergeCell ref="AA44:AB44"/>
    <mergeCell ref="E44:F44"/>
    <mergeCell ref="G44:H44"/>
    <mergeCell ref="I44:J44"/>
    <mergeCell ref="K44:L44"/>
    <mergeCell ref="M44:N44"/>
    <mergeCell ref="O44:P44"/>
    <mergeCell ref="W43:X43"/>
    <mergeCell ref="Y43:Z43"/>
    <mergeCell ref="AA43:AB43"/>
    <mergeCell ref="AC43:AD43"/>
    <mergeCell ref="AE43:AF43"/>
    <mergeCell ref="AG43:AH43"/>
    <mergeCell ref="AG42:AH42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U42:V42"/>
    <mergeCell ref="W42:X42"/>
    <mergeCell ref="Y42:Z42"/>
    <mergeCell ref="AA42:AB42"/>
    <mergeCell ref="AC42:AD42"/>
    <mergeCell ref="AE42:AF42"/>
    <mergeCell ref="AE41:AF41"/>
    <mergeCell ref="AG41:AH41"/>
    <mergeCell ref="E42:F42"/>
    <mergeCell ref="G42:H42"/>
    <mergeCell ref="I42:J42"/>
    <mergeCell ref="K42:L42"/>
    <mergeCell ref="M42:N42"/>
    <mergeCell ref="O42:P42"/>
    <mergeCell ref="Q42:R42"/>
    <mergeCell ref="S42:T42"/>
    <mergeCell ref="S41:T41"/>
    <mergeCell ref="U41:V41"/>
    <mergeCell ref="W41:X41"/>
    <mergeCell ref="Y41:Z41"/>
    <mergeCell ref="AA41:AB41"/>
    <mergeCell ref="AC41:AD41"/>
    <mergeCell ref="AC40:AD40"/>
    <mergeCell ref="AE40:AF40"/>
    <mergeCell ref="AG40:AH40"/>
    <mergeCell ref="E41:F41"/>
    <mergeCell ref="G41:H41"/>
    <mergeCell ref="I41:J41"/>
    <mergeCell ref="K41:L41"/>
    <mergeCell ref="M41:N41"/>
    <mergeCell ref="O41:P41"/>
    <mergeCell ref="Q41:R41"/>
    <mergeCell ref="Q40:R40"/>
    <mergeCell ref="S40:T40"/>
    <mergeCell ref="U40:V40"/>
    <mergeCell ref="W40:X40"/>
    <mergeCell ref="Y40:Z40"/>
    <mergeCell ref="AA40:AB40"/>
    <mergeCell ref="E40:F40"/>
    <mergeCell ref="G40:H40"/>
    <mergeCell ref="I40:J40"/>
    <mergeCell ref="K40:L40"/>
    <mergeCell ref="M40:N40"/>
    <mergeCell ref="O40:P40"/>
    <mergeCell ref="W39:X39"/>
    <mergeCell ref="Y39:Z39"/>
    <mergeCell ref="AA39:AB39"/>
    <mergeCell ref="AC39:AD39"/>
    <mergeCell ref="AE39:AF39"/>
    <mergeCell ref="AG39:AH39"/>
    <mergeCell ref="AG38:AH38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U38:V38"/>
    <mergeCell ref="W38:X38"/>
    <mergeCell ref="Y38:Z38"/>
    <mergeCell ref="AA38:AB38"/>
    <mergeCell ref="AC38:AD38"/>
    <mergeCell ref="AE38:AF38"/>
    <mergeCell ref="AE37:AF37"/>
    <mergeCell ref="AG37:AH37"/>
    <mergeCell ref="E38:F38"/>
    <mergeCell ref="G38:H38"/>
    <mergeCell ref="I38:J38"/>
    <mergeCell ref="K38:L38"/>
    <mergeCell ref="M38:N38"/>
    <mergeCell ref="O38:P38"/>
    <mergeCell ref="Q38:R38"/>
    <mergeCell ref="S38:T38"/>
    <mergeCell ref="S37:T37"/>
    <mergeCell ref="U37:V37"/>
    <mergeCell ref="W37:X37"/>
    <mergeCell ref="Y37:Z37"/>
    <mergeCell ref="AA37:AB37"/>
    <mergeCell ref="AC37:AD37"/>
    <mergeCell ref="AC36:AD36"/>
    <mergeCell ref="AE36:AF36"/>
    <mergeCell ref="AG36:AH36"/>
    <mergeCell ref="E37:F37"/>
    <mergeCell ref="G37:H37"/>
    <mergeCell ref="I37:J37"/>
    <mergeCell ref="K37:L37"/>
    <mergeCell ref="M37:N37"/>
    <mergeCell ref="O37:P37"/>
    <mergeCell ref="Q37:R37"/>
    <mergeCell ref="Q36:R36"/>
    <mergeCell ref="S36:T36"/>
    <mergeCell ref="U36:V36"/>
    <mergeCell ref="W36:X36"/>
    <mergeCell ref="Y36:Z36"/>
    <mergeCell ref="AA36:AB36"/>
    <mergeCell ref="E36:F36"/>
    <mergeCell ref="G36:H36"/>
    <mergeCell ref="I36:J36"/>
    <mergeCell ref="K36:L36"/>
    <mergeCell ref="M36:N36"/>
    <mergeCell ref="O36:P36"/>
    <mergeCell ref="W35:X35"/>
    <mergeCell ref="Y35:Z35"/>
    <mergeCell ref="AA35:AB35"/>
    <mergeCell ref="AC35:AD35"/>
    <mergeCell ref="AE35:AF35"/>
    <mergeCell ref="AG35:AH35"/>
    <mergeCell ref="AG34:AH34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U34:V34"/>
    <mergeCell ref="W34:X34"/>
    <mergeCell ref="Y34:Z34"/>
    <mergeCell ref="AA34:AB34"/>
    <mergeCell ref="AC34:AD34"/>
    <mergeCell ref="AE34:AF34"/>
    <mergeCell ref="AE33:AF33"/>
    <mergeCell ref="AG33:AH33"/>
    <mergeCell ref="E34:F34"/>
    <mergeCell ref="G34:H34"/>
    <mergeCell ref="I34:J34"/>
    <mergeCell ref="K34:L34"/>
    <mergeCell ref="M34:N34"/>
    <mergeCell ref="O34:P34"/>
    <mergeCell ref="Q34:R34"/>
    <mergeCell ref="S34:T34"/>
    <mergeCell ref="S33:T33"/>
    <mergeCell ref="U33:V33"/>
    <mergeCell ref="W33:X33"/>
    <mergeCell ref="Y33:Z33"/>
    <mergeCell ref="AA33:AB33"/>
    <mergeCell ref="AC33:AD33"/>
    <mergeCell ref="AC32:AD32"/>
    <mergeCell ref="AE32:AF32"/>
    <mergeCell ref="AG32:AH32"/>
    <mergeCell ref="E33:F33"/>
    <mergeCell ref="G33:H33"/>
    <mergeCell ref="I33:J33"/>
    <mergeCell ref="K33:L33"/>
    <mergeCell ref="M33:N33"/>
    <mergeCell ref="O33:P33"/>
    <mergeCell ref="Q33:R33"/>
    <mergeCell ref="Q32:R32"/>
    <mergeCell ref="S32:T32"/>
    <mergeCell ref="U32:V32"/>
    <mergeCell ref="W32:X32"/>
    <mergeCell ref="Y32:Z32"/>
    <mergeCell ref="AA32:AB32"/>
    <mergeCell ref="E32:F32"/>
    <mergeCell ref="G32:H32"/>
    <mergeCell ref="I32:J32"/>
    <mergeCell ref="K32:L32"/>
    <mergeCell ref="M32:N32"/>
    <mergeCell ref="O32:P32"/>
    <mergeCell ref="W31:X31"/>
    <mergeCell ref="Y31:Z31"/>
    <mergeCell ref="AA31:AB31"/>
    <mergeCell ref="AC31:AD31"/>
    <mergeCell ref="AE31:AF31"/>
    <mergeCell ref="AG31:AH31"/>
    <mergeCell ref="AG30:AH30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U30:V30"/>
    <mergeCell ref="W30:X30"/>
    <mergeCell ref="Y30:Z30"/>
    <mergeCell ref="AA30:AB30"/>
    <mergeCell ref="AC30:AD30"/>
    <mergeCell ref="AE30:AF30"/>
    <mergeCell ref="AE29:AF29"/>
    <mergeCell ref="AG29:AH29"/>
    <mergeCell ref="E30:F30"/>
    <mergeCell ref="G30:H30"/>
    <mergeCell ref="I30:J30"/>
    <mergeCell ref="K30:L30"/>
    <mergeCell ref="M30:N30"/>
    <mergeCell ref="O30:P30"/>
    <mergeCell ref="Q30:R30"/>
    <mergeCell ref="S30:T30"/>
    <mergeCell ref="S29:T29"/>
    <mergeCell ref="U29:V29"/>
    <mergeCell ref="W29:X29"/>
    <mergeCell ref="Y29:Z29"/>
    <mergeCell ref="AA29:AB29"/>
    <mergeCell ref="AC29:AD29"/>
    <mergeCell ref="AC28:AD28"/>
    <mergeCell ref="AE28:AF28"/>
    <mergeCell ref="AG28:AH28"/>
    <mergeCell ref="E29:F29"/>
    <mergeCell ref="G29:H29"/>
    <mergeCell ref="I29:J29"/>
    <mergeCell ref="K29:L29"/>
    <mergeCell ref="M29:N29"/>
    <mergeCell ref="O29:P29"/>
    <mergeCell ref="Q29:R29"/>
    <mergeCell ref="Q28:R28"/>
    <mergeCell ref="S28:T28"/>
    <mergeCell ref="U28:V28"/>
    <mergeCell ref="W28:X28"/>
    <mergeCell ref="Y28:Z28"/>
    <mergeCell ref="AA28:AB28"/>
    <mergeCell ref="E28:F28"/>
    <mergeCell ref="G28:H28"/>
    <mergeCell ref="I28:J28"/>
    <mergeCell ref="K28:L28"/>
    <mergeCell ref="M28:N28"/>
    <mergeCell ref="O28:P28"/>
    <mergeCell ref="W27:X27"/>
    <mergeCell ref="Y27:Z27"/>
    <mergeCell ref="AA27:AB27"/>
    <mergeCell ref="AC27:AD27"/>
    <mergeCell ref="AE27:AF27"/>
    <mergeCell ref="AG27:AH27"/>
    <mergeCell ref="AG26:AH26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U26:V26"/>
    <mergeCell ref="W26:X26"/>
    <mergeCell ref="Y26:Z26"/>
    <mergeCell ref="AA26:AB26"/>
    <mergeCell ref="AC26:AD26"/>
    <mergeCell ref="AE26:AF26"/>
    <mergeCell ref="AE25:AF25"/>
    <mergeCell ref="AG25:AH25"/>
    <mergeCell ref="E26:F26"/>
    <mergeCell ref="G26:H26"/>
    <mergeCell ref="I26:J26"/>
    <mergeCell ref="K26:L26"/>
    <mergeCell ref="M26:N26"/>
    <mergeCell ref="O26:P26"/>
    <mergeCell ref="Q26:R26"/>
    <mergeCell ref="S26:T26"/>
    <mergeCell ref="S25:T25"/>
    <mergeCell ref="U25:V25"/>
    <mergeCell ref="W25:X25"/>
    <mergeCell ref="Y25:Z25"/>
    <mergeCell ref="AA25:AB25"/>
    <mergeCell ref="AC25:AD25"/>
    <mergeCell ref="AC24:AD24"/>
    <mergeCell ref="AE24:AF24"/>
    <mergeCell ref="AG24:AH24"/>
    <mergeCell ref="E25:F25"/>
    <mergeCell ref="G25:H25"/>
    <mergeCell ref="I25:J25"/>
    <mergeCell ref="K25:L25"/>
    <mergeCell ref="M25:N25"/>
    <mergeCell ref="O25:P25"/>
    <mergeCell ref="Q25:R25"/>
    <mergeCell ref="Q24:R24"/>
    <mergeCell ref="S24:T24"/>
    <mergeCell ref="U24:V24"/>
    <mergeCell ref="W24:X24"/>
    <mergeCell ref="Y24:Z24"/>
    <mergeCell ref="AA24:AB24"/>
    <mergeCell ref="AA1:AB1"/>
    <mergeCell ref="AC1:AD1"/>
    <mergeCell ref="AE1:AF1"/>
    <mergeCell ref="AG1:AH1"/>
    <mergeCell ref="E24:F24"/>
    <mergeCell ref="G24:H24"/>
    <mergeCell ref="I24:J24"/>
    <mergeCell ref="K24:L24"/>
    <mergeCell ref="M24:N24"/>
    <mergeCell ref="O24:P24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honeticPr fontId="15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  <ignoredErrors>
    <ignoredError sqref="F3:AH22" formula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1D9D-DF91-4728-88F9-53525C6F28F5}">
  <dimension ref="A1:AH177"/>
  <sheetViews>
    <sheetView workbookViewId="0">
      <pane ySplit="1" topLeftCell="A2" activePane="bottomLeft" state="frozen"/>
      <selection pane="bottomLeft" activeCell="A24" sqref="A24:A32"/>
    </sheetView>
  </sheetViews>
  <sheetFormatPr baseColWidth="10" defaultColWidth="9.33203125" defaultRowHeight="15" x14ac:dyDescent="0.2"/>
  <cols>
    <col min="1" max="1" width="56.83203125" style="13" customWidth="1"/>
    <col min="2" max="2" width="4.5" style="19" bestFit="1" customWidth="1"/>
    <col min="3" max="4" width="6" style="19" bestFit="1" customWidth="1"/>
    <col min="5" max="34" width="5.1640625" style="13" bestFit="1" customWidth="1"/>
    <col min="35" max="16384" width="9.33203125" style="13"/>
  </cols>
  <sheetData>
    <row r="1" spans="1:34" s="10" customFormat="1" x14ac:dyDescent="0.2">
      <c r="A1" s="55" t="s">
        <v>66</v>
      </c>
      <c r="B1" s="56"/>
      <c r="C1" s="82" t="s">
        <v>67</v>
      </c>
      <c r="D1" s="82"/>
      <c r="E1" s="77" t="s">
        <v>73</v>
      </c>
      <c r="F1" s="77"/>
      <c r="G1" s="81" t="s">
        <v>74</v>
      </c>
      <c r="H1" s="81"/>
      <c r="I1" s="80" t="s">
        <v>75</v>
      </c>
      <c r="J1" s="80"/>
      <c r="K1" s="81" t="s">
        <v>76</v>
      </c>
      <c r="L1" s="81"/>
      <c r="M1" s="80" t="s">
        <v>72</v>
      </c>
      <c r="N1" s="80"/>
      <c r="O1" s="76" t="s">
        <v>77</v>
      </c>
      <c r="P1" s="76"/>
      <c r="Q1" s="77" t="s">
        <v>78</v>
      </c>
      <c r="R1" s="77"/>
      <c r="S1" s="76" t="s">
        <v>79</v>
      </c>
      <c r="T1" s="76"/>
      <c r="U1" s="80" t="s">
        <v>80</v>
      </c>
      <c r="V1" s="80"/>
      <c r="W1" s="81" t="s">
        <v>81</v>
      </c>
      <c r="X1" s="81"/>
      <c r="Y1" s="80" t="s">
        <v>82</v>
      </c>
      <c r="Z1" s="80"/>
      <c r="AA1" s="76" t="s">
        <v>83</v>
      </c>
      <c r="AB1" s="76"/>
      <c r="AC1" s="77" t="s">
        <v>84</v>
      </c>
      <c r="AD1" s="77"/>
      <c r="AE1" s="76" t="s">
        <v>85</v>
      </c>
      <c r="AF1" s="76"/>
      <c r="AG1" s="77" t="s">
        <v>86</v>
      </c>
      <c r="AH1" s="77"/>
    </row>
    <row r="2" spans="1:34" s="11" customFormat="1" x14ac:dyDescent="0.2">
      <c r="A2" s="55" t="s">
        <v>68</v>
      </c>
      <c r="B2" s="47" t="s">
        <v>69</v>
      </c>
      <c r="C2" s="47">
        <v>2016</v>
      </c>
      <c r="D2" s="47">
        <v>2020</v>
      </c>
      <c r="E2" s="57">
        <v>2016</v>
      </c>
      <c r="F2" s="55">
        <v>2020</v>
      </c>
      <c r="G2" s="54">
        <v>2016</v>
      </c>
      <c r="H2" s="54">
        <v>2020</v>
      </c>
      <c r="I2" s="55">
        <v>2016</v>
      </c>
      <c r="J2" s="55">
        <v>2020</v>
      </c>
      <c r="K2" s="54">
        <v>2016</v>
      </c>
      <c r="L2" s="54">
        <v>2020</v>
      </c>
      <c r="M2" s="55">
        <v>2016</v>
      </c>
      <c r="N2" s="55">
        <v>2020</v>
      </c>
      <c r="O2" s="54">
        <v>2016</v>
      </c>
      <c r="P2" s="54">
        <v>2020</v>
      </c>
      <c r="Q2" s="55">
        <v>2016</v>
      </c>
      <c r="R2" s="55">
        <v>2020</v>
      </c>
      <c r="S2" s="54">
        <v>2016</v>
      </c>
      <c r="T2" s="54">
        <v>2020</v>
      </c>
      <c r="U2" s="55">
        <v>2016</v>
      </c>
      <c r="V2" s="55">
        <v>2020</v>
      </c>
      <c r="W2" s="54">
        <v>2016</v>
      </c>
      <c r="X2" s="54">
        <v>2020</v>
      </c>
      <c r="Y2" s="55">
        <v>2016</v>
      </c>
      <c r="Z2" s="55">
        <v>2020</v>
      </c>
      <c r="AA2" s="54">
        <v>2016</v>
      </c>
      <c r="AB2" s="54">
        <v>2020</v>
      </c>
      <c r="AC2" s="55">
        <v>2016</v>
      </c>
      <c r="AD2" s="55">
        <v>2020</v>
      </c>
      <c r="AE2" s="54">
        <v>2016</v>
      </c>
      <c r="AF2" s="54">
        <v>2020</v>
      </c>
      <c r="AG2" s="55">
        <v>2016</v>
      </c>
      <c r="AH2" s="55">
        <v>2020</v>
      </c>
    </row>
    <row r="3" spans="1:34" s="20" customFormat="1" x14ac:dyDescent="0.2">
      <c r="B3" s="48" t="s">
        <v>70</v>
      </c>
      <c r="C3" s="48" t="s">
        <v>35</v>
      </c>
      <c r="D3" s="48" t="s">
        <v>35</v>
      </c>
      <c r="E3" s="12">
        <f t="shared" ref="E3:E22" si="0">COUNTIFS($B$24:$B$504,$B3,$C$24:$C$504,$C3,E$24:E$504,1)</f>
        <v>1</v>
      </c>
      <c r="F3" s="12">
        <f t="shared" ref="F3:F22" si="1">COUNTIFS($B$24:$B$504,$B3,$D$24:$D$504,$D3,E$24:E$504,1)</f>
        <v>1</v>
      </c>
      <c r="G3" s="26">
        <f t="shared" ref="G3:G22" si="2">COUNTIFS($B$24:$B$504,$B3,$C$24:$C$504,$C3,G$24:G$504,1)</f>
        <v>1</v>
      </c>
      <c r="H3" s="26">
        <f t="shared" ref="H3:H22" si="3">COUNTIFS($B$24:$B$504,$B3,$D$24:$D$504,$D3,G$24:G$504,1)</f>
        <v>1</v>
      </c>
      <c r="I3" s="12">
        <f t="shared" ref="I3:I22" si="4">COUNTIFS($B$24:$B$504,$B3,$C$24:$C$504,$C3,I$24:I$504,1)</f>
        <v>1</v>
      </c>
      <c r="J3" s="12">
        <f t="shared" ref="J3:J22" si="5">COUNTIFS($B$24:$B$504,$B3,$D$24:$D$504,$D3,I$24:I$504,1)</f>
        <v>1</v>
      </c>
      <c r="K3" s="26">
        <f t="shared" ref="K3:K22" si="6">COUNTIFS($B$24:$B$504,$B3,$C$24:$C$504,$C3,K$24:K$504,1)</f>
        <v>1</v>
      </c>
      <c r="L3" s="26">
        <f t="shared" ref="L3:L22" si="7">COUNTIFS($B$24:$B$504,$B3,$D$24:$D$504,$D3,K$24:K$504,1)</f>
        <v>1</v>
      </c>
      <c r="M3" s="12">
        <f t="shared" ref="M3:M22" si="8">COUNTIFS($B$24:$B$504,$B3,$C$24:$C$504,$C3,M$24:M$504,1)</f>
        <v>1</v>
      </c>
      <c r="N3" s="12">
        <f t="shared" ref="N3:N22" si="9">COUNTIFS($B$24:$B$504,$B3,$D$24:$D$504,$D3,M$24:M$504,1)</f>
        <v>1</v>
      </c>
      <c r="O3" s="26">
        <f t="shared" ref="O3:O22" si="10">COUNTIFS($B$24:$B$504,$B3,$C$24:$C$504,$C3,O$24:O$504,1)</f>
        <v>1</v>
      </c>
      <c r="P3" s="26">
        <f t="shared" ref="P3:P22" si="11">COUNTIFS($B$24:$B$504,$B3,$D$24:$D$504,$D3,O$24:O$504,1)</f>
        <v>1</v>
      </c>
      <c r="Q3" s="12">
        <f t="shared" ref="Q3:Q22" si="12">COUNTIFS($B$24:$B$504,$B3,$C$24:$C$504,$C3,Q$24:Q$504,1)</f>
        <v>0</v>
      </c>
      <c r="R3" s="12">
        <f t="shared" ref="R3:R22" si="13">COUNTIFS($B$24:$B$504,$B3,$D$24:$D$504,$D3,Q$24:Q$504,1)</f>
        <v>0</v>
      </c>
      <c r="S3" s="26">
        <f t="shared" ref="S3:S22" si="14">COUNTIFS($B$24:$B$504,$B3,$C$24:$C$504,$C3,S$24:S$504,1)</f>
        <v>1</v>
      </c>
      <c r="T3" s="26">
        <f t="shared" ref="T3:T22" si="15">COUNTIFS($B$24:$B$504,$B3,$D$24:$D$504,$D3,S$24:S$504,1)</f>
        <v>1</v>
      </c>
      <c r="U3" s="12">
        <f t="shared" ref="U3:U22" si="16">COUNTIFS($B$24:$B$504,$B3,$C$24:$C$504,$C3,U$24:U$504,1)</f>
        <v>1</v>
      </c>
      <c r="V3" s="12">
        <f t="shared" ref="V3:V22" si="17">COUNTIFS($B$24:$B$504,$B3,$D$24:$D$504,$D3,U$24:U$504,1)</f>
        <v>1</v>
      </c>
      <c r="W3" s="26">
        <f t="shared" ref="W3:W22" si="18">COUNTIFS($B$24:$B$504,$B3,$C$24:$C$504,$C3,W$24:W$504,1)</f>
        <v>1</v>
      </c>
      <c r="X3" s="26">
        <f t="shared" ref="X3:X22" si="19">COUNTIFS($B$24:$B$504,$B3,$D$24:$D$504,$D3,W$24:W$504,1)</f>
        <v>1</v>
      </c>
      <c r="Y3" s="12">
        <f t="shared" ref="Y3:Y22" si="20">COUNTIFS($B$24:$B$504,$B3,$C$24:$C$504,$C3,Y$24:Y$504,1)</f>
        <v>1</v>
      </c>
      <c r="Z3" s="12">
        <f t="shared" ref="Z3:Z22" si="21">COUNTIFS($B$24:$B$504,$B3,$D$24:$D$504,$D3,Y$24:Y$504,1)</f>
        <v>1</v>
      </c>
      <c r="AA3" s="26">
        <f t="shared" ref="AA3:AA22" si="22">COUNTIFS($B$24:$B$504,$B3,$C$24:$C$504,$C3,AA$24:AA$504,1)</f>
        <v>0</v>
      </c>
      <c r="AB3" s="26">
        <f t="shared" ref="AB3:AB22" si="23">COUNTIFS($B$24:$B$504,$B3,$D$24:$D$504,$D3,AA$24:AA$504,1)</f>
        <v>0</v>
      </c>
      <c r="AC3" s="12">
        <f t="shared" ref="AC3:AC22" si="24">COUNTIFS($B$24:$B$504,$B3,$C$24:$C$504,$C3,AC$24:AC$504,1)</f>
        <v>1</v>
      </c>
      <c r="AD3" s="12">
        <f t="shared" ref="AD3:AD22" si="25">COUNTIFS($B$24:$B$504,$B3,$D$24:$D$504,$D3,AC$24:AC$504,1)</f>
        <v>1</v>
      </c>
      <c r="AE3" s="26">
        <f t="shared" ref="AE3:AE22" si="26">COUNTIFS($B$24:$B$504,$B3,$C$24:$C$504,$C3,AE$24:AE$504,1)</f>
        <v>1</v>
      </c>
      <c r="AF3" s="26">
        <f t="shared" ref="AF3:AF22" si="27">COUNTIFS($B$24:$B$504,$B3,$D$24:$D$504,$D3,AE$24:AE$504,1)</f>
        <v>1</v>
      </c>
      <c r="AG3" s="12">
        <f t="shared" ref="AG3:AG22" si="28">COUNTIFS($B$24:$B$504,$B3,$C$24:$C$504,$C3,AG$24:AG$504,1)</f>
        <v>1</v>
      </c>
      <c r="AH3" s="12">
        <f t="shared" ref="AH3:AH22" si="29">COUNTIFS($B$24:$B$504,$B3,$D$24:$D$504,$D3,AG$24:AG$504,1)</f>
        <v>1</v>
      </c>
    </row>
    <row r="4" spans="1:34" s="20" customFormat="1" x14ac:dyDescent="0.2">
      <c r="B4" s="48" t="s">
        <v>70</v>
      </c>
      <c r="C4" s="48" t="s">
        <v>36</v>
      </c>
      <c r="D4" s="48" t="s">
        <v>36</v>
      </c>
      <c r="E4" s="12">
        <f t="shared" si="0"/>
        <v>2</v>
      </c>
      <c r="F4" s="12">
        <f t="shared" si="1"/>
        <v>6</v>
      </c>
      <c r="G4" s="26">
        <f t="shared" si="2"/>
        <v>2</v>
      </c>
      <c r="H4" s="26">
        <f t="shared" si="3"/>
        <v>6</v>
      </c>
      <c r="I4" s="12">
        <f t="shared" si="4"/>
        <v>2</v>
      </c>
      <c r="J4" s="12">
        <f t="shared" si="5"/>
        <v>6</v>
      </c>
      <c r="K4" s="26">
        <f t="shared" si="6"/>
        <v>2</v>
      </c>
      <c r="L4" s="26">
        <f t="shared" si="7"/>
        <v>6</v>
      </c>
      <c r="M4" s="12">
        <f t="shared" si="8"/>
        <v>2</v>
      </c>
      <c r="N4" s="12">
        <f t="shared" si="9"/>
        <v>6</v>
      </c>
      <c r="O4" s="26">
        <f t="shared" si="10"/>
        <v>2</v>
      </c>
      <c r="P4" s="26">
        <f t="shared" si="11"/>
        <v>6</v>
      </c>
      <c r="Q4" s="12">
        <f t="shared" si="12"/>
        <v>0</v>
      </c>
      <c r="R4" s="12">
        <f t="shared" si="13"/>
        <v>0</v>
      </c>
      <c r="S4" s="26">
        <f t="shared" si="14"/>
        <v>2</v>
      </c>
      <c r="T4" s="26">
        <f t="shared" si="15"/>
        <v>6</v>
      </c>
      <c r="U4" s="12">
        <f t="shared" si="16"/>
        <v>2</v>
      </c>
      <c r="V4" s="12">
        <f t="shared" si="17"/>
        <v>6</v>
      </c>
      <c r="W4" s="26">
        <f t="shared" si="18"/>
        <v>2</v>
      </c>
      <c r="X4" s="26">
        <f t="shared" si="19"/>
        <v>6</v>
      </c>
      <c r="Y4" s="12">
        <f t="shared" si="20"/>
        <v>2</v>
      </c>
      <c r="Z4" s="12">
        <f t="shared" si="21"/>
        <v>6</v>
      </c>
      <c r="AA4" s="26">
        <f t="shared" si="22"/>
        <v>0</v>
      </c>
      <c r="AB4" s="26">
        <f t="shared" si="23"/>
        <v>0</v>
      </c>
      <c r="AC4" s="12">
        <f t="shared" si="24"/>
        <v>2</v>
      </c>
      <c r="AD4" s="12">
        <f t="shared" si="25"/>
        <v>6</v>
      </c>
      <c r="AE4" s="26">
        <f t="shared" si="26"/>
        <v>2</v>
      </c>
      <c r="AF4" s="26">
        <f t="shared" si="27"/>
        <v>6</v>
      </c>
      <c r="AG4" s="12">
        <f t="shared" si="28"/>
        <v>2</v>
      </c>
      <c r="AH4" s="12">
        <f t="shared" si="29"/>
        <v>6</v>
      </c>
    </row>
    <row r="5" spans="1:34" s="20" customFormat="1" x14ac:dyDescent="0.2">
      <c r="B5" s="48" t="s">
        <v>70</v>
      </c>
      <c r="C5" s="48" t="s">
        <v>71</v>
      </c>
      <c r="D5" s="48" t="s">
        <v>60</v>
      </c>
      <c r="E5" s="12">
        <f t="shared" si="0"/>
        <v>0</v>
      </c>
      <c r="F5" s="12">
        <f t="shared" si="1"/>
        <v>1</v>
      </c>
      <c r="G5" s="26">
        <f t="shared" si="2"/>
        <v>0</v>
      </c>
      <c r="H5" s="26">
        <f t="shared" si="3"/>
        <v>1</v>
      </c>
      <c r="I5" s="12">
        <f t="shared" si="4"/>
        <v>0</v>
      </c>
      <c r="J5" s="12">
        <f t="shared" si="5"/>
        <v>1</v>
      </c>
      <c r="K5" s="26">
        <f t="shared" si="6"/>
        <v>0</v>
      </c>
      <c r="L5" s="26">
        <f t="shared" si="7"/>
        <v>1</v>
      </c>
      <c r="M5" s="12">
        <f t="shared" si="8"/>
        <v>0</v>
      </c>
      <c r="N5" s="12">
        <f t="shared" si="9"/>
        <v>1</v>
      </c>
      <c r="O5" s="26">
        <f t="shared" si="10"/>
        <v>0</v>
      </c>
      <c r="P5" s="26">
        <f t="shared" si="11"/>
        <v>1</v>
      </c>
      <c r="Q5" s="12">
        <f t="shared" si="12"/>
        <v>0</v>
      </c>
      <c r="R5" s="12">
        <f t="shared" si="13"/>
        <v>0</v>
      </c>
      <c r="S5" s="26">
        <f t="shared" si="14"/>
        <v>0</v>
      </c>
      <c r="T5" s="26">
        <f t="shared" si="15"/>
        <v>1</v>
      </c>
      <c r="U5" s="12">
        <f t="shared" si="16"/>
        <v>0</v>
      </c>
      <c r="V5" s="12">
        <f t="shared" si="17"/>
        <v>1</v>
      </c>
      <c r="W5" s="26">
        <f t="shared" si="18"/>
        <v>0</v>
      </c>
      <c r="X5" s="26">
        <f t="shared" si="19"/>
        <v>1</v>
      </c>
      <c r="Y5" s="12">
        <f t="shared" si="20"/>
        <v>0</v>
      </c>
      <c r="Z5" s="12">
        <f t="shared" si="21"/>
        <v>1</v>
      </c>
      <c r="AA5" s="26">
        <f t="shared" si="22"/>
        <v>0</v>
      </c>
      <c r="AB5" s="26">
        <f t="shared" si="23"/>
        <v>0</v>
      </c>
      <c r="AC5" s="12">
        <f t="shared" si="24"/>
        <v>0</v>
      </c>
      <c r="AD5" s="12">
        <f t="shared" si="25"/>
        <v>1</v>
      </c>
      <c r="AE5" s="26">
        <f t="shared" si="26"/>
        <v>0</v>
      </c>
      <c r="AF5" s="26">
        <f t="shared" si="27"/>
        <v>1</v>
      </c>
      <c r="AG5" s="12">
        <f t="shared" si="28"/>
        <v>0</v>
      </c>
      <c r="AH5" s="12">
        <f t="shared" si="29"/>
        <v>1</v>
      </c>
    </row>
    <row r="6" spans="1:34" s="20" customFormat="1" x14ac:dyDescent="0.2">
      <c r="B6" s="48" t="s">
        <v>70</v>
      </c>
      <c r="C6" s="48" t="s">
        <v>71</v>
      </c>
      <c r="D6" s="48" t="s">
        <v>61</v>
      </c>
      <c r="E6" s="12">
        <f t="shared" si="0"/>
        <v>0</v>
      </c>
      <c r="F6" s="12">
        <f t="shared" si="1"/>
        <v>3</v>
      </c>
      <c r="G6" s="26">
        <f t="shared" si="2"/>
        <v>0</v>
      </c>
      <c r="H6" s="26">
        <f t="shared" si="3"/>
        <v>3</v>
      </c>
      <c r="I6" s="12">
        <f t="shared" si="4"/>
        <v>0</v>
      </c>
      <c r="J6" s="12">
        <f t="shared" si="5"/>
        <v>3</v>
      </c>
      <c r="K6" s="26">
        <f t="shared" si="6"/>
        <v>0</v>
      </c>
      <c r="L6" s="26">
        <f t="shared" si="7"/>
        <v>3</v>
      </c>
      <c r="M6" s="12">
        <f t="shared" si="8"/>
        <v>0</v>
      </c>
      <c r="N6" s="12">
        <f t="shared" si="9"/>
        <v>3</v>
      </c>
      <c r="O6" s="26">
        <f t="shared" si="10"/>
        <v>0</v>
      </c>
      <c r="P6" s="26">
        <f t="shared" si="11"/>
        <v>3</v>
      </c>
      <c r="Q6" s="12">
        <f t="shared" si="12"/>
        <v>0</v>
      </c>
      <c r="R6" s="12">
        <f t="shared" si="13"/>
        <v>0</v>
      </c>
      <c r="S6" s="26">
        <f t="shared" si="14"/>
        <v>0</v>
      </c>
      <c r="T6" s="26">
        <f t="shared" si="15"/>
        <v>3</v>
      </c>
      <c r="U6" s="12">
        <f t="shared" si="16"/>
        <v>0</v>
      </c>
      <c r="V6" s="12">
        <f t="shared" si="17"/>
        <v>3</v>
      </c>
      <c r="W6" s="26">
        <f t="shared" si="18"/>
        <v>0</v>
      </c>
      <c r="X6" s="26">
        <f t="shared" si="19"/>
        <v>3</v>
      </c>
      <c r="Y6" s="12">
        <f t="shared" si="20"/>
        <v>0</v>
      </c>
      <c r="Z6" s="12">
        <f t="shared" si="21"/>
        <v>3</v>
      </c>
      <c r="AA6" s="26">
        <f t="shared" si="22"/>
        <v>0</v>
      </c>
      <c r="AB6" s="26">
        <f t="shared" si="23"/>
        <v>0</v>
      </c>
      <c r="AC6" s="12">
        <f t="shared" si="24"/>
        <v>0</v>
      </c>
      <c r="AD6" s="12">
        <f t="shared" si="25"/>
        <v>3</v>
      </c>
      <c r="AE6" s="26">
        <f t="shared" si="26"/>
        <v>0</v>
      </c>
      <c r="AF6" s="26">
        <f t="shared" si="27"/>
        <v>3</v>
      </c>
      <c r="AG6" s="12">
        <f t="shared" si="28"/>
        <v>0</v>
      </c>
      <c r="AH6" s="12">
        <f t="shared" si="29"/>
        <v>3</v>
      </c>
    </row>
    <row r="7" spans="1:34" s="20" customFormat="1" x14ac:dyDescent="0.2">
      <c r="B7" s="48" t="s">
        <v>70</v>
      </c>
      <c r="C7" s="48" t="s">
        <v>37</v>
      </c>
      <c r="D7" s="48" t="s">
        <v>37</v>
      </c>
      <c r="E7" s="12">
        <f t="shared" si="0"/>
        <v>2</v>
      </c>
      <c r="F7" s="12">
        <f t="shared" si="1"/>
        <v>1</v>
      </c>
      <c r="G7" s="26">
        <f t="shared" si="2"/>
        <v>2</v>
      </c>
      <c r="H7" s="26">
        <f t="shared" si="3"/>
        <v>1</v>
      </c>
      <c r="I7" s="12">
        <f t="shared" si="4"/>
        <v>2</v>
      </c>
      <c r="J7" s="12">
        <f t="shared" si="5"/>
        <v>1</v>
      </c>
      <c r="K7" s="26">
        <f t="shared" si="6"/>
        <v>2</v>
      </c>
      <c r="L7" s="26">
        <f t="shared" si="7"/>
        <v>1</v>
      </c>
      <c r="M7" s="12">
        <f t="shared" si="8"/>
        <v>2</v>
      </c>
      <c r="N7" s="12">
        <f t="shared" si="9"/>
        <v>1</v>
      </c>
      <c r="O7" s="26">
        <f t="shared" si="10"/>
        <v>2</v>
      </c>
      <c r="P7" s="26">
        <f t="shared" si="11"/>
        <v>1</v>
      </c>
      <c r="Q7" s="12">
        <f t="shared" si="12"/>
        <v>0</v>
      </c>
      <c r="R7" s="12">
        <f t="shared" si="13"/>
        <v>0</v>
      </c>
      <c r="S7" s="26">
        <f t="shared" si="14"/>
        <v>2</v>
      </c>
      <c r="T7" s="26">
        <f t="shared" si="15"/>
        <v>1</v>
      </c>
      <c r="U7" s="12">
        <f t="shared" si="16"/>
        <v>2</v>
      </c>
      <c r="V7" s="12">
        <f t="shared" si="17"/>
        <v>1</v>
      </c>
      <c r="W7" s="26">
        <f t="shared" si="18"/>
        <v>2</v>
      </c>
      <c r="X7" s="26">
        <f t="shared" si="19"/>
        <v>1</v>
      </c>
      <c r="Y7" s="12">
        <f t="shared" si="20"/>
        <v>2</v>
      </c>
      <c r="Z7" s="12">
        <f t="shared" si="21"/>
        <v>1</v>
      </c>
      <c r="AA7" s="26">
        <f t="shared" si="22"/>
        <v>0</v>
      </c>
      <c r="AB7" s="26">
        <f t="shared" si="23"/>
        <v>0</v>
      </c>
      <c r="AC7" s="12">
        <f t="shared" si="24"/>
        <v>2</v>
      </c>
      <c r="AD7" s="12">
        <f t="shared" si="25"/>
        <v>1</v>
      </c>
      <c r="AE7" s="26">
        <f t="shared" si="26"/>
        <v>2</v>
      </c>
      <c r="AF7" s="26">
        <f t="shared" si="27"/>
        <v>1</v>
      </c>
      <c r="AG7" s="12">
        <f t="shared" si="28"/>
        <v>2</v>
      </c>
      <c r="AH7" s="12">
        <f t="shared" si="29"/>
        <v>1</v>
      </c>
    </row>
    <row r="8" spans="1:34" s="20" customFormat="1" x14ac:dyDescent="0.2">
      <c r="B8" s="48" t="s">
        <v>70</v>
      </c>
      <c r="C8" s="48" t="s">
        <v>38</v>
      </c>
      <c r="D8" s="48" t="s">
        <v>38</v>
      </c>
      <c r="E8" s="12">
        <f t="shared" si="0"/>
        <v>2</v>
      </c>
      <c r="F8" s="12">
        <f t="shared" si="1"/>
        <v>1</v>
      </c>
      <c r="G8" s="26">
        <f t="shared" si="2"/>
        <v>2</v>
      </c>
      <c r="H8" s="26">
        <f t="shared" si="3"/>
        <v>1</v>
      </c>
      <c r="I8" s="12">
        <f t="shared" si="4"/>
        <v>2</v>
      </c>
      <c r="J8" s="12">
        <f t="shared" si="5"/>
        <v>1</v>
      </c>
      <c r="K8" s="26">
        <f t="shared" si="6"/>
        <v>2</v>
      </c>
      <c r="L8" s="26">
        <f t="shared" si="7"/>
        <v>1</v>
      </c>
      <c r="M8" s="12">
        <f t="shared" si="8"/>
        <v>2</v>
      </c>
      <c r="N8" s="12">
        <f t="shared" si="9"/>
        <v>1</v>
      </c>
      <c r="O8" s="26">
        <f t="shared" si="10"/>
        <v>2</v>
      </c>
      <c r="P8" s="26">
        <f t="shared" si="11"/>
        <v>1</v>
      </c>
      <c r="Q8" s="12">
        <f t="shared" si="12"/>
        <v>0</v>
      </c>
      <c r="R8" s="12">
        <f t="shared" si="13"/>
        <v>0</v>
      </c>
      <c r="S8" s="26">
        <f t="shared" si="14"/>
        <v>2</v>
      </c>
      <c r="T8" s="26">
        <f t="shared" si="15"/>
        <v>1</v>
      </c>
      <c r="U8" s="12">
        <f t="shared" si="16"/>
        <v>2</v>
      </c>
      <c r="V8" s="12">
        <f t="shared" si="17"/>
        <v>1</v>
      </c>
      <c r="W8" s="26">
        <f t="shared" si="18"/>
        <v>2</v>
      </c>
      <c r="X8" s="26">
        <f t="shared" si="19"/>
        <v>1</v>
      </c>
      <c r="Y8" s="12">
        <f t="shared" si="20"/>
        <v>2</v>
      </c>
      <c r="Z8" s="12">
        <f t="shared" si="21"/>
        <v>1</v>
      </c>
      <c r="AA8" s="26">
        <f t="shared" si="22"/>
        <v>0</v>
      </c>
      <c r="AB8" s="26">
        <f t="shared" si="23"/>
        <v>0</v>
      </c>
      <c r="AC8" s="12">
        <f t="shared" si="24"/>
        <v>2</v>
      </c>
      <c r="AD8" s="12">
        <f t="shared" si="25"/>
        <v>1</v>
      </c>
      <c r="AE8" s="26">
        <f t="shared" si="26"/>
        <v>2</v>
      </c>
      <c r="AF8" s="26">
        <f t="shared" si="27"/>
        <v>1</v>
      </c>
      <c r="AG8" s="12">
        <f t="shared" si="28"/>
        <v>2</v>
      </c>
      <c r="AH8" s="12">
        <f t="shared" si="29"/>
        <v>1</v>
      </c>
    </row>
    <row r="9" spans="1:34" s="20" customFormat="1" x14ac:dyDescent="0.2">
      <c r="B9" s="48" t="s">
        <v>70</v>
      </c>
      <c r="C9" s="48" t="s">
        <v>39</v>
      </c>
      <c r="D9" s="48" t="s">
        <v>39</v>
      </c>
      <c r="E9" s="12">
        <f t="shared" si="0"/>
        <v>2</v>
      </c>
      <c r="F9" s="12">
        <f t="shared" si="1"/>
        <v>0</v>
      </c>
      <c r="G9" s="26">
        <f t="shared" si="2"/>
        <v>2</v>
      </c>
      <c r="H9" s="26">
        <f t="shared" si="3"/>
        <v>0</v>
      </c>
      <c r="I9" s="12">
        <f t="shared" si="4"/>
        <v>2</v>
      </c>
      <c r="J9" s="12">
        <f t="shared" si="5"/>
        <v>0</v>
      </c>
      <c r="K9" s="26">
        <f t="shared" si="6"/>
        <v>2</v>
      </c>
      <c r="L9" s="26">
        <f t="shared" si="7"/>
        <v>0</v>
      </c>
      <c r="M9" s="12">
        <f t="shared" si="8"/>
        <v>2</v>
      </c>
      <c r="N9" s="12">
        <f t="shared" si="9"/>
        <v>0</v>
      </c>
      <c r="O9" s="26">
        <f t="shared" si="10"/>
        <v>2</v>
      </c>
      <c r="P9" s="26">
        <f t="shared" si="11"/>
        <v>0</v>
      </c>
      <c r="Q9" s="12">
        <f t="shared" si="12"/>
        <v>0</v>
      </c>
      <c r="R9" s="12">
        <f t="shared" si="13"/>
        <v>0</v>
      </c>
      <c r="S9" s="26">
        <f t="shared" si="14"/>
        <v>2</v>
      </c>
      <c r="T9" s="26">
        <f t="shared" si="15"/>
        <v>0</v>
      </c>
      <c r="U9" s="12">
        <f t="shared" si="16"/>
        <v>2</v>
      </c>
      <c r="V9" s="12">
        <f t="shared" si="17"/>
        <v>0</v>
      </c>
      <c r="W9" s="26">
        <f t="shared" si="18"/>
        <v>2</v>
      </c>
      <c r="X9" s="26">
        <f t="shared" si="19"/>
        <v>0</v>
      </c>
      <c r="Y9" s="12">
        <f t="shared" si="20"/>
        <v>2</v>
      </c>
      <c r="Z9" s="12">
        <f t="shared" si="21"/>
        <v>0</v>
      </c>
      <c r="AA9" s="26">
        <f t="shared" si="22"/>
        <v>0</v>
      </c>
      <c r="AB9" s="26">
        <f t="shared" si="23"/>
        <v>0</v>
      </c>
      <c r="AC9" s="12">
        <f t="shared" si="24"/>
        <v>2</v>
      </c>
      <c r="AD9" s="12">
        <f t="shared" si="25"/>
        <v>0</v>
      </c>
      <c r="AE9" s="26">
        <f t="shared" si="26"/>
        <v>2</v>
      </c>
      <c r="AF9" s="26">
        <f t="shared" si="27"/>
        <v>0</v>
      </c>
      <c r="AG9" s="12">
        <f t="shared" si="28"/>
        <v>2</v>
      </c>
      <c r="AH9" s="12">
        <f t="shared" si="29"/>
        <v>0</v>
      </c>
    </row>
    <row r="10" spans="1:34" s="20" customFormat="1" x14ac:dyDescent="0.2">
      <c r="B10" s="48" t="s">
        <v>70</v>
      </c>
      <c r="C10" s="48" t="s">
        <v>40</v>
      </c>
      <c r="D10" s="48" t="s">
        <v>40</v>
      </c>
      <c r="E10" s="12">
        <f t="shared" si="0"/>
        <v>2</v>
      </c>
      <c r="F10" s="12">
        <f t="shared" si="1"/>
        <v>1</v>
      </c>
      <c r="G10" s="26">
        <f t="shared" si="2"/>
        <v>2</v>
      </c>
      <c r="H10" s="26">
        <f t="shared" si="3"/>
        <v>1</v>
      </c>
      <c r="I10" s="12">
        <f t="shared" si="4"/>
        <v>2</v>
      </c>
      <c r="J10" s="12">
        <f t="shared" si="5"/>
        <v>1</v>
      </c>
      <c r="K10" s="26">
        <f t="shared" si="6"/>
        <v>2</v>
      </c>
      <c r="L10" s="26">
        <f t="shared" si="7"/>
        <v>1</v>
      </c>
      <c r="M10" s="12">
        <f t="shared" si="8"/>
        <v>2</v>
      </c>
      <c r="N10" s="12">
        <f t="shared" si="9"/>
        <v>1</v>
      </c>
      <c r="O10" s="26">
        <f t="shared" si="10"/>
        <v>2</v>
      </c>
      <c r="P10" s="26">
        <f t="shared" si="11"/>
        <v>1</v>
      </c>
      <c r="Q10" s="12">
        <f t="shared" si="12"/>
        <v>0</v>
      </c>
      <c r="R10" s="12">
        <f t="shared" si="13"/>
        <v>0</v>
      </c>
      <c r="S10" s="26">
        <f t="shared" si="14"/>
        <v>2</v>
      </c>
      <c r="T10" s="26">
        <f t="shared" si="15"/>
        <v>1</v>
      </c>
      <c r="U10" s="12">
        <f t="shared" si="16"/>
        <v>2</v>
      </c>
      <c r="V10" s="12">
        <f t="shared" si="17"/>
        <v>1</v>
      </c>
      <c r="W10" s="26">
        <f t="shared" si="18"/>
        <v>2</v>
      </c>
      <c r="X10" s="26">
        <f t="shared" si="19"/>
        <v>1</v>
      </c>
      <c r="Y10" s="12">
        <f t="shared" si="20"/>
        <v>2</v>
      </c>
      <c r="Z10" s="12">
        <f t="shared" si="21"/>
        <v>1</v>
      </c>
      <c r="AA10" s="26">
        <f t="shared" si="22"/>
        <v>0</v>
      </c>
      <c r="AB10" s="26">
        <f t="shared" si="23"/>
        <v>0</v>
      </c>
      <c r="AC10" s="12">
        <f t="shared" si="24"/>
        <v>2</v>
      </c>
      <c r="AD10" s="12">
        <f t="shared" si="25"/>
        <v>1</v>
      </c>
      <c r="AE10" s="26">
        <f t="shared" si="26"/>
        <v>2</v>
      </c>
      <c r="AF10" s="26">
        <f t="shared" si="27"/>
        <v>1</v>
      </c>
      <c r="AG10" s="12">
        <f t="shared" si="28"/>
        <v>2</v>
      </c>
      <c r="AH10" s="12">
        <f t="shared" si="29"/>
        <v>1</v>
      </c>
    </row>
    <row r="11" spans="1:34" s="20" customFormat="1" x14ac:dyDescent="0.2">
      <c r="B11" s="48" t="s">
        <v>70</v>
      </c>
      <c r="C11" s="48" t="s">
        <v>41</v>
      </c>
      <c r="D11" s="48" t="s">
        <v>71</v>
      </c>
      <c r="E11" s="12">
        <f t="shared" si="0"/>
        <v>7</v>
      </c>
      <c r="F11" s="12">
        <f t="shared" si="1"/>
        <v>0</v>
      </c>
      <c r="G11" s="26">
        <f t="shared" si="2"/>
        <v>7</v>
      </c>
      <c r="H11" s="26">
        <f t="shared" si="3"/>
        <v>0</v>
      </c>
      <c r="I11" s="12">
        <f t="shared" si="4"/>
        <v>7</v>
      </c>
      <c r="J11" s="12">
        <f t="shared" si="5"/>
        <v>0</v>
      </c>
      <c r="K11" s="26">
        <f t="shared" si="6"/>
        <v>7</v>
      </c>
      <c r="L11" s="26">
        <f t="shared" si="7"/>
        <v>0</v>
      </c>
      <c r="M11" s="12">
        <f t="shared" si="8"/>
        <v>7</v>
      </c>
      <c r="N11" s="12">
        <f t="shared" si="9"/>
        <v>0</v>
      </c>
      <c r="O11" s="26">
        <f t="shared" si="10"/>
        <v>7</v>
      </c>
      <c r="P11" s="26">
        <f t="shared" si="11"/>
        <v>0</v>
      </c>
      <c r="Q11" s="12">
        <f t="shared" si="12"/>
        <v>0</v>
      </c>
      <c r="R11" s="12">
        <f t="shared" si="13"/>
        <v>0</v>
      </c>
      <c r="S11" s="26">
        <f t="shared" si="14"/>
        <v>7</v>
      </c>
      <c r="T11" s="26">
        <f t="shared" si="15"/>
        <v>0</v>
      </c>
      <c r="U11" s="12">
        <f t="shared" si="16"/>
        <v>7</v>
      </c>
      <c r="V11" s="12">
        <f t="shared" si="17"/>
        <v>0</v>
      </c>
      <c r="W11" s="26">
        <f t="shared" si="18"/>
        <v>7</v>
      </c>
      <c r="X11" s="26">
        <f t="shared" si="19"/>
        <v>0</v>
      </c>
      <c r="Y11" s="12">
        <f t="shared" si="20"/>
        <v>7</v>
      </c>
      <c r="Z11" s="12">
        <f t="shared" si="21"/>
        <v>0</v>
      </c>
      <c r="AA11" s="26">
        <f t="shared" si="22"/>
        <v>0</v>
      </c>
      <c r="AB11" s="26">
        <f t="shared" si="23"/>
        <v>0</v>
      </c>
      <c r="AC11" s="12">
        <f t="shared" si="24"/>
        <v>7</v>
      </c>
      <c r="AD11" s="12">
        <f t="shared" si="25"/>
        <v>0</v>
      </c>
      <c r="AE11" s="26">
        <f t="shared" si="26"/>
        <v>7</v>
      </c>
      <c r="AF11" s="26">
        <f t="shared" si="27"/>
        <v>0</v>
      </c>
      <c r="AG11" s="12">
        <f t="shared" si="28"/>
        <v>7</v>
      </c>
      <c r="AH11" s="12">
        <f t="shared" si="29"/>
        <v>0</v>
      </c>
    </row>
    <row r="12" spans="1:34" s="20" customFormat="1" x14ac:dyDescent="0.2">
      <c r="B12" s="48" t="s">
        <v>70</v>
      </c>
      <c r="C12" s="48" t="s">
        <v>42</v>
      </c>
      <c r="D12" s="48" t="s">
        <v>42</v>
      </c>
      <c r="E12" s="12">
        <f t="shared" si="0"/>
        <v>2</v>
      </c>
      <c r="F12" s="12">
        <f t="shared" si="1"/>
        <v>6</v>
      </c>
      <c r="G12" s="26">
        <f t="shared" si="2"/>
        <v>2</v>
      </c>
      <c r="H12" s="26">
        <f t="shared" si="3"/>
        <v>6</v>
      </c>
      <c r="I12" s="12">
        <f t="shared" si="4"/>
        <v>2</v>
      </c>
      <c r="J12" s="12">
        <f t="shared" si="5"/>
        <v>6</v>
      </c>
      <c r="K12" s="26">
        <f t="shared" si="6"/>
        <v>2</v>
      </c>
      <c r="L12" s="26">
        <f t="shared" si="7"/>
        <v>6</v>
      </c>
      <c r="M12" s="12">
        <f t="shared" si="8"/>
        <v>2</v>
      </c>
      <c r="N12" s="12">
        <f t="shared" si="9"/>
        <v>6</v>
      </c>
      <c r="O12" s="26">
        <f t="shared" si="10"/>
        <v>2</v>
      </c>
      <c r="P12" s="26">
        <f t="shared" si="11"/>
        <v>6</v>
      </c>
      <c r="Q12" s="12">
        <f t="shared" si="12"/>
        <v>0</v>
      </c>
      <c r="R12" s="12">
        <f t="shared" si="13"/>
        <v>0</v>
      </c>
      <c r="S12" s="26">
        <f t="shared" si="14"/>
        <v>2</v>
      </c>
      <c r="T12" s="26">
        <f t="shared" si="15"/>
        <v>6</v>
      </c>
      <c r="U12" s="12">
        <f t="shared" si="16"/>
        <v>2</v>
      </c>
      <c r="V12" s="12">
        <f t="shared" si="17"/>
        <v>6</v>
      </c>
      <c r="W12" s="26">
        <f t="shared" si="18"/>
        <v>2</v>
      </c>
      <c r="X12" s="26">
        <f t="shared" si="19"/>
        <v>6</v>
      </c>
      <c r="Y12" s="12">
        <f t="shared" si="20"/>
        <v>2</v>
      </c>
      <c r="Z12" s="12">
        <f t="shared" si="21"/>
        <v>6</v>
      </c>
      <c r="AA12" s="26">
        <f t="shared" si="22"/>
        <v>0</v>
      </c>
      <c r="AB12" s="26">
        <f t="shared" si="23"/>
        <v>0</v>
      </c>
      <c r="AC12" s="12">
        <f t="shared" si="24"/>
        <v>2</v>
      </c>
      <c r="AD12" s="12">
        <f t="shared" si="25"/>
        <v>6</v>
      </c>
      <c r="AE12" s="26">
        <f t="shared" si="26"/>
        <v>2</v>
      </c>
      <c r="AF12" s="26">
        <f t="shared" si="27"/>
        <v>6</v>
      </c>
      <c r="AG12" s="12">
        <f t="shared" si="28"/>
        <v>2</v>
      </c>
      <c r="AH12" s="12">
        <f t="shared" si="29"/>
        <v>6</v>
      </c>
    </row>
    <row r="13" spans="1:34" s="20" customFormat="1" x14ac:dyDescent="0.2">
      <c r="B13" s="48" t="s">
        <v>72</v>
      </c>
      <c r="C13" s="48" t="s">
        <v>35</v>
      </c>
      <c r="D13" s="48" t="s">
        <v>35</v>
      </c>
      <c r="E13" s="12">
        <f t="shared" si="0"/>
        <v>1</v>
      </c>
      <c r="F13" s="12">
        <f t="shared" si="1"/>
        <v>1</v>
      </c>
      <c r="G13" s="26">
        <f t="shared" si="2"/>
        <v>1</v>
      </c>
      <c r="H13" s="26">
        <f t="shared" si="3"/>
        <v>1</v>
      </c>
      <c r="I13" s="12">
        <f t="shared" si="4"/>
        <v>1</v>
      </c>
      <c r="J13" s="12">
        <f t="shared" si="5"/>
        <v>1</v>
      </c>
      <c r="K13" s="26">
        <f t="shared" si="6"/>
        <v>1</v>
      </c>
      <c r="L13" s="26">
        <f t="shared" si="7"/>
        <v>1</v>
      </c>
      <c r="M13" s="12">
        <f t="shared" si="8"/>
        <v>1</v>
      </c>
      <c r="N13" s="12">
        <f t="shared" si="9"/>
        <v>1</v>
      </c>
      <c r="O13" s="26">
        <f t="shared" si="10"/>
        <v>1</v>
      </c>
      <c r="P13" s="26">
        <f t="shared" si="11"/>
        <v>1</v>
      </c>
      <c r="Q13" s="12">
        <f t="shared" si="12"/>
        <v>0</v>
      </c>
      <c r="R13" s="12">
        <f t="shared" si="13"/>
        <v>0</v>
      </c>
      <c r="S13" s="26">
        <f t="shared" si="14"/>
        <v>1</v>
      </c>
      <c r="T13" s="26">
        <f t="shared" si="15"/>
        <v>1</v>
      </c>
      <c r="U13" s="12">
        <f t="shared" si="16"/>
        <v>1</v>
      </c>
      <c r="V13" s="12">
        <f t="shared" si="17"/>
        <v>1</v>
      </c>
      <c r="W13" s="26">
        <f t="shared" si="18"/>
        <v>1</v>
      </c>
      <c r="X13" s="26">
        <f t="shared" si="19"/>
        <v>1</v>
      </c>
      <c r="Y13" s="12">
        <f t="shared" si="20"/>
        <v>1</v>
      </c>
      <c r="Z13" s="12">
        <f t="shared" si="21"/>
        <v>1</v>
      </c>
      <c r="AA13" s="26">
        <f t="shared" si="22"/>
        <v>0</v>
      </c>
      <c r="AB13" s="26">
        <f t="shared" si="23"/>
        <v>0</v>
      </c>
      <c r="AC13" s="12">
        <f t="shared" si="24"/>
        <v>1</v>
      </c>
      <c r="AD13" s="12">
        <f t="shared" si="25"/>
        <v>1</v>
      </c>
      <c r="AE13" s="26">
        <f t="shared" si="26"/>
        <v>1</v>
      </c>
      <c r="AF13" s="26">
        <f t="shared" si="27"/>
        <v>1</v>
      </c>
      <c r="AG13" s="12">
        <f t="shared" si="28"/>
        <v>1</v>
      </c>
      <c r="AH13" s="12">
        <f t="shared" si="29"/>
        <v>1</v>
      </c>
    </row>
    <row r="14" spans="1:34" s="20" customFormat="1" x14ac:dyDescent="0.2">
      <c r="B14" s="48" t="s">
        <v>72</v>
      </c>
      <c r="C14" s="48" t="s">
        <v>36</v>
      </c>
      <c r="D14" s="48" t="s">
        <v>36</v>
      </c>
      <c r="E14" s="12">
        <f t="shared" si="0"/>
        <v>3</v>
      </c>
      <c r="F14" s="12">
        <f t="shared" si="1"/>
        <v>1</v>
      </c>
      <c r="G14" s="26">
        <f t="shared" si="2"/>
        <v>3</v>
      </c>
      <c r="H14" s="26">
        <f t="shared" si="3"/>
        <v>1</v>
      </c>
      <c r="I14" s="12">
        <f t="shared" si="4"/>
        <v>3</v>
      </c>
      <c r="J14" s="12">
        <f t="shared" si="5"/>
        <v>1</v>
      </c>
      <c r="K14" s="26">
        <f t="shared" si="6"/>
        <v>3</v>
      </c>
      <c r="L14" s="26">
        <f t="shared" si="7"/>
        <v>1</v>
      </c>
      <c r="M14" s="12">
        <f t="shared" si="8"/>
        <v>3</v>
      </c>
      <c r="N14" s="12">
        <f t="shared" si="9"/>
        <v>1</v>
      </c>
      <c r="O14" s="26">
        <f t="shared" si="10"/>
        <v>3</v>
      </c>
      <c r="P14" s="26">
        <f t="shared" si="11"/>
        <v>1</v>
      </c>
      <c r="Q14" s="12">
        <f t="shared" si="12"/>
        <v>0</v>
      </c>
      <c r="R14" s="12">
        <f t="shared" si="13"/>
        <v>0</v>
      </c>
      <c r="S14" s="26">
        <f t="shared" si="14"/>
        <v>3</v>
      </c>
      <c r="T14" s="26">
        <f t="shared" si="15"/>
        <v>1</v>
      </c>
      <c r="U14" s="12">
        <f t="shared" si="16"/>
        <v>3</v>
      </c>
      <c r="V14" s="12">
        <f t="shared" si="17"/>
        <v>1</v>
      </c>
      <c r="W14" s="26">
        <f t="shared" si="18"/>
        <v>3</v>
      </c>
      <c r="X14" s="26">
        <f t="shared" si="19"/>
        <v>1</v>
      </c>
      <c r="Y14" s="12">
        <f t="shared" si="20"/>
        <v>3</v>
      </c>
      <c r="Z14" s="12">
        <f t="shared" si="21"/>
        <v>1</v>
      </c>
      <c r="AA14" s="26">
        <f t="shared" si="22"/>
        <v>0</v>
      </c>
      <c r="AB14" s="26">
        <f t="shared" si="23"/>
        <v>0</v>
      </c>
      <c r="AC14" s="12">
        <f t="shared" si="24"/>
        <v>3</v>
      </c>
      <c r="AD14" s="12">
        <f t="shared" si="25"/>
        <v>1</v>
      </c>
      <c r="AE14" s="26">
        <f t="shared" si="26"/>
        <v>3</v>
      </c>
      <c r="AF14" s="26">
        <f t="shared" si="27"/>
        <v>1</v>
      </c>
      <c r="AG14" s="12">
        <f t="shared" si="28"/>
        <v>3</v>
      </c>
      <c r="AH14" s="12">
        <f t="shared" si="29"/>
        <v>1</v>
      </c>
    </row>
    <row r="15" spans="1:34" s="20" customFormat="1" x14ac:dyDescent="0.2">
      <c r="B15" s="48" t="s">
        <v>72</v>
      </c>
      <c r="C15" s="48" t="s">
        <v>71</v>
      </c>
      <c r="D15" s="48" t="s">
        <v>60</v>
      </c>
      <c r="E15" s="12">
        <f t="shared" si="0"/>
        <v>0</v>
      </c>
      <c r="F15" s="12">
        <f t="shared" si="1"/>
        <v>10</v>
      </c>
      <c r="G15" s="26">
        <f t="shared" si="2"/>
        <v>0</v>
      </c>
      <c r="H15" s="26">
        <f t="shared" si="3"/>
        <v>10</v>
      </c>
      <c r="I15" s="12">
        <f t="shared" si="4"/>
        <v>0</v>
      </c>
      <c r="J15" s="12">
        <f t="shared" si="5"/>
        <v>10</v>
      </c>
      <c r="K15" s="26">
        <f t="shared" si="6"/>
        <v>0</v>
      </c>
      <c r="L15" s="26">
        <f t="shared" si="7"/>
        <v>10</v>
      </c>
      <c r="M15" s="12">
        <f t="shared" si="8"/>
        <v>0</v>
      </c>
      <c r="N15" s="12">
        <f t="shared" si="9"/>
        <v>10</v>
      </c>
      <c r="O15" s="26">
        <f t="shared" si="10"/>
        <v>0</v>
      </c>
      <c r="P15" s="26">
        <f t="shared" si="11"/>
        <v>10</v>
      </c>
      <c r="Q15" s="12">
        <f t="shared" si="12"/>
        <v>0</v>
      </c>
      <c r="R15" s="12">
        <f t="shared" si="13"/>
        <v>0</v>
      </c>
      <c r="S15" s="26">
        <f t="shared" si="14"/>
        <v>0</v>
      </c>
      <c r="T15" s="26">
        <f t="shared" si="15"/>
        <v>9</v>
      </c>
      <c r="U15" s="12">
        <f t="shared" si="16"/>
        <v>0</v>
      </c>
      <c r="V15" s="12">
        <f t="shared" si="17"/>
        <v>9</v>
      </c>
      <c r="W15" s="26">
        <f t="shared" si="18"/>
        <v>0</v>
      </c>
      <c r="X15" s="26">
        <f t="shared" si="19"/>
        <v>9</v>
      </c>
      <c r="Y15" s="12">
        <f t="shared" si="20"/>
        <v>0</v>
      </c>
      <c r="Z15" s="12">
        <f t="shared" si="21"/>
        <v>10</v>
      </c>
      <c r="AA15" s="26">
        <f t="shared" si="22"/>
        <v>0</v>
      </c>
      <c r="AB15" s="26">
        <f t="shared" si="23"/>
        <v>0</v>
      </c>
      <c r="AC15" s="12">
        <f t="shared" si="24"/>
        <v>0</v>
      </c>
      <c r="AD15" s="12">
        <f t="shared" si="25"/>
        <v>9</v>
      </c>
      <c r="AE15" s="26">
        <f t="shared" si="26"/>
        <v>0</v>
      </c>
      <c r="AF15" s="26">
        <f t="shared" si="27"/>
        <v>10</v>
      </c>
      <c r="AG15" s="12">
        <f t="shared" si="28"/>
        <v>0</v>
      </c>
      <c r="AH15" s="12">
        <f t="shared" si="29"/>
        <v>10</v>
      </c>
    </row>
    <row r="16" spans="1:34" s="20" customFormat="1" x14ac:dyDescent="0.2">
      <c r="B16" s="48" t="s">
        <v>72</v>
      </c>
      <c r="C16" s="48" t="s">
        <v>71</v>
      </c>
      <c r="D16" s="48" t="s">
        <v>61</v>
      </c>
      <c r="E16" s="12">
        <f t="shared" si="0"/>
        <v>0</v>
      </c>
      <c r="F16" s="12">
        <f t="shared" si="1"/>
        <v>10</v>
      </c>
      <c r="G16" s="26">
        <f t="shared" si="2"/>
        <v>0</v>
      </c>
      <c r="H16" s="26">
        <f t="shared" si="3"/>
        <v>10</v>
      </c>
      <c r="I16" s="12">
        <f t="shared" si="4"/>
        <v>0</v>
      </c>
      <c r="J16" s="12">
        <f t="shared" si="5"/>
        <v>9</v>
      </c>
      <c r="K16" s="26">
        <f t="shared" si="6"/>
        <v>0</v>
      </c>
      <c r="L16" s="26">
        <f t="shared" si="7"/>
        <v>9</v>
      </c>
      <c r="M16" s="12">
        <f t="shared" si="8"/>
        <v>0</v>
      </c>
      <c r="N16" s="12">
        <f t="shared" si="9"/>
        <v>9</v>
      </c>
      <c r="O16" s="26">
        <f t="shared" si="10"/>
        <v>0</v>
      </c>
      <c r="P16" s="26">
        <f t="shared" si="11"/>
        <v>9</v>
      </c>
      <c r="Q16" s="12">
        <f t="shared" si="12"/>
        <v>0</v>
      </c>
      <c r="R16" s="12">
        <f t="shared" si="13"/>
        <v>0</v>
      </c>
      <c r="S16" s="26">
        <f t="shared" si="14"/>
        <v>0</v>
      </c>
      <c r="T16" s="26">
        <f t="shared" si="15"/>
        <v>9</v>
      </c>
      <c r="U16" s="12">
        <f t="shared" si="16"/>
        <v>0</v>
      </c>
      <c r="V16" s="12">
        <f t="shared" si="17"/>
        <v>9</v>
      </c>
      <c r="W16" s="26">
        <f t="shared" si="18"/>
        <v>0</v>
      </c>
      <c r="X16" s="26">
        <f t="shared" si="19"/>
        <v>9</v>
      </c>
      <c r="Y16" s="12">
        <f t="shared" si="20"/>
        <v>0</v>
      </c>
      <c r="Z16" s="12">
        <f t="shared" si="21"/>
        <v>8</v>
      </c>
      <c r="AA16" s="26">
        <f t="shared" si="22"/>
        <v>0</v>
      </c>
      <c r="AB16" s="26">
        <f t="shared" si="23"/>
        <v>0</v>
      </c>
      <c r="AC16" s="12">
        <f t="shared" si="24"/>
        <v>0</v>
      </c>
      <c r="AD16" s="12">
        <f t="shared" si="25"/>
        <v>10</v>
      </c>
      <c r="AE16" s="26">
        <f t="shared" si="26"/>
        <v>0</v>
      </c>
      <c r="AF16" s="26">
        <f t="shared" si="27"/>
        <v>10</v>
      </c>
      <c r="AG16" s="12">
        <f t="shared" si="28"/>
        <v>0</v>
      </c>
      <c r="AH16" s="12">
        <f t="shared" si="29"/>
        <v>10</v>
      </c>
    </row>
    <row r="17" spans="1:34" s="20" customFormat="1" x14ac:dyDescent="0.2">
      <c r="B17" s="48" t="s">
        <v>72</v>
      </c>
      <c r="C17" s="48" t="s">
        <v>37</v>
      </c>
      <c r="D17" s="48" t="s">
        <v>37</v>
      </c>
      <c r="E17" s="12">
        <f t="shared" si="0"/>
        <v>9</v>
      </c>
      <c r="F17" s="12">
        <f t="shared" si="1"/>
        <v>15</v>
      </c>
      <c r="G17" s="26">
        <f t="shared" si="2"/>
        <v>9</v>
      </c>
      <c r="H17" s="26">
        <f t="shared" si="3"/>
        <v>15</v>
      </c>
      <c r="I17" s="12">
        <f t="shared" si="4"/>
        <v>9</v>
      </c>
      <c r="J17" s="12">
        <f t="shared" si="5"/>
        <v>14</v>
      </c>
      <c r="K17" s="26">
        <f t="shared" si="6"/>
        <v>9</v>
      </c>
      <c r="L17" s="26">
        <f t="shared" si="7"/>
        <v>13</v>
      </c>
      <c r="M17" s="12">
        <f t="shared" si="8"/>
        <v>9</v>
      </c>
      <c r="N17" s="12">
        <f t="shared" si="9"/>
        <v>11</v>
      </c>
      <c r="O17" s="26">
        <f t="shared" si="10"/>
        <v>9</v>
      </c>
      <c r="P17" s="26">
        <f t="shared" si="11"/>
        <v>15</v>
      </c>
      <c r="Q17" s="12">
        <f t="shared" si="12"/>
        <v>0</v>
      </c>
      <c r="R17" s="12">
        <f t="shared" si="13"/>
        <v>0</v>
      </c>
      <c r="S17" s="26">
        <f t="shared" si="14"/>
        <v>8</v>
      </c>
      <c r="T17" s="26">
        <f t="shared" si="15"/>
        <v>15</v>
      </c>
      <c r="U17" s="12">
        <f t="shared" si="16"/>
        <v>8</v>
      </c>
      <c r="V17" s="12">
        <f t="shared" si="17"/>
        <v>15</v>
      </c>
      <c r="W17" s="26">
        <f t="shared" si="18"/>
        <v>8</v>
      </c>
      <c r="X17" s="26">
        <f t="shared" si="19"/>
        <v>15</v>
      </c>
      <c r="Y17" s="12">
        <f t="shared" si="20"/>
        <v>9</v>
      </c>
      <c r="Z17" s="12">
        <f t="shared" si="21"/>
        <v>15</v>
      </c>
      <c r="AA17" s="26">
        <f t="shared" si="22"/>
        <v>0</v>
      </c>
      <c r="AB17" s="26">
        <f t="shared" si="23"/>
        <v>0</v>
      </c>
      <c r="AC17" s="12">
        <f t="shared" si="24"/>
        <v>8</v>
      </c>
      <c r="AD17" s="12">
        <f t="shared" si="25"/>
        <v>12</v>
      </c>
      <c r="AE17" s="26">
        <f t="shared" si="26"/>
        <v>9</v>
      </c>
      <c r="AF17" s="26">
        <f t="shared" si="27"/>
        <v>12</v>
      </c>
      <c r="AG17" s="12">
        <f t="shared" si="28"/>
        <v>9</v>
      </c>
      <c r="AH17" s="12">
        <f t="shared" si="29"/>
        <v>14</v>
      </c>
    </row>
    <row r="18" spans="1:34" s="20" customFormat="1" x14ac:dyDescent="0.2">
      <c r="B18" s="48" t="s">
        <v>72</v>
      </c>
      <c r="C18" s="48" t="s">
        <v>38</v>
      </c>
      <c r="D18" s="48" t="s">
        <v>38</v>
      </c>
      <c r="E18" s="12">
        <f t="shared" si="0"/>
        <v>21</v>
      </c>
      <c r="F18" s="12">
        <f t="shared" si="1"/>
        <v>4</v>
      </c>
      <c r="G18" s="26">
        <f t="shared" si="2"/>
        <v>21</v>
      </c>
      <c r="H18" s="26">
        <f t="shared" si="3"/>
        <v>4</v>
      </c>
      <c r="I18" s="12">
        <f t="shared" si="4"/>
        <v>19</v>
      </c>
      <c r="J18" s="12">
        <f t="shared" si="5"/>
        <v>4</v>
      </c>
      <c r="K18" s="26">
        <f t="shared" si="6"/>
        <v>18</v>
      </c>
      <c r="L18" s="26">
        <f t="shared" si="7"/>
        <v>4</v>
      </c>
      <c r="M18" s="12">
        <f t="shared" si="8"/>
        <v>17</v>
      </c>
      <c r="N18" s="12">
        <f t="shared" si="9"/>
        <v>4</v>
      </c>
      <c r="O18" s="26">
        <f t="shared" si="10"/>
        <v>20</v>
      </c>
      <c r="P18" s="26">
        <f t="shared" si="11"/>
        <v>4</v>
      </c>
      <c r="Q18" s="12">
        <f t="shared" si="12"/>
        <v>0</v>
      </c>
      <c r="R18" s="12">
        <f t="shared" si="13"/>
        <v>0</v>
      </c>
      <c r="S18" s="26">
        <f t="shared" si="14"/>
        <v>20</v>
      </c>
      <c r="T18" s="26">
        <f t="shared" si="15"/>
        <v>4</v>
      </c>
      <c r="U18" s="12">
        <f t="shared" si="16"/>
        <v>20</v>
      </c>
      <c r="V18" s="12">
        <f t="shared" si="17"/>
        <v>4</v>
      </c>
      <c r="W18" s="26">
        <f t="shared" si="18"/>
        <v>20</v>
      </c>
      <c r="X18" s="26">
        <f t="shared" si="19"/>
        <v>4</v>
      </c>
      <c r="Y18" s="12">
        <f t="shared" si="20"/>
        <v>19</v>
      </c>
      <c r="Z18" s="12">
        <f t="shared" si="21"/>
        <v>4</v>
      </c>
      <c r="AA18" s="26">
        <f t="shared" si="22"/>
        <v>0</v>
      </c>
      <c r="AB18" s="26">
        <f t="shared" si="23"/>
        <v>0</v>
      </c>
      <c r="AC18" s="12">
        <f t="shared" si="24"/>
        <v>19</v>
      </c>
      <c r="AD18" s="12">
        <f t="shared" si="25"/>
        <v>4</v>
      </c>
      <c r="AE18" s="26">
        <f t="shared" si="26"/>
        <v>18</v>
      </c>
      <c r="AF18" s="26">
        <f t="shared" si="27"/>
        <v>4</v>
      </c>
      <c r="AG18" s="12">
        <f t="shared" si="28"/>
        <v>21</v>
      </c>
      <c r="AH18" s="12">
        <f t="shared" si="29"/>
        <v>4</v>
      </c>
    </row>
    <row r="19" spans="1:34" s="20" customFormat="1" x14ac:dyDescent="0.2">
      <c r="B19" s="48" t="s">
        <v>72</v>
      </c>
      <c r="C19" s="48" t="s">
        <v>39</v>
      </c>
      <c r="D19" s="48" t="s">
        <v>39</v>
      </c>
      <c r="E19" s="12">
        <f t="shared" si="0"/>
        <v>8</v>
      </c>
      <c r="F19" s="12">
        <f t="shared" si="1"/>
        <v>5</v>
      </c>
      <c r="G19" s="26">
        <f t="shared" si="2"/>
        <v>8</v>
      </c>
      <c r="H19" s="26">
        <f t="shared" si="3"/>
        <v>5</v>
      </c>
      <c r="I19" s="12">
        <f t="shared" si="4"/>
        <v>7</v>
      </c>
      <c r="J19" s="12">
        <f t="shared" si="5"/>
        <v>5</v>
      </c>
      <c r="K19" s="26">
        <f t="shared" si="6"/>
        <v>8</v>
      </c>
      <c r="L19" s="26">
        <f t="shared" si="7"/>
        <v>5</v>
      </c>
      <c r="M19" s="12">
        <f t="shared" si="8"/>
        <v>7</v>
      </c>
      <c r="N19" s="12">
        <f t="shared" si="9"/>
        <v>5</v>
      </c>
      <c r="O19" s="26">
        <f t="shared" si="10"/>
        <v>8</v>
      </c>
      <c r="P19" s="26">
        <f t="shared" si="11"/>
        <v>5</v>
      </c>
      <c r="Q19" s="12">
        <f t="shared" si="12"/>
        <v>0</v>
      </c>
      <c r="R19" s="12">
        <f t="shared" si="13"/>
        <v>0</v>
      </c>
      <c r="S19" s="26">
        <f t="shared" si="14"/>
        <v>8</v>
      </c>
      <c r="T19" s="26">
        <f t="shared" si="15"/>
        <v>5</v>
      </c>
      <c r="U19" s="12">
        <f t="shared" si="16"/>
        <v>8</v>
      </c>
      <c r="V19" s="12">
        <f t="shared" si="17"/>
        <v>5</v>
      </c>
      <c r="W19" s="26">
        <f t="shared" si="18"/>
        <v>8</v>
      </c>
      <c r="X19" s="26">
        <f t="shared" si="19"/>
        <v>5</v>
      </c>
      <c r="Y19" s="12">
        <f t="shared" si="20"/>
        <v>8</v>
      </c>
      <c r="Z19" s="12">
        <f t="shared" si="21"/>
        <v>5</v>
      </c>
      <c r="AA19" s="26">
        <f t="shared" si="22"/>
        <v>0</v>
      </c>
      <c r="AB19" s="26">
        <f t="shared" si="23"/>
        <v>0</v>
      </c>
      <c r="AC19" s="12">
        <f t="shared" si="24"/>
        <v>7</v>
      </c>
      <c r="AD19" s="12">
        <f t="shared" si="25"/>
        <v>5</v>
      </c>
      <c r="AE19" s="26">
        <f t="shared" si="26"/>
        <v>8</v>
      </c>
      <c r="AF19" s="26">
        <f t="shared" si="27"/>
        <v>5</v>
      </c>
      <c r="AG19" s="12">
        <f t="shared" si="28"/>
        <v>7</v>
      </c>
      <c r="AH19" s="12">
        <f t="shared" si="29"/>
        <v>5</v>
      </c>
    </row>
    <row r="20" spans="1:34" s="20" customFormat="1" x14ac:dyDescent="0.2">
      <c r="B20" s="48" t="s">
        <v>72</v>
      </c>
      <c r="C20" s="48" t="s">
        <v>40</v>
      </c>
      <c r="D20" s="48" t="s">
        <v>40</v>
      </c>
      <c r="E20" s="12">
        <f t="shared" si="0"/>
        <v>5</v>
      </c>
      <c r="F20" s="12">
        <f t="shared" si="1"/>
        <v>1</v>
      </c>
      <c r="G20" s="26">
        <f t="shared" si="2"/>
        <v>5</v>
      </c>
      <c r="H20" s="26">
        <f t="shared" si="3"/>
        <v>1</v>
      </c>
      <c r="I20" s="12">
        <f t="shared" si="4"/>
        <v>5</v>
      </c>
      <c r="J20" s="12">
        <f t="shared" si="5"/>
        <v>0</v>
      </c>
      <c r="K20" s="26">
        <f t="shared" si="6"/>
        <v>5</v>
      </c>
      <c r="L20" s="26">
        <f t="shared" si="7"/>
        <v>1</v>
      </c>
      <c r="M20" s="12">
        <f t="shared" si="8"/>
        <v>5</v>
      </c>
      <c r="N20" s="12">
        <f t="shared" si="9"/>
        <v>1</v>
      </c>
      <c r="O20" s="26">
        <f t="shared" si="10"/>
        <v>5</v>
      </c>
      <c r="P20" s="26">
        <f t="shared" si="11"/>
        <v>1</v>
      </c>
      <c r="Q20" s="12">
        <f t="shared" si="12"/>
        <v>0</v>
      </c>
      <c r="R20" s="12">
        <f t="shared" si="13"/>
        <v>0</v>
      </c>
      <c r="S20" s="26">
        <f t="shared" si="14"/>
        <v>5</v>
      </c>
      <c r="T20" s="26">
        <f t="shared" si="15"/>
        <v>1</v>
      </c>
      <c r="U20" s="12">
        <f t="shared" si="16"/>
        <v>5</v>
      </c>
      <c r="V20" s="12">
        <f t="shared" si="17"/>
        <v>1</v>
      </c>
      <c r="W20" s="26">
        <f t="shared" si="18"/>
        <v>5</v>
      </c>
      <c r="X20" s="26">
        <f t="shared" si="19"/>
        <v>1</v>
      </c>
      <c r="Y20" s="12">
        <f t="shared" si="20"/>
        <v>5</v>
      </c>
      <c r="Z20" s="12">
        <f t="shared" si="21"/>
        <v>1</v>
      </c>
      <c r="AA20" s="26">
        <f t="shared" si="22"/>
        <v>0</v>
      </c>
      <c r="AB20" s="26">
        <f t="shared" si="23"/>
        <v>0</v>
      </c>
      <c r="AC20" s="12">
        <f t="shared" si="24"/>
        <v>5</v>
      </c>
      <c r="AD20" s="12">
        <f t="shared" si="25"/>
        <v>1</v>
      </c>
      <c r="AE20" s="26">
        <f t="shared" si="26"/>
        <v>5</v>
      </c>
      <c r="AF20" s="26">
        <f t="shared" si="27"/>
        <v>1</v>
      </c>
      <c r="AG20" s="12">
        <f t="shared" si="28"/>
        <v>5</v>
      </c>
      <c r="AH20" s="12">
        <f t="shared" si="29"/>
        <v>1</v>
      </c>
    </row>
    <row r="21" spans="1:34" s="20" customFormat="1" x14ac:dyDescent="0.2">
      <c r="B21" s="48" t="s">
        <v>72</v>
      </c>
      <c r="C21" s="48" t="s">
        <v>41</v>
      </c>
      <c r="D21" s="48" t="s">
        <v>71</v>
      </c>
      <c r="E21" s="12">
        <f t="shared" si="0"/>
        <v>0</v>
      </c>
      <c r="F21" s="12">
        <f t="shared" si="1"/>
        <v>0</v>
      </c>
      <c r="G21" s="26">
        <f t="shared" si="2"/>
        <v>0</v>
      </c>
      <c r="H21" s="26">
        <f t="shared" si="3"/>
        <v>0</v>
      </c>
      <c r="I21" s="12">
        <f t="shared" si="4"/>
        <v>0</v>
      </c>
      <c r="J21" s="12">
        <f t="shared" si="5"/>
        <v>0</v>
      </c>
      <c r="K21" s="26">
        <f t="shared" si="6"/>
        <v>0</v>
      </c>
      <c r="L21" s="26">
        <f t="shared" si="7"/>
        <v>0</v>
      </c>
      <c r="M21" s="12">
        <f t="shared" si="8"/>
        <v>0</v>
      </c>
      <c r="N21" s="12">
        <f t="shared" si="9"/>
        <v>0</v>
      </c>
      <c r="O21" s="26">
        <f t="shared" si="10"/>
        <v>0</v>
      </c>
      <c r="P21" s="26">
        <f t="shared" si="11"/>
        <v>0</v>
      </c>
      <c r="Q21" s="12">
        <f t="shared" si="12"/>
        <v>0</v>
      </c>
      <c r="R21" s="12">
        <f t="shared" si="13"/>
        <v>0</v>
      </c>
      <c r="S21" s="26">
        <f t="shared" si="14"/>
        <v>0</v>
      </c>
      <c r="T21" s="26">
        <f t="shared" si="15"/>
        <v>0</v>
      </c>
      <c r="U21" s="12">
        <f t="shared" si="16"/>
        <v>0</v>
      </c>
      <c r="V21" s="12">
        <f t="shared" si="17"/>
        <v>0</v>
      </c>
      <c r="W21" s="26">
        <f t="shared" si="18"/>
        <v>0</v>
      </c>
      <c r="X21" s="26">
        <f t="shared" si="19"/>
        <v>0</v>
      </c>
      <c r="Y21" s="12">
        <f t="shared" si="20"/>
        <v>0</v>
      </c>
      <c r="Z21" s="12">
        <f t="shared" si="21"/>
        <v>0</v>
      </c>
      <c r="AA21" s="26">
        <f t="shared" si="22"/>
        <v>0</v>
      </c>
      <c r="AB21" s="26">
        <f t="shared" si="23"/>
        <v>0</v>
      </c>
      <c r="AC21" s="12">
        <f t="shared" si="24"/>
        <v>0</v>
      </c>
      <c r="AD21" s="12">
        <f t="shared" si="25"/>
        <v>0</v>
      </c>
      <c r="AE21" s="26">
        <f t="shared" si="26"/>
        <v>0</v>
      </c>
      <c r="AF21" s="26">
        <f t="shared" si="27"/>
        <v>0</v>
      </c>
      <c r="AG21" s="12">
        <f t="shared" si="28"/>
        <v>0</v>
      </c>
      <c r="AH21" s="12">
        <f t="shared" si="29"/>
        <v>0</v>
      </c>
    </row>
    <row r="22" spans="1:34" s="20" customFormat="1" x14ac:dyDescent="0.2">
      <c r="B22" s="48" t="s">
        <v>72</v>
      </c>
      <c r="C22" s="48" t="s">
        <v>42</v>
      </c>
      <c r="D22" s="48" t="s">
        <v>42</v>
      </c>
      <c r="E22" s="12">
        <f t="shared" si="0"/>
        <v>0</v>
      </c>
      <c r="F22" s="12">
        <f t="shared" si="1"/>
        <v>0</v>
      </c>
      <c r="G22" s="26">
        <f t="shared" si="2"/>
        <v>0</v>
      </c>
      <c r="H22" s="26">
        <f t="shared" si="3"/>
        <v>0</v>
      </c>
      <c r="I22" s="12">
        <f t="shared" si="4"/>
        <v>0</v>
      </c>
      <c r="J22" s="12">
        <f t="shared" si="5"/>
        <v>0</v>
      </c>
      <c r="K22" s="26">
        <f t="shared" si="6"/>
        <v>0</v>
      </c>
      <c r="L22" s="26">
        <f t="shared" si="7"/>
        <v>0</v>
      </c>
      <c r="M22" s="12">
        <f t="shared" si="8"/>
        <v>0</v>
      </c>
      <c r="N22" s="12">
        <f t="shared" si="9"/>
        <v>0</v>
      </c>
      <c r="O22" s="26">
        <f t="shared" si="10"/>
        <v>0</v>
      </c>
      <c r="P22" s="26">
        <f t="shared" si="11"/>
        <v>0</v>
      </c>
      <c r="Q22" s="12">
        <f t="shared" si="12"/>
        <v>0</v>
      </c>
      <c r="R22" s="12">
        <f t="shared" si="13"/>
        <v>0</v>
      </c>
      <c r="S22" s="26">
        <f t="shared" si="14"/>
        <v>0</v>
      </c>
      <c r="T22" s="26">
        <f t="shared" si="15"/>
        <v>0</v>
      </c>
      <c r="U22" s="12">
        <f t="shared" si="16"/>
        <v>0</v>
      </c>
      <c r="V22" s="12">
        <f t="shared" si="17"/>
        <v>0</v>
      </c>
      <c r="W22" s="26">
        <f t="shared" si="18"/>
        <v>0</v>
      </c>
      <c r="X22" s="26">
        <f t="shared" si="19"/>
        <v>0</v>
      </c>
      <c r="Y22" s="12">
        <f t="shared" si="20"/>
        <v>0</v>
      </c>
      <c r="Z22" s="12">
        <f t="shared" si="21"/>
        <v>0</v>
      </c>
      <c r="AA22" s="26">
        <f t="shared" si="22"/>
        <v>0</v>
      </c>
      <c r="AB22" s="26">
        <f t="shared" si="23"/>
        <v>0</v>
      </c>
      <c r="AC22" s="12">
        <f t="shared" si="24"/>
        <v>0</v>
      </c>
      <c r="AD22" s="12">
        <f t="shared" si="25"/>
        <v>0</v>
      </c>
      <c r="AE22" s="26">
        <f t="shared" si="26"/>
        <v>0</v>
      </c>
      <c r="AF22" s="26">
        <f t="shared" si="27"/>
        <v>0</v>
      </c>
      <c r="AG22" s="12">
        <f t="shared" si="28"/>
        <v>0</v>
      </c>
      <c r="AH22" s="12">
        <f t="shared" si="29"/>
        <v>0</v>
      </c>
    </row>
    <row r="23" spans="1:34" s="17" customFormat="1" x14ac:dyDescent="0.2">
      <c r="A23" s="15"/>
      <c r="B23" s="49"/>
      <c r="C23" s="49"/>
      <c r="D23" s="50"/>
    </row>
    <row r="24" spans="1:34" ht="14.25" customHeight="1" x14ac:dyDescent="0.2">
      <c r="A24" s="18" t="s">
        <v>87</v>
      </c>
      <c r="B24" s="19" t="s">
        <v>70</v>
      </c>
      <c r="C24" s="19" t="s">
        <v>39</v>
      </c>
      <c r="D24" s="19" t="s">
        <v>42</v>
      </c>
      <c r="E24" s="78">
        <v>1</v>
      </c>
      <c r="F24" s="78"/>
      <c r="G24" s="79">
        <v>1</v>
      </c>
      <c r="H24" s="79"/>
      <c r="I24" s="78">
        <v>1</v>
      </c>
      <c r="J24" s="78"/>
      <c r="K24" s="79">
        <v>1</v>
      </c>
      <c r="L24" s="79"/>
      <c r="M24" s="78">
        <v>1</v>
      </c>
      <c r="N24" s="78"/>
      <c r="O24" s="79">
        <v>1</v>
      </c>
      <c r="P24" s="79"/>
      <c r="Q24" s="78"/>
      <c r="R24" s="78"/>
      <c r="S24" s="79">
        <v>1</v>
      </c>
      <c r="T24" s="79"/>
      <c r="U24" s="78">
        <v>1</v>
      </c>
      <c r="V24" s="78"/>
      <c r="W24" s="79">
        <v>1</v>
      </c>
      <c r="X24" s="79"/>
      <c r="Y24" s="78">
        <v>1</v>
      </c>
      <c r="Z24" s="78"/>
      <c r="AA24" s="79"/>
      <c r="AB24" s="79"/>
      <c r="AC24" s="78">
        <v>1</v>
      </c>
      <c r="AD24" s="78"/>
      <c r="AE24" s="79">
        <v>1</v>
      </c>
      <c r="AF24" s="79"/>
      <c r="AG24" s="78">
        <v>1</v>
      </c>
      <c r="AH24" s="78"/>
    </row>
    <row r="25" spans="1:34" x14ac:dyDescent="0.2">
      <c r="A25" s="13" t="s">
        <v>88</v>
      </c>
      <c r="B25" s="19" t="s">
        <v>70</v>
      </c>
      <c r="C25" s="19" t="s">
        <v>38</v>
      </c>
      <c r="D25" s="19" t="s">
        <v>36</v>
      </c>
      <c r="E25" s="78">
        <v>1</v>
      </c>
      <c r="F25" s="78"/>
      <c r="G25" s="79">
        <v>1</v>
      </c>
      <c r="H25" s="79"/>
      <c r="I25" s="78">
        <v>1</v>
      </c>
      <c r="J25" s="78"/>
      <c r="K25" s="79">
        <v>1</v>
      </c>
      <c r="L25" s="79"/>
      <c r="M25" s="78">
        <v>1</v>
      </c>
      <c r="N25" s="78"/>
      <c r="O25" s="79">
        <v>1</v>
      </c>
      <c r="P25" s="79"/>
      <c r="Q25" s="78"/>
      <c r="R25" s="78"/>
      <c r="S25" s="79">
        <v>1</v>
      </c>
      <c r="T25" s="79"/>
      <c r="U25" s="78">
        <v>1</v>
      </c>
      <c r="V25" s="78"/>
      <c r="W25" s="79">
        <v>1</v>
      </c>
      <c r="X25" s="79"/>
      <c r="Y25" s="78">
        <v>1</v>
      </c>
      <c r="Z25" s="78"/>
      <c r="AA25" s="79"/>
      <c r="AB25" s="79"/>
      <c r="AC25" s="78">
        <v>1</v>
      </c>
      <c r="AD25" s="78"/>
      <c r="AE25" s="79">
        <v>1</v>
      </c>
      <c r="AF25" s="79"/>
      <c r="AG25" s="78">
        <v>1</v>
      </c>
      <c r="AH25" s="78"/>
    </row>
    <row r="26" spans="1:34" ht="16" x14ac:dyDescent="0.2">
      <c r="A26" s="18" t="s">
        <v>89</v>
      </c>
      <c r="B26" s="19" t="s">
        <v>72</v>
      </c>
      <c r="C26" s="19" t="s">
        <v>40</v>
      </c>
      <c r="D26" s="19" t="s">
        <v>39</v>
      </c>
      <c r="E26" s="78">
        <v>1</v>
      </c>
      <c r="F26" s="78"/>
      <c r="G26" s="79">
        <v>1</v>
      </c>
      <c r="H26" s="79"/>
      <c r="I26" s="78">
        <v>1</v>
      </c>
      <c r="J26" s="78"/>
      <c r="K26" s="79">
        <v>1</v>
      </c>
      <c r="L26" s="79"/>
      <c r="M26" s="78">
        <v>1</v>
      </c>
      <c r="N26" s="78"/>
      <c r="O26" s="79">
        <v>1</v>
      </c>
      <c r="P26" s="79"/>
      <c r="Q26" s="78"/>
      <c r="R26" s="78"/>
      <c r="S26" s="79">
        <v>1</v>
      </c>
      <c r="T26" s="79"/>
      <c r="U26" s="78">
        <v>1</v>
      </c>
      <c r="V26" s="78"/>
      <c r="W26" s="79">
        <v>1</v>
      </c>
      <c r="X26" s="79"/>
      <c r="Y26" s="78">
        <v>1</v>
      </c>
      <c r="Z26" s="78"/>
      <c r="AA26" s="79"/>
      <c r="AB26" s="79"/>
      <c r="AC26" s="78">
        <v>1</v>
      </c>
      <c r="AD26" s="78"/>
      <c r="AE26" s="79">
        <v>1</v>
      </c>
      <c r="AF26" s="79"/>
      <c r="AG26" s="78">
        <v>1</v>
      </c>
      <c r="AH26" s="78"/>
    </row>
    <row r="27" spans="1:34" x14ac:dyDescent="0.2">
      <c r="A27" s="13" t="s">
        <v>90</v>
      </c>
      <c r="B27" s="19" t="s">
        <v>70</v>
      </c>
      <c r="C27" s="19" t="s">
        <v>37</v>
      </c>
      <c r="D27" s="19" t="s">
        <v>36</v>
      </c>
      <c r="E27" s="78">
        <v>1</v>
      </c>
      <c r="F27" s="78"/>
      <c r="G27" s="79">
        <v>1</v>
      </c>
      <c r="H27" s="79"/>
      <c r="I27" s="78">
        <v>1</v>
      </c>
      <c r="J27" s="78"/>
      <c r="K27" s="79">
        <v>1</v>
      </c>
      <c r="L27" s="79"/>
      <c r="M27" s="78">
        <v>1</v>
      </c>
      <c r="N27" s="78"/>
      <c r="O27" s="79">
        <v>1</v>
      </c>
      <c r="P27" s="79"/>
      <c r="Q27" s="78"/>
      <c r="R27" s="78"/>
      <c r="S27" s="79">
        <v>1</v>
      </c>
      <c r="T27" s="79"/>
      <c r="U27" s="78">
        <v>1</v>
      </c>
      <c r="V27" s="78"/>
      <c r="W27" s="79">
        <v>1</v>
      </c>
      <c r="X27" s="79"/>
      <c r="Y27" s="78">
        <v>1</v>
      </c>
      <c r="Z27" s="78"/>
      <c r="AA27" s="79"/>
      <c r="AB27" s="79"/>
      <c r="AC27" s="78">
        <v>1</v>
      </c>
      <c r="AD27" s="78"/>
      <c r="AE27" s="79">
        <v>1</v>
      </c>
      <c r="AF27" s="79"/>
      <c r="AG27" s="78">
        <v>1</v>
      </c>
      <c r="AH27" s="78"/>
    </row>
    <row r="28" spans="1:34" ht="16" x14ac:dyDescent="0.2">
      <c r="A28" s="18" t="s">
        <v>91</v>
      </c>
      <c r="B28" s="19" t="s">
        <v>72</v>
      </c>
      <c r="C28" s="19" t="s">
        <v>38</v>
      </c>
      <c r="D28" s="19" t="s">
        <v>38</v>
      </c>
      <c r="E28" s="78">
        <v>1</v>
      </c>
      <c r="F28" s="78"/>
      <c r="G28" s="79">
        <v>1</v>
      </c>
      <c r="H28" s="79"/>
      <c r="I28" s="78">
        <v>1</v>
      </c>
      <c r="J28" s="78"/>
      <c r="K28" s="79">
        <v>1</v>
      </c>
      <c r="L28" s="79"/>
      <c r="M28" s="78">
        <v>1</v>
      </c>
      <c r="N28" s="78"/>
      <c r="O28" s="79">
        <v>1</v>
      </c>
      <c r="P28" s="79"/>
      <c r="Q28" s="78"/>
      <c r="R28" s="78"/>
      <c r="S28" s="79">
        <v>1</v>
      </c>
      <c r="T28" s="79"/>
      <c r="U28" s="78">
        <v>1</v>
      </c>
      <c r="V28" s="78"/>
      <c r="W28" s="79">
        <v>1</v>
      </c>
      <c r="X28" s="79"/>
      <c r="Y28" s="78">
        <v>1</v>
      </c>
      <c r="Z28" s="78"/>
      <c r="AA28" s="79"/>
      <c r="AB28" s="79"/>
      <c r="AC28" s="78">
        <v>1</v>
      </c>
      <c r="AD28" s="78"/>
      <c r="AE28" s="79">
        <v>1</v>
      </c>
      <c r="AF28" s="79"/>
      <c r="AG28" s="78">
        <v>1</v>
      </c>
      <c r="AH28" s="78"/>
    </row>
    <row r="29" spans="1:34" x14ac:dyDescent="0.2">
      <c r="A29" s="13" t="s">
        <v>92</v>
      </c>
      <c r="B29" s="19" t="s">
        <v>70</v>
      </c>
      <c r="C29" s="19" t="s">
        <v>37</v>
      </c>
      <c r="D29" s="19" t="s">
        <v>36</v>
      </c>
      <c r="E29" s="78">
        <v>1</v>
      </c>
      <c r="F29" s="78"/>
      <c r="G29" s="79">
        <v>1</v>
      </c>
      <c r="H29" s="79"/>
      <c r="I29" s="78">
        <v>1</v>
      </c>
      <c r="J29" s="78"/>
      <c r="K29" s="79">
        <v>1</v>
      </c>
      <c r="L29" s="79"/>
      <c r="M29" s="78">
        <v>1</v>
      </c>
      <c r="N29" s="78"/>
      <c r="O29" s="79">
        <v>1</v>
      </c>
      <c r="P29" s="79"/>
      <c r="Q29" s="78"/>
      <c r="R29" s="78"/>
      <c r="S29" s="79">
        <v>1</v>
      </c>
      <c r="T29" s="79"/>
      <c r="U29" s="78">
        <v>1</v>
      </c>
      <c r="V29" s="78"/>
      <c r="W29" s="79">
        <v>1</v>
      </c>
      <c r="X29" s="79"/>
      <c r="Y29" s="78">
        <v>1</v>
      </c>
      <c r="Z29" s="78"/>
      <c r="AA29" s="79"/>
      <c r="AB29" s="79"/>
      <c r="AC29" s="78">
        <v>1</v>
      </c>
      <c r="AD29" s="78"/>
      <c r="AE29" s="79">
        <v>1</v>
      </c>
      <c r="AF29" s="79"/>
      <c r="AG29" s="78">
        <v>1</v>
      </c>
      <c r="AH29" s="78"/>
    </row>
    <row r="30" spans="1:34" ht="16" x14ac:dyDescent="0.2">
      <c r="A30" s="18" t="s">
        <v>93</v>
      </c>
      <c r="B30" s="19" t="s">
        <v>72</v>
      </c>
      <c r="C30" s="19" t="s">
        <v>40</v>
      </c>
      <c r="D30" s="19" t="s">
        <v>39</v>
      </c>
      <c r="E30" s="78">
        <v>1</v>
      </c>
      <c r="F30" s="78"/>
      <c r="G30" s="79">
        <v>1</v>
      </c>
      <c r="H30" s="79"/>
      <c r="I30" s="78">
        <v>1</v>
      </c>
      <c r="J30" s="78"/>
      <c r="K30" s="79">
        <v>1</v>
      </c>
      <c r="L30" s="79"/>
      <c r="M30" s="78">
        <v>1</v>
      </c>
      <c r="N30" s="78"/>
      <c r="O30" s="79">
        <v>1</v>
      </c>
      <c r="P30" s="79"/>
      <c r="Q30" s="78"/>
      <c r="R30" s="78"/>
      <c r="S30" s="79">
        <v>1</v>
      </c>
      <c r="T30" s="79"/>
      <c r="U30" s="78">
        <v>1</v>
      </c>
      <c r="V30" s="78"/>
      <c r="W30" s="79">
        <v>1</v>
      </c>
      <c r="X30" s="79"/>
      <c r="Y30" s="78">
        <v>1</v>
      </c>
      <c r="Z30" s="78"/>
      <c r="AA30" s="79"/>
      <c r="AB30" s="79"/>
      <c r="AC30" s="78">
        <v>1</v>
      </c>
      <c r="AD30" s="78"/>
      <c r="AE30" s="79">
        <v>1</v>
      </c>
      <c r="AF30" s="79"/>
      <c r="AG30" s="78">
        <v>1</v>
      </c>
      <c r="AH30" s="78"/>
    </row>
    <row r="31" spans="1:34" x14ac:dyDescent="0.2">
      <c r="A31" s="13" t="s">
        <v>94</v>
      </c>
      <c r="B31" s="19" t="s">
        <v>72</v>
      </c>
      <c r="C31" s="19" t="s">
        <v>40</v>
      </c>
      <c r="D31" s="19" t="s">
        <v>39</v>
      </c>
      <c r="E31" s="78">
        <v>1</v>
      </c>
      <c r="F31" s="78"/>
      <c r="G31" s="79">
        <v>1</v>
      </c>
      <c r="H31" s="79"/>
      <c r="I31" s="78">
        <v>1</v>
      </c>
      <c r="J31" s="78"/>
      <c r="K31" s="79">
        <v>1</v>
      </c>
      <c r="L31" s="79"/>
      <c r="M31" s="78">
        <v>1</v>
      </c>
      <c r="N31" s="78"/>
      <c r="O31" s="79">
        <v>1</v>
      </c>
      <c r="P31" s="79"/>
      <c r="Q31" s="78"/>
      <c r="R31" s="78"/>
      <c r="S31" s="79">
        <v>1</v>
      </c>
      <c r="T31" s="79"/>
      <c r="U31" s="78">
        <v>1</v>
      </c>
      <c r="V31" s="78"/>
      <c r="W31" s="79">
        <v>1</v>
      </c>
      <c r="X31" s="79"/>
      <c r="Y31" s="78">
        <v>1</v>
      </c>
      <c r="Z31" s="78"/>
      <c r="AA31" s="79"/>
      <c r="AB31" s="79"/>
      <c r="AC31" s="78">
        <v>1</v>
      </c>
      <c r="AD31" s="78"/>
      <c r="AE31" s="79">
        <v>1</v>
      </c>
      <c r="AF31" s="79"/>
      <c r="AG31" s="78">
        <v>1</v>
      </c>
      <c r="AH31" s="78"/>
    </row>
    <row r="32" spans="1:34" ht="16" x14ac:dyDescent="0.2">
      <c r="A32" s="18" t="s">
        <v>95</v>
      </c>
      <c r="B32" s="19" t="s">
        <v>72</v>
      </c>
      <c r="C32" s="19" t="s">
        <v>38</v>
      </c>
      <c r="D32" s="19" t="s">
        <v>61</v>
      </c>
      <c r="E32" s="78">
        <v>1</v>
      </c>
      <c r="F32" s="78"/>
      <c r="G32" s="79">
        <v>1</v>
      </c>
      <c r="H32" s="79"/>
      <c r="I32" s="78">
        <v>1</v>
      </c>
      <c r="J32" s="78"/>
      <c r="K32" s="79">
        <v>1</v>
      </c>
      <c r="L32" s="79"/>
      <c r="M32" s="78">
        <v>1</v>
      </c>
      <c r="N32" s="78"/>
      <c r="O32" s="79">
        <v>1</v>
      </c>
      <c r="P32" s="79"/>
      <c r="Q32" s="78"/>
      <c r="R32" s="78"/>
      <c r="S32" s="79">
        <v>1</v>
      </c>
      <c r="T32" s="79"/>
      <c r="U32" s="78">
        <v>1</v>
      </c>
      <c r="V32" s="78"/>
      <c r="W32" s="79">
        <v>1</v>
      </c>
      <c r="X32" s="79"/>
      <c r="Y32" s="78">
        <v>1</v>
      </c>
      <c r="Z32" s="78"/>
      <c r="AA32" s="79"/>
      <c r="AB32" s="79"/>
      <c r="AC32" s="78">
        <v>1</v>
      </c>
      <c r="AD32" s="78"/>
      <c r="AE32" s="79">
        <v>1</v>
      </c>
      <c r="AF32" s="79"/>
      <c r="AG32" s="78">
        <v>1</v>
      </c>
      <c r="AH32" s="78"/>
    </row>
    <row r="33" spans="1:34" x14ac:dyDescent="0.2">
      <c r="A33" s="13" t="s">
        <v>96</v>
      </c>
      <c r="B33" s="19" t="s">
        <v>70</v>
      </c>
      <c r="C33" s="19" t="s">
        <v>36</v>
      </c>
      <c r="D33" s="19" t="s">
        <v>60</v>
      </c>
      <c r="E33" s="78">
        <v>1</v>
      </c>
      <c r="F33" s="78"/>
      <c r="G33" s="79">
        <v>1</v>
      </c>
      <c r="H33" s="79"/>
      <c r="I33" s="78">
        <v>1</v>
      </c>
      <c r="J33" s="78"/>
      <c r="K33" s="79">
        <v>1</v>
      </c>
      <c r="L33" s="79"/>
      <c r="M33" s="78">
        <v>1</v>
      </c>
      <c r="N33" s="78"/>
      <c r="O33" s="79">
        <v>1</v>
      </c>
      <c r="P33" s="79"/>
      <c r="Q33" s="78"/>
      <c r="R33" s="78"/>
      <c r="S33" s="79">
        <v>1</v>
      </c>
      <c r="T33" s="79"/>
      <c r="U33" s="78">
        <v>1</v>
      </c>
      <c r="V33" s="78"/>
      <c r="W33" s="79">
        <v>1</v>
      </c>
      <c r="X33" s="79"/>
      <c r="Y33" s="78">
        <v>1</v>
      </c>
      <c r="Z33" s="78"/>
      <c r="AA33" s="79"/>
      <c r="AB33" s="79"/>
      <c r="AC33" s="78">
        <v>1</v>
      </c>
      <c r="AD33" s="78"/>
      <c r="AE33" s="79">
        <v>1</v>
      </c>
      <c r="AF33" s="79"/>
      <c r="AG33" s="78">
        <v>1</v>
      </c>
      <c r="AH33" s="78"/>
    </row>
    <row r="34" spans="1:34" ht="16" x14ac:dyDescent="0.2">
      <c r="A34" s="18" t="s">
        <v>97</v>
      </c>
      <c r="B34" s="19" t="s">
        <v>70</v>
      </c>
      <c r="C34" s="19" t="s">
        <v>38</v>
      </c>
      <c r="D34" s="19" t="s">
        <v>36</v>
      </c>
      <c r="E34" s="78">
        <v>1</v>
      </c>
      <c r="F34" s="78"/>
      <c r="G34" s="79">
        <v>1</v>
      </c>
      <c r="H34" s="79"/>
      <c r="I34" s="78">
        <v>1</v>
      </c>
      <c r="J34" s="78"/>
      <c r="K34" s="79">
        <v>1</v>
      </c>
      <c r="L34" s="79"/>
      <c r="M34" s="78">
        <v>1</v>
      </c>
      <c r="N34" s="78"/>
      <c r="O34" s="79">
        <v>1</v>
      </c>
      <c r="P34" s="79"/>
      <c r="Q34" s="78"/>
      <c r="R34" s="78"/>
      <c r="S34" s="79">
        <v>1</v>
      </c>
      <c r="T34" s="79"/>
      <c r="U34" s="78">
        <v>1</v>
      </c>
      <c r="V34" s="78"/>
      <c r="W34" s="79">
        <v>1</v>
      </c>
      <c r="X34" s="79"/>
      <c r="Y34" s="78">
        <v>1</v>
      </c>
      <c r="Z34" s="78"/>
      <c r="AA34" s="79"/>
      <c r="AB34" s="79"/>
      <c r="AC34" s="78">
        <v>1</v>
      </c>
      <c r="AD34" s="78"/>
      <c r="AE34" s="79">
        <v>1</v>
      </c>
      <c r="AF34" s="79"/>
      <c r="AG34" s="78">
        <v>1</v>
      </c>
      <c r="AH34" s="78"/>
    </row>
    <row r="35" spans="1:34" x14ac:dyDescent="0.2">
      <c r="A35" s="13" t="s">
        <v>98</v>
      </c>
      <c r="B35" s="19" t="s">
        <v>72</v>
      </c>
      <c r="C35" s="19" t="s">
        <v>40</v>
      </c>
      <c r="D35" s="19" t="s">
        <v>39</v>
      </c>
      <c r="E35" s="78">
        <v>1</v>
      </c>
      <c r="F35" s="78"/>
      <c r="G35" s="79">
        <v>1</v>
      </c>
      <c r="H35" s="79"/>
      <c r="I35" s="78">
        <v>1</v>
      </c>
      <c r="J35" s="78"/>
      <c r="K35" s="79">
        <v>1</v>
      </c>
      <c r="L35" s="79"/>
      <c r="M35" s="78">
        <v>1</v>
      </c>
      <c r="N35" s="78"/>
      <c r="O35" s="79">
        <v>1</v>
      </c>
      <c r="P35" s="79"/>
      <c r="Q35" s="78"/>
      <c r="R35" s="78"/>
      <c r="S35" s="79">
        <v>1</v>
      </c>
      <c r="T35" s="79"/>
      <c r="U35" s="78">
        <v>1</v>
      </c>
      <c r="V35" s="78"/>
      <c r="W35" s="79">
        <v>1</v>
      </c>
      <c r="X35" s="79"/>
      <c r="Y35" s="78">
        <v>1</v>
      </c>
      <c r="Z35" s="78"/>
      <c r="AA35" s="79"/>
      <c r="AB35" s="79"/>
      <c r="AC35" s="78">
        <v>1</v>
      </c>
      <c r="AD35" s="78"/>
      <c r="AE35" s="79">
        <v>1</v>
      </c>
      <c r="AF35" s="79"/>
      <c r="AG35" s="78">
        <v>1</v>
      </c>
      <c r="AH35" s="78"/>
    </row>
    <row r="36" spans="1:34" ht="16" x14ac:dyDescent="0.2">
      <c r="A36" s="18" t="s">
        <v>99</v>
      </c>
      <c r="B36" s="19" t="s">
        <v>72</v>
      </c>
      <c r="C36" s="19" t="s">
        <v>38</v>
      </c>
      <c r="D36" s="19" t="s">
        <v>61</v>
      </c>
      <c r="E36" s="78">
        <v>1</v>
      </c>
      <c r="F36" s="78"/>
      <c r="G36" s="79">
        <v>1</v>
      </c>
      <c r="H36" s="79"/>
      <c r="I36" s="78">
        <v>1</v>
      </c>
      <c r="J36" s="78"/>
      <c r="K36" s="79">
        <v>1</v>
      </c>
      <c r="L36" s="79"/>
      <c r="M36" s="78">
        <v>1</v>
      </c>
      <c r="N36" s="78"/>
      <c r="O36" s="79">
        <v>1</v>
      </c>
      <c r="P36" s="79"/>
      <c r="Q36" s="78"/>
      <c r="R36" s="78"/>
      <c r="S36" s="79">
        <v>1</v>
      </c>
      <c r="T36" s="79"/>
      <c r="U36" s="78">
        <v>1</v>
      </c>
      <c r="V36" s="78"/>
      <c r="W36" s="79">
        <v>1</v>
      </c>
      <c r="X36" s="79"/>
      <c r="Y36" s="78">
        <v>1</v>
      </c>
      <c r="Z36" s="78"/>
      <c r="AA36" s="79"/>
      <c r="AB36" s="79"/>
      <c r="AC36" s="78">
        <v>1</v>
      </c>
      <c r="AD36" s="78"/>
      <c r="AE36" s="79">
        <v>1</v>
      </c>
      <c r="AF36" s="79"/>
      <c r="AG36" s="78">
        <v>1</v>
      </c>
      <c r="AH36" s="78"/>
    </row>
    <row r="37" spans="1:34" x14ac:dyDescent="0.2">
      <c r="A37" s="13" t="s">
        <v>100</v>
      </c>
      <c r="B37" s="19" t="s">
        <v>72</v>
      </c>
      <c r="C37" s="19" t="s">
        <v>38</v>
      </c>
      <c r="D37" s="19" t="s">
        <v>61</v>
      </c>
      <c r="E37" s="78">
        <v>1</v>
      </c>
      <c r="F37" s="78"/>
      <c r="G37" s="79">
        <v>1</v>
      </c>
      <c r="H37" s="79"/>
      <c r="I37" s="78">
        <v>1</v>
      </c>
      <c r="J37" s="78"/>
      <c r="K37" s="79">
        <v>1</v>
      </c>
      <c r="L37" s="79"/>
      <c r="M37" s="78">
        <v>1</v>
      </c>
      <c r="N37" s="78"/>
      <c r="O37" s="79">
        <v>1</v>
      </c>
      <c r="P37" s="79"/>
      <c r="Q37" s="78"/>
      <c r="R37" s="78"/>
      <c r="S37" s="79">
        <v>1</v>
      </c>
      <c r="T37" s="79"/>
      <c r="U37" s="78">
        <v>1</v>
      </c>
      <c r="V37" s="78"/>
      <c r="W37" s="79">
        <v>1</v>
      </c>
      <c r="X37" s="79"/>
      <c r="Y37" s="78">
        <v>1</v>
      </c>
      <c r="Z37" s="78"/>
      <c r="AA37" s="79"/>
      <c r="AB37" s="79"/>
      <c r="AC37" s="78">
        <v>1</v>
      </c>
      <c r="AD37" s="78"/>
      <c r="AE37" s="79">
        <v>1</v>
      </c>
      <c r="AF37" s="79"/>
      <c r="AG37" s="78">
        <v>1</v>
      </c>
      <c r="AH37" s="78"/>
    </row>
    <row r="38" spans="1:34" ht="16" x14ac:dyDescent="0.2">
      <c r="A38" s="18" t="s">
        <v>101</v>
      </c>
      <c r="B38" s="19" t="s">
        <v>72</v>
      </c>
      <c r="C38" s="19" t="s">
        <v>38</v>
      </c>
      <c r="D38" s="19" t="s">
        <v>38</v>
      </c>
      <c r="E38" s="78">
        <v>1</v>
      </c>
      <c r="F38" s="78"/>
      <c r="G38" s="79">
        <v>1</v>
      </c>
      <c r="H38" s="79"/>
      <c r="I38" s="78">
        <v>1</v>
      </c>
      <c r="J38" s="78"/>
      <c r="K38" s="79">
        <v>1</v>
      </c>
      <c r="L38" s="79"/>
      <c r="M38" s="78">
        <v>1</v>
      </c>
      <c r="N38" s="78"/>
      <c r="O38" s="79">
        <v>1</v>
      </c>
      <c r="P38" s="79"/>
      <c r="Q38" s="78"/>
      <c r="R38" s="78"/>
      <c r="S38" s="79">
        <v>1</v>
      </c>
      <c r="T38" s="79"/>
      <c r="U38" s="78">
        <v>1</v>
      </c>
      <c r="V38" s="78"/>
      <c r="W38" s="79">
        <v>1</v>
      </c>
      <c r="X38" s="79"/>
      <c r="Y38" s="78">
        <v>1</v>
      </c>
      <c r="Z38" s="78"/>
      <c r="AA38" s="79"/>
      <c r="AB38" s="79"/>
      <c r="AC38" s="78">
        <v>1</v>
      </c>
      <c r="AD38" s="78"/>
      <c r="AE38" s="79">
        <v>1</v>
      </c>
      <c r="AF38" s="79"/>
      <c r="AG38" s="78">
        <v>1</v>
      </c>
      <c r="AH38" s="78"/>
    </row>
    <row r="39" spans="1:34" x14ac:dyDescent="0.2">
      <c r="A39" s="13" t="s">
        <v>102</v>
      </c>
      <c r="B39" s="19" t="s">
        <v>72</v>
      </c>
      <c r="C39" s="19" t="s">
        <v>38</v>
      </c>
      <c r="D39" s="19" t="s">
        <v>38</v>
      </c>
      <c r="E39" s="78">
        <v>1</v>
      </c>
      <c r="F39" s="78"/>
      <c r="G39" s="79">
        <v>1</v>
      </c>
      <c r="H39" s="79"/>
      <c r="I39" s="78">
        <v>1</v>
      </c>
      <c r="J39" s="78"/>
      <c r="K39" s="79">
        <v>1</v>
      </c>
      <c r="L39" s="79"/>
      <c r="M39" s="78">
        <v>1</v>
      </c>
      <c r="N39" s="78"/>
      <c r="O39" s="79">
        <v>1</v>
      </c>
      <c r="P39" s="79"/>
      <c r="Q39" s="78"/>
      <c r="R39" s="78"/>
      <c r="S39" s="79">
        <v>1</v>
      </c>
      <c r="T39" s="79"/>
      <c r="U39" s="78">
        <v>1</v>
      </c>
      <c r="V39" s="78"/>
      <c r="W39" s="79">
        <v>1</v>
      </c>
      <c r="X39" s="79"/>
      <c r="Y39" s="78">
        <v>1</v>
      </c>
      <c r="Z39" s="78"/>
      <c r="AA39" s="79"/>
      <c r="AB39" s="79"/>
      <c r="AC39" s="78">
        <v>1</v>
      </c>
      <c r="AD39" s="78"/>
      <c r="AE39" s="79">
        <v>1</v>
      </c>
      <c r="AF39" s="79"/>
      <c r="AG39" s="78">
        <v>1</v>
      </c>
      <c r="AH39" s="78"/>
    </row>
    <row r="40" spans="1:34" ht="16" x14ac:dyDescent="0.2">
      <c r="A40" s="18" t="s">
        <v>103</v>
      </c>
      <c r="B40" s="19" t="s">
        <v>72</v>
      </c>
      <c r="C40" s="19" t="s">
        <v>36</v>
      </c>
      <c r="D40" s="19" t="s">
        <v>36</v>
      </c>
      <c r="E40" s="78">
        <v>1</v>
      </c>
      <c r="F40" s="78"/>
      <c r="G40" s="79">
        <v>1</v>
      </c>
      <c r="H40" s="79"/>
      <c r="I40" s="78">
        <v>1</v>
      </c>
      <c r="J40" s="78"/>
      <c r="K40" s="79">
        <v>1</v>
      </c>
      <c r="L40" s="79"/>
      <c r="M40" s="78">
        <v>1</v>
      </c>
      <c r="N40" s="78"/>
      <c r="O40" s="79">
        <v>1</v>
      </c>
      <c r="P40" s="79"/>
      <c r="Q40" s="78"/>
      <c r="R40" s="78"/>
      <c r="S40" s="79">
        <v>1</v>
      </c>
      <c r="T40" s="79"/>
      <c r="U40" s="78">
        <v>1</v>
      </c>
      <c r="V40" s="78"/>
      <c r="W40" s="79">
        <v>1</v>
      </c>
      <c r="X40" s="79"/>
      <c r="Y40" s="78">
        <v>1</v>
      </c>
      <c r="Z40" s="78"/>
      <c r="AA40" s="79"/>
      <c r="AB40" s="79"/>
      <c r="AC40" s="78">
        <v>1</v>
      </c>
      <c r="AD40" s="78"/>
      <c r="AE40" s="79">
        <v>1</v>
      </c>
      <c r="AF40" s="79"/>
      <c r="AG40" s="78">
        <v>1</v>
      </c>
      <c r="AH40" s="78"/>
    </row>
    <row r="41" spans="1:34" x14ac:dyDescent="0.2">
      <c r="A41" s="13" t="s">
        <v>104</v>
      </c>
      <c r="B41" s="19" t="s">
        <v>72</v>
      </c>
      <c r="C41" s="19" t="s">
        <v>37</v>
      </c>
      <c r="D41" s="19" t="s">
        <v>61</v>
      </c>
      <c r="E41" s="78">
        <v>1</v>
      </c>
      <c r="F41" s="78"/>
      <c r="G41" s="79">
        <v>1</v>
      </c>
      <c r="H41" s="79"/>
      <c r="I41" s="78">
        <v>1</v>
      </c>
      <c r="J41" s="78"/>
      <c r="K41" s="79">
        <v>1</v>
      </c>
      <c r="L41" s="79"/>
      <c r="M41" s="78">
        <v>1</v>
      </c>
      <c r="N41" s="78"/>
      <c r="O41" s="79">
        <v>1</v>
      </c>
      <c r="P41" s="79"/>
      <c r="Q41" s="78"/>
      <c r="R41" s="78"/>
      <c r="S41" s="79">
        <v>1</v>
      </c>
      <c r="T41" s="79"/>
      <c r="U41" s="78">
        <v>1</v>
      </c>
      <c r="V41" s="78"/>
      <c r="W41" s="79">
        <v>1</v>
      </c>
      <c r="X41" s="79"/>
      <c r="Y41" s="78">
        <v>1</v>
      </c>
      <c r="Z41" s="78"/>
      <c r="AA41" s="79"/>
      <c r="AB41" s="79"/>
      <c r="AC41" s="78">
        <v>1</v>
      </c>
      <c r="AD41" s="78"/>
      <c r="AE41" s="79">
        <v>1</v>
      </c>
      <c r="AF41" s="79"/>
      <c r="AG41" s="78">
        <v>1</v>
      </c>
      <c r="AH41" s="78"/>
    </row>
    <row r="42" spans="1:34" ht="16" x14ac:dyDescent="0.2">
      <c r="A42" s="18" t="s">
        <v>105</v>
      </c>
      <c r="B42" s="19" t="s">
        <v>72</v>
      </c>
      <c r="C42" s="19" t="s">
        <v>38</v>
      </c>
      <c r="D42" s="19" t="s">
        <v>60</v>
      </c>
      <c r="E42" s="78">
        <v>1</v>
      </c>
      <c r="F42" s="78"/>
      <c r="G42" s="79">
        <v>1</v>
      </c>
      <c r="H42" s="79"/>
      <c r="I42" s="78">
        <v>1</v>
      </c>
      <c r="J42" s="78"/>
      <c r="K42" s="79">
        <v>1</v>
      </c>
      <c r="L42" s="79"/>
      <c r="M42" s="78">
        <v>1</v>
      </c>
      <c r="N42" s="78"/>
      <c r="O42" s="79">
        <v>1</v>
      </c>
      <c r="P42" s="79"/>
      <c r="Q42" s="78"/>
      <c r="R42" s="78"/>
      <c r="S42" s="79">
        <v>1</v>
      </c>
      <c r="T42" s="79"/>
      <c r="U42" s="78">
        <v>1</v>
      </c>
      <c r="V42" s="78"/>
      <c r="W42" s="79">
        <v>1</v>
      </c>
      <c r="X42" s="79"/>
      <c r="Y42" s="78">
        <v>1</v>
      </c>
      <c r="Z42" s="78"/>
      <c r="AA42" s="79"/>
      <c r="AB42" s="79"/>
      <c r="AC42" s="78">
        <v>1</v>
      </c>
      <c r="AD42" s="78"/>
      <c r="AE42" s="79">
        <v>1</v>
      </c>
      <c r="AF42" s="79"/>
      <c r="AG42" s="78">
        <v>1</v>
      </c>
      <c r="AH42" s="78"/>
    </row>
    <row r="43" spans="1:34" x14ac:dyDescent="0.2">
      <c r="A43" s="13" t="s">
        <v>106</v>
      </c>
      <c r="B43" s="19" t="s">
        <v>72</v>
      </c>
      <c r="C43" s="19" t="s">
        <v>38</v>
      </c>
      <c r="D43" s="19" t="s">
        <v>37</v>
      </c>
      <c r="E43" s="78">
        <v>1</v>
      </c>
      <c r="F43" s="78"/>
      <c r="G43" s="79">
        <v>1</v>
      </c>
      <c r="H43" s="79"/>
      <c r="I43" s="78">
        <v>1</v>
      </c>
      <c r="J43" s="78"/>
      <c r="K43" s="79">
        <v>1</v>
      </c>
      <c r="L43" s="79"/>
      <c r="M43" s="78">
        <v>1</v>
      </c>
      <c r="N43" s="78"/>
      <c r="O43" s="79">
        <v>1</v>
      </c>
      <c r="P43" s="79"/>
      <c r="Q43" s="78"/>
      <c r="R43" s="78"/>
      <c r="S43" s="79">
        <v>1</v>
      </c>
      <c r="T43" s="79"/>
      <c r="U43" s="78">
        <v>1</v>
      </c>
      <c r="V43" s="78"/>
      <c r="W43" s="79">
        <v>1</v>
      </c>
      <c r="X43" s="79"/>
      <c r="Y43" s="78">
        <v>1</v>
      </c>
      <c r="Z43" s="78"/>
      <c r="AA43" s="79"/>
      <c r="AB43" s="79"/>
      <c r="AC43" s="78">
        <v>1</v>
      </c>
      <c r="AD43" s="78"/>
      <c r="AE43" s="79">
        <v>1</v>
      </c>
      <c r="AF43" s="79"/>
      <c r="AG43" s="78">
        <v>1</v>
      </c>
      <c r="AH43" s="78"/>
    </row>
    <row r="44" spans="1:34" ht="16" x14ac:dyDescent="0.2">
      <c r="A44" s="18" t="s">
        <v>107</v>
      </c>
      <c r="B44" s="19" t="s">
        <v>70</v>
      </c>
      <c r="C44" s="19" t="s">
        <v>41</v>
      </c>
      <c r="D44" s="19" t="s">
        <v>42</v>
      </c>
      <c r="E44" s="78">
        <v>1</v>
      </c>
      <c r="F44" s="78"/>
      <c r="G44" s="79">
        <v>1</v>
      </c>
      <c r="H44" s="79"/>
      <c r="I44" s="78">
        <v>1</v>
      </c>
      <c r="J44" s="78"/>
      <c r="K44" s="79">
        <v>1</v>
      </c>
      <c r="L44" s="79"/>
      <c r="M44" s="78">
        <v>1</v>
      </c>
      <c r="N44" s="78"/>
      <c r="O44" s="79">
        <v>1</v>
      </c>
      <c r="P44" s="79"/>
      <c r="Q44" s="78"/>
      <c r="R44" s="78"/>
      <c r="S44" s="79">
        <v>1</v>
      </c>
      <c r="T44" s="79"/>
      <c r="U44" s="78">
        <v>1</v>
      </c>
      <c r="V44" s="78"/>
      <c r="W44" s="79">
        <v>1</v>
      </c>
      <c r="X44" s="79"/>
      <c r="Y44" s="78">
        <v>1</v>
      </c>
      <c r="Z44" s="78"/>
      <c r="AA44" s="79"/>
      <c r="AB44" s="79"/>
      <c r="AC44" s="78">
        <v>1</v>
      </c>
      <c r="AD44" s="78"/>
      <c r="AE44" s="79">
        <v>1</v>
      </c>
      <c r="AF44" s="79"/>
      <c r="AG44" s="78">
        <v>1</v>
      </c>
      <c r="AH44" s="78"/>
    </row>
    <row r="45" spans="1:34" x14ac:dyDescent="0.2">
      <c r="A45" s="13" t="s">
        <v>108</v>
      </c>
      <c r="B45" s="19" t="s">
        <v>70</v>
      </c>
      <c r="C45" s="19" t="s">
        <v>41</v>
      </c>
      <c r="D45" s="19" t="s">
        <v>42</v>
      </c>
      <c r="E45" s="78">
        <v>1</v>
      </c>
      <c r="F45" s="78"/>
      <c r="G45" s="79">
        <v>1</v>
      </c>
      <c r="H45" s="79"/>
      <c r="I45" s="78">
        <v>1</v>
      </c>
      <c r="J45" s="78"/>
      <c r="K45" s="79">
        <v>1</v>
      </c>
      <c r="L45" s="79"/>
      <c r="M45" s="78">
        <v>1</v>
      </c>
      <c r="N45" s="78"/>
      <c r="O45" s="79">
        <v>1</v>
      </c>
      <c r="P45" s="79"/>
      <c r="Q45" s="78"/>
      <c r="R45" s="78"/>
      <c r="S45" s="79">
        <v>1</v>
      </c>
      <c r="T45" s="79"/>
      <c r="U45" s="78">
        <v>1</v>
      </c>
      <c r="V45" s="78"/>
      <c r="W45" s="79">
        <v>1</v>
      </c>
      <c r="X45" s="79"/>
      <c r="Y45" s="78">
        <v>1</v>
      </c>
      <c r="Z45" s="78"/>
      <c r="AA45" s="79"/>
      <c r="AB45" s="79"/>
      <c r="AC45" s="78">
        <v>1</v>
      </c>
      <c r="AD45" s="78"/>
      <c r="AE45" s="79">
        <v>1</v>
      </c>
      <c r="AF45" s="79"/>
      <c r="AG45" s="78">
        <v>1</v>
      </c>
      <c r="AH45" s="78"/>
    </row>
    <row r="46" spans="1:34" ht="16" x14ac:dyDescent="0.2">
      <c r="A46" s="18" t="s">
        <v>109</v>
      </c>
      <c r="B46" s="19" t="s">
        <v>72</v>
      </c>
      <c r="C46" s="19" t="s">
        <v>40</v>
      </c>
      <c r="D46" s="19" t="s">
        <v>39</v>
      </c>
      <c r="E46" s="78">
        <v>1</v>
      </c>
      <c r="F46" s="78"/>
      <c r="G46" s="79">
        <v>1</v>
      </c>
      <c r="H46" s="79"/>
      <c r="I46" s="78">
        <v>1</v>
      </c>
      <c r="J46" s="78"/>
      <c r="K46" s="79">
        <v>1</v>
      </c>
      <c r="L46" s="79"/>
      <c r="M46" s="78">
        <v>1</v>
      </c>
      <c r="N46" s="78"/>
      <c r="O46" s="79">
        <v>1</v>
      </c>
      <c r="P46" s="79"/>
      <c r="Q46" s="78"/>
      <c r="R46" s="78"/>
      <c r="S46" s="79">
        <v>1</v>
      </c>
      <c r="T46" s="79"/>
      <c r="U46" s="78">
        <v>1</v>
      </c>
      <c r="V46" s="78"/>
      <c r="W46" s="79">
        <v>1</v>
      </c>
      <c r="X46" s="79"/>
      <c r="Y46" s="78">
        <v>1</v>
      </c>
      <c r="Z46" s="78"/>
      <c r="AA46" s="79"/>
      <c r="AB46" s="79"/>
      <c r="AC46" s="78">
        <v>1</v>
      </c>
      <c r="AD46" s="78"/>
      <c r="AE46" s="79">
        <v>1</v>
      </c>
      <c r="AF46" s="79"/>
      <c r="AG46" s="78">
        <v>1</v>
      </c>
      <c r="AH46" s="78"/>
    </row>
    <row r="47" spans="1:34" x14ac:dyDescent="0.2">
      <c r="A47" s="13" t="s">
        <v>110</v>
      </c>
      <c r="B47" s="19" t="s">
        <v>72</v>
      </c>
      <c r="C47" s="19" t="s">
        <v>38</v>
      </c>
      <c r="D47" s="19" t="s">
        <v>61</v>
      </c>
      <c r="E47" s="78">
        <v>1</v>
      </c>
      <c r="F47" s="78"/>
      <c r="G47" s="79">
        <v>1</v>
      </c>
      <c r="H47" s="79"/>
      <c r="I47" s="78">
        <v>1</v>
      </c>
      <c r="J47" s="78"/>
      <c r="K47" s="79">
        <v>1</v>
      </c>
      <c r="L47" s="79"/>
      <c r="M47" s="78">
        <v>1</v>
      </c>
      <c r="N47" s="78"/>
      <c r="O47" s="79">
        <v>1</v>
      </c>
      <c r="P47" s="79"/>
      <c r="Q47" s="78"/>
      <c r="R47" s="78"/>
      <c r="S47" s="79">
        <v>1</v>
      </c>
      <c r="T47" s="79"/>
      <c r="U47" s="78">
        <v>1</v>
      </c>
      <c r="V47" s="78"/>
      <c r="W47" s="79">
        <v>1</v>
      </c>
      <c r="X47" s="79"/>
      <c r="Y47" s="78">
        <v>1</v>
      </c>
      <c r="Z47" s="78"/>
      <c r="AA47" s="79"/>
      <c r="AB47" s="79"/>
      <c r="AC47" s="78">
        <v>1</v>
      </c>
      <c r="AD47" s="78"/>
      <c r="AE47" s="79">
        <v>1</v>
      </c>
      <c r="AF47" s="79"/>
      <c r="AG47" s="78">
        <v>1</v>
      </c>
      <c r="AH47" s="78"/>
    </row>
    <row r="48" spans="1:34" ht="16" x14ac:dyDescent="0.2">
      <c r="A48" s="18" t="s">
        <v>111</v>
      </c>
      <c r="B48" s="19" t="s">
        <v>72</v>
      </c>
      <c r="C48" s="19" t="s">
        <v>37</v>
      </c>
      <c r="D48" s="19" t="s">
        <v>60</v>
      </c>
      <c r="E48" s="78">
        <v>1</v>
      </c>
      <c r="F48" s="78"/>
      <c r="G48" s="79">
        <v>1</v>
      </c>
      <c r="H48" s="79"/>
      <c r="I48" s="78">
        <v>1</v>
      </c>
      <c r="J48" s="78"/>
      <c r="K48" s="79">
        <v>1</v>
      </c>
      <c r="L48" s="79"/>
      <c r="M48" s="78">
        <v>1</v>
      </c>
      <c r="N48" s="78"/>
      <c r="O48" s="79">
        <v>1</v>
      </c>
      <c r="P48" s="79"/>
      <c r="Q48" s="78"/>
      <c r="R48" s="78"/>
      <c r="S48" s="79">
        <v>1</v>
      </c>
      <c r="T48" s="79"/>
      <c r="U48" s="78">
        <v>1</v>
      </c>
      <c r="V48" s="78"/>
      <c r="W48" s="79">
        <v>1</v>
      </c>
      <c r="X48" s="79"/>
      <c r="Y48" s="78">
        <v>1</v>
      </c>
      <c r="Z48" s="78"/>
      <c r="AA48" s="79"/>
      <c r="AB48" s="79"/>
      <c r="AC48" s="78">
        <v>1</v>
      </c>
      <c r="AD48" s="78"/>
      <c r="AE48" s="79">
        <v>1</v>
      </c>
      <c r="AF48" s="79"/>
      <c r="AG48" s="78">
        <v>1</v>
      </c>
      <c r="AH48" s="78"/>
    </row>
    <row r="49" spans="1:34" x14ac:dyDescent="0.2">
      <c r="A49" s="13" t="s">
        <v>112</v>
      </c>
      <c r="B49" s="19" t="s">
        <v>72</v>
      </c>
      <c r="C49" s="19" t="s">
        <v>37</v>
      </c>
      <c r="D49" s="19" t="s">
        <v>60</v>
      </c>
      <c r="E49" s="78">
        <v>1</v>
      </c>
      <c r="F49" s="78"/>
      <c r="G49" s="79">
        <v>1</v>
      </c>
      <c r="H49" s="79"/>
      <c r="I49" s="78">
        <v>1</v>
      </c>
      <c r="J49" s="78"/>
      <c r="K49" s="79">
        <v>1</v>
      </c>
      <c r="L49" s="79"/>
      <c r="M49" s="78">
        <v>1</v>
      </c>
      <c r="N49" s="78"/>
      <c r="O49" s="79">
        <v>1</v>
      </c>
      <c r="P49" s="79"/>
      <c r="Q49" s="78"/>
      <c r="R49" s="78"/>
      <c r="S49" s="79">
        <v>1</v>
      </c>
      <c r="T49" s="79"/>
      <c r="U49" s="78">
        <v>1</v>
      </c>
      <c r="V49" s="78"/>
      <c r="W49" s="79">
        <v>1</v>
      </c>
      <c r="X49" s="79"/>
      <c r="Y49" s="78">
        <v>1</v>
      </c>
      <c r="Z49" s="78"/>
      <c r="AA49" s="79"/>
      <c r="AB49" s="79"/>
      <c r="AC49" s="78">
        <v>1</v>
      </c>
      <c r="AD49" s="78"/>
      <c r="AE49" s="79">
        <v>1</v>
      </c>
      <c r="AF49" s="79"/>
      <c r="AG49" s="78">
        <v>1</v>
      </c>
      <c r="AH49" s="78"/>
    </row>
    <row r="50" spans="1:34" ht="16" x14ac:dyDescent="0.2">
      <c r="A50" s="18" t="s">
        <v>113</v>
      </c>
      <c r="B50" s="19" t="s">
        <v>72</v>
      </c>
      <c r="C50" s="19" t="s">
        <v>37</v>
      </c>
      <c r="D50" s="19" t="s">
        <v>60</v>
      </c>
      <c r="E50" s="78">
        <v>1</v>
      </c>
      <c r="F50" s="78"/>
      <c r="G50" s="79">
        <v>1</v>
      </c>
      <c r="H50" s="79"/>
      <c r="I50" s="78">
        <v>1</v>
      </c>
      <c r="J50" s="78"/>
      <c r="K50" s="79">
        <v>1</v>
      </c>
      <c r="L50" s="79"/>
      <c r="M50" s="78">
        <v>1</v>
      </c>
      <c r="N50" s="78"/>
      <c r="O50" s="79">
        <v>1</v>
      </c>
      <c r="P50" s="79"/>
      <c r="Q50" s="78"/>
      <c r="R50" s="78"/>
      <c r="S50" s="79">
        <v>1</v>
      </c>
      <c r="T50" s="79"/>
      <c r="U50" s="78">
        <v>1</v>
      </c>
      <c r="V50" s="78"/>
      <c r="W50" s="79">
        <v>1</v>
      </c>
      <c r="X50" s="79"/>
      <c r="Y50" s="78">
        <v>1</v>
      </c>
      <c r="Z50" s="78"/>
      <c r="AA50" s="79"/>
      <c r="AB50" s="79"/>
      <c r="AC50" s="78">
        <v>1</v>
      </c>
      <c r="AD50" s="78"/>
      <c r="AE50" s="79">
        <v>1</v>
      </c>
      <c r="AF50" s="79"/>
      <c r="AG50" s="78">
        <v>1</v>
      </c>
      <c r="AH50" s="78"/>
    </row>
    <row r="51" spans="1:34" x14ac:dyDescent="0.2">
      <c r="A51" s="13" t="s">
        <v>114</v>
      </c>
      <c r="B51" s="19" t="s">
        <v>72</v>
      </c>
      <c r="C51" s="19" t="s">
        <v>37</v>
      </c>
      <c r="D51" s="19" t="s">
        <v>60</v>
      </c>
      <c r="E51" s="78">
        <v>1</v>
      </c>
      <c r="F51" s="78"/>
      <c r="G51" s="79">
        <v>1</v>
      </c>
      <c r="H51" s="79"/>
      <c r="I51" s="78">
        <v>1</v>
      </c>
      <c r="J51" s="78"/>
      <c r="K51" s="79">
        <v>1</v>
      </c>
      <c r="L51" s="79"/>
      <c r="M51" s="78">
        <v>1</v>
      </c>
      <c r="N51" s="78"/>
      <c r="O51" s="79">
        <v>1</v>
      </c>
      <c r="P51" s="79"/>
      <c r="Q51" s="78"/>
      <c r="R51" s="78"/>
      <c r="S51" s="79">
        <v>1</v>
      </c>
      <c r="T51" s="79"/>
      <c r="U51" s="78">
        <v>1</v>
      </c>
      <c r="V51" s="78"/>
      <c r="W51" s="79">
        <v>1</v>
      </c>
      <c r="X51" s="79"/>
      <c r="Y51" s="78">
        <v>1</v>
      </c>
      <c r="Z51" s="78"/>
      <c r="AA51" s="79"/>
      <c r="AB51" s="79"/>
      <c r="AC51" s="78">
        <v>1</v>
      </c>
      <c r="AD51" s="78"/>
      <c r="AE51" s="79">
        <v>1</v>
      </c>
      <c r="AF51" s="79"/>
      <c r="AG51" s="78">
        <v>1</v>
      </c>
      <c r="AH51" s="78"/>
    </row>
    <row r="52" spans="1:34" x14ac:dyDescent="0.2">
      <c r="A52" s="13" t="s">
        <v>116</v>
      </c>
      <c r="B52" s="19" t="s">
        <v>72</v>
      </c>
      <c r="C52" s="19" t="s">
        <v>38</v>
      </c>
      <c r="D52" s="19" t="s">
        <v>37</v>
      </c>
      <c r="E52" s="78">
        <v>1</v>
      </c>
      <c r="F52" s="78"/>
      <c r="G52" s="79">
        <v>1</v>
      </c>
      <c r="H52" s="79"/>
      <c r="I52" s="78">
        <v>1</v>
      </c>
      <c r="J52" s="78"/>
      <c r="K52" s="79">
        <v>1</v>
      </c>
      <c r="L52" s="79"/>
      <c r="M52" s="78">
        <v>1</v>
      </c>
      <c r="N52" s="78"/>
      <c r="O52" s="79">
        <v>1</v>
      </c>
      <c r="P52" s="79"/>
      <c r="Q52" s="78"/>
      <c r="R52" s="78"/>
      <c r="S52" s="79">
        <v>1</v>
      </c>
      <c r="T52" s="79"/>
      <c r="U52" s="78">
        <v>1</v>
      </c>
      <c r="V52" s="78"/>
      <c r="W52" s="79">
        <v>1</v>
      </c>
      <c r="X52" s="79"/>
      <c r="Y52" s="78">
        <v>1</v>
      </c>
      <c r="Z52" s="78"/>
      <c r="AA52" s="79"/>
      <c r="AB52" s="79"/>
      <c r="AC52" s="78">
        <v>1</v>
      </c>
      <c r="AD52" s="78"/>
      <c r="AE52" s="79">
        <v>1</v>
      </c>
      <c r="AF52" s="79"/>
      <c r="AG52" s="78">
        <v>1</v>
      </c>
      <c r="AH52" s="78"/>
    </row>
    <row r="53" spans="1:34" ht="16" x14ac:dyDescent="0.2">
      <c r="A53" s="18" t="s">
        <v>117</v>
      </c>
      <c r="B53" s="19" t="s">
        <v>70</v>
      </c>
      <c r="C53" s="19" t="s">
        <v>36</v>
      </c>
      <c r="D53" s="19" t="s">
        <v>37</v>
      </c>
      <c r="E53" s="78">
        <v>1</v>
      </c>
      <c r="F53" s="78"/>
      <c r="G53" s="79">
        <v>1</v>
      </c>
      <c r="H53" s="79"/>
      <c r="I53" s="78">
        <v>1</v>
      </c>
      <c r="J53" s="78"/>
      <c r="K53" s="79">
        <v>1</v>
      </c>
      <c r="L53" s="79"/>
      <c r="M53" s="78">
        <v>1</v>
      </c>
      <c r="N53" s="78"/>
      <c r="O53" s="79">
        <v>1</v>
      </c>
      <c r="P53" s="79"/>
      <c r="Q53" s="78"/>
      <c r="R53" s="78"/>
      <c r="S53" s="79">
        <v>1</v>
      </c>
      <c r="T53" s="79"/>
      <c r="U53" s="78">
        <v>1</v>
      </c>
      <c r="V53" s="78"/>
      <c r="W53" s="79">
        <v>1</v>
      </c>
      <c r="X53" s="79"/>
      <c r="Y53" s="78">
        <v>1</v>
      </c>
      <c r="Z53" s="78"/>
      <c r="AA53" s="79"/>
      <c r="AB53" s="79"/>
      <c r="AC53" s="78">
        <v>1</v>
      </c>
      <c r="AD53" s="78"/>
      <c r="AE53" s="79">
        <v>1</v>
      </c>
      <c r="AF53" s="79"/>
      <c r="AG53" s="78">
        <v>1</v>
      </c>
      <c r="AH53" s="78"/>
    </row>
    <row r="54" spans="1:34" x14ac:dyDescent="0.2">
      <c r="A54" s="13" t="s">
        <v>118</v>
      </c>
      <c r="B54" s="19" t="s">
        <v>70</v>
      </c>
      <c r="C54" s="19" t="s">
        <v>39</v>
      </c>
      <c r="D54" s="19" t="s">
        <v>40</v>
      </c>
      <c r="E54" s="78">
        <v>1</v>
      </c>
      <c r="F54" s="78"/>
      <c r="G54" s="79">
        <v>1</v>
      </c>
      <c r="H54" s="79"/>
      <c r="I54" s="78">
        <v>1</v>
      </c>
      <c r="J54" s="78"/>
      <c r="K54" s="79">
        <v>1</v>
      </c>
      <c r="L54" s="79"/>
      <c r="M54" s="78">
        <v>1</v>
      </c>
      <c r="N54" s="78"/>
      <c r="O54" s="79">
        <v>1</v>
      </c>
      <c r="P54" s="79"/>
      <c r="Q54" s="78"/>
      <c r="R54" s="78"/>
      <c r="S54" s="79">
        <v>1</v>
      </c>
      <c r="T54" s="79"/>
      <c r="U54" s="78">
        <v>1</v>
      </c>
      <c r="V54" s="78"/>
      <c r="W54" s="79">
        <v>1</v>
      </c>
      <c r="X54" s="79"/>
      <c r="Y54" s="78">
        <v>1</v>
      </c>
      <c r="Z54" s="78"/>
      <c r="AA54" s="79"/>
      <c r="AB54" s="79"/>
      <c r="AC54" s="78">
        <v>1</v>
      </c>
      <c r="AD54" s="78"/>
      <c r="AE54" s="79">
        <v>1</v>
      </c>
      <c r="AF54" s="79"/>
      <c r="AG54" s="78">
        <v>1</v>
      </c>
      <c r="AH54" s="78"/>
    </row>
    <row r="55" spans="1:34" ht="15" customHeight="1" x14ac:dyDescent="0.2">
      <c r="A55" s="13" t="s">
        <v>119</v>
      </c>
      <c r="B55" s="19" t="s">
        <v>72</v>
      </c>
      <c r="C55" s="19" t="s">
        <v>35</v>
      </c>
      <c r="D55" s="19" t="s">
        <v>35</v>
      </c>
      <c r="E55" s="78">
        <v>1</v>
      </c>
      <c r="F55" s="78"/>
      <c r="G55" s="79">
        <v>1</v>
      </c>
      <c r="H55" s="79"/>
      <c r="I55" s="78">
        <v>1</v>
      </c>
      <c r="J55" s="78"/>
      <c r="K55" s="79">
        <v>1</v>
      </c>
      <c r="L55" s="79"/>
      <c r="M55" s="78">
        <v>1</v>
      </c>
      <c r="N55" s="78"/>
      <c r="O55" s="79">
        <v>1</v>
      </c>
      <c r="P55" s="79"/>
      <c r="Q55" s="78"/>
      <c r="R55" s="78"/>
      <c r="S55" s="79">
        <v>1</v>
      </c>
      <c r="T55" s="79"/>
      <c r="U55" s="78">
        <v>1</v>
      </c>
      <c r="V55" s="78"/>
      <c r="W55" s="79">
        <v>1</v>
      </c>
      <c r="X55" s="79"/>
      <c r="Y55" s="78">
        <v>1</v>
      </c>
      <c r="Z55" s="78"/>
      <c r="AA55" s="79"/>
      <c r="AB55" s="79"/>
      <c r="AC55" s="78">
        <v>1</v>
      </c>
      <c r="AD55" s="78"/>
      <c r="AE55" s="79">
        <v>1</v>
      </c>
      <c r="AF55" s="79"/>
      <c r="AG55" s="78">
        <v>1</v>
      </c>
      <c r="AH55" s="78"/>
    </row>
    <row r="56" spans="1:34" ht="15" customHeight="1" x14ac:dyDescent="0.2">
      <c r="A56" s="18" t="s">
        <v>120</v>
      </c>
      <c r="B56" s="19" t="s">
        <v>72</v>
      </c>
      <c r="C56" s="19" t="s">
        <v>38</v>
      </c>
      <c r="D56" s="19" t="s">
        <v>37</v>
      </c>
      <c r="E56" s="78">
        <v>1</v>
      </c>
      <c r="F56" s="78"/>
      <c r="G56" s="79">
        <v>1</v>
      </c>
      <c r="H56" s="79"/>
      <c r="I56" s="78">
        <v>1</v>
      </c>
      <c r="J56" s="78"/>
      <c r="K56" s="79">
        <v>1</v>
      </c>
      <c r="L56" s="79"/>
      <c r="M56" s="78">
        <v>1</v>
      </c>
      <c r="N56" s="78"/>
      <c r="O56" s="79">
        <v>1</v>
      </c>
      <c r="P56" s="79"/>
      <c r="Q56" s="78"/>
      <c r="R56" s="78"/>
      <c r="S56" s="79">
        <v>1</v>
      </c>
      <c r="T56" s="79"/>
      <c r="U56" s="78">
        <v>1</v>
      </c>
      <c r="V56" s="78"/>
      <c r="W56" s="79">
        <v>1</v>
      </c>
      <c r="X56" s="79"/>
      <c r="Y56" s="78">
        <v>1</v>
      </c>
      <c r="Z56" s="78"/>
      <c r="AA56" s="79"/>
      <c r="AB56" s="79"/>
      <c r="AC56" s="78">
        <v>1</v>
      </c>
      <c r="AD56" s="78"/>
      <c r="AE56" s="79">
        <v>1</v>
      </c>
      <c r="AF56" s="79"/>
      <c r="AG56" s="78">
        <v>1</v>
      </c>
      <c r="AH56" s="78"/>
    </row>
    <row r="57" spans="1:34" x14ac:dyDescent="0.2">
      <c r="A57" s="13" t="s">
        <v>121</v>
      </c>
      <c r="B57" s="19" t="s">
        <v>72</v>
      </c>
      <c r="C57" s="19" t="s">
        <v>37</v>
      </c>
      <c r="D57" s="19" t="s">
        <v>60</v>
      </c>
      <c r="E57" s="78">
        <v>1</v>
      </c>
      <c r="F57" s="78"/>
      <c r="G57" s="79">
        <v>1</v>
      </c>
      <c r="H57" s="79"/>
      <c r="I57" s="78">
        <v>1</v>
      </c>
      <c r="J57" s="78"/>
      <c r="K57" s="79">
        <v>1</v>
      </c>
      <c r="L57" s="79"/>
      <c r="M57" s="78">
        <v>1</v>
      </c>
      <c r="N57" s="78"/>
      <c r="O57" s="79">
        <v>1</v>
      </c>
      <c r="P57" s="79"/>
      <c r="Q57" s="78"/>
      <c r="R57" s="78"/>
      <c r="S57" s="79">
        <v>1</v>
      </c>
      <c r="T57" s="79"/>
      <c r="U57" s="78">
        <v>1</v>
      </c>
      <c r="V57" s="78"/>
      <c r="W57" s="79">
        <v>1</v>
      </c>
      <c r="X57" s="79"/>
      <c r="Y57" s="78">
        <v>1</v>
      </c>
      <c r="Z57" s="78"/>
      <c r="AA57" s="79"/>
      <c r="AB57" s="79"/>
      <c r="AC57" s="78">
        <v>1</v>
      </c>
      <c r="AD57" s="78"/>
      <c r="AE57" s="79">
        <v>1</v>
      </c>
      <c r="AF57" s="79"/>
      <c r="AG57" s="78">
        <v>1</v>
      </c>
      <c r="AH57" s="78"/>
    </row>
    <row r="58" spans="1:34" x14ac:dyDescent="0.2">
      <c r="A58" s="13" t="s">
        <v>122</v>
      </c>
      <c r="B58" s="19" t="s">
        <v>72</v>
      </c>
      <c r="C58" s="19" t="s">
        <v>37</v>
      </c>
      <c r="D58" s="19" t="s">
        <v>60</v>
      </c>
      <c r="E58" s="78">
        <v>1</v>
      </c>
      <c r="F58" s="78"/>
      <c r="G58" s="79">
        <v>1</v>
      </c>
      <c r="H58" s="79"/>
      <c r="I58" s="78">
        <v>1</v>
      </c>
      <c r="J58" s="78"/>
      <c r="K58" s="79">
        <v>1</v>
      </c>
      <c r="L58" s="79"/>
      <c r="M58" s="78">
        <v>1</v>
      </c>
      <c r="N58" s="78"/>
      <c r="O58" s="79">
        <v>1</v>
      </c>
      <c r="P58" s="79"/>
      <c r="Q58" s="78"/>
      <c r="R58" s="78"/>
      <c r="S58" s="79">
        <v>1</v>
      </c>
      <c r="T58" s="79"/>
      <c r="U58" s="78">
        <v>1</v>
      </c>
      <c r="V58" s="78"/>
      <c r="W58" s="79">
        <v>1</v>
      </c>
      <c r="X58" s="79"/>
      <c r="Y58" s="78">
        <v>1</v>
      </c>
      <c r="Z58" s="78"/>
      <c r="AA58" s="79"/>
      <c r="AB58" s="79"/>
      <c r="AC58" s="78">
        <v>1</v>
      </c>
      <c r="AD58" s="78"/>
      <c r="AE58" s="79">
        <v>1</v>
      </c>
      <c r="AF58" s="79"/>
      <c r="AG58" s="78">
        <v>1</v>
      </c>
      <c r="AH58" s="78"/>
    </row>
    <row r="59" spans="1:34" ht="16" x14ac:dyDescent="0.2">
      <c r="A59" s="18" t="s">
        <v>123</v>
      </c>
      <c r="B59" s="19" t="s">
        <v>72</v>
      </c>
      <c r="C59" s="19" t="s">
        <v>39</v>
      </c>
      <c r="D59" s="19" t="s">
        <v>37</v>
      </c>
      <c r="E59" s="78">
        <v>1</v>
      </c>
      <c r="F59" s="78"/>
      <c r="G59" s="79">
        <v>1</v>
      </c>
      <c r="H59" s="79"/>
      <c r="I59" s="78">
        <v>1</v>
      </c>
      <c r="J59" s="78"/>
      <c r="K59" s="79">
        <v>1</v>
      </c>
      <c r="L59" s="79"/>
      <c r="M59" s="78">
        <v>1</v>
      </c>
      <c r="N59" s="78"/>
      <c r="O59" s="79">
        <v>1</v>
      </c>
      <c r="P59" s="79"/>
      <c r="Q59" s="78"/>
      <c r="R59" s="78"/>
      <c r="S59" s="79">
        <v>1</v>
      </c>
      <c r="T59" s="79"/>
      <c r="U59" s="78">
        <v>1</v>
      </c>
      <c r="V59" s="78"/>
      <c r="W59" s="79">
        <v>1</v>
      </c>
      <c r="X59" s="79"/>
      <c r="Y59" s="78">
        <v>1</v>
      </c>
      <c r="Z59" s="78"/>
      <c r="AA59" s="79"/>
      <c r="AB59" s="79"/>
      <c r="AC59" s="78">
        <v>1</v>
      </c>
      <c r="AD59" s="78"/>
      <c r="AE59" s="79">
        <v>1</v>
      </c>
      <c r="AF59" s="79"/>
      <c r="AG59" s="78">
        <v>1</v>
      </c>
      <c r="AH59" s="78"/>
    </row>
    <row r="60" spans="1:34" ht="14.25" customHeight="1" x14ac:dyDescent="0.2">
      <c r="A60" s="13" t="s">
        <v>124</v>
      </c>
      <c r="B60" s="19" t="s">
        <v>72</v>
      </c>
      <c r="C60" s="19" t="s">
        <v>37</v>
      </c>
      <c r="D60" s="19" t="s">
        <v>37</v>
      </c>
      <c r="E60" s="78">
        <v>1</v>
      </c>
      <c r="F60" s="78"/>
      <c r="G60" s="79">
        <v>1</v>
      </c>
      <c r="H60" s="79"/>
      <c r="I60" s="78">
        <v>1</v>
      </c>
      <c r="J60" s="78"/>
      <c r="K60" s="79">
        <v>1</v>
      </c>
      <c r="L60" s="79"/>
      <c r="M60" s="78">
        <v>1</v>
      </c>
      <c r="N60" s="78"/>
      <c r="O60" s="79">
        <v>1</v>
      </c>
      <c r="P60" s="79"/>
      <c r="Q60" s="78"/>
      <c r="R60" s="78"/>
      <c r="S60" s="79">
        <v>1</v>
      </c>
      <c r="T60" s="79"/>
      <c r="U60" s="78">
        <v>1</v>
      </c>
      <c r="V60" s="78"/>
      <c r="W60" s="79">
        <v>1</v>
      </c>
      <c r="X60" s="79"/>
      <c r="Y60" s="78">
        <v>1</v>
      </c>
      <c r="Z60" s="78"/>
      <c r="AA60" s="79"/>
      <c r="AB60" s="79"/>
      <c r="AC60" s="78">
        <v>1</v>
      </c>
      <c r="AD60" s="78"/>
      <c r="AE60" s="79">
        <v>1</v>
      </c>
      <c r="AF60" s="79"/>
      <c r="AG60" s="78">
        <v>1</v>
      </c>
      <c r="AH60" s="78"/>
    </row>
    <row r="61" spans="1:34" x14ac:dyDescent="0.2">
      <c r="A61" s="13" t="s">
        <v>125</v>
      </c>
      <c r="B61" s="19" t="s">
        <v>72</v>
      </c>
      <c r="C61" s="19" t="s">
        <v>36</v>
      </c>
      <c r="D61" s="19" t="s">
        <v>60</v>
      </c>
      <c r="E61" s="78">
        <v>1</v>
      </c>
      <c r="F61" s="78"/>
      <c r="G61" s="79">
        <v>1</v>
      </c>
      <c r="H61" s="79"/>
      <c r="I61" s="78">
        <v>1</v>
      </c>
      <c r="J61" s="78"/>
      <c r="K61" s="79">
        <v>1</v>
      </c>
      <c r="L61" s="79"/>
      <c r="M61" s="78">
        <v>1</v>
      </c>
      <c r="N61" s="78"/>
      <c r="O61" s="79">
        <v>1</v>
      </c>
      <c r="P61" s="79"/>
      <c r="Q61" s="78"/>
      <c r="R61" s="78"/>
      <c r="S61" s="79">
        <v>1</v>
      </c>
      <c r="T61" s="79"/>
      <c r="U61" s="78">
        <v>1</v>
      </c>
      <c r="V61" s="78"/>
      <c r="W61" s="79">
        <v>1</v>
      </c>
      <c r="X61" s="79"/>
      <c r="Y61" s="78">
        <v>1</v>
      </c>
      <c r="Z61" s="78"/>
      <c r="AA61" s="79"/>
      <c r="AB61" s="79"/>
      <c r="AC61" s="78">
        <v>1</v>
      </c>
      <c r="AD61" s="78"/>
      <c r="AE61" s="79">
        <v>1</v>
      </c>
      <c r="AF61" s="79"/>
      <c r="AG61" s="78">
        <v>1</v>
      </c>
      <c r="AH61" s="78"/>
    </row>
    <row r="62" spans="1:34" ht="16" x14ac:dyDescent="0.2">
      <c r="A62" s="18" t="s">
        <v>126</v>
      </c>
      <c r="B62" s="19" t="s">
        <v>72</v>
      </c>
      <c r="C62" s="19" t="s">
        <v>39</v>
      </c>
      <c r="D62" s="19" t="s">
        <v>38</v>
      </c>
      <c r="E62" s="78">
        <v>1</v>
      </c>
      <c r="F62" s="78"/>
      <c r="G62" s="79">
        <v>1</v>
      </c>
      <c r="H62" s="79"/>
      <c r="I62" s="78">
        <v>1</v>
      </c>
      <c r="J62" s="78"/>
      <c r="K62" s="79">
        <v>1</v>
      </c>
      <c r="L62" s="79"/>
      <c r="M62" s="78">
        <v>1</v>
      </c>
      <c r="N62" s="78"/>
      <c r="O62" s="79">
        <v>1</v>
      </c>
      <c r="P62" s="79"/>
      <c r="Q62" s="78"/>
      <c r="R62" s="78"/>
      <c r="S62" s="79">
        <v>1</v>
      </c>
      <c r="T62" s="79"/>
      <c r="U62" s="78">
        <v>1</v>
      </c>
      <c r="V62" s="78"/>
      <c r="W62" s="79">
        <v>1</v>
      </c>
      <c r="X62" s="79"/>
      <c r="Y62" s="78">
        <v>1</v>
      </c>
      <c r="Z62" s="78"/>
      <c r="AA62" s="79"/>
      <c r="AB62" s="79"/>
      <c r="AC62" s="78">
        <v>1</v>
      </c>
      <c r="AD62" s="78"/>
      <c r="AE62" s="79">
        <v>1</v>
      </c>
      <c r="AF62" s="79"/>
      <c r="AG62" s="78">
        <v>1</v>
      </c>
      <c r="AH62" s="78"/>
    </row>
    <row r="63" spans="1:34" x14ac:dyDescent="0.2">
      <c r="A63" s="13" t="s">
        <v>127</v>
      </c>
      <c r="B63" s="19" t="s">
        <v>70</v>
      </c>
      <c r="C63" s="19" t="s">
        <v>42</v>
      </c>
      <c r="D63" s="19" t="s">
        <v>38</v>
      </c>
      <c r="E63" s="78">
        <v>1</v>
      </c>
      <c r="F63" s="78"/>
      <c r="G63" s="79">
        <v>1</v>
      </c>
      <c r="H63" s="79"/>
      <c r="I63" s="78">
        <v>1</v>
      </c>
      <c r="J63" s="78"/>
      <c r="K63" s="79">
        <v>1</v>
      </c>
      <c r="L63" s="79"/>
      <c r="M63" s="78">
        <v>1</v>
      </c>
      <c r="N63" s="78"/>
      <c r="O63" s="79">
        <v>1</v>
      </c>
      <c r="P63" s="79"/>
      <c r="Q63" s="78"/>
      <c r="R63" s="78"/>
      <c r="S63" s="79">
        <v>1</v>
      </c>
      <c r="T63" s="79"/>
      <c r="U63" s="78">
        <v>1</v>
      </c>
      <c r="V63" s="78"/>
      <c r="W63" s="79">
        <v>1</v>
      </c>
      <c r="X63" s="79"/>
      <c r="Y63" s="78">
        <v>1</v>
      </c>
      <c r="Z63" s="78"/>
      <c r="AA63" s="79"/>
      <c r="AB63" s="79"/>
      <c r="AC63" s="78">
        <v>1</v>
      </c>
      <c r="AD63" s="78"/>
      <c r="AE63" s="79">
        <v>1</v>
      </c>
      <c r="AF63" s="79"/>
      <c r="AG63" s="78">
        <v>1</v>
      </c>
      <c r="AH63" s="78"/>
    </row>
    <row r="64" spans="1:34" x14ac:dyDescent="0.2">
      <c r="A64" s="13" t="s">
        <v>128</v>
      </c>
      <c r="B64" s="19" t="s">
        <v>72</v>
      </c>
      <c r="C64" s="19" t="s">
        <v>37</v>
      </c>
      <c r="D64" s="19" t="s">
        <v>60</v>
      </c>
      <c r="E64" s="78">
        <v>1</v>
      </c>
      <c r="F64" s="78"/>
      <c r="G64" s="79">
        <v>1</v>
      </c>
      <c r="H64" s="79"/>
      <c r="I64" s="78">
        <v>1</v>
      </c>
      <c r="J64" s="78"/>
      <c r="K64" s="79">
        <v>1</v>
      </c>
      <c r="L64" s="79"/>
      <c r="M64" s="78">
        <v>1</v>
      </c>
      <c r="N64" s="78"/>
      <c r="O64" s="79">
        <v>1</v>
      </c>
      <c r="P64" s="79"/>
      <c r="Q64" s="78"/>
      <c r="R64" s="78"/>
      <c r="S64" s="79"/>
      <c r="T64" s="79"/>
      <c r="U64" s="78"/>
      <c r="V64" s="78"/>
      <c r="W64" s="79"/>
      <c r="X64" s="79"/>
      <c r="Y64" s="78">
        <v>1</v>
      </c>
      <c r="Z64" s="78"/>
      <c r="AA64" s="79"/>
      <c r="AB64" s="79"/>
      <c r="AC64" s="78"/>
      <c r="AD64" s="78"/>
      <c r="AE64" s="79">
        <v>1</v>
      </c>
      <c r="AF64" s="79"/>
      <c r="AG64" s="78">
        <v>1</v>
      </c>
      <c r="AH64" s="78"/>
    </row>
    <row r="65" spans="1:34" ht="16" x14ac:dyDescent="0.2">
      <c r="A65" s="18" t="s">
        <v>129</v>
      </c>
      <c r="B65" s="19" t="s">
        <v>72</v>
      </c>
      <c r="C65" s="19" t="s">
        <v>39</v>
      </c>
      <c r="D65" s="19" t="s">
        <v>61</v>
      </c>
      <c r="E65" s="78">
        <v>1</v>
      </c>
      <c r="F65" s="78"/>
      <c r="G65" s="79">
        <v>1</v>
      </c>
      <c r="H65" s="79"/>
      <c r="I65" s="78">
        <v>1</v>
      </c>
      <c r="J65" s="78"/>
      <c r="K65" s="79">
        <v>1</v>
      </c>
      <c r="L65" s="79"/>
      <c r="M65" s="78">
        <v>1</v>
      </c>
      <c r="N65" s="78"/>
      <c r="O65" s="79">
        <v>1</v>
      </c>
      <c r="P65" s="79"/>
      <c r="Q65" s="78"/>
      <c r="R65" s="78"/>
      <c r="S65" s="79">
        <v>1</v>
      </c>
      <c r="T65" s="79"/>
      <c r="U65" s="78">
        <v>1</v>
      </c>
      <c r="V65" s="78"/>
      <c r="W65" s="79">
        <v>1</v>
      </c>
      <c r="X65" s="79"/>
      <c r="Y65" s="78">
        <v>1</v>
      </c>
      <c r="Z65" s="78"/>
      <c r="AA65" s="79"/>
      <c r="AB65" s="79"/>
      <c r="AC65" s="78">
        <v>1</v>
      </c>
      <c r="AD65" s="78"/>
      <c r="AE65" s="79">
        <v>1</v>
      </c>
      <c r="AF65" s="79"/>
      <c r="AG65" s="78">
        <v>1</v>
      </c>
      <c r="AH65" s="78"/>
    </row>
    <row r="66" spans="1:34" x14ac:dyDescent="0.2">
      <c r="A66" s="13" t="s">
        <v>130</v>
      </c>
      <c r="B66" s="19" t="s">
        <v>72</v>
      </c>
      <c r="C66" s="19" t="s">
        <v>38</v>
      </c>
      <c r="D66" s="19" t="s">
        <v>37</v>
      </c>
      <c r="E66" s="78">
        <v>1</v>
      </c>
      <c r="F66" s="78"/>
      <c r="G66" s="79">
        <v>1</v>
      </c>
      <c r="H66" s="79"/>
      <c r="I66" s="78">
        <v>1</v>
      </c>
      <c r="J66" s="78"/>
      <c r="K66" s="79">
        <v>1</v>
      </c>
      <c r="L66" s="79"/>
      <c r="M66" s="78">
        <v>1</v>
      </c>
      <c r="N66" s="78"/>
      <c r="O66" s="79">
        <v>1</v>
      </c>
      <c r="P66" s="79"/>
      <c r="Q66" s="78"/>
      <c r="R66" s="78"/>
      <c r="S66" s="79">
        <v>1</v>
      </c>
      <c r="T66" s="79"/>
      <c r="U66" s="78">
        <v>1</v>
      </c>
      <c r="V66" s="78"/>
      <c r="W66" s="79">
        <v>1</v>
      </c>
      <c r="X66" s="79"/>
      <c r="Y66" s="78">
        <v>1</v>
      </c>
      <c r="Z66" s="78"/>
      <c r="AA66" s="79"/>
      <c r="AB66" s="79"/>
      <c r="AC66" s="78"/>
      <c r="AD66" s="78"/>
      <c r="AE66" s="79"/>
      <c r="AF66" s="79"/>
      <c r="AG66" s="78">
        <v>1</v>
      </c>
      <c r="AH66" s="78"/>
    </row>
    <row r="67" spans="1:34" x14ac:dyDescent="0.2">
      <c r="A67" s="13" t="s">
        <v>131</v>
      </c>
      <c r="B67" s="19" t="s">
        <v>70</v>
      </c>
      <c r="C67" s="19" t="s">
        <v>35</v>
      </c>
      <c r="D67" s="19" t="s">
        <v>35</v>
      </c>
      <c r="E67" s="78">
        <v>1</v>
      </c>
      <c r="F67" s="78"/>
      <c r="G67" s="79">
        <v>1</v>
      </c>
      <c r="H67" s="79"/>
      <c r="I67" s="78">
        <v>1</v>
      </c>
      <c r="J67" s="78"/>
      <c r="K67" s="79">
        <v>1</v>
      </c>
      <c r="L67" s="79"/>
      <c r="M67" s="78">
        <v>1</v>
      </c>
      <c r="N67" s="78"/>
      <c r="O67" s="79">
        <v>1</v>
      </c>
      <c r="P67" s="79"/>
      <c r="Q67" s="78"/>
      <c r="R67" s="78"/>
      <c r="S67" s="79">
        <v>1</v>
      </c>
      <c r="T67" s="79"/>
      <c r="U67" s="78">
        <v>1</v>
      </c>
      <c r="V67" s="78"/>
      <c r="W67" s="79">
        <v>1</v>
      </c>
      <c r="X67" s="79"/>
      <c r="Y67" s="78">
        <v>1</v>
      </c>
      <c r="Z67" s="78"/>
      <c r="AA67" s="79"/>
      <c r="AB67" s="79"/>
      <c r="AC67" s="78">
        <v>1</v>
      </c>
      <c r="AD67" s="78"/>
      <c r="AE67" s="79">
        <v>1</v>
      </c>
      <c r="AF67" s="79"/>
      <c r="AG67" s="78">
        <v>1</v>
      </c>
      <c r="AH67" s="78"/>
    </row>
    <row r="68" spans="1:34" ht="15.75" customHeight="1" x14ac:dyDescent="0.2">
      <c r="A68" s="18" t="s">
        <v>132</v>
      </c>
      <c r="B68" s="19" t="s">
        <v>72</v>
      </c>
      <c r="C68" s="19" t="s">
        <v>38</v>
      </c>
      <c r="D68" s="19" t="s">
        <v>61</v>
      </c>
      <c r="E68" s="78">
        <v>1</v>
      </c>
      <c r="F68" s="78"/>
      <c r="G68" s="79">
        <v>1</v>
      </c>
      <c r="H68" s="79"/>
      <c r="I68" s="78">
        <v>1</v>
      </c>
      <c r="J68" s="78"/>
      <c r="K68" s="79">
        <v>1</v>
      </c>
      <c r="L68" s="79"/>
      <c r="M68" s="78">
        <v>1</v>
      </c>
      <c r="N68" s="78"/>
      <c r="O68" s="79">
        <v>1</v>
      </c>
      <c r="P68" s="79"/>
      <c r="Q68" s="78"/>
      <c r="R68" s="78"/>
      <c r="S68" s="79">
        <v>1</v>
      </c>
      <c r="T68" s="79"/>
      <c r="U68" s="78">
        <v>1</v>
      </c>
      <c r="V68" s="78"/>
      <c r="W68" s="79">
        <v>1</v>
      </c>
      <c r="X68" s="79"/>
      <c r="Y68" s="78">
        <v>1</v>
      </c>
      <c r="Z68" s="78"/>
      <c r="AA68" s="79"/>
      <c r="AB68" s="79"/>
      <c r="AC68" s="78">
        <v>1</v>
      </c>
      <c r="AD68" s="78"/>
      <c r="AE68" s="79">
        <v>1</v>
      </c>
      <c r="AF68" s="79"/>
      <c r="AG68" s="78">
        <v>1</v>
      </c>
      <c r="AH68" s="78"/>
    </row>
    <row r="69" spans="1:34" ht="17.25" customHeight="1" x14ac:dyDescent="0.2">
      <c r="A69" s="13" t="s">
        <v>133</v>
      </c>
      <c r="B69" s="19" t="s">
        <v>72</v>
      </c>
      <c r="C69" s="19" t="s">
        <v>38</v>
      </c>
      <c r="D69" s="19" t="s">
        <v>61</v>
      </c>
      <c r="E69" s="78">
        <v>1</v>
      </c>
      <c r="F69" s="78"/>
      <c r="G69" s="79">
        <v>1</v>
      </c>
      <c r="H69" s="79"/>
      <c r="I69" s="78">
        <v>1</v>
      </c>
      <c r="J69" s="78"/>
      <c r="K69" s="79">
        <v>1</v>
      </c>
      <c r="L69" s="79"/>
      <c r="M69" s="78">
        <v>1</v>
      </c>
      <c r="N69" s="78"/>
      <c r="O69" s="79">
        <v>1</v>
      </c>
      <c r="P69" s="79"/>
      <c r="Q69" s="78"/>
      <c r="R69" s="78"/>
      <c r="S69" s="79">
        <v>1</v>
      </c>
      <c r="T69" s="79"/>
      <c r="U69" s="78">
        <v>1</v>
      </c>
      <c r="V69" s="78"/>
      <c r="W69" s="79">
        <v>1</v>
      </c>
      <c r="X69" s="79"/>
      <c r="Y69" s="78">
        <v>1</v>
      </c>
      <c r="Z69" s="78"/>
      <c r="AA69" s="79"/>
      <c r="AB69" s="79"/>
      <c r="AC69" s="78">
        <v>1</v>
      </c>
      <c r="AD69" s="78"/>
      <c r="AE69" s="79">
        <v>1</v>
      </c>
      <c r="AF69" s="79"/>
      <c r="AG69" s="78">
        <v>1</v>
      </c>
      <c r="AH69" s="78"/>
    </row>
    <row r="70" spans="1:34" x14ac:dyDescent="0.2">
      <c r="A70" s="13" t="s">
        <v>134</v>
      </c>
      <c r="B70" s="19" t="s">
        <v>72</v>
      </c>
      <c r="C70" s="19" t="s">
        <v>39</v>
      </c>
      <c r="D70" s="19" t="s">
        <v>37</v>
      </c>
      <c r="E70" s="78">
        <v>1</v>
      </c>
      <c r="F70" s="78"/>
      <c r="G70" s="79">
        <v>1</v>
      </c>
      <c r="H70" s="79"/>
      <c r="I70" s="78">
        <v>1</v>
      </c>
      <c r="J70" s="78"/>
      <c r="K70" s="79">
        <v>1</v>
      </c>
      <c r="L70" s="79"/>
      <c r="M70" s="78">
        <v>1</v>
      </c>
      <c r="N70" s="78"/>
      <c r="O70" s="79">
        <v>1</v>
      </c>
      <c r="P70" s="79"/>
      <c r="Q70" s="78"/>
      <c r="R70" s="78"/>
      <c r="S70" s="79">
        <v>1</v>
      </c>
      <c r="T70" s="79"/>
      <c r="U70" s="78">
        <v>1</v>
      </c>
      <c r="V70" s="78"/>
      <c r="W70" s="79">
        <v>1</v>
      </c>
      <c r="X70" s="79"/>
      <c r="Y70" s="78">
        <v>1</v>
      </c>
      <c r="Z70" s="78"/>
      <c r="AA70" s="79"/>
      <c r="AB70" s="79"/>
      <c r="AC70" s="78">
        <v>1</v>
      </c>
      <c r="AD70" s="78"/>
      <c r="AE70" s="79">
        <v>1</v>
      </c>
      <c r="AF70" s="79"/>
      <c r="AG70" s="78">
        <v>1</v>
      </c>
      <c r="AH70" s="78"/>
    </row>
    <row r="71" spans="1:34" ht="16" x14ac:dyDescent="0.2">
      <c r="A71" s="18" t="s">
        <v>135</v>
      </c>
      <c r="B71" s="19" t="s">
        <v>72</v>
      </c>
      <c r="C71" s="19" t="s">
        <v>39</v>
      </c>
      <c r="D71" s="19" t="s">
        <v>37</v>
      </c>
      <c r="E71" s="78">
        <v>1</v>
      </c>
      <c r="F71" s="78"/>
      <c r="G71" s="79">
        <v>1</v>
      </c>
      <c r="H71" s="79"/>
      <c r="I71" s="78">
        <v>1</v>
      </c>
      <c r="J71" s="78"/>
      <c r="K71" s="79">
        <v>1</v>
      </c>
      <c r="L71" s="79"/>
      <c r="M71" s="78"/>
      <c r="N71" s="78"/>
      <c r="O71" s="79">
        <v>1</v>
      </c>
      <c r="P71" s="79"/>
      <c r="Q71" s="78"/>
      <c r="R71" s="78"/>
      <c r="S71" s="79">
        <v>1</v>
      </c>
      <c r="T71" s="79"/>
      <c r="U71" s="78">
        <v>1</v>
      </c>
      <c r="V71" s="78"/>
      <c r="W71" s="79">
        <v>1</v>
      </c>
      <c r="X71" s="79"/>
      <c r="Y71" s="78">
        <v>1</v>
      </c>
      <c r="Z71" s="78"/>
      <c r="AA71" s="79"/>
      <c r="AB71" s="79"/>
      <c r="AC71" s="78"/>
      <c r="AD71" s="78"/>
      <c r="AE71" s="79">
        <v>1</v>
      </c>
      <c r="AF71" s="79"/>
      <c r="AG71" s="78"/>
      <c r="AH71" s="78"/>
    </row>
    <row r="72" spans="1:34" x14ac:dyDescent="0.2">
      <c r="A72" s="13" t="s">
        <v>136</v>
      </c>
      <c r="B72" s="19" t="s">
        <v>72</v>
      </c>
      <c r="C72" s="19" t="s">
        <v>39</v>
      </c>
      <c r="D72" s="19" t="s">
        <v>37</v>
      </c>
      <c r="E72" s="78">
        <v>1</v>
      </c>
      <c r="F72" s="78"/>
      <c r="G72" s="79">
        <v>1</v>
      </c>
      <c r="H72" s="79"/>
      <c r="I72" s="78">
        <v>1</v>
      </c>
      <c r="J72" s="78"/>
      <c r="K72" s="79">
        <v>1</v>
      </c>
      <c r="L72" s="79"/>
      <c r="M72" s="78">
        <v>1</v>
      </c>
      <c r="N72" s="78"/>
      <c r="O72" s="79">
        <v>1</v>
      </c>
      <c r="P72" s="79"/>
      <c r="Q72" s="78"/>
      <c r="R72" s="78"/>
      <c r="S72" s="79">
        <v>1</v>
      </c>
      <c r="T72" s="79"/>
      <c r="U72" s="78">
        <v>1</v>
      </c>
      <c r="V72" s="78"/>
      <c r="W72" s="79">
        <v>1</v>
      </c>
      <c r="X72" s="79"/>
      <c r="Y72" s="78">
        <v>1</v>
      </c>
      <c r="Z72" s="78"/>
      <c r="AA72" s="79"/>
      <c r="AB72" s="79"/>
      <c r="AC72" s="78">
        <v>1</v>
      </c>
      <c r="AD72" s="78"/>
      <c r="AE72" s="79">
        <v>1</v>
      </c>
      <c r="AF72" s="79"/>
      <c r="AG72" s="78">
        <v>1</v>
      </c>
      <c r="AH72" s="78"/>
    </row>
    <row r="73" spans="1:34" x14ac:dyDescent="0.2">
      <c r="A73" s="13" t="s">
        <v>137</v>
      </c>
      <c r="B73" s="19" t="s">
        <v>72</v>
      </c>
      <c r="C73" s="19" t="s">
        <v>38</v>
      </c>
      <c r="D73" s="19" t="s">
        <v>37</v>
      </c>
      <c r="E73" s="78">
        <v>1</v>
      </c>
      <c r="F73" s="78"/>
      <c r="G73" s="79">
        <v>1</v>
      </c>
      <c r="H73" s="79"/>
      <c r="I73" s="78">
        <v>1</v>
      </c>
      <c r="J73" s="78"/>
      <c r="K73" s="79">
        <v>1</v>
      </c>
      <c r="L73" s="79"/>
      <c r="M73" s="78" t="s">
        <v>115</v>
      </c>
      <c r="N73" s="78"/>
      <c r="O73" s="79">
        <v>1</v>
      </c>
      <c r="P73" s="79"/>
      <c r="Q73" s="78"/>
      <c r="R73" s="78"/>
      <c r="S73" s="79">
        <v>1</v>
      </c>
      <c r="T73" s="79"/>
      <c r="U73" s="78">
        <v>1</v>
      </c>
      <c r="V73" s="78"/>
      <c r="W73" s="79">
        <v>1</v>
      </c>
      <c r="X73" s="79"/>
      <c r="Y73" s="78">
        <v>1</v>
      </c>
      <c r="Z73" s="78"/>
      <c r="AA73" s="79"/>
      <c r="AB73" s="79"/>
      <c r="AC73" s="78">
        <v>1</v>
      </c>
      <c r="AD73" s="78"/>
      <c r="AE73" s="79">
        <v>1</v>
      </c>
      <c r="AF73" s="79"/>
      <c r="AG73" s="78">
        <v>1</v>
      </c>
      <c r="AH73" s="78"/>
    </row>
    <row r="74" spans="1:34" x14ac:dyDescent="0.2">
      <c r="A74" s="13" t="s">
        <v>138</v>
      </c>
      <c r="B74" s="19" t="s">
        <v>72</v>
      </c>
      <c r="C74" s="19" t="s">
        <v>38</v>
      </c>
      <c r="D74" s="19" t="s">
        <v>37</v>
      </c>
      <c r="E74" s="78">
        <v>1</v>
      </c>
      <c r="F74" s="78"/>
      <c r="G74" s="79">
        <v>1</v>
      </c>
      <c r="H74" s="79"/>
      <c r="I74" s="78">
        <v>1</v>
      </c>
      <c r="J74" s="78"/>
      <c r="K74" s="79" t="s">
        <v>115</v>
      </c>
      <c r="L74" s="79"/>
      <c r="M74" s="78" t="s">
        <v>115</v>
      </c>
      <c r="N74" s="78"/>
      <c r="O74" s="79">
        <v>1</v>
      </c>
      <c r="P74" s="79"/>
      <c r="Q74" s="78"/>
      <c r="R74" s="78"/>
      <c r="S74" s="79">
        <v>1</v>
      </c>
      <c r="T74" s="79"/>
      <c r="U74" s="78">
        <v>1</v>
      </c>
      <c r="V74" s="78"/>
      <c r="W74" s="79">
        <v>1</v>
      </c>
      <c r="X74" s="79"/>
      <c r="Y74" s="78">
        <v>1</v>
      </c>
      <c r="Z74" s="78"/>
      <c r="AA74" s="79"/>
      <c r="AB74" s="79"/>
      <c r="AC74" s="78"/>
      <c r="AD74" s="78"/>
      <c r="AE74" s="79"/>
      <c r="AF74" s="79"/>
      <c r="AG74" s="78">
        <v>1</v>
      </c>
      <c r="AH74" s="78"/>
    </row>
    <row r="75" spans="1:34" ht="16" x14ac:dyDescent="0.2">
      <c r="A75" s="18" t="s">
        <v>139</v>
      </c>
      <c r="B75" s="19" t="s">
        <v>72</v>
      </c>
      <c r="C75" s="19" t="s">
        <v>39</v>
      </c>
      <c r="D75" s="19" t="s">
        <v>37</v>
      </c>
      <c r="E75" s="78">
        <v>1</v>
      </c>
      <c r="F75" s="78"/>
      <c r="G75" s="79">
        <v>1</v>
      </c>
      <c r="H75" s="79"/>
      <c r="I75" s="78">
        <v>1</v>
      </c>
      <c r="J75" s="78"/>
      <c r="K75" s="79">
        <v>1</v>
      </c>
      <c r="L75" s="79"/>
      <c r="M75" s="78">
        <v>1</v>
      </c>
      <c r="N75" s="78"/>
      <c r="O75" s="79">
        <v>1</v>
      </c>
      <c r="P75" s="79"/>
      <c r="Q75" s="78"/>
      <c r="R75" s="78"/>
      <c r="S75" s="79">
        <v>1</v>
      </c>
      <c r="T75" s="79"/>
      <c r="U75" s="78">
        <v>1</v>
      </c>
      <c r="V75" s="78"/>
      <c r="W75" s="79">
        <v>1</v>
      </c>
      <c r="X75" s="79"/>
      <c r="Y75" s="78">
        <v>1</v>
      </c>
      <c r="Z75" s="78"/>
      <c r="AA75" s="79"/>
      <c r="AB75" s="79"/>
      <c r="AC75" s="78">
        <v>1</v>
      </c>
      <c r="AD75" s="78"/>
      <c r="AE75" s="79">
        <v>1</v>
      </c>
      <c r="AF75" s="79"/>
      <c r="AG75" s="78">
        <v>1</v>
      </c>
      <c r="AH75" s="78"/>
    </row>
    <row r="76" spans="1:34" x14ac:dyDescent="0.2">
      <c r="A76" s="13" t="s">
        <v>140</v>
      </c>
      <c r="B76" s="19" t="s">
        <v>72</v>
      </c>
      <c r="C76" s="19" t="s">
        <v>38</v>
      </c>
      <c r="D76" s="19" t="s">
        <v>37</v>
      </c>
      <c r="E76" s="78">
        <v>1</v>
      </c>
      <c r="F76" s="78"/>
      <c r="G76" s="79">
        <v>1</v>
      </c>
      <c r="H76" s="79"/>
      <c r="I76" s="78">
        <v>1</v>
      </c>
      <c r="J76" s="78"/>
      <c r="K76" s="79">
        <v>1</v>
      </c>
      <c r="L76" s="79"/>
      <c r="M76" s="78">
        <v>1</v>
      </c>
      <c r="N76" s="78"/>
      <c r="O76" s="79">
        <v>1</v>
      </c>
      <c r="P76" s="79"/>
      <c r="Q76" s="78"/>
      <c r="R76" s="78"/>
      <c r="S76" s="79">
        <v>1</v>
      </c>
      <c r="T76" s="79"/>
      <c r="U76" s="78">
        <v>1</v>
      </c>
      <c r="V76" s="78"/>
      <c r="W76" s="79">
        <v>1</v>
      </c>
      <c r="X76" s="79"/>
      <c r="Y76" s="78">
        <v>1</v>
      </c>
      <c r="Z76" s="78"/>
      <c r="AA76" s="79"/>
      <c r="AB76" s="79"/>
      <c r="AC76" s="78">
        <v>1</v>
      </c>
      <c r="AD76" s="78"/>
      <c r="AE76" s="79">
        <v>1</v>
      </c>
      <c r="AF76" s="79"/>
      <c r="AG76" s="78">
        <v>1</v>
      </c>
      <c r="AH76" s="78"/>
    </row>
    <row r="77" spans="1:34" x14ac:dyDescent="0.2">
      <c r="A77" s="13" t="s">
        <v>141</v>
      </c>
      <c r="B77" s="19" t="s">
        <v>72</v>
      </c>
      <c r="C77" s="19" t="s">
        <v>38</v>
      </c>
      <c r="D77" s="19" t="s">
        <v>37</v>
      </c>
      <c r="E77" s="78">
        <v>1</v>
      </c>
      <c r="F77" s="78"/>
      <c r="G77" s="79">
        <v>1</v>
      </c>
      <c r="H77" s="79"/>
      <c r="I77" s="78">
        <v>1</v>
      </c>
      <c r="J77" s="78"/>
      <c r="K77" s="79"/>
      <c r="L77" s="79"/>
      <c r="M77" s="78"/>
      <c r="N77" s="78"/>
      <c r="O77" s="79">
        <v>1</v>
      </c>
      <c r="P77" s="79"/>
      <c r="Q77" s="78"/>
      <c r="R77" s="78"/>
      <c r="S77" s="79">
        <v>1</v>
      </c>
      <c r="T77" s="79"/>
      <c r="U77" s="78">
        <v>1</v>
      </c>
      <c r="V77" s="78"/>
      <c r="W77" s="79">
        <v>1</v>
      </c>
      <c r="X77" s="79"/>
      <c r="Y77" s="78">
        <v>1</v>
      </c>
      <c r="Z77" s="78"/>
      <c r="AA77" s="79"/>
      <c r="AB77" s="79"/>
      <c r="AC77" s="78">
        <v>1</v>
      </c>
      <c r="AD77" s="78"/>
      <c r="AE77" s="79"/>
      <c r="AF77" s="79"/>
      <c r="AG77" s="78">
        <v>1</v>
      </c>
      <c r="AH77" s="78"/>
    </row>
    <row r="78" spans="1:34" ht="16" x14ac:dyDescent="0.2">
      <c r="A78" s="18" t="s">
        <v>142</v>
      </c>
      <c r="B78" s="19" t="s">
        <v>72</v>
      </c>
      <c r="C78" s="19" t="s">
        <v>38</v>
      </c>
      <c r="D78" s="19" t="s">
        <v>61</v>
      </c>
      <c r="E78" s="78">
        <v>1</v>
      </c>
      <c r="F78" s="78"/>
      <c r="G78" s="79">
        <v>1</v>
      </c>
      <c r="H78" s="79"/>
      <c r="I78" s="78">
        <v>1</v>
      </c>
      <c r="J78" s="78"/>
      <c r="K78" s="79"/>
      <c r="L78" s="79"/>
      <c r="M78" s="78">
        <v>1</v>
      </c>
      <c r="N78" s="78"/>
      <c r="O78" s="79">
        <v>1</v>
      </c>
      <c r="P78" s="79"/>
      <c r="Q78" s="78"/>
      <c r="R78" s="78"/>
      <c r="S78" s="79">
        <v>1</v>
      </c>
      <c r="T78" s="79"/>
      <c r="U78" s="78">
        <v>1</v>
      </c>
      <c r="V78" s="78"/>
      <c r="W78" s="79">
        <v>1</v>
      </c>
      <c r="X78" s="79"/>
      <c r="Y78" s="78"/>
      <c r="Z78" s="78"/>
      <c r="AA78" s="79"/>
      <c r="AB78" s="79"/>
      <c r="AC78" s="78">
        <v>1</v>
      </c>
      <c r="AD78" s="78"/>
      <c r="AE78" s="79">
        <v>1</v>
      </c>
      <c r="AF78" s="79"/>
      <c r="AG78" s="78">
        <v>1</v>
      </c>
      <c r="AH78" s="78"/>
    </row>
    <row r="79" spans="1:34" x14ac:dyDescent="0.2">
      <c r="A79" s="13" t="s">
        <v>143</v>
      </c>
      <c r="B79" s="19" t="s">
        <v>72</v>
      </c>
      <c r="C79" s="19" t="s">
        <v>38</v>
      </c>
      <c r="D79" s="19" t="s">
        <v>37</v>
      </c>
      <c r="E79" s="78">
        <v>1</v>
      </c>
      <c r="F79" s="78"/>
      <c r="G79" s="79">
        <v>1</v>
      </c>
      <c r="H79" s="79"/>
      <c r="I79" s="78"/>
      <c r="J79" s="78"/>
      <c r="K79" s="79">
        <v>1</v>
      </c>
      <c r="L79" s="79"/>
      <c r="M79" s="78">
        <v>1</v>
      </c>
      <c r="N79" s="78"/>
      <c r="O79" s="79">
        <v>1</v>
      </c>
      <c r="P79" s="79"/>
      <c r="Q79" s="78"/>
      <c r="R79" s="78"/>
      <c r="S79" s="79">
        <v>1</v>
      </c>
      <c r="T79" s="79"/>
      <c r="U79" s="78">
        <v>1</v>
      </c>
      <c r="V79" s="78"/>
      <c r="W79" s="79">
        <v>1</v>
      </c>
      <c r="X79" s="79"/>
      <c r="Y79" s="78">
        <v>1</v>
      </c>
      <c r="Z79" s="78"/>
      <c r="AA79" s="79"/>
      <c r="AB79" s="79"/>
      <c r="AC79" s="78">
        <v>1</v>
      </c>
      <c r="AD79" s="78"/>
      <c r="AE79" s="79">
        <v>1</v>
      </c>
      <c r="AF79" s="79"/>
      <c r="AG79" s="78">
        <v>1</v>
      </c>
      <c r="AH79" s="78"/>
    </row>
    <row r="80" spans="1:34" x14ac:dyDescent="0.2">
      <c r="A80" s="13" t="s">
        <v>144</v>
      </c>
      <c r="B80" s="19" t="s">
        <v>72</v>
      </c>
      <c r="C80" s="19" t="s">
        <v>39</v>
      </c>
      <c r="D80" s="19" t="s">
        <v>40</v>
      </c>
      <c r="E80" s="78">
        <v>1</v>
      </c>
      <c r="F80" s="78"/>
      <c r="G80" s="79">
        <v>1</v>
      </c>
      <c r="H80" s="79"/>
      <c r="I80" s="78"/>
      <c r="J80" s="78"/>
      <c r="K80" s="79">
        <v>1</v>
      </c>
      <c r="L80" s="79"/>
      <c r="M80" s="78">
        <v>1</v>
      </c>
      <c r="N80" s="78"/>
      <c r="O80" s="79">
        <v>1</v>
      </c>
      <c r="P80" s="79"/>
      <c r="Q80" s="78"/>
      <c r="R80" s="78"/>
      <c r="S80" s="79">
        <v>1</v>
      </c>
      <c r="T80" s="79"/>
      <c r="U80" s="78">
        <v>1</v>
      </c>
      <c r="V80" s="78"/>
      <c r="W80" s="79">
        <v>1</v>
      </c>
      <c r="X80" s="79"/>
      <c r="Y80" s="78">
        <v>1</v>
      </c>
      <c r="Z80" s="78"/>
      <c r="AA80" s="79"/>
      <c r="AB80" s="79"/>
      <c r="AC80" s="78">
        <v>1</v>
      </c>
      <c r="AD80" s="78"/>
      <c r="AE80" s="79">
        <v>1</v>
      </c>
      <c r="AF80" s="79"/>
      <c r="AG80" s="78">
        <v>1</v>
      </c>
      <c r="AH80" s="78"/>
    </row>
    <row r="81" spans="1:34" ht="16" x14ac:dyDescent="0.2">
      <c r="A81" s="18" t="s">
        <v>145</v>
      </c>
      <c r="B81" s="19" t="s">
        <v>72</v>
      </c>
      <c r="C81" s="19" t="s">
        <v>38</v>
      </c>
      <c r="D81" s="19" t="s">
        <v>61</v>
      </c>
      <c r="E81" s="78">
        <v>1</v>
      </c>
      <c r="F81" s="78"/>
      <c r="G81" s="79">
        <v>1</v>
      </c>
      <c r="H81" s="79"/>
      <c r="I81" s="78"/>
      <c r="J81" s="78"/>
      <c r="K81" s="79">
        <v>1</v>
      </c>
      <c r="L81" s="79"/>
      <c r="M81" s="78"/>
      <c r="N81" s="78"/>
      <c r="O81" s="79"/>
      <c r="P81" s="79"/>
      <c r="Q81" s="78"/>
      <c r="R81" s="78"/>
      <c r="S81" s="79"/>
      <c r="T81" s="79"/>
      <c r="U81" s="78"/>
      <c r="V81" s="78"/>
      <c r="W81" s="79"/>
      <c r="X81" s="79"/>
      <c r="Y81" s="78"/>
      <c r="Z81" s="78"/>
      <c r="AA81" s="79"/>
      <c r="AB81" s="79"/>
      <c r="AC81" s="78">
        <v>1</v>
      </c>
      <c r="AD81" s="78"/>
      <c r="AE81" s="79">
        <v>1</v>
      </c>
      <c r="AF81" s="79"/>
      <c r="AG81" s="78">
        <v>1</v>
      </c>
      <c r="AH81" s="78"/>
    </row>
    <row r="82" spans="1:34" x14ac:dyDescent="0.2">
      <c r="A82" s="13" t="s">
        <v>146</v>
      </c>
      <c r="B82" s="19" t="s">
        <v>72</v>
      </c>
      <c r="C82" s="19" t="s">
        <v>36</v>
      </c>
      <c r="D82" s="19" t="s">
        <v>60</v>
      </c>
      <c r="E82" s="78">
        <v>1</v>
      </c>
      <c r="F82" s="78"/>
      <c r="G82" s="79">
        <v>1</v>
      </c>
      <c r="H82" s="79"/>
      <c r="I82" s="78">
        <v>1</v>
      </c>
      <c r="J82" s="78"/>
      <c r="K82" s="79">
        <v>1</v>
      </c>
      <c r="L82" s="79"/>
      <c r="M82" s="78">
        <v>1</v>
      </c>
      <c r="N82" s="78"/>
      <c r="O82" s="79">
        <v>1</v>
      </c>
      <c r="P82" s="79"/>
      <c r="Q82" s="78"/>
      <c r="R82" s="78"/>
      <c r="S82" s="79">
        <v>1</v>
      </c>
      <c r="T82" s="79"/>
      <c r="U82" s="78">
        <v>1</v>
      </c>
      <c r="V82" s="78"/>
      <c r="W82" s="79">
        <v>1</v>
      </c>
      <c r="X82" s="79"/>
      <c r="Y82" s="78">
        <v>1</v>
      </c>
      <c r="Z82" s="78"/>
      <c r="AA82" s="79"/>
      <c r="AB82" s="79"/>
      <c r="AC82" s="78">
        <v>1</v>
      </c>
      <c r="AD82" s="78"/>
      <c r="AE82" s="79">
        <v>1</v>
      </c>
      <c r="AF82" s="79"/>
      <c r="AG82" s="78">
        <v>1</v>
      </c>
      <c r="AH82" s="78"/>
    </row>
    <row r="83" spans="1:34" x14ac:dyDescent="0.2">
      <c r="A83" s="13" t="s">
        <v>147</v>
      </c>
      <c r="B83" s="19" t="s">
        <v>70</v>
      </c>
      <c r="C83" s="19" t="s">
        <v>41</v>
      </c>
      <c r="D83" s="19" t="s">
        <v>61</v>
      </c>
      <c r="E83" s="78">
        <v>1</v>
      </c>
      <c r="F83" s="78"/>
      <c r="G83" s="79">
        <v>1</v>
      </c>
      <c r="H83" s="79"/>
      <c r="I83" s="78">
        <v>1</v>
      </c>
      <c r="J83" s="78"/>
      <c r="K83" s="79">
        <v>1</v>
      </c>
      <c r="L83" s="79"/>
      <c r="M83" s="78">
        <v>1</v>
      </c>
      <c r="N83" s="78"/>
      <c r="O83" s="79">
        <v>1</v>
      </c>
      <c r="P83" s="79"/>
      <c r="Q83" s="78"/>
      <c r="R83" s="78"/>
      <c r="S83" s="79">
        <v>1</v>
      </c>
      <c r="T83" s="79"/>
      <c r="U83" s="78">
        <v>1</v>
      </c>
      <c r="V83" s="78"/>
      <c r="W83" s="79">
        <v>1</v>
      </c>
      <c r="X83" s="79"/>
      <c r="Y83" s="78">
        <v>1</v>
      </c>
      <c r="Z83" s="78"/>
      <c r="AA83" s="79"/>
      <c r="AB83" s="79"/>
      <c r="AC83" s="78">
        <v>1</v>
      </c>
      <c r="AD83" s="78"/>
      <c r="AE83" s="79">
        <v>1</v>
      </c>
      <c r="AF83" s="79"/>
      <c r="AG83" s="78">
        <v>1</v>
      </c>
      <c r="AH83" s="78"/>
    </row>
    <row r="84" spans="1:34" ht="16" x14ac:dyDescent="0.2">
      <c r="A84" s="18" t="s">
        <v>148</v>
      </c>
      <c r="B84" s="19" t="s">
        <v>70</v>
      </c>
      <c r="C84" s="19" t="s">
        <v>41</v>
      </c>
      <c r="D84" s="19" t="s">
        <v>61</v>
      </c>
      <c r="E84" s="78">
        <v>1</v>
      </c>
      <c r="F84" s="78"/>
      <c r="G84" s="79">
        <v>1</v>
      </c>
      <c r="H84" s="79"/>
      <c r="I84" s="78">
        <v>1</v>
      </c>
      <c r="J84" s="78"/>
      <c r="K84" s="79">
        <v>1</v>
      </c>
      <c r="L84" s="79"/>
      <c r="M84" s="78">
        <v>1</v>
      </c>
      <c r="N84" s="78"/>
      <c r="O84" s="79">
        <v>1</v>
      </c>
      <c r="P84" s="79"/>
      <c r="Q84" s="78"/>
      <c r="R84" s="78"/>
      <c r="S84" s="79">
        <v>1</v>
      </c>
      <c r="T84" s="79"/>
      <c r="U84" s="78">
        <v>1</v>
      </c>
      <c r="V84" s="78"/>
      <c r="W84" s="79">
        <v>1</v>
      </c>
      <c r="X84" s="79"/>
      <c r="Y84" s="78">
        <v>1</v>
      </c>
      <c r="Z84" s="78"/>
      <c r="AA84" s="79"/>
      <c r="AB84" s="79"/>
      <c r="AC84" s="78">
        <v>1</v>
      </c>
      <c r="AD84" s="78"/>
      <c r="AE84" s="79">
        <v>1</v>
      </c>
      <c r="AF84" s="79"/>
      <c r="AG84" s="78">
        <v>1</v>
      </c>
      <c r="AH84" s="78"/>
    </row>
    <row r="85" spans="1:34" x14ac:dyDescent="0.2">
      <c r="A85" s="13" t="s">
        <v>149</v>
      </c>
      <c r="B85" s="19" t="s">
        <v>70</v>
      </c>
      <c r="C85" s="19" t="s">
        <v>41</v>
      </c>
      <c r="D85" s="19" t="s">
        <v>61</v>
      </c>
      <c r="E85" s="78">
        <v>1</v>
      </c>
      <c r="F85" s="78"/>
      <c r="G85" s="79">
        <v>1</v>
      </c>
      <c r="H85" s="79"/>
      <c r="I85" s="78">
        <v>1</v>
      </c>
      <c r="J85" s="78"/>
      <c r="K85" s="79">
        <v>1</v>
      </c>
      <c r="L85" s="79"/>
      <c r="M85" s="78">
        <v>1</v>
      </c>
      <c r="N85" s="78"/>
      <c r="O85" s="79">
        <v>1</v>
      </c>
      <c r="P85" s="79"/>
      <c r="Q85" s="78"/>
      <c r="R85" s="78"/>
      <c r="S85" s="79">
        <v>1</v>
      </c>
      <c r="T85" s="79"/>
      <c r="U85" s="78">
        <v>1</v>
      </c>
      <c r="V85" s="78"/>
      <c r="W85" s="79">
        <v>1</v>
      </c>
      <c r="X85" s="79"/>
      <c r="Y85" s="78">
        <v>1</v>
      </c>
      <c r="Z85" s="78"/>
      <c r="AA85" s="79"/>
      <c r="AB85" s="79"/>
      <c r="AC85" s="78">
        <v>1</v>
      </c>
      <c r="AD85" s="78"/>
      <c r="AE85" s="79">
        <v>1</v>
      </c>
      <c r="AF85" s="79"/>
      <c r="AG85" s="78">
        <v>1</v>
      </c>
      <c r="AH85" s="78"/>
    </row>
    <row r="86" spans="1:34" x14ac:dyDescent="0.2">
      <c r="A86" s="13" t="s">
        <v>150</v>
      </c>
      <c r="B86" s="19" t="s">
        <v>70</v>
      </c>
      <c r="C86" s="19" t="s">
        <v>42</v>
      </c>
      <c r="D86" s="19" t="s">
        <v>42</v>
      </c>
      <c r="E86" s="78">
        <v>1</v>
      </c>
      <c r="F86" s="78"/>
      <c r="G86" s="79">
        <v>1</v>
      </c>
      <c r="H86" s="79"/>
      <c r="I86" s="78">
        <v>1</v>
      </c>
      <c r="J86" s="78"/>
      <c r="K86" s="79">
        <v>1</v>
      </c>
      <c r="L86" s="79"/>
      <c r="M86" s="78">
        <v>1</v>
      </c>
      <c r="N86" s="78"/>
      <c r="O86" s="79">
        <v>1</v>
      </c>
      <c r="P86" s="79"/>
      <c r="Q86" s="78"/>
      <c r="R86" s="78"/>
      <c r="S86" s="79">
        <v>1</v>
      </c>
      <c r="T86" s="79"/>
      <c r="U86" s="78">
        <v>1</v>
      </c>
      <c r="V86" s="78"/>
      <c r="W86" s="79">
        <v>1</v>
      </c>
      <c r="X86" s="79"/>
      <c r="Y86" s="78">
        <v>1</v>
      </c>
      <c r="Z86" s="78"/>
      <c r="AA86" s="79"/>
      <c r="AB86" s="79"/>
      <c r="AC86" s="78">
        <v>1</v>
      </c>
      <c r="AD86" s="78"/>
      <c r="AE86" s="79">
        <v>1</v>
      </c>
      <c r="AF86" s="79"/>
      <c r="AG86" s="78">
        <v>1</v>
      </c>
      <c r="AH86" s="78"/>
    </row>
    <row r="87" spans="1:34" ht="15.75" customHeight="1" x14ac:dyDescent="0.2">
      <c r="A87" s="18" t="s">
        <v>151</v>
      </c>
      <c r="B87" s="19" t="s">
        <v>70</v>
      </c>
      <c r="C87" s="19" t="s">
        <v>41</v>
      </c>
      <c r="D87" s="19" t="s">
        <v>42</v>
      </c>
      <c r="E87" s="78">
        <v>1</v>
      </c>
      <c r="F87" s="78"/>
      <c r="G87" s="79">
        <v>1</v>
      </c>
      <c r="H87" s="79"/>
      <c r="I87" s="78">
        <v>1</v>
      </c>
      <c r="J87" s="78"/>
      <c r="K87" s="79">
        <v>1</v>
      </c>
      <c r="L87" s="79"/>
      <c r="M87" s="78">
        <v>1</v>
      </c>
      <c r="N87" s="78"/>
      <c r="O87" s="79">
        <v>1</v>
      </c>
      <c r="P87" s="79"/>
      <c r="Q87" s="78"/>
      <c r="R87" s="78"/>
      <c r="S87" s="79">
        <v>1</v>
      </c>
      <c r="T87" s="79"/>
      <c r="U87" s="78">
        <v>1</v>
      </c>
      <c r="V87" s="78"/>
      <c r="W87" s="79">
        <v>1</v>
      </c>
      <c r="X87" s="79"/>
      <c r="Y87" s="78">
        <v>1</v>
      </c>
      <c r="Z87" s="78"/>
      <c r="AA87" s="79"/>
      <c r="AB87" s="79"/>
      <c r="AC87" s="78">
        <v>1</v>
      </c>
      <c r="AD87" s="78"/>
      <c r="AE87" s="79">
        <v>1</v>
      </c>
      <c r="AF87" s="79"/>
      <c r="AG87" s="78">
        <v>1</v>
      </c>
      <c r="AH87" s="78"/>
    </row>
    <row r="88" spans="1:34" x14ac:dyDescent="0.2">
      <c r="A88" s="13" t="s">
        <v>152</v>
      </c>
      <c r="B88" s="19" t="s">
        <v>70</v>
      </c>
      <c r="C88" s="19" t="s">
        <v>40</v>
      </c>
      <c r="D88" s="19" t="s">
        <v>36</v>
      </c>
      <c r="E88" s="78">
        <v>1</v>
      </c>
      <c r="F88" s="78"/>
      <c r="G88" s="79">
        <v>1</v>
      </c>
      <c r="H88" s="79"/>
      <c r="I88" s="78">
        <v>1</v>
      </c>
      <c r="J88" s="78"/>
      <c r="K88" s="79">
        <v>1</v>
      </c>
      <c r="L88" s="79"/>
      <c r="M88" s="78">
        <v>1</v>
      </c>
      <c r="N88" s="78"/>
      <c r="O88" s="79">
        <v>1</v>
      </c>
      <c r="P88" s="79"/>
      <c r="Q88" s="78"/>
      <c r="R88" s="78"/>
      <c r="S88" s="79">
        <v>1</v>
      </c>
      <c r="T88" s="79"/>
      <c r="U88" s="78">
        <v>1</v>
      </c>
      <c r="V88" s="78"/>
      <c r="W88" s="79">
        <v>1</v>
      </c>
      <c r="X88" s="79"/>
      <c r="Y88" s="78">
        <v>1</v>
      </c>
      <c r="Z88" s="78"/>
      <c r="AA88" s="79"/>
      <c r="AB88" s="79"/>
      <c r="AC88" s="78">
        <v>1</v>
      </c>
      <c r="AD88" s="78"/>
      <c r="AE88" s="79">
        <v>1</v>
      </c>
      <c r="AF88" s="79"/>
      <c r="AG88" s="78">
        <v>1</v>
      </c>
      <c r="AH88" s="78"/>
    </row>
    <row r="89" spans="1:34" x14ac:dyDescent="0.2">
      <c r="A89" s="13" t="s">
        <v>153</v>
      </c>
      <c r="B89" s="19" t="s">
        <v>70</v>
      </c>
      <c r="C89" s="19" t="s">
        <v>40</v>
      </c>
      <c r="D89" s="19" t="s">
        <v>36</v>
      </c>
      <c r="E89" s="78">
        <v>1</v>
      </c>
      <c r="F89" s="78"/>
      <c r="G89" s="79">
        <v>1</v>
      </c>
      <c r="H89" s="79"/>
      <c r="I89" s="78">
        <v>1</v>
      </c>
      <c r="J89" s="78"/>
      <c r="K89" s="79">
        <v>1</v>
      </c>
      <c r="L89" s="79"/>
      <c r="M89" s="78">
        <v>1</v>
      </c>
      <c r="N89" s="78"/>
      <c r="O89" s="79">
        <v>1</v>
      </c>
      <c r="P89" s="79"/>
      <c r="Q89" s="78"/>
      <c r="R89" s="78"/>
      <c r="S89" s="79">
        <v>1</v>
      </c>
      <c r="T89" s="79"/>
      <c r="U89" s="78">
        <v>1</v>
      </c>
      <c r="V89" s="78"/>
      <c r="W89" s="79">
        <v>1</v>
      </c>
      <c r="X89" s="79"/>
      <c r="Y89" s="78">
        <v>1</v>
      </c>
      <c r="Z89" s="78"/>
      <c r="AA89" s="79"/>
      <c r="AB89" s="79"/>
      <c r="AC89" s="78">
        <v>1</v>
      </c>
      <c r="AD89" s="78"/>
      <c r="AE89" s="79">
        <v>1</v>
      </c>
      <c r="AF89" s="79"/>
      <c r="AG89" s="78">
        <v>1</v>
      </c>
      <c r="AH89" s="78"/>
    </row>
    <row r="90" spans="1:34" ht="16" x14ac:dyDescent="0.2">
      <c r="A90" s="18" t="s">
        <v>154</v>
      </c>
      <c r="B90" s="19" t="s">
        <v>70</v>
      </c>
      <c r="C90" s="19" t="s">
        <v>41</v>
      </c>
      <c r="D90" s="19" t="s">
        <v>42</v>
      </c>
      <c r="E90" s="78">
        <v>1</v>
      </c>
      <c r="F90" s="78"/>
      <c r="G90" s="79">
        <v>1</v>
      </c>
      <c r="H90" s="79"/>
      <c r="I90" s="78">
        <v>1</v>
      </c>
      <c r="J90" s="78"/>
      <c r="K90" s="79">
        <v>1</v>
      </c>
      <c r="L90" s="79"/>
      <c r="M90" s="78">
        <v>1</v>
      </c>
      <c r="N90" s="78"/>
      <c r="O90" s="79">
        <v>1</v>
      </c>
      <c r="P90" s="79"/>
      <c r="Q90" s="78"/>
      <c r="R90" s="78"/>
      <c r="S90" s="79">
        <v>1</v>
      </c>
      <c r="T90" s="79"/>
      <c r="U90" s="78">
        <v>1</v>
      </c>
      <c r="V90" s="78"/>
      <c r="W90" s="79">
        <v>1</v>
      </c>
      <c r="X90" s="79"/>
      <c r="Y90" s="78">
        <v>1</v>
      </c>
      <c r="Z90" s="78"/>
      <c r="AA90" s="79"/>
      <c r="AB90" s="79"/>
      <c r="AC90" s="78">
        <v>1</v>
      </c>
      <c r="AD90" s="78"/>
      <c r="AE90" s="79">
        <v>1</v>
      </c>
      <c r="AF90" s="79"/>
      <c r="AG90" s="78">
        <v>1</v>
      </c>
      <c r="AH90" s="78"/>
    </row>
    <row r="91" spans="1:34" x14ac:dyDescent="0.2">
      <c r="E91" s="78"/>
      <c r="F91" s="78"/>
      <c r="G91" s="79"/>
      <c r="H91" s="79"/>
      <c r="I91" s="78"/>
      <c r="J91" s="78"/>
      <c r="K91" s="79"/>
      <c r="L91" s="79"/>
      <c r="M91" s="78"/>
      <c r="N91" s="78"/>
      <c r="O91" s="79"/>
      <c r="P91" s="79"/>
      <c r="Q91" s="78"/>
      <c r="R91" s="78"/>
      <c r="S91" s="79"/>
      <c r="T91" s="79"/>
      <c r="U91" s="78"/>
      <c r="V91" s="78"/>
      <c r="W91" s="79"/>
      <c r="X91" s="79"/>
      <c r="Y91" s="78"/>
      <c r="Z91" s="78"/>
      <c r="AA91" s="79"/>
      <c r="AB91" s="79"/>
      <c r="AC91" s="78"/>
      <c r="AD91" s="78"/>
      <c r="AE91" s="79"/>
      <c r="AF91" s="79"/>
      <c r="AG91" s="78"/>
      <c r="AH91" s="78"/>
    </row>
    <row r="92" spans="1:34" x14ac:dyDescent="0.2">
      <c r="E92" s="78"/>
      <c r="F92" s="78"/>
      <c r="G92" s="79"/>
      <c r="H92" s="79"/>
      <c r="I92" s="78"/>
      <c r="J92" s="78"/>
      <c r="K92" s="79"/>
      <c r="L92" s="79"/>
      <c r="M92" s="78"/>
      <c r="N92" s="78"/>
      <c r="O92" s="79"/>
      <c r="P92" s="79"/>
      <c r="Q92" s="78"/>
      <c r="R92" s="78"/>
      <c r="S92" s="79"/>
      <c r="T92" s="79"/>
      <c r="U92" s="78"/>
      <c r="V92" s="78"/>
      <c r="W92" s="79"/>
      <c r="X92" s="79"/>
      <c r="Y92" s="78"/>
      <c r="Z92" s="78"/>
      <c r="AA92" s="79"/>
      <c r="AB92" s="79"/>
      <c r="AC92" s="78"/>
      <c r="AD92" s="78"/>
      <c r="AE92" s="79"/>
      <c r="AF92" s="79"/>
      <c r="AG92" s="78"/>
      <c r="AH92" s="78"/>
    </row>
    <row r="93" spans="1:34" x14ac:dyDescent="0.2">
      <c r="E93" s="78"/>
      <c r="F93" s="78"/>
      <c r="G93" s="79"/>
      <c r="H93" s="79"/>
      <c r="I93" s="78"/>
      <c r="J93" s="78"/>
      <c r="K93" s="79"/>
      <c r="L93" s="79"/>
      <c r="M93" s="78"/>
      <c r="N93" s="78"/>
      <c r="O93" s="79"/>
      <c r="P93" s="79"/>
      <c r="Q93" s="78"/>
      <c r="R93" s="78"/>
      <c r="S93" s="79"/>
      <c r="T93" s="79"/>
      <c r="U93" s="78"/>
      <c r="V93" s="78"/>
      <c r="W93" s="79"/>
      <c r="X93" s="79"/>
      <c r="Y93" s="78"/>
      <c r="Z93" s="78"/>
      <c r="AA93" s="79"/>
      <c r="AB93" s="79"/>
      <c r="AC93" s="78"/>
      <c r="AD93" s="78"/>
      <c r="AE93" s="79"/>
      <c r="AF93" s="79"/>
      <c r="AG93" s="78"/>
      <c r="AH93" s="78"/>
    </row>
    <row r="94" spans="1:34" x14ac:dyDescent="0.2">
      <c r="E94" s="78"/>
      <c r="F94" s="78"/>
      <c r="G94" s="79"/>
      <c r="H94" s="79"/>
      <c r="I94" s="78"/>
      <c r="J94" s="78"/>
      <c r="K94" s="79"/>
      <c r="L94" s="79"/>
      <c r="M94" s="78"/>
      <c r="N94" s="78"/>
      <c r="O94" s="79"/>
      <c r="P94" s="79"/>
      <c r="Q94" s="78"/>
      <c r="R94" s="78"/>
      <c r="S94" s="79"/>
      <c r="T94" s="79"/>
      <c r="U94" s="78"/>
      <c r="V94" s="78"/>
      <c r="W94" s="79"/>
      <c r="X94" s="79"/>
      <c r="Y94" s="78"/>
      <c r="Z94" s="78"/>
      <c r="AA94" s="79"/>
      <c r="AB94" s="79"/>
      <c r="AC94" s="78"/>
      <c r="AD94" s="78"/>
      <c r="AE94" s="79"/>
      <c r="AF94" s="79"/>
      <c r="AG94" s="78"/>
      <c r="AH94" s="78"/>
    </row>
    <row r="95" spans="1:34" x14ac:dyDescent="0.2">
      <c r="E95" s="78"/>
      <c r="F95" s="78"/>
      <c r="G95" s="79"/>
      <c r="H95" s="79"/>
      <c r="I95" s="78"/>
      <c r="J95" s="78"/>
      <c r="K95" s="79"/>
      <c r="L95" s="79"/>
      <c r="M95" s="78"/>
      <c r="N95" s="78"/>
      <c r="O95" s="79"/>
      <c r="P95" s="79"/>
      <c r="Q95" s="78"/>
      <c r="R95" s="78"/>
      <c r="S95" s="79"/>
      <c r="T95" s="79"/>
      <c r="U95" s="78"/>
      <c r="V95" s="78"/>
      <c r="W95" s="79"/>
      <c r="X95" s="79"/>
      <c r="Y95" s="78"/>
      <c r="Z95" s="78"/>
      <c r="AA95" s="79"/>
      <c r="AB95" s="79"/>
      <c r="AC95" s="78"/>
      <c r="AD95" s="78"/>
      <c r="AE95" s="79"/>
      <c r="AF95" s="79"/>
      <c r="AG95" s="78"/>
      <c r="AH95" s="78"/>
    </row>
    <row r="96" spans="1:34" x14ac:dyDescent="0.2">
      <c r="E96" s="78"/>
      <c r="F96" s="78"/>
      <c r="G96" s="79"/>
      <c r="H96" s="79"/>
      <c r="I96" s="78"/>
      <c r="J96" s="78"/>
      <c r="K96" s="79"/>
      <c r="L96" s="79"/>
      <c r="M96" s="78"/>
      <c r="N96" s="78"/>
      <c r="O96" s="79"/>
      <c r="P96" s="79"/>
      <c r="Q96" s="78"/>
      <c r="R96" s="78"/>
      <c r="S96" s="79"/>
      <c r="T96" s="79"/>
      <c r="U96" s="78"/>
      <c r="V96" s="78"/>
      <c r="W96" s="79"/>
      <c r="X96" s="79"/>
      <c r="Y96" s="78"/>
      <c r="Z96" s="78"/>
      <c r="AA96" s="79"/>
      <c r="AB96" s="79"/>
      <c r="AC96" s="78"/>
      <c r="AD96" s="78"/>
      <c r="AE96" s="79"/>
      <c r="AF96" s="79"/>
      <c r="AG96" s="78"/>
      <c r="AH96" s="78"/>
    </row>
    <row r="97" spans="5:34" x14ac:dyDescent="0.2">
      <c r="E97" s="78"/>
      <c r="F97" s="78"/>
      <c r="G97" s="79"/>
      <c r="H97" s="79"/>
      <c r="I97" s="78"/>
      <c r="J97" s="78"/>
      <c r="K97" s="79"/>
      <c r="L97" s="79"/>
      <c r="M97" s="78"/>
      <c r="N97" s="78"/>
      <c r="O97" s="79"/>
      <c r="P97" s="79"/>
      <c r="Q97" s="78"/>
      <c r="R97" s="78"/>
      <c r="S97" s="79"/>
      <c r="T97" s="79"/>
      <c r="U97" s="78"/>
      <c r="V97" s="78"/>
      <c r="W97" s="79"/>
      <c r="X97" s="79"/>
      <c r="Y97" s="78"/>
      <c r="Z97" s="78"/>
      <c r="AA97" s="79"/>
      <c r="AB97" s="79"/>
      <c r="AC97" s="78"/>
      <c r="AD97" s="78"/>
      <c r="AE97" s="79"/>
      <c r="AF97" s="79"/>
      <c r="AG97" s="78"/>
      <c r="AH97" s="78"/>
    </row>
    <row r="98" spans="5:34" x14ac:dyDescent="0.2">
      <c r="E98" s="78"/>
      <c r="F98" s="78"/>
      <c r="G98" s="79"/>
      <c r="H98" s="79"/>
      <c r="I98" s="78"/>
      <c r="J98" s="78"/>
      <c r="K98" s="79"/>
      <c r="L98" s="79"/>
      <c r="M98" s="78"/>
      <c r="N98" s="78"/>
      <c r="O98" s="79"/>
      <c r="P98" s="79"/>
      <c r="Q98" s="78"/>
      <c r="R98" s="78"/>
      <c r="S98" s="79"/>
      <c r="T98" s="79"/>
      <c r="U98" s="78"/>
      <c r="V98" s="78"/>
      <c r="W98" s="79"/>
      <c r="X98" s="79"/>
      <c r="Y98" s="78"/>
      <c r="Z98" s="78"/>
      <c r="AA98" s="79"/>
      <c r="AB98" s="79"/>
      <c r="AC98" s="78"/>
      <c r="AD98" s="78"/>
      <c r="AE98" s="79"/>
      <c r="AF98" s="79"/>
      <c r="AG98" s="78"/>
      <c r="AH98" s="78"/>
    </row>
    <row r="99" spans="5:34" x14ac:dyDescent="0.2">
      <c r="E99" s="78"/>
      <c r="F99" s="78"/>
      <c r="G99" s="79"/>
      <c r="H99" s="79"/>
      <c r="I99" s="78"/>
      <c r="J99" s="78"/>
      <c r="K99" s="79"/>
      <c r="L99" s="79"/>
      <c r="M99" s="78"/>
      <c r="N99" s="78"/>
      <c r="O99" s="79"/>
      <c r="P99" s="79"/>
      <c r="Q99" s="78"/>
      <c r="R99" s="78"/>
      <c r="S99" s="79"/>
      <c r="T99" s="79"/>
      <c r="U99" s="78"/>
      <c r="V99" s="78"/>
      <c r="W99" s="79"/>
      <c r="X99" s="79"/>
      <c r="Y99" s="78"/>
      <c r="Z99" s="78"/>
      <c r="AA99" s="79"/>
      <c r="AB99" s="79"/>
      <c r="AC99" s="78"/>
      <c r="AD99" s="78"/>
      <c r="AE99" s="79"/>
      <c r="AF99" s="79"/>
      <c r="AG99" s="78"/>
      <c r="AH99" s="78"/>
    </row>
    <row r="100" spans="5:34" x14ac:dyDescent="0.2">
      <c r="E100" s="78"/>
      <c r="F100" s="78"/>
      <c r="G100" s="79"/>
      <c r="H100" s="79"/>
      <c r="I100" s="78"/>
      <c r="J100" s="78"/>
      <c r="K100" s="79"/>
      <c r="L100" s="79"/>
      <c r="M100" s="78"/>
      <c r="N100" s="78"/>
      <c r="O100" s="79"/>
      <c r="P100" s="79"/>
      <c r="Q100" s="78"/>
      <c r="R100" s="78"/>
      <c r="S100" s="79"/>
      <c r="T100" s="79"/>
      <c r="U100" s="78"/>
      <c r="V100" s="78"/>
      <c r="W100" s="79"/>
      <c r="X100" s="79"/>
      <c r="Y100" s="78"/>
      <c r="Z100" s="78"/>
      <c r="AA100" s="79"/>
      <c r="AB100" s="79"/>
      <c r="AC100" s="78"/>
      <c r="AD100" s="78"/>
      <c r="AE100" s="79"/>
      <c r="AF100" s="79"/>
      <c r="AG100" s="78"/>
      <c r="AH100" s="78"/>
    </row>
    <row r="101" spans="5:34" x14ac:dyDescent="0.2">
      <c r="E101" s="78"/>
      <c r="F101" s="78"/>
      <c r="G101" s="79"/>
      <c r="H101" s="79"/>
      <c r="I101" s="78"/>
      <c r="J101" s="78"/>
      <c r="K101" s="79"/>
      <c r="L101" s="79"/>
      <c r="M101" s="78"/>
      <c r="N101" s="78"/>
      <c r="O101" s="79"/>
      <c r="P101" s="79"/>
      <c r="Q101" s="78"/>
      <c r="R101" s="78"/>
      <c r="S101" s="79"/>
      <c r="T101" s="79"/>
      <c r="U101" s="78"/>
      <c r="V101" s="78"/>
      <c r="W101" s="79"/>
      <c r="X101" s="79"/>
      <c r="Y101" s="78"/>
      <c r="Z101" s="78"/>
      <c r="AA101" s="79"/>
      <c r="AB101" s="79"/>
      <c r="AC101" s="78"/>
      <c r="AD101" s="78"/>
      <c r="AE101" s="79"/>
      <c r="AF101" s="79"/>
      <c r="AG101" s="78"/>
      <c r="AH101" s="78"/>
    </row>
    <row r="102" spans="5:34" x14ac:dyDescent="0.2">
      <c r="E102" s="78"/>
      <c r="F102" s="78"/>
      <c r="G102" s="79"/>
      <c r="H102" s="79"/>
      <c r="I102" s="78"/>
      <c r="J102" s="78"/>
      <c r="K102" s="79"/>
      <c r="L102" s="79"/>
      <c r="M102" s="78"/>
      <c r="N102" s="78"/>
      <c r="O102" s="79"/>
      <c r="P102" s="79"/>
      <c r="Q102" s="78"/>
      <c r="R102" s="78"/>
      <c r="S102" s="79"/>
      <c r="T102" s="79"/>
      <c r="U102" s="78"/>
      <c r="V102" s="78"/>
      <c r="W102" s="79"/>
      <c r="X102" s="79"/>
      <c r="Y102" s="78"/>
      <c r="Z102" s="78"/>
      <c r="AA102" s="79"/>
      <c r="AB102" s="79"/>
      <c r="AC102" s="78"/>
      <c r="AD102" s="78"/>
      <c r="AE102" s="79"/>
      <c r="AF102" s="79"/>
      <c r="AG102" s="78"/>
      <c r="AH102" s="78"/>
    </row>
    <row r="103" spans="5:34" x14ac:dyDescent="0.2">
      <c r="E103" s="78"/>
      <c r="F103" s="78"/>
      <c r="G103" s="79"/>
      <c r="H103" s="79"/>
      <c r="I103" s="78"/>
      <c r="J103" s="78"/>
      <c r="K103" s="79"/>
      <c r="L103" s="79"/>
      <c r="M103" s="78"/>
      <c r="N103" s="78"/>
      <c r="O103" s="79"/>
      <c r="P103" s="79"/>
      <c r="Q103" s="78"/>
      <c r="R103" s="78"/>
      <c r="S103" s="79"/>
      <c r="T103" s="79"/>
      <c r="U103" s="78"/>
      <c r="V103" s="78"/>
      <c r="W103" s="79"/>
      <c r="X103" s="79"/>
      <c r="Y103" s="78"/>
      <c r="Z103" s="78"/>
      <c r="AA103" s="79"/>
      <c r="AB103" s="79"/>
      <c r="AC103" s="78"/>
      <c r="AD103" s="78"/>
      <c r="AE103" s="79"/>
      <c r="AF103" s="79"/>
      <c r="AG103" s="78"/>
      <c r="AH103" s="78"/>
    </row>
    <row r="104" spans="5:34" x14ac:dyDescent="0.2">
      <c r="E104" s="78"/>
      <c r="F104" s="78"/>
      <c r="G104" s="79"/>
      <c r="H104" s="79"/>
      <c r="I104" s="78"/>
      <c r="J104" s="78"/>
      <c r="K104" s="79"/>
      <c r="L104" s="79"/>
      <c r="M104" s="78"/>
      <c r="N104" s="78"/>
      <c r="O104" s="79"/>
      <c r="P104" s="79"/>
      <c r="Q104" s="78"/>
      <c r="R104" s="78"/>
      <c r="S104" s="79"/>
      <c r="T104" s="79"/>
      <c r="U104" s="78"/>
      <c r="V104" s="78"/>
      <c r="W104" s="79"/>
      <c r="X104" s="79"/>
      <c r="Y104" s="78"/>
      <c r="Z104" s="78"/>
      <c r="AA104" s="79"/>
      <c r="AB104" s="79"/>
      <c r="AC104" s="78"/>
      <c r="AD104" s="78"/>
      <c r="AE104" s="79"/>
      <c r="AF104" s="79"/>
      <c r="AG104" s="78"/>
      <c r="AH104" s="78"/>
    </row>
    <row r="105" spans="5:34" x14ac:dyDescent="0.2">
      <c r="E105" s="78"/>
      <c r="F105" s="78"/>
      <c r="G105" s="79"/>
      <c r="H105" s="79"/>
      <c r="I105" s="78"/>
      <c r="J105" s="78"/>
      <c r="K105" s="79"/>
      <c r="L105" s="79"/>
      <c r="M105" s="78"/>
      <c r="N105" s="78"/>
      <c r="O105" s="79"/>
      <c r="P105" s="79"/>
      <c r="Q105" s="78"/>
      <c r="R105" s="78"/>
      <c r="S105" s="79"/>
      <c r="T105" s="79"/>
      <c r="U105" s="78"/>
      <c r="V105" s="78"/>
      <c r="W105" s="79"/>
      <c r="X105" s="79"/>
      <c r="Y105" s="78"/>
      <c r="Z105" s="78"/>
      <c r="AA105" s="79"/>
      <c r="AB105" s="79"/>
      <c r="AC105" s="78"/>
      <c r="AD105" s="78"/>
      <c r="AE105" s="79"/>
      <c r="AF105" s="79"/>
      <c r="AG105" s="78"/>
      <c r="AH105" s="78"/>
    </row>
    <row r="106" spans="5:34" x14ac:dyDescent="0.2">
      <c r="E106" s="78"/>
      <c r="F106" s="78"/>
      <c r="G106" s="79"/>
      <c r="H106" s="79"/>
      <c r="I106" s="78"/>
      <c r="J106" s="78"/>
      <c r="K106" s="79"/>
      <c r="L106" s="79"/>
      <c r="M106" s="78"/>
      <c r="N106" s="78"/>
      <c r="O106" s="79"/>
      <c r="P106" s="79"/>
      <c r="Q106" s="78"/>
      <c r="R106" s="78"/>
      <c r="S106" s="79"/>
      <c r="T106" s="79"/>
      <c r="U106" s="78"/>
      <c r="V106" s="78"/>
      <c r="W106" s="79"/>
      <c r="X106" s="79"/>
      <c r="Y106" s="78"/>
      <c r="Z106" s="78"/>
      <c r="AA106" s="79"/>
      <c r="AB106" s="79"/>
      <c r="AC106" s="78"/>
      <c r="AD106" s="78"/>
      <c r="AE106" s="79"/>
      <c r="AF106" s="79"/>
      <c r="AG106" s="78"/>
      <c r="AH106" s="78"/>
    </row>
    <row r="107" spans="5:34" x14ac:dyDescent="0.2">
      <c r="E107" s="78"/>
      <c r="F107" s="78"/>
      <c r="G107" s="79"/>
      <c r="H107" s="79"/>
      <c r="I107" s="78"/>
      <c r="J107" s="78"/>
      <c r="K107" s="79"/>
      <c r="L107" s="79"/>
      <c r="M107" s="78"/>
      <c r="N107" s="78"/>
      <c r="O107" s="79"/>
      <c r="P107" s="79"/>
      <c r="Q107" s="78"/>
      <c r="R107" s="78"/>
      <c r="S107" s="79"/>
      <c r="T107" s="79"/>
      <c r="U107" s="78"/>
      <c r="V107" s="78"/>
      <c r="W107" s="79"/>
      <c r="X107" s="79"/>
      <c r="Y107" s="78"/>
      <c r="Z107" s="78"/>
      <c r="AA107" s="79"/>
      <c r="AB107" s="79"/>
      <c r="AC107" s="78"/>
      <c r="AD107" s="78"/>
      <c r="AE107" s="79"/>
      <c r="AF107" s="79"/>
      <c r="AG107" s="78"/>
      <c r="AH107" s="78"/>
    </row>
    <row r="108" spans="5:34" x14ac:dyDescent="0.2">
      <c r="E108" s="78"/>
      <c r="F108" s="78"/>
      <c r="G108" s="79"/>
      <c r="H108" s="79"/>
      <c r="I108" s="78"/>
      <c r="J108" s="78"/>
      <c r="K108" s="79"/>
      <c r="L108" s="79"/>
      <c r="M108" s="78"/>
      <c r="N108" s="78"/>
      <c r="O108" s="79"/>
      <c r="P108" s="79"/>
      <c r="Q108" s="78"/>
      <c r="R108" s="78"/>
      <c r="S108" s="79"/>
      <c r="T108" s="79"/>
      <c r="U108" s="78"/>
      <c r="V108" s="78"/>
      <c r="W108" s="79"/>
      <c r="X108" s="79"/>
      <c r="Y108" s="78"/>
      <c r="Z108" s="78"/>
      <c r="AA108" s="79"/>
      <c r="AB108" s="79"/>
      <c r="AC108" s="78"/>
      <c r="AD108" s="78"/>
      <c r="AE108" s="79"/>
      <c r="AF108" s="79"/>
      <c r="AG108" s="78"/>
      <c r="AH108" s="78"/>
    </row>
    <row r="109" spans="5:34" x14ac:dyDescent="0.2">
      <c r="E109" s="78"/>
      <c r="F109" s="78"/>
      <c r="G109" s="79"/>
      <c r="H109" s="79"/>
      <c r="I109" s="78"/>
      <c r="J109" s="78"/>
      <c r="K109" s="79"/>
      <c r="L109" s="79"/>
      <c r="M109" s="78"/>
      <c r="N109" s="78"/>
      <c r="O109" s="79"/>
      <c r="P109" s="79"/>
      <c r="Q109" s="78"/>
      <c r="R109" s="78"/>
      <c r="S109" s="79"/>
      <c r="T109" s="79"/>
      <c r="U109" s="78"/>
      <c r="V109" s="78"/>
      <c r="W109" s="79"/>
      <c r="X109" s="79"/>
      <c r="Y109" s="78"/>
      <c r="Z109" s="78"/>
      <c r="AA109" s="79"/>
      <c r="AB109" s="79"/>
      <c r="AC109" s="78"/>
      <c r="AD109" s="78"/>
      <c r="AE109" s="79"/>
      <c r="AF109" s="79"/>
      <c r="AG109" s="78"/>
      <c r="AH109" s="78"/>
    </row>
    <row r="110" spans="5:34" x14ac:dyDescent="0.2">
      <c r="E110" s="78"/>
      <c r="F110" s="78"/>
      <c r="G110" s="79"/>
      <c r="H110" s="79"/>
      <c r="I110" s="78"/>
      <c r="J110" s="78"/>
      <c r="K110" s="79"/>
      <c r="L110" s="79"/>
      <c r="M110" s="78"/>
      <c r="N110" s="78"/>
      <c r="O110" s="79"/>
      <c r="P110" s="79"/>
      <c r="Q110" s="78"/>
      <c r="R110" s="78"/>
      <c r="S110" s="79"/>
      <c r="T110" s="79"/>
      <c r="U110" s="78"/>
      <c r="V110" s="78"/>
      <c r="W110" s="79"/>
      <c r="X110" s="79"/>
      <c r="Y110" s="78"/>
      <c r="Z110" s="78"/>
      <c r="AA110" s="79"/>
      <c r="AB110" s="79"/>
      <c r="AC110" s="78"/>
      <c r="AD110" s="78"/>
      <c r="AE110" s="79"/>
      <c r="AF110" s="79"/>
      <c r="AG110" s="78"/>
      <c r="AH110" s="78"/>
    </row>
    <row r="111" spans="5:34" x14ac:dyDescent="0.2">
      <c r="E111" s="78"/>
      <c r="F111" s="78"/>
      <c r="G111" s="79"/>
      <c r="H111" s="79"/>
      <c r="I111" s="78"/>
      <c r="J111" s="78"/>
      <c r="K111" s="79"/>
      <c r="L111" s="79"/>
      <c r="M111" s="78"/>
      <c r="N111" s="78"/>
      <c r="O111" s="79"/>
      <c r="P111" s="79"/>
      <c r="Q111" s="78"/>
      <c r="R111" s="78"/>
      <c r="S111" s="79"/>
      <c r="T111" s="79"/>
      <c r="U111" s="78"/>
      <c r="V111" s="78"/>
      <c r="W111" s="79"/>
      <c r="X111" s="79"/>
      <c r="Y111" s="78"/>
      <c r="Z111" s="78"/>
      <c r="AA111" s="79"/>
      <c r="AB111" s="79"/>
      <c r="AC111" s="78"/>
      <c r="AD111" s="78"/>
      <c r="AE111" s="79"/>
      <c r="AF111" s="79"/>
      <c r="AG111" s="78"/>
      <c r="AH111" s="78"/>
    </row>
    <row r="112" spans="5:34" x14ac:dyDescent="0.2">
      <c r="E112" s="78"/>
      <c r="F112" s="78"/>
      <c r="G112" s="79"/>
      <c r="H112" s="79"/>
      <c r="I112" s="78"/>
      <c r="J112" s="78"/>
      <c r="K112" s="79"/>
      <c r="L112" s="79"/>
      <c r="M112" s="78"/>
      <c r="N112" s="78"/>
      <c r="O112" s="79"/>
      <c r="P112" s="79"/>
      <c r="Q112" s="78"/>
      <c r="R112" s="78"/>
      <c r="S112" s="79"/>
      <c r="T112" s="79"/>
      <c r="U112" s="78"/>
      <c r="V112" s="78"/>
      <c r="W112" s="79"/>
      <c r="X112" s="79"/>
      <c r="Y112" s="78"/>
      <c r="Z112" s="78"/>
      <c r="AA112" s="79"/>
      <c r="AB112" s="79"/>
      <c r="AC112" s="78"/>
      <c r="AD112" s="78"/>
      <c r="AE112" s="79"/>
      <c r="AF112" s="79"/>
      <c r="AG112" s="78"/>
      <c r="AH112" s="78"/>
    </row>
    <row r="113" spans="5:34" x14ac:dyDescent="0.2">
      <c r="E113" s="78"/>
      <c r="F113" s="78"/>
      <c r="G113" s="79"/>
      <c r="H113" s="79"/>
      <c r="I113" s="78"/>
      <c r="J113" s="78"/>
      <c r="K113" s="79"/>
      <c r="L113" s="79"/>
      <c r="M113" s="78"/>
      <c r="N113" s="78"/>
      <c r="O113" s="79"/>
      <c r="P113" s="79"/>
      <c r="Q113" s="78"/>
      <c r="R113" s="78"/>
      <c r="S113" s="79"/>
      <c r="T113" s="79"/>
      <c r="U113" s="78"/>
      <c r="V113" s="78"/>
      <c r="W113" s="79"/>
      <c r="X113" s="79"/>
      <c r="Y113" s="78"/>
      <c r="Z113" s="78"/>
      <c r="AA113" s="79"/>
      <c r="AB113" s="79"/>
      <c r="AC113" s="78"/>
      <c r="AD113" s="78"/>
      <c r="AE113" s="79"/>
      <c r="AF113" s="79"/>
      <c r="AG113" s="78"/>
      <c r="AH113" s="78"/>
    </row>
    <row r="114" spans="5:34" x14ac:dyDescent="0.2">
      <c r="E114" s="78"/>
      <c r="F114" s="78"/>
      <c r="G114" s="79"/>
      <c r="H114" s="79"/>
      <c r="I114" s="78"/>
      <c r="J114" s="78"/>
      <c r="K114" s="79"/>
      <c r="L114" s="79"/>
      <c r="M114" s="78"/>
      <c r="N114" s="78"/>
      <c r="O114" s="79"/>
      <c r="P114" s="79"/>
      <c r="Q114" s="78"/>
      <c r="R114" s="78"/>
      <c r="S114" s="79"/>
      <c r="T114" s="79"/>
      <c r="U114" s="78"/>
      <c r="V114" s="78"/>
      <c r="W114" s="79"/>
      <c r="X114" s="79"/>
      <c r="Y114" s="78"/>
      <c r="Z114" s="78"/>
      <c r="AA114" s="79"/>
      <c r="AB114" s="79"/>
      <c r="AC114" s="78"/>
      <c r="AD114" s="78"/>
      <c r="AE114" s="79"/>
      <c r="AF114" s="79"/>
      <c r="AG114" s="78"/>
      <c r="AH114" s="78"/>
    </row>
    <row r="115" spans="5:34" x14ac:dyDescent="0.2">
      <c r="E115" s="78"/>
      <c r="F115" s="78"/>
      <c r="G115" s="79"/>
      <c r="H115" s="79"/>
      <c r="I115" s="78"/>
      <c r="J115" s="78"/>
      <c r="K115" s="79"/>
      <c r="L115" s="79"/>
      <c r="M115" s="78"/>
      <c r="N115" s="78"/>
      <c r="O115" s="79"/>
      <c r="P115" s="79"/>
      <c r="Q115" s="78"/>
      <c r="R115" s="78"/>
      <c r="S115" s="79"/>
      <c r="T115" s="79"/>
      <c r="U115" s="78"/>
      <c r="V115" s="78"/>
      <c r="W115" s="79"/>
      <c r="X115" s="79"/>
      <c r="Y115" s="78"/>
      <c r="Z115" s="78"/>
      <c r="AA115" s="79"/>
      <c r="AB115" s="79"/>
      <c r="AC115" s="78"/>
      <c r="AD115" s="78"/>
      <c r="AE115" s="79"/>
      <c r="AF115" s="79"/>
      <c r="AG115" s="78"/>
      <c r="AH115" s="78"/>
    </row>
    <row r="116" spans="5:34" x14ac:dyDescent="0.2">
      <c r="E116" s="78"/>
      <c r="F116" s="78"/>
      <c r="G116" s="79"/>
      <c r="H116" s="79"/>
      <c r="I116" s="78"/>
      <c r="J116" s="78"/>
      <c r="K116" s="79"/>
      <c r="L116" s="79"/>
      <c r="M116" s="78"/>
      <c r="N116" s="78"/>
      <c r="O116" s="79"/>
      <c r="P116" s="79"/>
      <c r="Q116" s="78"/>
      <c r="R116" s="78"/>
      <c r="S116" s="79"/>
      <c r="T116" s="79"/>
      <c r="U116" s="78"/>
      <c r="V116" s="78"/>
      <c r="W116" s="79"/>
      <c r="X116" s="79"/>
      <c r="Y116" s="78"/>
      <c r="Z116" s="78"/>
      <c r="AA116" s="79"/>
      <c r="AB116" s="79"/>
      <c r="AC116" s="78"/>
      <c r="AD116" s="78"/>
      <c r="AE116" s="79"/>
      <c r="AF116" s="79"/>
      <c r="AG116" s="78"/>
      <c r="AH116" s="78"/>
    </row>
    <row r="117" spans="5:34" x14ac:dyDescent="0.2">
      <c r="E117" s="78"/>
      <c r="F117" s="78"/>
      <c r="G117" s="79"/>
      <c r="H117" s="79"/>
      <c r="I117" s="78"/>
      <c r="J117" s="78"/>
      <c r="K117" s="79"/>
      <c r="L117" s="79"/>
      <c r="M117" s="78"/>
      <c r="N117" s="78"/>
      <c r="O117" s="79"/>
      <c r="P117" s="79"/>
      <c r="Q117" s="78"/>
      <c r="R117" s="78"/>
      <c r="S117" s="79"/>
      <c r="T117" s="79"/>
      <c r="U117" s="78"/>
      <c r="V117" s="78"/>
      <c r="W117" s="79"/>
      <c r="X117" s="79"/>
      <c r="Y117" s="78"/>
      <c r="Z117" s="78"/>
      <c r="AA117" s="79"/>
      <c r="AB117" s="79"/>
      <c r="AC117" s="78"/>
      <c r="AD117" s="78"/>
      <c r="AE117" s="79"/>
      <c r="AF117" s="79"/>
      <c r="AG117" s="78"/>
      <c r="AH117" s="78"/>
    </row>
    <row r="118" spans="5:34" x14ac:dyDescent="0.2">
      <c r="E118" s="78"/>
      <c r="F118" s="78"/>
      <c r="G118" s="79"/>
      <c r="H118" s="79"/>
      <c r="I118" s="78"/>
      <c r="J118" s="78"/>
      <c r="K118" s="79"/>
      <c r="L118" s="79"/>
      <c r="M118" s="78"/>
      <c r="N118" s="78"/>
      <c r="O118" s="79"/>
      <c r="P118" s="79"/>
      <c r="Q118" s="78"/>
      <c r="R118" s="78"/>
      <c r="S118" s="79"/>
      <c r="T118" s="79"/>
      <c r="U118" s="78"/>
      <c r="V118" s="78"/>
      <c r="W118" s="79"/>
      <c r="X118" s="79"/>
      <c r="Y118" s="78"/>
      <c r="Z118" s="78"/>
      <c r="AA118" s="79"/>
      <c r="AB118" s="79"/>
      <c r="AC118" s="78"/>
      <c r="AD118" s="78"/>
      <c r="AE118" s="79"/>
      <c r="AF118" s="79"/>
      <c r="AG118" s="78"/>
      <c r="AH118" s="78"/>
    </row>
    <row r="119" spans="5:34" x14ac:dyDescent="0.2">
      <c r="E119" s="78"/>
      <c r="F119" s="78"/>
      <c r="G119" s="79"/>
      <c r="H119" s="79"/>
      <c r="I119" s="78"/>
      <c r="J119" s="78"/>
      <c r="K119" s="79"/>
      <c r="L119" s="79"/>
      <c r="M119" s="78"/>
      <c r="N119" s="78"/>
      <c r="O119" s="79"/>
      <c r="P119" s="79"/>
      <c r="Q119" s="78"/>
      <c r="R119" s="78"/>
      <c r="S119" s="79"/>
      <c r="T119" s="79"/>
      <c r="U119" s="78"/>
      <c r="V119" s="78"/>
      <c r="W119" s="79"/>
      <c r="X119" s="79"/>
      <c r="Y119" s="78"/>
      <c r="Z119" s="78"/>
      <c r="AA119" s="79"/>
      <c r="AB119" s="79"/>
      <c r="AC119" s="78"/>
      <c r="AD119" s="78"/>
      <c r="AE119" s="79"/>
      <c r="AF119" s="79"/>
      <c r="AG119" s="78"/>
      <c r="AH119" s="78"/>
    </row>
    <row r="120" spans="5:34" x14ac:dyDescent="0.2">
      <c r="E120" s="78"/>
      <c r="F120" s="78"/>
      <c r="G120" s="79"/>
      <c r="H120" s="79"/>
      <c r="I120" s="78"/>
      <c r="J120" s="78"/>
      <c r="K120" s="79"/>
      <c r="L120" s="79"/>
      <c r="M120" s="78"/>
      <c r="N120" s="78"/>
      <c r="O120" s="79"/>
      <c r="P120" s="79"/>
      <c r="Q120" s="78"/>
      <c r="R120" s="78"/>
      <c r="S120" s="79"/>
      <c r="T120" s="79"/>
      <c r="U120" s="78"/>
      <c r="V120" s="78"/>
      <c r="W120" s="79"/>
      <c r="X120" s="79"/>
      <c r="Y120" s="78"/>
      <c r="Z120" s="78"/>
      <c r="AA120" s="79"/>
      <c r="AB120" s="79"/>
      <c r="AC120" s="78"/>
      <c r="AD120" s="78"/>
      <c r="AE120" s="79"/>
      <c r="AF120" s="79"/>
      <c r="AG120" s="78"/>
      <c r="AH120" s="78"/>
    </row>
    <row r="121" spans="5:34" x14ac:dyDescent="0.2">
      <c r="E121" s="78"/>
      <c r="F121" s="78"/>
      <c r="G121" s="79"/>
      <c r="H121" s="79"/>
      <c r="I121" s="78"/>
      <c r="J121" s="78"/>
      <c r="K121" s="79"/>
      <c r="L121" s="79"/>
      <c r="M121" s="78"/>
      <c r="N121" s="78"/>
      <c r="O121" s="79"/>
      <c r="P121" s="79"/>
      <c r="Q121" s="78"/>
      <c r="R121" s="78"/>
      <c r="S121" s="79"/>
      <c r="T121" s="79"/>
      <c r="U121" s="78"/>
      <c r="V121" s="78"/>
      <c r="W121" s="79"/>
      <c r="X121" s="79"/>
      <c r="Y121" s="78"/>
      <c r="Z121" s="78"/>
      <c r="AA121" s="79"/>
      <c r="AB121" s="79"/>
      <c r="AC121" s="78"/>
      <c r="AD121" s="78"/>
      <c r="AE121" s="79"/>
      <c r="AF121" s="79"/>
      <c r="AG121" s="78"/>
      <c r="AH121" s="78"/>
    </row>
    <row r="122" spans="5:34" x14ac:dyDescent="0.2">
      <c r="E122" s="78"/>
      <c r="F122" s="78"/>
      <c r="G122" s="79"/>
      <c r="H122" s="79"/>
      <c r="I122" s="78"/>
      <c r="J122" s="78"/>
      <c r="K122" s="79"/>
      <c r="L122" s="79"/>
      <c r="M122" s="78"/>
      <c r="N122" s="78"/>
      <c r="O122" s="79"/>
      <c r="P122" s="79"/>
      <c r="Q122" s="78"/>
      <c r="R122" s="78"/>
      <c r="S122" s="79"/>
      <c r="T122" s="79"/>
      <c r="U122" s="78"/>
      <c r="V122" s="78"/>
      <c r="W122" s="79"/>
      <c r="X122" s="79"/>
      <c r="Y122" s="78"/>
      <c r="Z122" s="78"/>
      <c r="AA122" s="79"/>
      <c r="AB122" s="79"/>
      <c r="AC122" s="78"/>
      <c r="AD122" s="78"/>
      <c r="AE122" s="79"/>
      <c r="AF122" s="79"/>
      <c r="AG122" s="78"/>
      <c r="AH122" s="78"/>
    </row>
    <row r="123" spans="5:34" x14ac:dyDescent="0.2">
      <c r="E123" s="78"/>
      <c r="F123" s="78"/>
      <c r="G123" s="79"/>
      <c r="H123" s="79"/>
      <c r="I123" s="78"/>
      <c r="J123" s="78"/>
      <c r="K123" s="79"/>
      <c r="L123" s="79"/>
      <c r="M123" s="78"/>
      <c r="N123" s="78"/>
      <c r="O123" s="79"/>
      <c r="P123" s="79"/>
      <c r="Q123" s="78"/>
      <c r="R123" s="78"/>
      <c r="S123" s="79"/>
      <c r="T123" s="79"/>
      <c r="U123" s="78"/>
      <c r="V123" s="78"/>
      <c r="W123" s="79"/>
      <c r="X123" s="79"/>
      <c r="Y123" s="78"/>
      <c r="Z123" s="78"/>
      <c r="AA123" s="79"/>
      <c r="AB123" s="79"/>
      <c r="AC123" s="78"/>
      <c r="AD123" s="78"/>
      <c r="AE123" s="79"/>
      <c r="AF123" s="79"/>
      <c r="AG123" s="78"/>
      <c r="AH123" s="78"/>
    </row>
    <row r="124" spans="5:34" x14ac:dyDescent="0.2">
      <c r="E124" s="78"/>
      <c r="F124" s="78"/>
      <c r="G124" s="79"/>
      <c r="H124" s="79"/>
      <c r="I124" s="78"/>
      <c r="J124" s="78"/>
      <c r="K124" s="79"/>
      <c r="L124" s="79"/>
      <c r="M124" s="78"/>
      <c r="N124" s="78"/>
      <c r="O124" s="79"/>
      <c r="P124" s="79"/>
      <c r="Q124" s="78"/>
      <c r="R124" s="78"/>
      <c r="S124" s="79"/>
      <c r="T124" s="79"/>
      <c r="U124" s="78"/>
      <c r="V124" s="78"/>
      <c r="W124" s="79"/>
      <c r="X124" s="79"/>
      <c r="Y124" s="78"/>
      <c r="Z124" s="78"/>
      <c r="AA124" s="79"/>
      <c r="AB124" s="79"/>
      <c r="AC124" s="78"/>
      <c r="AD124" s="78"/>
      <c r="AE124" s="79"/>
      <c r="AF124" s="79"/>
      <c r="AG124" s="78"/>
      <c r="AH124" s="78"/>
    </row>
    <row r="125" spans="5:34" x14ac:dyDescent="0.2">
      <c r="E125" s="78"/>
      <c r="F125" s="78"/>
      <c r="G125" s="79"/>
      <c r="H125" s="79"/>
      <c r="I125" s="78"/>
      <c r="J125" s="78"/>
      <c r="K125" s="79"/>
      <c r="L125" s="79"/>
      <c r="M125" s="78"/>
      <c r="N125" s="78"/>
      <c r="O125" s="79"/>
      <c r="P125" s="79"/>
      <c r="Q125" s="78"/>
      <c r="R125" s="78"/>
      <c r="S125" s="79"/>
      <c r="T125" s="79"/>
      <c r="U125" s="78"/>
      <c r="V125" s="78"/>
      <c r="W125" s="79"/>
      <c r="X125" s="79"/>
      <c r="Y125" s="78"/>
      <c r="Z125" s="78"/>
      <c r="AA125" s="79"/>
      <c r="AB125" s="79"/>
      <c r="AC125" s="78"/>
      <c r="AD125" s="78"/>
      <c r="AE125" s="79"/>
      <c r="AF125" s="79"/>
      <c r="AG125" s="78"/>
      <c r="AH125" s="78"/>
    </row>
    <row r="126" spans="5:34" x14ac:dyDescent="0.2">
      <c r="E126" s="78"/>
      <c r="F126" s="78"/>
      <c r="G126" s="79"/>
      <c r="H126" s="79"/>
      <c r="I126" s="78"/>
      <c r="J126" s="78"/>
      <c r="K126" s="79"/>
      <c r="L126" s="79"/>
      <c r="M126" s="78"/>
      <c r="N126" s="78"/>
      <c r="O126" s="79"/>
      <c r="P126" s="79"/>
      <c r="Q126" s="78"/>
      <c r="R126" s="78"/>
      <c r="S126" s="79"/>
      <c r="T126" s="79"/>
      <c r="U126" s="78"/>
      <c r="V126" s="78"/>
      <c r="W126" s="79"/>
      <c r="X126" s="79"/>
      <c r="Y126" s="78"/>
      <c r="Z126" s="78"/>
      <c r="AA126" s="79"/>
      <c r="AB126" s="79"/>
      <c r="AC126" s="78"/>
      <c r="AD126" s="78"/>
      <c r="AE126" s="79"/>
      <c r="AF126" s="79"/>
      <c r="AG126" s="78"/>
      <c r="AH126" s="78"/>
    </row>
    <row r="127" spans="5:34" x14ac:dyDescent="0.2">
      <c r="E127" s="78"/>
      <c r="F127" s="78"/>
      <c r="G127" s="79"/>
      <c r="H127" s="79"/>
      <c r="I127" s="78"/>
      <c r="J127" s="78"/>
      <c r="K127" s="79"/>
      <c r="L127" s="79"/>
      <c r="M127" s="78"/>
      <c r="N127" s="78"/>
      <c r="O127" s="79"/>
      <c r="P127" s="79"/>
      <c r="Q127" s="78"/>
      <c r="R127" s="78"/>
      <c r="S127" s="79"/>
      <c r="T127" s="79"/>
      <c r="U127" s="78"/>
      <c r="V127" s="78"/>
      <c r="W127" s="79"/>
      <c r="X127" s="79"/>
      <c r="Y127" s="78"/>
      <c r="Z127" s="78"/>
      <c r="AA127" s="79"/>
      <c r="AB127" s="79"/>
      <c r="AC127" s="78"/>
      <c r="AD127" s="78"/>
      <c r="AE127" s="79"/>
      <c r="AF127" s="79"/>
      <c r="AG127" s="78"/>
      <c r="AH127" s="78"/>
    </row>
    <row r="128" spans="5:34" x14ac:dyDescent="0.2">
      <c r="E128" s="78"/>
      <c r="F128" s="78"/>
      <c r="G128" s="79"/>
      <c r="H128" s="79"/>
      <c r="I128" s="78"/>
      <c r="J128" s="78"/>
      <c r="K128" s="79"/>
      <c r="L128" s="79"/>
      <c r="M128" s="78"/>
      <c r="N128" s="78"/>
      <c r="O128" s="79"/>
      <c r="P128" s="79"/>
      <c r="Q128" s="78"/>
      <c r="R128" s="78"/>
      <c r="S128" s="79"/>
      <c r="T128" s="79"/>
      <c r="U128" s="78"/>
      <c r="V128" s="78"/>
      <c r="W128" s="79"/>
      <c r="X128" s="79"/>
      <c r="Y128" s="78"/>
      <c r="Z128" s="78"/>
      <c r="AA128" s="79"/>
      <c r="AB128" s="79"/>
      <c r="AC128" s="78"/>
      <c r="AD128" s="78"/>
      <c r="AE128" s="79"/>
      <c r="AF128" s="79"/>
      <c r="AG128" s="78"/>
      <c r="AH128" s="78"/>
    </row>
    <row r="129" spans="5:34" x14ac:dyDescent="0.2">
      <c r="E129" s="78"/>
      <c r="F129" s="78"/>
      <c r="G129" s="79"/>
      <c r="H129" s="79"/>
      <c r="I129" s="78"/>
      <c r="J129" s="78"/>
      <c r="K129" s="79"/>
      <c r="L129" s="79"/>
      <c r="M129" s="78"/>
      <c r="N129" s="78"/>
      <c r="O129" s="79"/>
      <c r="P129" s="79"/>
      <c r="Q129" s="78"/>
      <c r="R129" s="78"/>
      <c r="S129" s="79"/>
      <c r="T129" s="79"/>
      <c r="U129" s="78"/>
      <c r="V129" s="78"/>
      <c r="W129" s="79"/>
      <c r="X129" s="79"/>
      <c r="Y129" s="78"/>
      <c r="Z129" s="78"/>
      <c r="AA129" s="79"/>
      <c r="AB129" s="79"/>
      <c r="AC129" s="78"/>
      <c r="AD129" s="78"/>
      <c r="AE129" s="79"/>
      <c r="AF129" s="79"/>
      <c r="AG129" s="78"/>
      <c r="AH129" s="78"/>
    </row>
    <row r="130" spans="5:34" x14ac:dyDescent="0.2">
      <c r="E130" s="78"/>
      <c r="F130" s="78"/>
      <c r="G130" s="79"/>
      <c r="H130" s="79"/>
      <c r="I130" s="78"/>
      <c r="J130" s="78"/>
      <c r="K130" s="79"/>
      <c r="L130" s="79"/>
      <c r="M130" s="78"/>
      <c r="N130" s="78"/>
      <c r="O130" s="79"/>
      <c r="P130" s="79"/>
      <c r="Q130" s="78"/>
      <c r="R130" s="78"/>
      <c r="S130" s="79"/>
      <c r="T130" s="79"/>
      <c r="U130" s="78"/>
      <c r="V130" s="78"/>
      <c r="W130" s="79"/>
      <c r="X130" s="79"/>
      <c r="Y130" s="78"/>
      <c r="Z130" s="78"/>
      <c r="AA130" s="79"/>
      <c r="AB130" s="79"/>
      <c r="AC130" s="78"/>
      <c r="AD130" s="78"/>
      <c r="AE130" s="79"/>
      <c r="AF130" s="79"/>
      <c r="AG130" s="78"/>
      <c r="AH130" s="78"/>
    </row>
    <row r="131" spans="5:34" x14ac:dyDescent="0.2">
      <c r="E131" s="78"/>
      <c r="F131" s="78"/>
      <c r="G131" s="79"/>
      <c r="H131" s="79"/>
      <c r="I131" s="78"/>
      <c r="J131" s="78"/>
      <c r="K131" s="79"/>
      <c r="L131" s="79"/>
      <c r="M131" s="78"/>
      <c r="N131" s="78"/>
      <c r="O131" s="79"/>
      <c r="P131" s="79"/>
      <c r="Q131" s="78"/>
      <c r="R131" s="78"/>
      <c r="S131" s="79"/>
      <c r="T131" s="79"/>
      <c r="U131" s="78"/>
      <c r="V131" s="78"/>
      <c r="W131" s="79"/>
      <c r="X131" s="79"/>
      <c r="Y131" s="78"/>
      <c r="Z131" s="78"/>
      <c r="AA131" s="79"/>
      <c r="AB131" s="79"/>
      <c r="AC131" s="78"/>
      <c r="AD131" s="78"/>
      <c r="AE131" s="79"/>
      <c r="AF131" s="79"/>
      <c r="AG131" s="78"/>
      <c r="AH131" s="78"/>
    </row>
    <row r="132" spans="5:34" x14ac:dyDescent="0.2">
      <c r="E132" s="78"/>
      <c r="F132" s="78"/>
      <c r="G132" s="79"/>
      <c r="H132" s="79"/>
      <c r="I132" s="78"/>
      <c r="J132" s="78"/>
      <c r="K132" s="79"/>
      <c r="L132" s="79"/>
      <c r="M132" s="78"/>
      <c r="N132" s="78"/>
      <c r="O132" s="79"/>
      <c r="P132" s="79"/>
      <c r="Q132" s="78"/>
      <c r="R132" s="78"/>
      <c r="S132" s="79"/>
      <c r="T132" s="79"/>
      <c r="U132" s="78"/>
      <c r="V132" s="78"/>
      <c r="W132" s="79"/>
      <c r="X132" s="79"/>
      <c r="Y132" s="78"/>
      <c r="Z132" s="78"/>
      <c r="AA132" s="79"/>
      <c r="AB132" s="79"/>
      <c r="AC132" s="78"/>
      <c r="AD132" s="78"/>
      <c r="AE132" s="79"/>
      <c r="AF132" s="79"/>
      <c r="AG132" s="78"/>
      <c r="AH132" s="78"/>
    </row>
    <row r="133" spans="5:34" x14ac:dyDescent="0.2">
      <c r="E133" s="78"/>
      <c r="F133" s="78"/>
      <c r="G133" s="79"/>
      <c r="H133" s="79"/>
      <c r="I133" s="78"/>
      <c r="J133" s="78"/>
      <c r="K133" s="79"/>
      <c r="L133" s="79"/>
      <c r="M133" s="78"/>
      <c r="N133" s="78"/>
      <c r="O133" s="79"/>
      <c r="P133" s="79"/>
      <c r="Q133" s="78"/>
      <c r="R133" s="78"/>
      <c r="S133" s="79"/>
      <c r="T133" s="79"/>
      <c r="U133" s="78"/>
      <c r="V133" s="78"/>
      <c r="W133" s="79"/>
      <c r="X133" s="79"/>
      <c r="Y133" s="78"/>
      <c r="Z133" s="78"/>
      <c r="AA133" s="79"/>
      <c r="AB133" s="79"/>
      <c r="AC133" s="78"/>
      <c r="AD133" s="78"/>
      <c r="AE133" s="79"/>
      <c r="AF133" s="79"/>
      <c r="AG133" s="78"/>
      <c r="AH133" s="78"/>
    </row>
    <row r="134" spans="5:34" x14ac:dyDescent="0.2">
      <c r="E134" s="78"/>
      <c r="F134" s="78"/>
      <c r="G134" s="79"/>
      <c r="H134" s="79"/>
      <c r="I134" s="78"/>
      <c r="J134" s="78"/>
      <c r="K134" s="79"/>
      <c r="L134" s="79"/>
      <c r="M134" s="78"/>
      <c r="N134" s="78"/>
      <c r="O134" s="79"/>
      <c r="P134" s="79"/>
      <c r="Q134" s="78"/>
      <c r="R134" s="78"/>
      <c r="S134" s="79"/>
      <c r="T134" s="79"/>
      <c r="U134" s="78"/>
      <c r="V134" s="78"/>
      <c r="W134" s="79"/>
      <c r="X134" s="79"/>
      <c r="Y134" s="78"/>
      <c r="Z134" s="78"/>
      <c r="AA134" s="79"/>
      <c r="AB134" s="79"/>
      <c r="AC134" s="78"/>
      <c r="AD134" s="78"/>
      <c r="AE134" s="79"/>
      <c r="AF134" s="79"/>
      <c r="AG134" s="78"/>
      <c r="AH134" s="78"/>
    </row>
    <row r="135" spans="5:34" x14ac:dyDescent="0.2">
      <c r="E135" s="78"/>
      <c r="F135" s="78"/>
      <c r="G135" s="79"/>
      <c r="H135" s="79"/>
      <c r="I135" s="78"/>
      <c r="J135" s="78"/>
      <c r="K135" s="79"/>
      <c r="L135" s="79"/>
      <c r="M135" s="78"/>
      <c r="N135" s="78"/>
      <c r="O135" s="79"/>
      <c r="P135" s="79"/>
      <c r="Q135" s="78"/>
      <c r="R135" s="78"/>
      <c r="S135" s="79"/>
      <c r="T135" s="79"/>
      <c r="U135" s="78"/>
      <c r="V135" s="78"/>
      <c r="W135" s="79"/>
      <c r="X135" s="79"/>
      <c r="Y135" s="78"/>
      <c r="Z135" s="78"/>
      <c r="AA135" s="79"/>
      <c r="AB135" s="79"/>
      <c r="AC135" s="78"/>
      <c r="AD135" s="78"/>
      <c r="AE135" s="79"/>
      <c r="AF135" s="79"/>
      <c r="AG135" s="78"/>
      <c r="AH135" s="78"/>
    </row>
    <row r="136" spans="5:34" x14ac:dyDescent="0.2">
      <c r="E136" s="78"/>
      <c r="F136" s="78"/>
      <c r="G136" s="79"/>
      <c r="H136" s="79"/>
      <c r="I136" s="78"/>
      <c r="J136" s="78"/>
      <c r="K136" s="79"/>
      <c r="L136" s="79"/>
      <c r="M136" s="78"/>
      <c r="N136" s="78"/>
      <c r="O136" s="79"/>
      <c r="P136" s="79"/>
      <c r="Q136" s="78"/>
      <c r="R136" s="78"/>
      <c r="S136" s="79"/>
      <c r="T136" s="79"/>
      <c r="U136" s="78"/>
      <c r="V136" s="78"/>
      <c r="W136" s="79"/>
      <c r="X136" s="79"/>
      <c r="Y136" s="78"/>
      <c r="Z136" s="78"/>
      <c r="AA136" s="79"/>
      <c r="AB136" s="79"/>
      <c r="AC136" s="78"/>
      <c r="AD136" s="78"/>
      <c r="AE136" s="79"/>
      <c r="AF136" s="79"/>
      <c r="AG136" s="78"/>
      <c r="AH136" s="78"/>
    </row>
    <row r="137" spans="5:34" x14ac:dyDescent="0.2">
      <c r="E137" s="78"/>
      <c r="F137" s="78"/>
      <c r="G137" s="79"/>
      <c r="H137" s="79"/>
      <c r="I137" s="78"/>
      <c r="J137" s="78"/>
      <c r="K137" s="79"/>
      <c r="L137" s="79"/>
      <c r="M137" s="78"/>
      <c r="N137" s="78"/>
      <c r="O137" s="79"/>
      <c r="P137" s="79"/>
      <c r="Q137" s="78"/>
      <c r="R137" s="78"/>
      <c r="S137" s="79"/>
      <c r="T137" s="79"/>
      <c r="U137" s="78"/>
      <c r="V137" s="78"/>
      <c r="W137" s="79"/>
      <c r="X137" s="79"/>
      <c r="Y137" s="78"/>
      <c r="Z137" s="78"/>
      <c r="AA137" s="79"/>
      <c r="AB137" s="79"/>
      <c r="AC137" s="78"/>
      <c r="AD137" s="78"/>
      <c r="AE137" s="79"/>
      <c r="AF137" s="79"/>
      <c r="AG137" s="78"/>
      <c r="AH137" s="78"/>
    </row>
    <row r="138" spans="5:34" x14ac:dyDescent="0.2">
      <c r="E138" s="78"/>
      <c r="F138" s="78"/>
      <c r="G138" s="79"/>
      <c r="H138" s="79"/>
      <c r="I138" s="78"/>
      <c r="J138" s="78"/>
      <c r="K138" s="79"/>
      <c r="L138" s="79"/>
      <c r="M138" s="78"/>
      <c r="N138" s="78"/>
      <c r="O138" s="79"/>
      <c r="P138" s="79"/>
      <c r="Q138" s="78"/>
      <c r="R138" s="78"/>
      <c r="S138" s="79"/>
      <c r="T138" s="79"/>
      <c r="U138" s="78"/>
      <c r="V138" s="78"/>
      <c r="W138" s="79"/>
      <c r="X138" s="79"/>
      <c r="Y138" s="78"/>
      <c r="Z138" s="78"/>
      <c r="AA138" s="79"/>
      <c r="AB138" s="79"/>
      <c r="AC138" s="78"/>
      <c r="AD138" s="78"/>
      <c r="AE138" s="79"/>
      <c r="AF138" s="79"/>
      <c r="AG138" s="78"/>
      <c r="AH138" s="78"/>
    </row>
    <row r="139" spans="5:34" x14ac:dyDescent="0.2">
      <c r="E139" s="78"/>
      <c r="F139" s="78"/>
      <c r="G139" s="79"/>
      <c r="H139" s="79"/>
      <c r="I139" s="78"/>
      <c r="J139" s="78"/>
      <c r="K139" s="79"/>
      <c r="L139" s="79"/>
      <c r="M139" s="78"/>
      <c r="N139" s="78"/>
      <c r="O139" s="79"/>
      <c r="P139" s="79"/>
      <c r="Q139" s="78"/>
      <c r="R139" s="78"/>
      <c r="S139" s="79"/>
      <c r="T139" s="79"/>
      <c r="U139" s="78"/>
      <c r="V139" s="78"/>
      <c r="W139" s="79"/>
      <c r="X139" s="79"/>
      <c r="Y139" s="78"/>
      <c r="Z139" s="78"/>
      <c r="AA139" s="79"/>
      <c r="AB139" s="79"/>
      <c r="AC139" s="78"/>
      <c r="AD139" s="78"/>
      <c r="AE139" s="79"/>
      <c r="AF139" s="79"/>
      <c r="AG139" s="78"/>
      <c r="AH139" s="78"/>
    </row>
    <row r="140" spans="5:34" x14ac:dyDescent="0.2">
      <c r="E140" s="78"/>
      <c r="F140" s="78"/>
      <c r="G140" s="79"/>
      <c r="H140" s="79"/>
      <c r="I140" s="78"/>
      <c r="J140" s="78"/>
      <c r="K140" s="79"/>
      <c r="L140" s="79"/>
      <c r="M140" s="78"/>
      <c r="N140" s="78"/>
      <c r="O140" s="79"/>
      <c r="P140" s="79"/>
      <c r="Q140" s="78"/>
      <c r="R140" s="78"/>
      <c r="S140" s="79"/>
      <c r="T140" s="79"/>
      <c r="U140" s="78"/>
      <c r="V140" s="78"/>
      <c r="W140" s="79"/>
      <c r="X140" s="79"/>
      <c r="Y140" s="78"/>
      <c r="Z140" s="78"/>
      <c r="AA140" s="79"/>
      <c r="AB140" s="79"/>
      <c r="AC140" s="78"/>
      <c r="AD140" s="78"/>
      <c r="AE140" s="79"/>
      <c r="AF140" s="79"/>
      <c r="AG140" s="78"/>
      <c r="AH140" s="78"/>
    </row>
    <row r="141" spans="5:34" x14ac:dyDescent="0.2">
      <c r="E141" s="78"/>
      <c r="F141" s="78"/>
      <c r="G141" s="79"/>
      <c r="H141" s="79"/>
      <c r="I141" s="78"/>
      <c r="J141" s="78"/>
      <c r="K141" s="79"/>
      <c r="L141" s="79"/>
      <c r="M141" s="78"/>
      <c r="N141" s="78"/>
      <c r="O141" s="79"/>
      <c r="P141" s="79"/>
      <c r="Q141" s="78"/>
      <c r="R141" s="78"/>
      <c r="S141" s="79"/>
      <c r="T141" s="79"/>
      <c r="U141" s="78"/>
      <c r="V141" s="78"/>
      <c r="W141" s="79"/>
      <c r="X141" s="79"/>
      <c r="Y141" s="78"/>
      <c r="Z141" s="78"/>
      <c r="AA141" s="79"/>
      <c r="AB141" s="79"/>
      <c r="AC141" s="78"/>
      <c r="AD141" s="78"/>
      <c r="AE141" s="79"/>
      <c r="AF141" s="79"/>
      <c r="AG141" s="78"/>
      <c r="AH141" s="78"/>
    </row>
    <row r="142" spans="5:34" x14ac:dyDescent="0.2">
      <c r="E142" s="78"/>
      <c r="F142" s="78"/>
      <c r="G142" s="79"/>
      <c r="H142" s="79"/>
      <c r="I142" s="78"/>
      <c r="J142" s="78"/>
      <c r="K142" s="79"/>
      <c r="L142" s="79"/>
      <c r="M142" s="78"/>
      <c r="N142" s="78"/>
      <c r="O142" s="79"/>
      <c r="P142" s="79"/>
      <c r="Q142" s="78"/>
      <c r="R142" s="78"/>
      <c r="S142" s="79"/>
      <c r="T142" s="79"/>
      <c r="U142" s="78"/>
      <c r="V142" s="78"/>
      <c r="W142" s="79"/>
      <c r="X142" s="79"/>
      <c r="Y142" s="78"/>
      <c r="Z142" s="78"/>
      <c r="AA142" s="79"/>
      <c r="AB142" s="79"/>
      <c r="AC142" s="78"/>
      <c r="AD142" s="78"/>
      <c r="AE142" s="79"/>
      <c r="AF142" s="79"/>
      <c r="AG142" s="78"/>
      <c r="AH142" s="78"/>
    </row>
    <row r="143" spans="5:34" x14ac:dyDescent="0.2">
      <c r="E143" s="78"/>
      <c r="F143" s="78"/>
      <c r="G143" s="79"/>
      <c r="H143" s="79"/>
      <c r="I143" s="78"/>
      <c r="J143" s="78"/>
      <c r="K143" s="79"/>
      <c r="L143" s="79"/>
      <c r="M143" s="78"/>
      <c r="N143" s="78"/>
      <c r="O143" s="79"/>
      <c r="P143" s="79"/>
      <c r="Q143" s="78"/>
      <c r="R143" s="78"/>
      <c r="S143" s="79"/>
      <c r="T143" s="79"/>
      <c r="U143" s="78"/>
      <c r="V143" s="78"/>
      <c r="W143" s="79"/>
      <c r="X143" s="79"/>
      <c r="Y143" s="78"/>
      <c r="Z143" s="78"/>
      <c r="AA143" s="79"/>
      <c r="AB143" s="79"/>
      <c r="AC143" s="78"/>
      <c r="AD143" s="78"/>
      <c r="AE143" s="79"/>
      <c r="AF143" s="79"/>
      <c r="AG143" s="78"/>
      <c r="AH143" s="78"/>
    </row>
    <row r="144" spans="5:34" x14ac:dyDescent="0.2">
      <c r="E144" s="78"/>
      <c r="F144" s="78"/>
      <c r="G144" s="79"/>
      <c r="H144" s="79"/>
      <c r="I144" s="78"/>
      <c r="J144" s="78"/>
      <c r="K144" s="79"/>
      <c r="L144" s="79"/>
      <c r="M144" s="78"/>
      <c r="N144" s="78"/>
      <c r="O144" s="79"/>
      <c r="P144" s="79"/>
      <c r="Q144" s="78"/>
      <c r="R144" s="78"/>
      <c r="S144" s="79"/>
      <c r="T144" s="79"/>
      <c r="U144" s="78"/>
      <c r="V144" s="78"/>
      <c r="W144" s="79"/>
      <c r="X144" s="79"/>
      <c r="Y144" s="78"/>
      <c r="Z144" s="78"/>
      <c r="AA144" s="79"/>
      <c r="AB144" s="79"/>
      <c r="AC144" s="78"/>
      <c r="AD144" s="78"/>
      <c r="AE144" s="79"/>
      <c r="AF144" s="79"/>
      <c r="AG144" s="78"/>
      <c r="AH144" s="78"/>
    </row>
    <row r="145" spans="5:34" x14ac:dyDescent="0.2">
      <c r="E145" s="78"/>
      <c r="F145" s="78"/>
      <c r="G145" s="79"/>
      <c r="H145" s="79"/>
      <c r="I145" s="78"/>
      <c r="J145" s="78"/>
      <c r="K145" s="79"/>
      <c r="L145" s="79"/>
      <c r="M145" s="78"/>
      <c r="N145" s="78"/>
      <c r="O145" s="79"/>
      <c r="P145" s="79"/>
      <c r="Q145" s="78"/>
      <c r="R145" s="78"/>
      <c r="S145" s="79"/>
      <c r="T145" s="79"/>
      <c r="U145" s="78"/>
      <c r="V145" s="78"/>
      <c r="W145" s="79"/>
      <c r="X145" s="79"/>
      <c r="Y145" s="78"/>
      <c r="Z145" s="78"/>
      <c r="AA145" s="79"/>
      <c r="AB145" s="79"/>
      <c r="AC145" s="78"/>
      <c r="AD145" s="78"/>
      <c r="AE145" s="79"/>
      <c r="AF145" s="79"/>
      <c r="AG145" s="78"/>
      <c r="AH145" s="78"/>
    </row>
    <row r="146" spans="5:34" x14ac:dyDescent="0.2">
      <c r="E146" s="78"/>
      <c r="F146" s="78"/>
      <c r="G146" s="79"/>
      <c r="H146" s="79"/>
      <c r="I146" s="78"/>
      <c r="J146" s="78"/>
      <c r="K146" s="79"/>
      <c r="L146" s="79"/>
      <c r="M146" s="78"/>
      <c r="N146" s="78"/>
      <c r="O146" s="79"/>
      <c r="P146" s="79"/>
      <c r="Q146" s="78"/>
      <c r="R146" s="78"/>
      <c r="S146" s="79"/>
      <c r="T146" s="79"/>
      <c r="U146" s="78"/>
      <c r="V146" s="78"/>
      <c r="W146" s="79"/>
      <c r="X146" s="79"/>
      <c r="Y146" s="78"/>
      <c r="Z146" s="78"/>
      <c r="AA146" s="79"/>
      <c r="AB146" s="79"/>
      <c r="AC146" s="78"/>
      <c r="AD146" s="78"/>
      <c r="AE146" s="79"/>
      <c r="AF146" s="79"/>
      <c r="AG146" s="78"/>
      <c r="AH146" s="78"/>
    </row>
    <row r="147" spans="5:34" x14ac:dyDescent="0.2">
      <c r="E147" s="78"/>
      <c r="F147" s="78"/>
      <c r="G147" s="79"/>
      <c r="H147" s="79"/>
      <c r="I147" s="78"/>
      <c r="J147" s="78"/>
      <c r="K147" s="79"/>
      <c r="L147" s="79"/>
      <c r="M147" s="78"/>
      <c r="N147" s="78"/>
      <c r="O147" s="79"/>
      <c r="P147" s="79"/>
      <c r="Q147" s="78"/>
      <c r="R147" s="78"/>
      <c r="S147" s="79"/>
      <c r="T147" s="79"/>
      <c r="U147" s="78"/>
      <c r="V147" s="78"/>
      <c r="W147" s="79"/>
      <c r="X147" s="79"/>
      <c r="Y147" s="78"/>
      <c r="Z147" s="78"/>
      <c r="AA147" s="79"/>
      <c r="AB147" s="79"/>
      <c r="AC147" s="78"/>
      <c r="AD147" s="78"/>
      <c r="AE147" s="79"/>
      <c r="AF147" s="79"/>
      <c r="AG147" s="78"/>
      <c r="AH147" s="78"/>
    </row>
    <row r="148" spans="5:34" x14ac:dyDescent="0.2">
      <c r="E148" s="78"/>
      <c r="F148" s="78"/>
      <c r="G148" s="79"/>
      <c r="H148" s="79"/>
      <c r="I148" s="78"/>
      <c r="J148" s="78"/>
      <c r="K148" s="79"/>
      <c r="L148" s="79"/>
      <c r="M148" s="78"/>
      <c r="N148" s="78"/>
      <c r="O148" s="79"/>
      <c r="P148" s="79"/>
      <c r="Q148" s="78"/>
      <c r="R148" s="78"/>
      <c r="S148" s="79"/>
      <c r="T148" s="79"/>
      <c r="U148" s="78"/>
      <c r="V148" s="78"/>
      <c r="W148" s="79"/>
      <c r="X148" s="79"/>
      <c r="Y148" s="78"/>
      <c r="Z148" s="78"/>
      <c r="AA148" s="79"/>
      <c r="AB148" s="79"/>
      <c r="AC148" s="78"/>
      <c r="AD148" s="78"/>
      <c r="AE148" s="79"/>
      <c r="AF148" s="79"/>
      <c r="AG148" s="78"/>
      <c r="AH148" s="78"/>
    </row>
    <row r="149" spans="5:34" x14ac:dyDescent="0.2">
      <c r="E149" s="78"/>
      <c r="F149" s="78"/>
      <c r="G149" s="79"/>
      <c r="H149" s="79"/>
      <c r="I149" s="78"/>
      <c r="J149" s="78"/>
      <c r="K149" s="79"/>
      <c r="L149" s="79"/>
      <c r="M149" s="78"/>
      <c r="N149" s="78"/>
      <c r="O149" s="79"/>
      <c r="P149" s="79"/>
      <c r="Q149" s="78"/>
      <c r="R149" s="78"/>
      <c r="S149" s="79"/>
      <c r="T149" s="79"/>
      <c r="U149" s="78"/>
      <c r="V149" s="78"/>
      <c r="W149" s="79"/>
      <c r="X149" s="79"/>
      <c r="Y149" s="78"/>
      <c r="Z149" s="78"/>
      <c r="AA149" s="79"/>
      <c r="AB149" s="79"/>
      <c r="AC149" s="78"/>
      <c r="AD149" s="78"/>
      <c r="AE149" s="79"/>
      <c r="AF149" s="79"/>
      <c r="AG149" s="78"/>
      <c r="AH149" s="78"/>
    </row>
    <row r="150" spans="5:34" x14ac:dyDescent="0.2">
      <c r="E150" s="78"/>
      <c r="F150" s="78"/>
      <c r="G150" s="79"/>
      <c r="H150" s="79"/>
      <c r="I150" s="78"/>
      <c r="J150" s="78"/>
      <c r="K150" s="79"/>
      <c r="L150" s="79"/>
      <c r="M150" s="78"/>
      <c r="N150" s="78"/>
      <c r="O150" s="79"/>
      <c r="P150" s="79"/>
      <c r="Q150" s="78"/>
      <c r="R150" s="78"/>
      <c r="S150" s="79"/>
      <c r="T150" s="79"/>
      <c r="U150" s="78"/>
      <c r="V150" s="78"/>
      <c r="W150" s="79"/>
      <c r="X150" s="79"/>
      <c r="Y150" s="78"/>
      <c r="Z150" s="78"/>
      <c r="AA150" s="79"/>
      <c r="AB150" s="79"/>
      <c r="AC150" s="78"/>
      <c r="AD150" s="78"/>
      <c r="AE150" s="79"/>
      <c r="AF150" s="79"/>
      <c r="AG150" s="78"/>
      <c r="AH150" s="78"/>
    </row>
    <row r="151" spans="5:34" x14ac:dyDescent="0.2">
      <c r="E151" s="78"/>
      <c r="F151" s="78"/>
      <c r="G151" s="79"/>
      <c r="H151" s="79"/>
      <c r="I151" s="78"/>
      <c r="J151" s="78"/>
      <c r="K151" s="79"/>
      <c r="L151" s="79"/>
      <c r="M151" s="78"/>
      <c r="N151" s="78"/>
      <c r="O151" s="79"/>
      <c r="P151" s="79"/>
      <c r="Q151" s="78"/>
      <c r="R151" s="78"/>
      <c r="S151" s="79"/>
      <c r="T151" s="79"/>
      <c r="U151" s="78"/>
      <c r="V151" s="78"/>
      <c r="W151" s="79"/>
      <c r="X151" s="79"/>
      <c r="Y151" s="78"/>
      <c r="Z151" s="78"/>
      <c r="AA151" s="79"/>
      <c r="AB151" s="79"/>
      <c r="AC151" s="78"/>
      <c r="AD151" s="78"/>
      <c r="AE151" s="79"/>
      <c r="AF151" s="79"/>
      <c r="AG151" s="78"/>
      <c r="AH151" s="78"/>
    </row>
    <row r="152" spans="5:34" x14ac:dyDescent="0.2">
      <c r="E152" s="78"/>
      <c r="F152" s="78"/>
      <c r="G152" s="79"/>
      <c r="H152" s="79"/>
      <c r="I152" s="78"/>
      <c r="J152" s="78"/>
      <c r="K152" s="79"/>
      <c r="L152" s="79"/>
      <c r="M152" s="78"/>
      <c r="N152" s="78"/>
      <c r="O152" s="79"/>
      <c r="P152" s="79"/>
      <c r="Q152" s="78"/>
      <c r="R152" s="78"/>
      <c r="S152" s="79"/>
      <c r="T152" s="79"/>
      <c r="U152" s="78"/>
      <c r="V152" s="78"/>
      <c r="W152" s="79"/>
      <c r="X152" s="79"/>
      <c r="Y152" s="78"/>
      <c r="Z152" s="78"/>
      <c r="AA152" s="79"/>
      <c r="AB152" s="79"/>
      <c r="AC152" s="78"/>
      <c r="AD152" s="78"/>
      <c r="AE152" s="79"/>
      <c r="AF152" s="79"/>
      <c r="AG152" s="78"/>
      <c r="AH152" s="78"/>
    </row>
    <row r="153" spans="5:34" x14ac:dyDescent="0.2">
      <c r="E153" s="78"/>
      <c r="F153" s="78"/>
      <c r="G153" s="79"/>
      <c r="H153" s="79"/>
      <c r="I153" s="78"/>
      <c r="J153" s="78"/>
      <c r="K153" s="79"/>
      <c r="L153" s="79"/>
      <c r="M153" s="78"/>
      <c r="N153" s="78"/>
      <c r="O153" s="79"/>
      <c r="P153" s="79"/>
      <c r="Q153" s="78"/>
      <c r="R153" s="78"/>
      <c r="S153" s="79"/>
      <c r="T153" s="79"/>
      <c r="U153" s="78"/>
      <c r="V153" s="78"/>
      <c r="W153" s="79"/>
      <c r="X153" s="79"/>
      <c r="Y153" s="78"/>
      <c r="Z153" s="78"/>
      <c r="AA153" s="79"/>
      <c r="AB153" s="79"/>
      <c r="AC153" s="78"/>
      <c r="AD153" s="78"/>
      <c r="AE153" s="79"/>
      <c r="AF153" s="79"/>
      <c r="AG153" s="78"/>
      <c r="AH153" s="78"/>
    </row>
    <row r="154" spans="5:34" x14ac:dyDescent="0.2">
      <c r="E154" s="78"/>
      <c r="F154" s="78"/>
      <c r="G154" s="79"/>
      <c r="H154" s="79"/>
      <c r="I154" s="78"/>
      <c r="J154" s="78"/>
      <c r="K154" s="79"/>
      <c r="L154" s="79"/>
      <c r="M154" s="78"/>
      <c r="N154" s="78"/>
      <c r="O154" s="79"/>
      <c r="P154" s="79"/>
      <c r="Q154" s="78"/>
      <c r="R154" s="78"/>
      <c r="S154" s="79"/>
      <c r="T154" s="79"/>
      <c r="U154" s="78"/>
      <c r="V154" s="78"/>
      <c r="W154" s="79"/>
      <c r="X154" s="79"/>
      <c r="Y154" s="78"/>
      <c r="Z154" s="78"/>
      <c r="AA154" s="79"/>
      <c r="AB154" s="79"/>
      <c r="AC154" s="78"/>
      <c r="AD154" s="78"/>
      <c r="AE154" s="79"/>
      <c r="AF154" s="79"/>
      <c r="AG154" s="78"/>
      <c r="AH154" s="78"/>
    </row>
    <row r="155" spans="5:34" x14ac:dyDescent="0.2">
      <c r="E155" s="78"/>
      <c r="F155" s="78"/>
      <c r="G155" s="79"/>
      <c r="H155" s="79"/>
      <c r="I155" s="78"/>
      <c r="J155" s="78"/>
      <c r="K155" s="79"/>
      <c r="L155" s="79"/>
      <c r="M155" s="78"/>
      <c r="N155" s="78"/>
      <c r="O155" s="79"/>
      <c r="P155" s="79"/>
      <c r="Q155" s="78"/>
      <c r="R155" s="78"/>
      <c r="S155" s="79"/>
      <c r="T155" s="79"/>
      <c r="U155" s="78"/>
      <c r="V155" s="78"/>
      <c r="W155" s="79"/>
      <c r="X155" s="79"/>
      <c r="Y155" s="78"/>
      <c r="Z155" s="78"/>
      <c r="AA155" s="79"/>
      <c r="AB155" s="79"/>
      <c r="AC155" s="78"/>
      <c r="AD155" s="78"/>
      <c r="AE155" s="79"/>
      <c r="AF155" s="79"/>
      <c r="AG155" s="78"/>
      <c r="AH155" s="78"/>
    </row>
    <row r="156" spans="5:34" x14ac:dyDescent="0.2">
      <c r="E156" s="78"/>
      <c r="F156" s="78"/>
      <c r="G156" s="79"/>
      <c r="H156" s="79"/>
      <c r="I156" s="78"/>
      <c r="J156" s="78"/>
      <c r="K156" s="79"/>
      <c r="L156" s="79"/>
      <c r="M156" s="78"/>
      <c r="N156" s="78"/>
      <c r="O156" s="79"/>
      <c r="P156" s="79"/>
      <c r="Q156" s="78"/>
      <c r="R156" s="78"/>
      <c r="S156" s="79"/>
      <c r="T156" s="79"/>
      <c r="U156" s="78"/>
      <c r="V156" s="78"/>
      <c r="W156" s="79"/>
      <c r="X156" s="79"/>
      <c r="Y156" s="78"/>
      <c r="Z156" s="78"/>
      <c r="AA156" s="79"/>
      <c r="AB156" s="79"/>
      <c r="AC156" s="78"/>
      <c r="AD156" s="78"/>
      <c r="AE156" s="79"/>
      <c r="AF156" s="79"/>
      <c r="AG156" s="78"/>
      <c r="AH156" s="78"/>
    </row>
    <row r="157" spans="5:34" x14ac:dyDescent="0.2">
      <c r="E157" s="78"/>
      <c r="F157" s="78"/>
      <c r="G157" s="79"/>
      <c r="H157" s="79"/>
      <c r="I157" s="78"/>
      <c r="J157" s="78"/>
      <c r="K157" s="79"/>
      <c r="L157" s="79"/>
      <c r="M157" s="78"/>
      <c r="N157" s="78"/>
      <c r="O157" s="79"/>
      <c r="P157" s="79"/>
      <c r="Q157" s="78"/>
      <c r="R157" s="78"/>
      <c r="S157" s="79"/>
      <c r="T157" s="79"/>
      <c r="U157" s="78"/>
      <c r="V157" s="78"/>
      <c r="W157" s="79"/>
      <c r="X157" s="79"/>
      <c r="Y157" s="78"/>
      <c r="Z157" s="78"/>
      <c r="AA157" s="79"/>
      <c r="AB157" s="79"/>
      <c r="AC157" s="78"/>
      <c r="AD157" s="78"/>
      <c r="AE157" s="79"/>
      <c r="AF157" s="79"/>
      <c r="AG157" s="78"/>
      <c r="AH157" s="78"/>
    </row>
    <row r="158" spans="5:34" x14ac:dyDescent="0.2">
      <c r="E158" s="78"/>
      <c r="F158" s="78"/>
      <c r="G158" s="79"/>
      <c r="H158" s="79"/>
      <c r="I158" s="78"/>
      <c r="J158" s="78"/>
      <c r="K158" s="79"/>
      <c r="L158" s="79"/>
      <c r="M158" s="78"/>
      <c r="N158" s="78"/>
      <c r="O158" s="79"/>
      <c r="P158" s="79"/>
      <c r="Q158" s="78"/>
      <c r="R158" s="78"/>
      <c r="S158" s="79"/>
      <c r="T158" s="79"/>
      <c r="U158" s="78"/>
      <c r="V158" s="78"/>
      <c r="W158" s="79"/>
      <c r="X158" s="79"/>
      <c r="Y158" s="78"/>
      <c r="Z158" s="78"/>
      <c r="AA158" s="79"/>
      <c r="AB158" s="79"/>
      <c r="AC158" s="78"/>
      <c r="AD158" s="78"/>
      <c r="AE158" s="79"/>
      <c r="AF158" s="79"/>
      <c r="AG158" s="78"/>
      <c r="AH158" s="78"/>
    </row>
    <row r="159" spans="5:34" x14ac:dyDescent="0.2">
      <c r="E159" s="78"/>
      <c r="F159" s="78"/>
      <c r="G159" s="79"/>
      <c r="H159" s="79"/>
      <c r="I159" s="78"/>
      <c r="J159" s="78"/>
      <c r="K159" s="79"/>
      <c r="L159" s="79"/>
      <c r="M159" s="78"/>
      <c r="N159" s="78"/>
      <c r="O159" s="79"/>
      <c r="P159" s="79"/>
      <c r="Q159" s="78"/>
      <c r="R159" s="78"/>
      <c r="S159" s="79"/>
      <c r="T159" s="79"/>
      <c r="U159" s="78"/>
      <c r="V159" s="78"/>
      <c r="W159" s="79"/>
      <c r="X159" s="79"/>
      <c r="Y159" s="78"/>
      <c r="Z159" s="78"/>
      <c r="AA159" s="79"/>
      <c r="AB159" s="79"/>
      <c r="AC159" s="78"/>
      <c r="AD159" s="78"/>
      <c r="AE159" s="79"/>
      <c r="AF159" s="79"/>
      <c r="AG159" s="78"/>
      <c r="AH159" s="78"/>
    </row>
    <row r="160" spans="5:34" x14ac:dyDescent="0.2">
      <c r="E160" s="78"/>
      <c r="F160" s="78"/>
      <c r="G160" s="79"/>
      <c r="H160" s="79"/>
      <c r="I160" s="78"/>
      <c r="J160" s="78"/>
      <c r="K160" s="79"/>
      <c r="L160" s="79"/>
      <c r="M160" s="78"/>
      <c r="N160" s="78"/>
      <c r="O160" s="79"/>
      <c r="P160" s="79"/>
      <c r="Q160" s="78"/>
      <c r="R160" s="78"/>
      <c r="S160" s="79"/>
      <c r="T160" s="79"/>
      <c r="U160" s="78"/>
      <c r="V160" s="78"/>
      <c r="W160" s="79"/>
      <c r="X160" s="79"/>
      <c r="Y160" s="78"/>
      <c r="Z160" s="78"/>
      <c r="AA160" s="79"/>
      <c r="AB160" s="79"/>
      <c r="AC160" s="78"/>
      <c r="AD160" s="78"/>
      <c r="AE160" s="79"/>
      <c r="AF160" s="79"/>
      <c r="AG160" s="78"/>
      <c r="AH160" s="78"/>
    </row>
    <row r="161" spans="5:34" x14ac:dyDescent="0.2">
      <c r="E161" s="78"/>
      <c r="F161" s="78"/>
      <c r="G161" s="79"/>
      <c r="H161" s="79"/>
      <c r="I161" s="78"/>
      <c r="J161" s="78"/>
      <c r="K161" s="79"/>
      <c r="L161" s="79"/>
      <c r="M161" s="78"/>
      <c r="N161" s="78"/>
      <c r="O161" s="79"/>
      <c r="P161" s="79"/>
      <c r="Q161" s="78"/>
      <c r="R161" s="78"/>
      <c r="S161" s="79"/>
      <c r="T161" s="79"/>
      <c r="U161" s="78"/>
      <c r="V161" s="78"/>
      <c r="W161" s="79"/>
      <c r="X161" s="79"/>
      <c r="Y161" s="78"/>
      <c r="Z161" s="78"/>
      <c r="AA161" s="79"/>
      <c r="AB161" s="79"/>
      <c r="AC161" s="78"/>
      <c r="AD161" s="78"/>
      <c r="AE161" s="79"/>
      <c r="AF161" s="79"/>
      <c r="AG161" s="78"/>
      <c r="AH161" s="78"/>
    </row>
    <row r="162" spans="5:34" x14ac:dyDescent="0.2">
      <c r="E162" s="78"/>
      <c r="F162" s="78"/>
      <c r="G162" s="79"/>
      <c r="H162" s="79"/>
      <c r="I162" s="78"/>
      <c r="J162" s="78"/>
      <c r="K162" s="79"/>
      <c r="L162" s="79"/>
      <c r="M162" s="78"/>
      <c r="N162" s="78"/>
      <c r="O162" s="79"/>
      <c r="P162" s="79"/>
      <c r="Q162" s="78"/>
      <c r="R162" s="78"/>
      <c r="S162" s="79"/>
      <c r="T162" s="79"/>
      <c r="U162" s="78"/>
      <c r="V162" s="78"/>
      <c r="W162" s="79"/>
      <c r="X162" s="79"/>
      <c r="Y162" s="78"/>
      <c r="Z162" s="78"/>
      <c r="AA162" s="79"/>
      <c r="AB162" s="79"/>
      <c r="AC162" s="78"/>
      <c r="AD162" s="78"/>
      <c r="AE162" s="79"/>
      <c r="AF162" s="79"/>
      <c r="AG162" s="78"/>
      <c r="AH162" s="78"/>
    </row>
    <row r="163" spans="5:34" x14ac:dyDescent="0.2">
      <c r="E163" s="78"/>
      <c r="F163" s="78"/>
      <c r="G163" s="79"/>
      <c r="H163" s="79"/>
      <c r="I163" s="78"/>
      <c r="J163" s="78"/>
      <c r="K163" s="79"/>
      <c r="L163" s="79"/>
      <c r="M163" s="78"/>
      <c r="N163" s="78"/>
      <c r="O163" s="79"/>
      <c r="P163" s="79"/>
      <c r="Q163" s="78"/>
      <c r="R163" s="78"/>
      <c r="S163" s="79"/>
      <c r="T163" s="79"/>
      <c r="U163" s="78"/>
      <c r="V163" s="78"/>
      <c r="W163" s="79"/>
      <c r="X163" s="79"/>
      <c r="Y163" s="78"/>
      <c r="Z163" s="78"/>
      <c r="AA163" s="79"/>
      <c r="AB163" s="79"/>
      <c r="AC163" s="78"/>
      <c r="AD163" s="78"/>
      <c r="AE163" s="79"/>
      <c r="AF163" s="79"/>
      <c r="AG163" s="78"/>
      <c r="AH163" s="78"/>
    </row>
    <row r="164" spans="5:34" x14ac:dyDescent="0.2">
      <c r="E164" s="78"/>
      <c r="F164" s="78"/>
      <c r="G164" s="79"/>
      <c r="H164" s="79"/>
      <c r="I164" s="78"/>
      <c r="J164" s="78"/>
      <c r="K164" s="79"/>
      <c r="L164" s="79"/>
      <c r="M164" s="78"/>
      <c r="N164" s="78"/>
      <c r="O164" s="79"/>
      <c r="P164" s="79"/>
      <c r="Q164" s="78"/>
      <c r="R164" s="78"/>
      <c r="S164" s="79"/>
      <c r="T164" s="79"/>
      <c r="U164" s="78"/>
      <c r="V164" s="78"/>
      <c r="W164" s="79"/>
      <c r="X164" s="79"/>
      <c r="Y164" s="78"/>
      <c r="Z164" s="78"/>
      <c r="AA164" s="79"/>
      <c r="AB164" s="79"/>
      <c r="AC164" s="78"/>
      <c r="AD164" s="78"/>
      <c r="AE164" s="79"/>
      <c r="AF164" s="79"/>
      <c r="AG164" s="78"/>
      <c r="AH164" s="78"/>
    </row>
    <row r="165" spans="5:34" x14ac:dyDescent="0.2">
      <c r="E165" s="78"/>
      <c r="F165" s="78"/>
      <c r="G165" s="79"/>
      <c r="H165" s="79"/>
      <c r="I165" s="78"/>
      <c r="J165" s="78"/>
      <c r="K165" s="79"/>
      <c r="L165" s="79"/>
      <c r="M165" s="78"/>
      <c r="N165" s="78"/>
      <c r="O165" s="79"/>
      <c r="P165" s="79"/>
      <c r="Q165" s="78"/>
      <c r="R165" s="78"/>
      <c r="S165" s="79"/>
      <c r="T165" s="79"/>
      <c r="U165" s="78"/>
      <c r="V165" s="78"/>
      <c r="W165" s="79"/>
      <c r="X165" s="79"/>
      <c r="Y165" s="78"/>
      <c r="Z165" s="78"/>
      <c r="AA165" s="79"/>
      <c r="AB165" s="79"/>
      <c r="AC165" s="78"/>
      <c r="AD165" s="78"/>
      <c r="AE165" s="79"/>
      <c r="AF165" s="79"/>
      <c r="AG165" s="78"/>
      <c r="AH165" s="78"/>
    </row>
    <row r="166" spans="5:34" x14ac:dyDescent="0.2">
      <c r="E166" s="78"/>
      <c r="F166" s="78"/>
      <c r="G166" s="79"/>
      <c r="H166" s="79"/>
      <c r="I166" s="78"/>
      <c r="J166" s="78"/>
      <c r="K166" s="79"/>
      <c r="L166" s="79"/>
      <c r="M166" s="78"/>
      <c r="N166" s="78"/>
      <c r="O166" s="79"/>
      <c r="P166" s="79"/>
      <c r="Q166" s="78"/>
      <c r="R166" s="78"/>
      <c r="S166" s="79"/>
      <c r="T166" s="79"/>
      <c r="U166" s="78"/>
      <c r="V166" s="78"/>
      <c r="W166" s="79"/>
      <c r="X166" s="79"/>
      <c r="Y166" s="78"/>
      <c r="Z166" s="78"/>
      <c r="AA166" s="79"/>
      <c r="AB166" s="79"/>
      <c r="AC166" s="78"/>
      <c r="AD166" s="78"/>
      <c r="AE166" s="79"/>
      <c r="AF166" s="79"/>
      <c r="AG166" s="78"/>
      <c r="AH166" s="78"/>
    </row>
    <row r="167" spans="5:34" x14ac:dyDescent="0.2">
      <c r="E167" s="78"/>
      <c r="F167" s="78"/>
      <c r="G167" s="79"/>
      <c r="H167" s="79"/>
      <c r="I167" s="78"/>
      <c r="J167" s="78"/>
      <c r="K167" s="79"/>
      <c r="L167" s="79"/>
      <c r="M167" s="78"/>
      <c r="N167" s="78"/>
      <c r="O167" s="79"/>
      <c r="P167" s="79"/>
      <c r="Q167" s="78"/>
      <c r="R167" s="78"/>
      <c r="S167" s="79"/>
      <c r="T167" s="79"/>
      <c r="U167" s="78"/>
      <c r="V167" s="78"/>
      <c r="W167" s="79"/>
      <c r="X167" s="79"/>
      <c r="Y167" s="78"/>
      <c r="Z167" s="78"/>
      <c r="AA167" s="79"/>
      <c r="AB167" s="79"/>
      <c r="AC167" s="78"/>
      <c r="AD167" s="78"/>
      <c r="AE167" s="79"/>
      <c r="AF167" s="79"/>
      <c r="AG167" s="78"/>
      <c r="AH167" s="78"/>
    </row>
    <row r="168" spans="5:34" x14ac:dyDescent="0.2">
      <c r="E168" s="78"/>
      <c r="F168" s="78"/>
      <c r="G168" s="79"/>
      <c r="H168" s="79"/>
      <c r="I168" s="78"/>
      <c r="J168" s="78"/>
      <c r="K168" s="79"/>
      <c r="L168" s="79"/>
      <c r="M168" s="78"/>
      <c r="N168" s="78"/>
      <c r="O168" s="79"/>
      <c r="P168" s="79"/>
      <c r="Q168" s="78"/>
      <c r="R168" s="78"/>
      <c r="S168" s="79"/>
      <c r="T168" s="79"/>
      <c r="U168" s="78"/>
      <c r="V168" s="78"/>
      <c r="W168" s="79"/>
      <c r="X168" s="79"/>
      <c r="Y168" s="78"/>
      <c r="Z168" s="78"/>
      <c r="AA168" s="79"/>
      <c r="AB168" s="79"/>
      <c r="AC168" s="78"/>
      <c r="AD168" s="78"/>
      <c r="AE168" s="79"/>
      <c r="AF168" s="79"/>
      <c r="AG168" s="78"/>
      <c r="AH168" s="78"/>
    </row>
    <row r="169" spans="5:34" x14ac:dyDescent="0.2">
      <c r="E169" s="78"/>
      <c r="F169" s="78"/>
      <c r="G169" s="79"/>
      <c r="H169" s="79"/>
      <c r="I169" s="78"/>
      <c r="J169" s="78"/>
      <c r="K169" s="79"/>
      <c r="L169" s="79"/>
      <c r="M169" s="78"/>
      <c r="N169" s="78"/>
      <c r="O169" s="79"/>
      <c r="P169" s="79"/>
      <c r="Q169" s="78"/>
      <c r="R169" s="78"/>
      <c r="S169" s="79"/>
      <c r="T169" s="79"/>
      <c r="U169" s="78"/>
      <c r="V169" s="78"/>
      <c r="W169" s="79"/>
      <c r="X169" s="79"/>
      <c r="Y169" s="78"/>
      <c r="Z169" s="78"/>
      <c r="AA169" s="79"/>
      <c r="AB169" s="79"/>
      <c r="AC169" s="78"/>
      <c r="AD169" s="78"/>
      <c r="AE169" s="79"/>
      <c r="AF169" s="79"/>
      <c r="AG169" s="78"/>
      <c r="AH169" s="78"/>
    </row>
    <row r="170" spans="5:34" x14ac:dyDescent="0.2">
      <c r="E170" s="78"/>
      <c r="F170" s="78"/>
      <c r="G170" s="79"/>
      <c r="H170" s="79"/>
      <c r="I170" s="78"/>
      <c r="J170" s="78"/>
      <c r="K170" s="79"/>
      <c r="L170" s="79"/>
      <c r="M170" s="78"/>
      <c r="N170" s="78"/>
      <c r="O170" s="79"/>
      <c r="P170" s="79"/>
      <c r="Q170" s="78"/>
      <c r="R170" s="78"/>
      <c r="S170" s="79"/>
      <c r="T170" s="79"/>
      <c r="U170" s="78"/>
      <c r="V170" s="78"/>
      <c r="W170" s="79"/>
      <c r="X170" s="79"/>
      <c r="Y170" s="78"/>
      <c r="Z170" s="78"/>
      <c r="AA170" s="79"/>
      <c r="AB170" s="79"/>
      <c r="AC170" s="78"/>
      <c r="AD170" s="78"/>
      <c r="AE170" s="79"/>
      <c r="AF170" s="79"/>
      <c r="AG170" s="78"/>
      <c r="AH170" s="78"/>
    </row>
    <row r="171" spans="5:34" x14ac:dyDescent="0.2">
      <c r="E171" s="78"/>
      <c r="F171" s="78"/>
      <c r="G171" s="79"/>
      <c r="H171" s="79"/>
      <c r="I171" s="78"/>
      <c r="J171" s="78"/>
      <c r="K171" s="79"/>
      <c r="L171" s="79"/>
      <c r="M171" s="78"/>
      <c r="N171" s="78"/>
      <c r="O171" s="79"/>
      <c r="P171" s="79"/>
      <c r="Q171" s="78"/>
      <c r="R171" s="78"/>
      <c r="S171" s="79"/>
      <c r="T171" s="79"/>
      <c r="U171" s="78"/>
      <c r="V171" s="78"/>
      <c r="W171" s="79"/>
      <c r="X171" s="79"/>
      <c r="Y171" s="78"/>
      <c r="Z171" s="78"/>
      <c r="AA171" s="79"/>
      <c r="AB171" s="79"/>
      <c r="AC171" s="78"/>
      <c r="AD171" s="78"/>
      <c r="AE171" s="79"/>
      <c r="AF171" s="79"/>
      <c r="AG171" s="78"/>
      <c r="AH171" s="78"/>
    </row>
    <row r="172" spans="5:34" x14ac:dyDescent="0.2">
      <c r="E172" s="78"/>
      <c r="F172" s="78"/>
      <c r="G172" s="79"/>
      <c r="H172" s="79"/>
      <c r="I172" s="78"/>
      <c r="J172" s="78"/>
      <c r="K172" s="79"/>
      <c r="L172" s="79"/>
      <c r="M172" s="78"/>
      <c r="N172" s="78"/>
      <c r="O172" s="79"/>
      <c r="P172" s="79"/>
      <c r="Q172" s="78"/>
      <c r="R172" s="78"/>
      <c r="S172" s="79"/>
      <c r="T172" s="79"/>
      <c r="U172" s="78"/>
      <c r="V172" s="78"/>
      <c r="W172" s="79"/>
      <c r="X172" s="79"/>
      <c r="Y172" s="78"/>
      <c r="Z172" s="78"/>
      <c r="AA172" s="79"/>
      <c r="AB172" s="79"/>
      <c r="AC172" s="78"/>
      <c r="AD172" s="78"/>
      <c r="AE172" s="79"/>
      <c r="AF172" s="79"/>
      <c r="AG172" s="78"/>
      <c r="AH172" s="78"/>
    </row>
    <row r="173" spans="5:34" x14ac:dyDescent="0.2">
      <c r="E173" s="78"/>
      <c r="F173" s="78"/>
      <c r="G173" s="79"/>
      <c r="H173" s="79"/>
      <c r="I173" s="78"/>
      <c r="J173" s="78"/>
      <c r="K173" s="79"/>
      <c r="L173" s="79"/>
      <c r="M173" s="78"/>
      <c r="N173" s="78"/>
      <c r="O173" s="79"/>
      <c r="P173" s="79"/>
      <c r="Q173" s="78"/>
      <c r="R173" s="78"/>
      <c r="S173" s="79"/>
      <c r="T173" s="79"/>
      <c r="U173" s="78"/>
      <c r="V173" s="78"/>
      <c r="W173" s="79"/>
      <c r="X173" s="79"/>
      <c r="Y173" s="78"/>
      <c r="Z173" s="78"/>
      <c r="AA173" s="79"/>
      <c r="AB173" s="79"/>
      <c r="AC173" s="78"/>
      <c r="AD173" s="78"/>
      <c r="AE173" s="79"/>
      <c r="AF173" s="79"/>
      <c r="AG173" s="78"/>
      <c r="AH173" s="78"/>
    </row>
    <row r="174" spans="5:34" x14ac:dyDescent="0.2">
      <c r="E174" s="78"/>
      <c r="F174" s="78"/>
      <c r="G174" s="79"/>
      <c r="H174" s="79"/>
      <c r="I174" s="78"/>
      <c r="J174" s="78"/>
      <c r="K174" s="79"/>
      <c r="L174" s="79"/>
      <c r="M174" s="78"/>
      <c r="N174" s="78"/>
      <c r="O174" s="79"/>
      <c r="P174" s="79"/>
      <c r="Q174" s="78"/>
      <c r="R174" s="78"/>
      <c r="S174" s="79"/>
      <c r="T174" s="79"/>
      <c r="U174" s="78"/>
      <c r="V174" s="78"/>
      <c r="W174" s="79"/>
      <c r="X174" s="79"/>
      <c r="Y174" s="78"/>
      <c r="Z174" s="78"/>
      <c r="AA174" s="79"/>
      <c r="AB174" s="79"/>
      <c r="AC174" s="78"/>
      <c r="AD174" s="78"/>
      <c r="AE174" s="79"/>
      <c r="AF174" s="79"/>
      <c r="AG174" s="78"/>
      <c r="AH174" s="78"/>
    </row>
    <row r="175" spans="5:34" x14ac:dyDescent="0.2">
      <c r="E175" s="78"/>
      <c r="F175" s="78"/>
      <c r="G175" s="79"/>
      <c r="H175" s="79"/>
      <c r="I175" s="78"/>
      <c r="J175" s="78"/>
      <c r="K175" s="79"/>
      <c r="L175" s="79"/>
      <c r="M175" s="78"/>
      <c r="N175" s="78"/>
      <c r="O175" s="79"/>
      <c r="P175" s="79"/>
      <c r="Q175" s="78"/>
      <c r="R175" s="78"/>
      <c r="S175" s="79"/>
      <c r="T175" s="79"/>
      <c r="U175" s="78"/>
      <c r="V175" s="78"/>
      <c r="W175" s="79"/>
      <c r="X175" s="79"/>
      <c r="Y175" s="78"/>
      <c r="Z175" s="78"/>
      <c r="AA175" s="79"/>
      <c r="AB175" s="79"/>
      <c r="AC175" s="78"/>
      <c r="AD175" s="78"/>
      <c r="AE175" s="79"/>
      <c r="AF175" s="79"/>
      <c r="AG175" s="78"/>
      <c r="AH175" s="78"/>
    </row>
    <row r="176" spans="5:34" x14ac:dyDescent="0.2">
      <c r="E176" s="78"/>
      <c r="F176" s="78"/>
      <c r="G176" s="79"/>
      <c r="H176" s="79"/>
      <c r="I176" s="78"/>
      <c r="J176" s="78"/>
      <c r="K176" s="79"/>
      <c r="L176" s="79"/>
      <c r="M176" s="78"/>
      <c r="N176" s="78"/>
      <c r="O176" s="79"/>
      <c r="P176" s="79"/>
      <c r="Q176" s="78"/>
      <c r="R176" s="78"/>
      <c r="S176" s="79"/>
      <c r="T176" s="79"/>
      <c r="U176" s="78"/>
      <c r="V176" s="78"/>
      <c r="W176" s="79"/>
      <c r="X176" s="79"/>
      <c r="Y176" s="78"/>
      <c r="Z176" s="78"/>
      <c r="AA176" s="79"/>
      <c r="AB176" s="79"/>
      <c r="AC176" s="78"/>
      <c r="AD176" s="78"/>
      <c r="AE176" s="79"/>
      <c r="AF176" s="79"/>
      <c r="AG176" s="78"/>
      <c r="AH176" s="78"/>
    </row>
    <row r="177" spans="5:34" x14ac:dyDescent="0.2">
      <c r="E177" s="78"/>
      <c r="F177" s="78"/>
      <c r="G177" s="79"/>
      <c r="H177" s="79"/>
      <c r="I177" s="78"/>
      <c r="J177" s="78"/>
      <c r="K177" s="79"/>
      <c r="L177" s="79"/>
      <c r="M177" s="78"/>
      <c r="N177" s="78"/>
      <c r="O177" s="79"/>
      <c r="P177" s="79"/>
      <c r="Q177" s="78"/>
      <c r="R177" s="78"/>
      <c r="S177" s="79"/>
      <c r="T177" s="79"/>
      <c r="U177" s="78"/>
      <c r="V177" s="78"/>
      <c r="W177" s="79"/>
      <c r="X177" s="79"/>
      <c r="Y177" s="78"/>
      <c r="Z177" s="78"/>
      <c r="AA177" s="79"/>
      <c r="AB177" s="79"/>
      <c r="AC177" s="78"/>
      <c r="AD177" s="78"/>
      <c r="AE177" s="79"/>
      <c r="AF177" s="79"/>
      <c r="AG177" s="78"/>
      <c r="AH177" s="78"/>
    </row>
  </sheetData>
  <mergeCells count="2326">
    <mergeCell ref="AG177:AH177"/>
    <mergeCell ref="U177:V177"/>
    <mergeCell ref="W177:X177"/>
    <mergeCell ref="Y177:Z177"/>
    <mergeCell ref="AA177:AB177"/>
    <mergeCell ref="AC177:AD177"/>
    <mergeCell ref="AE177:AF177"/>
    <mergeCell ref="AE176:AF176"/>
    <mergeCell ref="AG176:AH176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S176:T176"/>
    <mergeCell ref="U176:V176"/>
    <mergeCell ref="W176:X176"/>
    <mergeCell ref="Y176:Z176"/>
    <mergeCell ref="AA176:AB176"/>
    <mergeCell ref="AC176:AD176"/>
    <mergeCell ref="AC175:AD175"/>
    <mergeCell ref="AE175:AF175"/>
    <mergeCell ref="AG175:AH175"/>
    <mergeCell ref="E176:F176"/>
    <mergeCell ref="G176:H176"/>
    <mergeCell ref="I176:J176"/>
    <mergeCell ref="K176:L176"/>
    <mergeCell ref="M176:N176"/>
    <mergeCell ref="O176:P176"/>
    <mergeCell ref="Q176:R176"/>
    <mergeCell ref="Q175:R175"/>
    <mergeCell ref="S175:T175"/>
    <mergeCell ref="U175:V175"/>
    <mergeCell ref="W175:X175"/>
    <mergeCell ref="Y175:Z175"/>
    <mergeCell ref="AA175:AB175"/>
    <mergeCell ref="E175:F175"/>
    <mergeCell ref="G175:H175"/>
    <mergeCell ref="I175:J175"/>
    <mergeCell ref="K175:L175"/>
    <mergeCell ref="M175:N175"/>
    <mergeCell ref="O175:P175"/>
    <mergeCell ref="W174:X174"/>
    <mergeCell ref="Y174:Z174"/>
    <mergeCell ref="AA174:AB174"/>
    <mergeCell ref="AC174:AD174"/>
    <mergeCell ref="AE174:AF174"/>
    <mergeCell ref="AG174:AH174"/>
    <mergeCell ref="AG173:AH173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U173:V173"/>
    <mergeCell ref="W173:X173"/>
    <mergeCell ref="Y173:Z173"/>
    <mergeCell ref="AA173:AB173"/>
    <mergeCell ref="AC173:AD173"/>
    <mergeCell ref="AE173:AF173"/>
    <mergeCell ref="AE172:AF172"/>
    <mergeCell ref="AG172:AH172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S172:T172"/>
    <mergeCell ref="U172:V172"/>
    <mergeCell ref="W172:X172"/>
    <mergeCell ref="Y172:Z172"/>
    <mergeCell ref="AA172:AB172"/>
    <mergeCell ref="AC172:AD172"/>
    <mergeCell ref="AC171:AD171"/>
    <mergeCell ref="AE171:AF171"/>
    <mergeCell ref="AG171:AH171"/>
    <mergeCell ref="E172:F172"/>
    <mergeCell ref="G172:H172"/>
    <mergeCell ref="I172:J172"/>
    <mergeCell ref="K172:L172"/>
    <mergeCell ref="M172:N172"/>
    <mergeCell ref="O172:P172"/>
    <mergeCell ref="Q172:R172"/>
    <mergeCell ref="Q171:R171"/>
    <mergeCell ref="S171:T171"/>
    <mergeCell ref="U171:V171"/>
    <mergeCell ref="W171:X171"/>
    <mergeCell ref="Y171:Z171"/>
    <mergeCell ref="AA171:AB171"/>
    <mergeCell ref="E171:F171"/>
    <mergeCell ref="G171:H171"/>
    <mergeCell ref="I171:J171"/>
    <mergeCell ref="K171:L171"/>
    <mergeCell ref="M171:N171"/>
    <mergeCell ref="O171:P171"/>
    <mergeCell ref="W170:X170"/>
    <mergeCell ref="Y170:Z170"/>
    <mergeCell ref="AA170:AB170"/>
    <mergeCell ref="AC170:AD170"/>
    <mergeCell ref="AE170:AF170"/>
    <mergeCell ref="AG170:AH170"/>
    <mergeCell ref="AG169:AH169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U169:V169"/>
    <mergeCell ref="W169:X169"/>
    <mergeCell ref="Y169:Z169"/>
    <mergeCell ref="AA169:AB169"/>
    <mergeCell ref="AC169:AD169"/>
    <mergeCell ref="AE169:AF169"/>
    <mergeCell ref="AE168:AF168"/>
    <mergeCell ref="AG168:AH168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S168:T168"/>
    <mergeCell ref="U168:V168"/>
    <mergeCell ref="W168:X168"/>
    <mergeCell ref="Y168:Z168"/>
    <mergeCell ref="AA168:AB168"/>
    <mergeCell ref="AC168:AD168"/>
    <mergeCell ref="AC167:AD167"/>
    <mergeCell ref="AE167:AF167"/>
    <mergeCell ref="AG167:AH167"/>
    <mergeCell ref="E168:F168"/>
    <mergeCell ref="G168:H168"/>
    <mergeCell ref="I168:J168"/>
    <mergeCell ref="K168:L168"/>
    <mergeCell ref="M168:N168"/>
    <mergeCell ref="O168:P168"/>
    <mergeCell ref="Q168:R168"/>
    <mergeCell ref="Q167:R167"/>
    <mergeCell ref="S167:T167"/>
    <mergeCell ref="U167:V167"/>
    <mergeCell ref="W167:X167"/>
    <mergeCell ref="Y167:Z167"/>
    <mergeCell ref="AA167:AB167"/>
    <mergeCell ref="E167:F167"/>
    <mergeCell ref="G167:H167"/>
    <mergeCell ref="I167:J167"/>
    <mergeCell ref="K167:L167"/>
    <mergeCell ref="M167:N167"/>
    <mergeCell ref="O167:P167"/>
    <mergeCell ref="W166:X166"/>
    <mergeCell ref="Y166:Z166"/>
    <mergeCell ref="AA166:AB166"/>
    <mergeCell ref="AC166:AD166"/>
    <mergeCell ref="AE166:AF166"/>
    <mergeCell ref="AG166:AH166"/>
    <mergeCell ref="AG165:AH165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U165:V165"/>
    <mergeCell ref="W165:X165"/>
    <mergeCell ref="Y165:Z165"/>
    <mergeCell ref="AA165:AB165"/>
    <mergeCell ref="AC165:AD165"/>
    <mergeCell ref="AE165:AF165"/>
    <mergeCell ref="AE164:AF164"/>
    <mergeCell ref="AG164:AH164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S164:T164"/>
    <mergeCell ref="U164:V164"/>
    <mergeCell ref="W164:X164"/>
    <mergeCell ref="Y164:Z164"/>
    <mergeCell ref="AA164:AB164"/>
    <mergeCell ref="AC164:AD164"/>
    <mergeCell ref="AC163:AD163"/>
    <mergeCell ref="AE163:AF163"/>
    <mergeCell ref="AG163:AH163"/>
    <mergeCell ref="E164:F164"/>
    <mergeCell ref="G164:H164"/>
    <mergeCell ref="I164:J164"/>
    <mergeCell ref="K164:L164"/>
    <mergeCell ref="M164:N164"/>
    <mergeCell ref="O164:P164"/>
    <mergeCell ref="Q164:R164"/>
    <mergeCell ref="Q163:R163"/>
    <mergeCell ref="S163:T163"/>
    <mergeCell ref="U163:V163"/>
    <mergeCell ref="W163:X163"/>
    <mergeCell ref="Y163:Z163"/>
    <mergeCell ref="AA163:AB163"/>
    <mergeCell ref="E163:F163"/>
    <mergeCell ref="G163:H163"/>
    <mergeCell ref="I163:J163"/>
    <mergeCell ref="K163:L163"/>
    <mergeCell ref="M163:N163"/>
    <mergeCell ref="O163:P163"/>
    <mergeCell ref="W162:X162"/>
    <mergeCell ref="Y162:Z162"/>
    <mergeCell ref="AA162:AB162"/>
    <mergeCell ref="AC162:AD162"/>
    <mergeCell ref="AE162:AF162"/>
    <mergeCell ref="AG162:AH162"/>
    <mergeCell ref="AG161:AH161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U161:V161"/>
    <mergeCell ref="W161:X161"/>
    <mergeCell ref="Y161:Z161"/>
    <mergeCell ref="AA161:AB161"/>
    <mergeCell ref="AC161:AD161"/>
    <mergeCell ref="AE161:AF161"/>
    <mergeCell ref="AE160:AF160"/>
    <mergeCell ref="AG160:AH160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S160:T160"/>
    <mergeCell ref="U160:V160"/>
    <mergeCell ref="W160:X160"/>
    <mergeCell ref="Y160:Z160"/>
    <mergeCell ref="AA160:AB160"/>
    <mergeCell ref="AC160:AD160"/>
    <mergeCell ref="AC159:AD159"/>
    <mergeCell ref="AE159:AF159"/>
    <mergeCell ref="AG159:AH159"/>
    <mergeCell ref="E160:F160"/>
    <mergeCell ref="G160:H160"/>
    <mergeCell ref="I160:J160"/>
    <mergeCell ref="K160:L160"/>
    <mergeCell ref="M160:N160"/>
    <mergeCell ref="O160:P160"/>
    <mergeCell ref="Q160:R160"/>
    <mergeCell ref="Q159:R159"/>
    <mergeCell ref="S159:T159"/>
    <mergeCell ref="U159:V159"/>
    <mergeCell ref="W159:X159"/>
    <mergeCell ref="Y159:Z159"/>
    <mergeCell ref="AA159:AB159"/>
    <mergeCell ref="E159:F159"/>
    <mergeCell ref="G159:H159"/>
    <mergeCell ref="I159:J159"/>
    <mergeCell ref="K159:L159"/>
    <mergeCell ref="M159:N159"/>
    <mergeCell ref="O159:P159"/>
    <mergeCell ref="W158:X158"/>
    <mergeCell ref="Y158:Z158"/>
    <mergeCell ref="AA158:AB158"/>
    <mergeCell ref="AC158:AD158"/>
    <mergeCell ref="AE158:AF158"/>
    <mergeCell ref="AG158:AH158"/>
    <mergeCell ref="AG157:AH157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U157:V157"/>
    <mergeCell ref="W157:X157"/>
    <mergeCell ref="Y157:Z157"/>
    <mergeCell ref="AA157:AB157"/>
    <mergeCell ref="AC157:AD157"/>
    <mergeCell ref="AE157:AF157"/>
    <mergeCell ref="AE156:AF156"/>
    <mergeCell ref="AG156:AH156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S156:T156"/>
    <mergeCell ref="U156:V156"/>
    <mergeCell ref="W156:X156"/>
    <mergeCell ref="Y156:Z156"/>
    <mergeCell ref="AA156:AB156"/>
    <mergeCell ref="AC156:AD156"/>
    <mergeCell ref="AC155:AD155"/>
    <mergeCell ref="AE155:AF155"/>
    <mergeCell ref="AG155:AH155"/>
    <mergeCell ref="E156:F156"/>
    <mergeCell ref="G156:H156"/>
    <mergeCell ref="I156:J156"/>
    <mergeCell ref="K156:L156"/>
    <mergeCell ref="M156:N156"/>
    <mergeCell ref="O156:P156"/>
    <mergeCell ref="Q156:R156"/>
    <mergeCell ref="Q155:R155"/>
    <mergeCell ref="S155:T155"/>
    <mergeCell ref="U155:V155"/>
    <mergeCell ref="W155:X155"/>
    <mergeCell ref="Y155:Z155"/>
    <mergeCell ref="AA155:AB155"/>
    <mergeCell ref="E155:F155"/>
    <mergeCell ref="G155:H155"/>
    <mergeCell ref="I155:J155"/>
    <mergeCell ref="K155:L155"/>
    <mergeCell ref="M155:N155"/>
    <mergeCell ref="O155:P155"/>
    <mergeCell ref="W154:X154"/>
    <mergeCell ref="Y154:Z154"/>
    <mergeCell ref="AA154:AB154"/>
    <mergeCell ref="AC154:AD154"/>
    <mergeCell ref="AE154:AF154"/>
    <mergeCell ref="AG154:AH154"/>
    <mergeCell ref="AG153:AH153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U153:V153"/>
    <mergeCell ref="W153:X153"/>
    <mergeCell ref="Y153:Z153"/>
    <mergeCell ref="AA153:AB153"/>
    <mergeCell ref="AC153:AD153"/>
    <mergeCell ref="AE153:AF153"/>
    <mergeCell ref="AE152:AF152"/>
    <mergeCell ref="AG152:AH152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S152:T152"/>
    <mergeCell ref="U152:V152"/>
    <mergeCell ref="W152:X152"/>
    <mergeCell ref="Y152:Z152"/>
    <mergeCell ref="AA152:AB152"/>
    <mergeCell ref="AC152:AD152"/>
    <mergeCell ref="AC151:AD151"/>
    <mergeCell ref="AE151:AF151"/>
    <mergeCell ref="AG151:AH151"/>
    <mergeCell ref="E152:F152"/>
    <mergeCell ref="G152:H152"/>
    <mergeCell ref="I152:J152"/>
    <mergeCell ref="K152:L152"/>
    <mergeCell ref="M152:N152"/>
    <mergeCell ref="O152:P152"/>
    <mergeCell ref="Q152:R152"/>
    <mergeCell ref="Q151:R151"/>
    <mergeCell ref="S151:T151"/>
    <mergeCell ref="U151:V151"/>
    <mergeCell ref="W151:X151"/>
    <mergeCell ref="Y151:Z151"/>
    <mergeCell ref="AA151:AB151"/>
    <mergeCell ref="E151:F151"/>
    <mergeCell ref="G151:H151"/>
    <mergeCell ref="I151:J151"/>
    <mergeCell ref="K151:L151"/>
    <mergeCell ref="M151:N151"/>
    <mergeCell ref="O151:P151"/>
    <mergeCell ref="W150:X150"/>
    <mergeCell ref="Y150:Z150"/>
    <mergeCell ref="AA150:AB150"/>
    <mergeCell ref="AC150:AD150"/>
    <mergeCell ref="AE150:AF150"/>
    <mergeCell ref="AG150:AH150"/>
    <mergeCell ref="AG149:AH149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U149:V149"/>
    <mergeCell ref="W149:X149"/>
    <mergeCell ref="Y149:Z149"/>
    <mergeCell ref="AA149:AB149"/>
    <mergeCell ref="AC149:AD149"/>
    <mergeCell ref="AE149:AF149"/>
    <mergeCell ref="AE148:AF148"/>
    <mergeCell ref="AG148:AH148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S148:T148"/>
    <mergeCell ref="U148:V148"/>
    <mergeCell ref="W148:X148"/>
    <mergeCell ref="Y148:Z148"/>
    <mergeCell ref="AA148:AB148"/>
    <mergeCell ref="AC148:AD148"/>
    <mergeCell ref="AC147:AD147"/>
    <mergeCell ref="AE147:AF147"/>
    <mergeCell ref="AG147:AH147"/>
    <mergeCell ref="E148:F148"/>
    <mergeCell ref="G148:H148"/>
    <mergeCell ref="I148:J148"/>
    <mergeCell ref="K148:L148"/>
    <mergeCell ref="M148:N148"/>
    <mergeCell ref="O148:P148"/>
    <mergeCell ref="Q148:R148"/>
    <mergeCell ref="Q147:R147"/>
    <mergeCell ref="S147:T147"/>
    <mergeCell ref="U147:V147"/>
    <mergeCell ref="W147:X147"/>
    <mergeCell ref="Y147:Z147"/>
    <mergeCell ref="AA147:AB147"/>
    <mergeCell ref="E147:F147"/>
    <mergeCell ref="G147:H147"/>
    <mergeCell ref="I147:J147"/>
    <mergeCell ref="K147:L147"/>
    <mergeCell ref="M147:N147"/>
    <mergeCell ref="O147:P147"/>
    <mergeCell ref="W146:X146"/>
    <mergeCell ref="Y146:Z146"/>
    <mergeCell ref="AA146:AB146"/>
    <mergeCell ref="AC146:AD146"/>
    <mergeCell ref="AE146:AF146"/>
    <mergeCell ref="AG146:AH146"/>
    <mergeCell ref="AG145:AH145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U145:V145"/>
    <mergeCell ref="W145:X145"/>
    <mergeCell ref="Y145:Z145"/>
    <mergeCell ref="AA145:AB145"/>
    <mergeCell ref="AC145:AD145"/>
    <mergeCell ref="AE145:AF145"/>
    <mergeCell ref="AE144:AF144"/>
    <mergeCell ref="AG144:AH144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S144:T144"/>
    <mergeCell ref="U144:V144"/>
    <mergeCell ref="W144:X144"/>
    <mergeCell ref="Y144:Z144"/>
    <mergeCell ref="AA144:AB144"/>
    <mergeCell ref="AC144:AD144"/>
    <mergeCell ref="AC143:AD143"/>
    <mergeCell ref="AE143:AF143"/>
    <mergeCell ref="AG143:AH143"/>
    <mergeCell ref="E144:F144"/>
    <mergeCell ref="G144:H144"/>
    <mergeCell ref="I144:J144"/>
    <mergeCell ref="K144:L144"/>
    <mergeCell ref="M144:N144"/>
    <mergeCell ref="O144:P144"/>
    <mergeCell ref="Q144:R144"/>
    <mergeCell ref="Q143:R143"/>
    <mergeCell ref="S143:T143"/>
    <mergeCell ref="U143:V143"/>
    <mergeCell ref="W143:X143"/>
    <mergeCell ref="Y143:Z143"/>
    <mergeCell ref="AA143:AB143"/>
    <mergeCell ref="E143:F143"/>
    <mergeCell ref="G143:H143"/>
    <mergeCell ref="I143:J143"/>
    <mergeCell ref="K143:L143"/>
    <mergeCell ref="M143:N143"/>
    <mergeCell ref="O143:P143"/>
    <mergeCell ref="W142:X142"/>
    <mergeCell ref="Y142:Z142"/>
    <mergeCell ref="AA142:AB142"/>
    <mergeCell ref="AC142:AD142"/>
    <mergeCell ref="AE142:AF142"/>
    <mergeCell ref="AG142:AH142"/>
    <mergeCell ref="AG141:AH141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U141:V141"/>
    <mergeCell ref="W141:X141"/>
    <mergeCell ref="Y141:Z141"/>
    <mergeCell ref="AA141:AB141"/>
    <mergeCell ref="AC141:AD141"/>
    <mergeCell ref="AE141:AF141"/>
    <mergeCell ref="AE140:AF140"/>
    <mergeCell ref="AG140:AH140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S140:T140"/>
    <mergeCell ref="U140:V140"/>
    <mergeCell ref="W140:X140"/>
    <mergeCell ref="Y140:Z140"/>
    <mergeCell ref="AA140:AB140"/>
    <mergeCell ref="AC140:AD140"/>
    <mergeCell ref="AC139:AD139"/>
    <mergeCell ref="AE139:AF139"/>
    <mergeCell ref="AG139:AH139"/>
    <mergeCell ref="E140:F140"/>
    <mergeCell ref="G140:H140"/>
    <mergeCell ref="I140:J140"/>
    <mergeCell ref="K140:L140"/>
    <mergeCell ref="M140:N140"/>
    <mergeCell ref="O140:P140"/>
    <mergeCell ref="Q140:R140"/>
    <mergeCell ref="Q139:R139"/>
    <mergeCell ref="S139:T139"/>
    <mergeCell ref="U139:V139"/>
    <mergeCell ref="W139:X139"/>
    <mergeCell ref="Y139:Z139"/>
    <mergeCell ref="AA139:AB139"/>
    <mergeCell ref="E139:F139"/>
    <mergeCell ref="G139:H139"/>
    <mergeCell ref="I139:J139"/>
    <mergeCell ref="K139:L139"/>
    <mergeCell ref="M139:N139"/>
    <mergeCell ref="O139:P139"/>
    <mergeCell ref="W138:X138"/>
    <mergeCell ref="Y138:Z138"/>
    <mergeCell ref="AA138:AB138"/>
    <mergeCell ref="AC138:AD138"/>
    <mergeCell ref="AE138:AF138"/>
    <mergeCell ref="AG138:AH138"/>
    <mergeCell ref="AG137:AH137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U137:V137"/>
    <mergeCell ref="W137:X137"/>
    <mergeCell ref="Y137:Z137"/>
    <mergeCell ref="AA137:AB137"/>
    <mergeCell ref="AC137:AD137"/>
    <mergeCell ref="AE137:AF137"/>
    <mergeCell ref="AE136:AF136"/>
    <mergeCell ref="AG136:AH136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S136:T136"/>
    <mergeCell ref="U136:V136"/>
    <mergeCell ref="W136:X136"/>
    <mergeCell ref="Y136:Z136"/>
    <mergeCell ref="AA136:AB136"/>
    <mergeCell ref="AC136:AD136"/>
    <mergeCell ref="AC135:AD135"/>
    <mergeCell ref="AE135:AF135"/>
    <mergeCell ref="AG135:AH135"/>
    <mergeCell ref="E136:F136"/>
    <mergeCell ref="G136:H136"/>
    <mergeCell ref="I136:J136"/>
    <mergeCell ref="K136:L136"/>
    <mergeCell ref="M136:N136"/>
    <mergeCell ref="O136:P136"/>
    <mergeCell ref="Q136:R136"/>
    <mergeCell ref="Q135:R135"/>
    <mergeCell ref="S135:T135"/>
    <mergeCell ref="U135:V135"/>
    <mergeCell ref="W135:X135"/>
    <mergeCell ref="Y135:Z135"/>
    <mergeCell ref="AA135:AB135"/>
    <mergeCell ref="E135:F135"/>
    <mergeCell ref="G135:H135"/>
    <mergeCell ref="I135:J135"/>
    <mergeCell ref="K135:L135"/>
    <mergeCell ref="M135:N135"/>
    <mergeCell ref="O135:P135"/>
    <mergeCell ref="W134:X134"/>
    <mergeCell ref="Y134:Z134"/>
    <mergeCell ref="AA134:AB134"/>
    <mergeCell ref="AC134:AD134"/>
    <mergeCell ref="AE134:AF134"/>
    <mergeCell ref="AG134:AH134"/>
    <mergeCell ref="AG133:AH133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U133:V133"/>
    <mergeCell ref="W133:X133"/>
    <mergeCell ref="Y133:Z133"/>
    <mergeCell ref="AA133:AB133"/>
    <mergeCell ref="AC133:AD133"/>
    <mergeCell ref="AE133:AF133"/>
    <mergeCell ref="AE132:AF132"/>
    <mergeCell ref="AG132:AH132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S132:T132"/>
    <mergeCell ref="U132:V132"/>
    <mergeCell ref="W132:X132"/>
    <mergeCell ref="Y132:Z132"/>
    <mergeCell ref="AA132:AB132"/>
    <mergeCell ref="AC132:AD132"/>
    <mergeCell ref="AC131:AD131"/>
    <mergeCell ref="AE131:AF131"/>
    <mergeCell ref="AG131:AH131"/>
    <mergeCell ref="E132:F132"/>
    <mergeCell ref="G132:H132"/>
    <mergeCell ref="I132:J132"/>
    <mergeCell ref="K132:L132"/>
    <mergeCell ref="M132:N132"/>
    <mergeCell ref="O132:P132"/>
    <mergeCell ref="Q132:R132"/>
    <mergeCell ref="Q131:R131"/>
    <mergeCell ref="S131:T131"/>
    <mergeCell ref="U131:V131"/>
    <mergeCell ref="W131:X131"/>
    <mergeCell ref="Y131:Z131"/>
    <mergeCell ref="AA131:AB131"/>
    <mergeCell ref="E131:F131"/>
    <mergeCell ref="G131:H131"/>
    <mergeCell ref="I131:J131"/>
    <mergeCell ref="K131:L131"/>
    <mergeCell ref="M131:N131"/>
    <mergeCell ref="O131:P131"/>
    <mergeCell ref="W130:X130"/>
    <mergeCell ref="Y130:Z130"/>
    <mergeCell ref="AA130:AB130"/>
    <mergeCell ref="AC130:AD130"/>
    <mergeCell ref="AE130:AF130"/>
    <mergeCell ref="AG130:AH130"/>
    <mergeCell ref="AG129:AH129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U129:V129"/>
    <mergeCell ref="W129:X129"/>
    <mergeCell ref="Y129:Z129"/>
    <mergeCell ref="AA129:AB129"/>
    <mergeCell ref="AC129:AD129"/>
    <mergeCell ref="AE129:AF129"/>
    <mergeCell ref="AE128:AF128"/>
    <mergeCell ref="AG128:AH128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S128:T128"/>
    <mergeCell ref="U128:V128"/>
    <mergeCell ref="W128:X128"/>
    <mergeCell ref="Y128:Z128"/>
    <mergeCell ref="AA128:AB128"/>
    <mergeCell ref="AC128:AD128"/>
    <mergeCell ref="AC127:AD127"/>
    <mergeCell ref="AE127:AF127"/>
    <mergeCell ref="AG127:AH127"/>
    <mergeCell ref="E128:F128"/>
    <mergeCell ref="G128:H128"/>
    <mergeCell ref="I128:J128"/>
    <mergeCell ref="K128:L128"/>
    <mergeCell ref="M128:N128"/>
    <mergeCell ref="O128:P128"/>
    <mergeCell ref="Q128:R128"/>
    <mergeCell ref="Q127:R127"/>
    <mergeCell ref="S127:T127"/>
    <mergeCell ref="U127:V127"/>
    <mergeCell ref="W127:X127"/>
    <mergeCell ref="Y127:Z127"/>
    <mergeCell ref="AA127:AB127"/>
    <mergeCell ref="E127:F127"/>
    <mergeCell ref="G127:H127"/>
    <mergeCell ref="I127:J127"/>
    <mergeCell ref="K127:L127"/>
    <mergeCell ref="M127:N127"/>
    <mergeCell ref="O127:P127"/>
    <mergeCell ref="W126:X126"/>
    <mergeCell ref="Y126:Z126"/>
    <mergeCell ref="AA126:AB126"/>
    <mergeCell ref="AC126:AD126"/>
    <mergeCell ref="AE126:AF126"/>
    <mergeCell ref="AG126:AH126"/>
    <mergeCell ref="AG125:AH125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U125:V125"/>
    <mergeCell ref="W125:X125"/>
    <mergeCell ref="Y125:Z125"/>
    <mergeCell ref="AA125:AB125"/>
    <mergeCell ref="AC125:AD125"/>
    <mergeCell ref="AE125:AF125"/>
    <mergeCell ref="AE124:AF124"/>
    <mergeCell ref="AG124:AH124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S124:T124"/>
    <mergeCell ref="U124:V124"/>
    <mergeCell ref="W124:X124"/>
    <mergeCell ref="Y124:Z124"/>
    <mergeCell ref="AA124:AB124"/>
    <mergeCell ref="AC124:AD124"/>
    <mergeCell ref="AC123:AD123"/>
    <mergeCell ref="AE123:AF123"/>
    <mergeCell ref="AG123:AH123"/>
    <mergeCell ref="E124:F124"/>
    <mergeCell ref="G124:H124"/>
    <mergeCell ref="I124:J124"/>
    <mergeCell ref="K124:L124"/>
    <mergeCell ref="M124:N124"/>
    <mergeCell ref="O124:P124"/>
    <mergeCell ref="Q124:R124"/>
    <mergeCell ref="Q123:R123"/>
    <mergeCell ref="S123:T123"/>
    <mergeCell ref="U123:V123"/>
    <mergeCell ref="W123:X123"/>
    <mergeCell ref="Y123:Z123"/>
    <mergeCell ref="AA123:AB123"/>
    <mergeCell ref="E123:F123"/>
    <mergeCell ref="G123:H123"/>
    <mergeCell ref="I123:J123"/>
    <mergeCell ref="K123:L123"/>
    <mergeCell ref="M123:N123"/>
    <mergeCell ref="O123:P123"/>
    <mergeCell ref="W122:X122"/>
    <mergeCell ref="Y122:Z122"/>
    <mergeCell ref="AA122:AB122"/>
    <mergeCell ref="AC122:AD122"/>
    <mergeCell ref="AE122:AF122"/>
    <mergeCell ref="AG122:AH122"/>
    <mergeCell ref="AG121:AH121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U121:V121"/>
    <mergeCell ref="W121:X121"/>
    <mergeCell ref="Y121:Z121"/>
    <mergeCell ref="AA121:AB121"/>
    <mergeCell ref="AC121:AD121"/>
    <mergeCell ref="AE121:AF121"/>
    <mergeCell ref="AE120:AF120"/>
    <mergeCell ref="AG120:AH120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S120:T120"/>
    <mergeCell ref="U120:V120"/>
    <mergeCell ref="W120:X120"/>
    <mergeCell ref="Y120:Z120"/>
    <mergeCell ref="AA120:AB120"/>
    <mergeCell ref="AC120:AD120"/>
    <mergeCell ref="AC119:AD119"/>
    <mergeCell ref="AE119:AF119"/>
    <mergeCell ref="AG119:AH119"/>
    <mergeCell ref="E120:F120"/>
    <mergeCell ref="G120:H120"/>
    <mergeCell ref="I120:J120"/>
    <mergeCell ref="K120:L120"/>
    <mergeCell ref="M120:N120"/>
    <mergeCell ref="O120:P120"/>
    <mergeCell ref="Q120:R120"/>
    <mergeCell ref="Q119:R119"/>
    <mergeCell ref="S119:T119"/>
    <mergeCell ref="U119:V119"/>
    <mergeCell ref="W119:X119"/>
    <mergeCell ref="Y119:Z119"/>
    <mergeCell ref="AA119:AB119"/>
    <mergeCell ref="E119:F119"/>
    <mergeCell ref="G119:H119"/>
    <mergeCell ref="I119:J119"/>
    <mergeCell ref="K119:L119"/>
    <mergeCell ref="M119:N119"/>
    <mergeCell ref="O119:P119"/>
    <mergeCell ref="W118:X118"/>
    <mergeCell ref="Y118:Z118"/>
    <mergeCell ref="AA118:AB118"/>
    <mergeCell ref="AC118:AD118"/>
    <mergeCell ref="AE118:AF118"/>
    <mergeCell ref="AG118:AH118"/>
    <mergeCell ref="AG117:AH117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U117:V117"/>
    <mergeCell ref="W117:X117"/>
    <mergeCell ref="Y117:Z117"/>
    <mergeCell ref="AA117:AB117"/>
    <mergeCell ref="AC117:AD117"/>
    <mergeCell ref="AE117:AF117"/>
    <mergeCell ref="AE116:AF116"/>
    <mergeCell ref="AG116:AH116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S116:T116"/>
    <mergeCell ref="U116:V116"/>
    <mergeCell ref="W116:X116"/>
    <mergeCell ref="Y116:Z116"/>
    <mergeCell ref="AA116:AB116"/>
    <mergeCell ref="AC116:AD116"/>
    <mergeCell ref="AC115:AD115"/>
    <mergeCell ref="AE115:AF115"/>
    <mergeCell ref="AG115:AH115"/>
    <mergeCell ref="E116:F116"/>
    <mergeCell ref="G116:H116"/>
    <mergeCell ref="I116:J116"/>
    <mergeCell ref="K116:L116"/>
    <mergeCell ref="M116:N116"/>
    <mergeCell ref="O116:P116"/>
    <mergeCell ref="Q116:R116"/>
    <mergeCell ref="Q115:R115"/>
    <mergeCell ref="S115:T115"/>
    <mergeCell ref="U115:V115"/>
    <mergeCell ref="W115:X115"/>
    <mergeCell ref="Y115:Z115"/>
    <mergeCell ref="AA115:AB115"/>
    <mergeCell ref="E115:F115"/>
    <mergeCell ref="G115:H115"/>
    <mergeCell ref="I115:J115"/>
    <mergeCell ref="K115:L115"/>
    <mergeCell ref="M115:N115"/>
    <mergeCell ref="O115:P115"/>
    <mergeCell ref="W114:X114"/>
    <mergeCell ref="Y114:Z114"/>
    <mergeCell ref="AA114:AB114"/>
    <mergeCell ref="AC114:AD114"/>
    <mergeCell ref="AE114:AF114"/>
    <mergeCell ref="AG114:AH114"/>
    <mergeCell ref="AG113:AH113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U113:V113"/>
    <mergeCell ref="W113:X113"/>
    <mergeCell ref="Y113:Z113"/>
    <mergeCell ref="AA113:AB113"/>
    <mergeCell ref="AC113:AD113"/>
    <mergeCell ref="AE113:AF113"/>
    <mergeCell ref="AE112:AF112"/>
    <mergeCell ref="AG112:AH112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S112:T112"/>
    <mergeCell ref="U112:V112"/>
    <mergeCell ref="W112:X112"/>
    <mergeCell ref="Y112:Z112"/>
    <mergeCell ref="AA112:AB112"/>
    <mergeCell ref="AC112:AD112"/>
    <mergeCell ref="AC111:AD111"/>
    <mergeCell ref="AE111:AF111"/>
    <mergeCell ref="AG111:AH111"/>
    <mergeCell ref="E112:F112"/>
    <mergeCell ref="G112:H112"/>
    <mergeCell ref="I112:J112"/>
    <mergeCell ref="K112:L112"/>
    <mergeCell ref="M112:N112"/>
    <mergeCell ref="O112:P112"/>
    <mergeCell ref="Q112:R112"/>
    <mergeCell ref="Q111:R111"/>
    <mergeCell ref="S111:T111"/>
    <mergeCell ref="U111:V111"/>
    <mergeCell ref="W111:X111"/>
    <mergeCell ref="Y111:Z111"/>
    <mergeCell ref="AA111:AB111"/>
    <mergeCell ref="E111:F111"/>
    <mergeCell ref="G111:H111"/>
    <mergeCell ref="I111:J111"/>
    <mergeCell ref="K111:L111"/>
    <mergeCell ref="M111:N111"/>
    <mergeCell ref="O111:P111"/>
    <mergeCell ref="W110:X110"/>
    <mergeCell ref="Y110:Z110"/>
    <mergeCell ref="AA110:AB110"/>
    <mergeCell ref="AC110:AD110"/>
    <mergeCell ref="AE110:AF110"/>
    <mergeCell ref="AG110:AH110"/>
    <mergeCell ref="AG109:AH109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U109:V109"/>
    <mergeCell ref="W109:X109"/>
    <mergeCell ref="Y109:Z109"/>
    <mergeCell ref="AA109:AB109"/>
    <mergeCell ref="AC109:AD109"/>
    <mergeCell ref="AE109:AF109"/>
    <mergeCell ref="AE108:AF108"/>
    <mergeCell ref="AG108:AH108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S108:T108"/>
    <mergeCell ref="U108:V108"/>
    <mergeCell ref="W108:X108"/>
    <mergeCell ref="Y108:Z108"/>
    <mergeCell ref="AA108:AB108"/>
    <mergeCell ref="AC108:AD108"/>
    <mergeCell ref="AC107:AD107"/>
    <mergeCell ref="AE107:AF107"/>
    <mergeCell ref="AG107:AH107"/>
    <mergeCell ref="E108:F108"/>
    <mergeCell ref="G108:H108"/>
    <mergeCell ref="I108:J108"/>
    <mergeCell ref="K108:L108"/>
    <mergeCell ref="M108:N108"/>
    <mergeCell ref="O108:P108"/>
    <mergeCell ref="Q108:R108"/>
    <mergeCell ref="Q107:R107"/>
    <mergeCell ref="S107:T107"/>
    <mergeCell ref="U107:V107"/>
    <mergeCell ref="W107:X107"/>
    <mergeCell ref="Y107:Z107"/>
    <mergeCell ref="AA107:AB107"/>
    <mergeCell ref="E107:F107"/>
    <mergeCell ref="G107:H107"/>
    <mergeCell ref="I107:J107"/>
    <mergeCell ref="K107:L107"/>
    <mergeCell ref="M107:N107"/>
    <mergeCell ref="O107:P107"/>
    <mergeCell ref="W106:X106"/>
    <mergeCell ref="Y106:Z106"/>
    <mergeCell ref="AA106:AB106"/>
    <mergeCell ref="AC106:AD106"/>
    <mergeCell ref="AE106:AF106"/>
    <mergeCell ref="AG106:AH106"/>
    <mergeCell ref="AG105:AH105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U105:V105"/>
    <mergeCell ref="W105:X105"/>
    <mergeCell ref="Y105:Z105"/>
    <mergeCell ref="AA105:AB105"/>
    <mergeCell ref="AC105:AD105"/>
    <mergeCell ref="AE105:AF105"/>
    <mergeCell ref="AE104:AF104"/>
    <mergeCell ref="AG104:AH104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S104:T104"/>
    <mergeCell ref="U104:V104"/>
    <mergeCell ref="W104:X104"/>
    <mergeCell ref="Y104:Z104"/>
    <mergeCell ref="AA104:AB104"/>
    <mergeCell ref="AC104:AD104"/>
    <mergeCell ref="AC103:AD103"/>
    <mergeCell ref="AE103:AF103"/>
    <mergeCell ref="AG103:AH103"/>
    <mergeCell ref="E104:F104"/>
    <mergeCell ref="G104:H104"/>
    <mergeCell ref="I104:J104"/>
    <mergeCell ref="K104:L104"/>
    <mergeCell ref="M104:N104"/>
    <mergeCell ref="O104:P104"/>
    <mergeCell ref="Q104:R104"/>
    <mergeCell ref="Q103:R103"/>
    <mergeCell ref="S103:T103"/>
    <mergeCell ref="U103:V103"/>
    <mergeCell ref="W103:X103"/>
    <mergeCell ref="Y103:Z103"/>
    <mergeCell ref="AA103:AB103"/>
    <mergeCell ref="E103:F103"/>
    <mergeCell ref="G103:H103"/>
    <mergeCell ref="I103:J103"/>
    <mergeCell ref="K103:L103"/>
    <mergeCell ref="M103:N103"/>
    <mergeCell ref="O103:P103"/>
    <mergeCell ref="W102:X102"/>
    <mergeCell ref="Y102:Z102"/>
    <mergeCell ref="AA102:AB102"/>
    <mergeCell ref="AC102:AD102"/>
    <mergeCell ref="AE102:AF102"/>
    <mergeCell ref="AG102:AH102"/>
    <mergeCell ref="AG101:AH101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U101:V101"/>
    <mergeCell ref="W101:X101"/>
    <mergeCell ref="Y101:Z101"/>
    <mergeCell ref="AA101:AB101"/>
    <mergeCell ref="AC101:AD101"/>
    <mergeCell ref="AE101:AF101"/>
    <mergeCell ref="AE100:AF100"/>
    <mergeCell ref="AG100:AH100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S100:T100"/>
    <mergeCell ref="U100:V100"/>
    <mergeCell ref="W100:X100"/>
    <mergeCell ref="Y100:Z100"/>
    <mergeCell ref="AA100:AB100"/>
    <mergeCell ref="AC100:AD100"/>
    <mergeCell ref="AC99:AD99"/>
    <mergeCell ref="AE99:AF99"/>
    <mergeCell ref="AG99:AH99"/>
    <mergeCell ref="E100:F100"/>
    <mergeCell ref="G100:H100"/>
    <mergeCell ref="I100:J100"/>
    <mergeCell ref="K100:L100"/>
    <mergeCell ref="M100:N100"/>
    <mergeCell ref="O100:P100"/>
    <mergeCell ref="Q100:R100"/>
    <mergeCell ref="Q99:R99"/>
    <mergeCell ref="S99:T99"/>
    <mergeCell ref="U99:V99"/>
    <mergeCell ref="W99:X99"/>
    <mergeCell ref="Y99:Z99"/>
    <mergeCell ref="AA99:AB99"/>
    <mergeCell ref="E99:F99"/>
    <mergeCell ref="G99:H99"/>
    <mergeCell ref="I99:J99"/>
    <mergeCell ref="K99:L99"/>
    <mergeCell ref="M99:N99"/>
    <mergeCell ref="O99:P99"/>
    <mergeCell ref="W98:X98"/>
    <mergeCell ref="Y98:Z98"/>
    <mergeCell ref="AA98:AB98"/>
    <mergeCell ref="AC98:AD98"/>
    <mergeCell ref="AE98:AF98"/>
    <mergeCell ref="AG98:AH98"/>
    <mergeCell ref="AG97:AH97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U97:V97"/>
    <mergeCell ref="W97:X97"/>
    <mergeCell ref="Y97:Z97"/>
    <mergeCell ref="AA97:AB97"/>
    <mergeCell ref="AC97:AD97"/>
    <mergeCell ref="AE97:AF97"/>
    <mergeCell ref="AE96:AF96"/>
    <mergeCell ref="AG96:AH96"/>
    <mergeCell ref="E97:F97"/>
    <mergeCell ref="G97:H97"/>
    <mergeCell ref="I97:J97"/>
    <mergeCell ref="K97:L97"/>
    <mergeCell ref="M97:N97"/>
    <mergeCell ref="O97:P97"/>
    <mergeCell ref="Q97:R97"/>
    <mergeCell ref="S97:T97"/>
    <mergeCell ref="S96:T96"/>
    <mergeCell ref="U96:V96"/>
    <mergeCell ref="W96:X96"/>
    <mergeCell ref="Y96:Z96"/>
    <mergeCell ref="AA96:AB96"/>
    <mergeCell ref="AC96:AD96"/>
    <mergeCell ref="AC95:AD95"/>
    <mergeCell ref="AE95:AF95"/>
    <mergeCell ref="AG95:AH95"/>
    <mergeCell ref="E96:F96"/>
    <mergeCell ref="G96:H96"/>
    <mergeCell ref="I96:J96"/>
    <mergeCell ref="K96:L96"/>
    <mergeCell ref="M96:N96"/>
    <mergeCell ref="O96:P96"/>
    <mergeCell ref="Q96:R96"/>
    <mergeCell ref="Q95:R95"/>
    <mergeCell ref="S95:T95"/>
    <mergeCell ref="U95:V95"/>
    <mergeCell ref="W95:X95"/>
    <mergeCell ref="Y95:Z95"/>
    <mergeCell ref="AA95:AB95"/>
    <mergeCell ref="E95:F95"/>
    <mergeCell ref="G95:H95"/>
    <mergeCell ref="I95:J95"/>
    <mergeCell ref="K95:L95"/>
    <mergeCell ref="M95:N95"/>
    <mergeCell ref="O95:P95"/>
    <mergeCell ref="W94:X94"/>
    <mergeCell ref="Y94:Z94"/>
    <mergeCell ref="AA94:AB94"/>
    <mergeCell ref="AC94:AD94"/>
    <mergeCell ref="AE94:AF94"/>
    <mergeCell ref="AG94:AH94"/>
    <mergeCell ref="AG93:AH93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U93:V93"/>
    <mergeCell ref="W93:X93"/>
    <mergeCell ref="Y93:Z93"/>
    <mergeCell ref="AA93:AB93"/>
    <mergeCell ref="AC93:AD93"/>
    <mergeCell ref="AE93:AF93"/>
    <mergeCell ref="AE92:AF92"/>
    <mergeCell ref="AG92:AH92"/>
    <mergeCell ref="E93:F93"/>
    <mergeCell ref="G93:H93"/>
    <mergeCell ref="I93:J93"/>
    <mergeCell ref="K93:L93"/>
    <mergeCell ref="M93:N93"/>
    <mergeCell ref="O93:P93"/>
    <mergeCell ref="Q93:R93"/>
    <mergeCell ref="S93:T93"/>
    <mergeCell ref="S92:T92"/>
    <mergeCell ref="U92:V92"/>
    <mergeCell ref="W92:X92"/>
    <mergeCell ref="Y92:Z92"/>
    <mergeCell ref="AA92:AB92"/>
    <mergeCell ref="AC92:AD92"/>
    <mergeCell ref="AC91:AD91"/>
    <mergeCell ref="AE91:AF91"/>
    <mergeCell ref="AG91:AH91"/>
    <mergeCell ref="E92:F92"/>
    <mergeCell ref="G92:H92"/>
    <mergeCell ref="I92:J92"/>
    <mergeCell ref="K92:L92"/>
    <mergeCell ref="M92:N92"/>
    <mergeCell ref="O92:P92"/>
    <mergeCell ref="Q92:R92"/>
    <mergeCell ref="Q91:R91"/>
    <mergeCell ref="S91:T91"/>
    <mergeCell ref="U91:V91"/>
    <mergeCell ref="W91:X91"/>
    <mergeCell ref="Y91:Z91"/>
    <mergeCell ref="AA91:AB91"/>
    <mergeCell ref="AG89:AH89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E88:AF88"/>
    <mergeCell ref="AG88:AH88"/>
    <mergeCell ref="Q89:R89"/>
    <mergeCell ref="S89:T89"/>
    <mergeCell ref="U89:V89"/>
    <mergeCell ref="W89:X89"/>
    <mergeCell ref="Y89:Z89"/>
    <mergeCell ref="AA89:AB89"/>
    <mergeCell ref="AC89:AD89"/>
    <mergeCell ref="AE89:AF89"/>
    <mergeCell ref="AC87:AD87"/>
    <mergeCell ref="AE87:AF87"/>
    <mergeCell ref="AG87:AH87"/>
    <mergeCell ref="Q88:R88"/>
    <mergeCell ref="S88:T88"/>
    <mergeCell ref="U88:V88"/>
    <mergeCell ref="W88:X88"/>
    <mergeCell ref="Y88:Z88"/>
    <mergeCell ref="AA88:AB88"/>
    <mergeCell ref="AC88:AD88"/>
    <mergeCell ref="Q87:R87"/>
    <mergeCell ref="S87:T87"/>
    <mergeCell ref="U87:V87"/>
    <mergeCell ref="W87:X87"/>
    <mergeCell ref="Y87:Z87"/>
    <mergeCell ref="AA87:AB87"/>
    <mergeCell ref="AG85:AH85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E84:AF84"/>
    <mergeCell ref="AG84:AH84"/>
    <mergeCell ref="Q85:R85"/>
    <mergeCell ref="S85:T85"/>
    <mergeCell ref="U85:V85"/>
    <mergeCell ref="W85:X85"/>
    <mergeCell ref="Y85:Z85"/>
    <mergeCell ref="AA85:AB85"/>
    <mergeCell ref="AC85:AD85"/>
    <mergeCell ref="AE85:AF85"/>
    <mergeCell ref="AC83:AD83"/>
    <mergeCell ref="AE83:AF83"/>
    <mergeCell ref="AG83:AH83"/>
    <mergeCell ref="Q84:R84"/>
    <mergeCell ref="S84:T84"/>
    <mergeCell ref="U84:V84"/>
    <mergeCell ref="W84:X84"/>
    <mergeCell ref="Y84:Z84"/>
    <mergeCell ref="AA84:AB84"/>
    <mergeCell ref="AC84:AD84"/>
    <mergeCell ref="Q83:R83"/>
    <mergeCell ref="S83:T83"/>
    <mergeCell ref="U83:V83"/>
    <mergeCell ref="W83:X83"/>
    <mergeCell ref="Y83:Z83"/>
    <mergeCell ref="AA83:AB83"/>
    <mergeCell ref="AG81:AH81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E80:AF80"/>
    <mergeCell ref="AG80:AH80"/>
    <mergeCell ref="Q81:R81"/>
    <mergeCell ref="S81:T81"/>
    <mergeCell ref="U81:V81"/>
    <mergeCell ref="W81:X81"/>
    <mergeCell ref="Y81:Z81"/>
    <mergeCell ref="AA81:AB81"/>
    <mergeCell ref="AC81:AD81"/>
    <mergeCell ref="AE81:AF81"/>
    <mergeCell ref="AC79:AD79"/>
    <mergeCell ref="AE79:AF79"/>
    <mergeCell ref="AG79:AH79"/>
    <mergeCell ref="Q80:R80"/>
    <mergeCell ref="S80:T80"/>
    <mergeCell ref="U80:V80"/>
    <mergeCell ref="W80:X80"/>
    <mergeCell ref="Y80:Z80"/>
    <mergeCell ref="AA80:AB80"/>
    <mergeCell ref="AC80:AD80"/>
    <mergeCell ref="Q79:R79"/>
    <mergeCell ref="S79:T79"/>
    <mergeCell ref="U79:V79"/>
    <mergeCell ref="W79:X79"/>
    <mergeCell ref="Y79:Z79"/>
    <mergeCell ref="AA79:AB79"/>
    <mergeCell ref="AG77:AH77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E76:AF76"/>
    <mergeCell ref="AG76:AH76"/>
    <mergeCell ref="Q77:R77"/>
    <mergeCell ref="S77:T77"/>
    <mergeCell ref="U77:V77"/>
    <mergeCell ref="W77:X77"/>
    <mergeCell ref="Y77:Z77"/>
    <mergeCell ref="AA77:AB77"/>
    <mergeCell ref="AC77:AD77"/>
    <mergeCell ref="AE77:AF77"/>
    <mergeCell ref="AC75:AD75"/>
    <mergeCell ref="AE75:AF75"/>
    <mergeCell ref="AG75:AH75"/>
    <mergeCell ref="Q76:R76"/>
    <mergeCell ref="S76:T76"/>
    <mergeCell ref="U76:V76"/>
    <mergeCell ref="W76:X76"/>
    <mergeCell ref="Y76:Z76"/>
    <mergeCell ref="AA76:AB76"/>
    <mergeCell ref="AC76:AD76"/>
    <mergeCell ref="Q75:R75"/>
    <mergeCell ref="S75:T75"/>
    <mergeCell ref="U75:V75"/>
    <mergeCell ref="W75:X75"/>
    <mergeCell ref="Y75:Z75"/>
    <mergeCell ref="AA75:AB75"/>
    <mergeCell ref="AG73:AH73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E72:AF72"/>
    <mergeCell ref="AG72:AH72"/>
    <mergeCell ref="Q73:R73"/>
    <mergeCell ref="S73:T73"/>
    <mergeCell ref="U73:V73"/>
    <mergeCell ref="W73:X73"/>
    <mergeCell ref="Y73:Z73"/>
    <mergeCell ref="AA73:AB73"/>
    <mergeCell ref="AC73:AD73"/>
    <mergeCell ref="AE73:AF73"/>
    <mergeCell ref="AC71:AD71"/>
    <mergeCell ref="AE71:AF71"/>
    <mergeCell ref="AG71:AH71"/>
    <mergeCell ref="Q72:R72"/>
    <mergeCell ref="S72:T72"/>
    <mergeCell ref="U72:V72"/>
    <mergeCell ref="W72:X72"/>
    <mergeCell ref="Y72:Z72"/>
    <mergeCell ref="AA72:AB72"/>
    <mergeCell ref="AC72:AD72"/>
    <mergeCell ref="Q71:R71"/>
    <mergeCell ref="S71:T71"/>
    <mergeCell ref="U71:V71"/>
    <mergeCell ref="W71:X71"/>
    <mergeCell ref="Y71:Z71"/>
    <mergeCell ref="AA71:AB71"/>
    <mergeCell ref="AG69:AH69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E68:AF68"/>
    <mergeCell ref="AG68:AH68"/>
    <mergeCell ref="Q69:R69"/>
    <mergeCell ref="S69:T69"/>
    <mergeCell ref="U69:V69"/>
    <mergeCell ref="W69:X69"/>
    <mergeCell ref="Y69:Z69"/>
    <mergeCell ref="AA69:AB69"/>
    <mergeCell ref="AC69:AD69"/>
    <mergeCell ref="AE69:AF69"/>
    <mergeCell ref="AC67:AD67"/>
    <mergeCell ref="AE67:AF67"/>
    <mergeCell ref="AG67:AH67"/>
    <mergeCell ref="Q68:R68"/>
    <mergeCell ref="S68:T68"/>
    <mergeCell ref="U68:V68"/>
    <mergeCell ref="W68:X68"/>
    <mergeCell ref="Y68:Z68"/>
    <mergeCell ref="AA68:AB68"/>
    <mergeCell ref="AC68:AD68"/>
    <mergeCell ref="Q67:R67"/>
    <mergeCell ref="S67:T67"/>
    <mergeCell ref="U67:V67"/>
    <mergeCell ref="W67:X67"/>
    <mergeCell ref="Y67:Z67"/>
    <mergeCell ref="AA67:AB67"/>
    <mergeCell ref="AG65:AH65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Q65:R65"/>
    <mergeCell ref="S65:T65"/>
    <mergeCell ref="U65:V65"/>
    <mergeCell ref="W65:X65"/>
    <mergeCell ref="Y65:Z65"/>
    <mergeCell ref="AA65:AB65"/>
    <mergeCell ref="AC65:AD65"/>
    <mergeCell ref="AE65:AF65"/>
    <mergeCell ref="AC64:AD64"/>
    <mergeCell ref="AE64:AF64"/>
    <mergeCell ref="AG64:AH64"/>
    <mergeCell ref="Q64:R64"/>
    <mergeCell ref="S64:T64"/>
    <mergeCell ref="U64:V64"/>
    <mergeCell ref="W64:X64"/>
    <mergeCell ref="Y64:Z64"/>
    <mergeCell ref="AA64:AB64"/>
    <mergeCell ref="AG62:AH62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E61:AF61"/>
    <mergeCell ref="AG61:AH61"/>
    <mergeCell ref="Q62:R62"/>
    <mergeCell ref="S62:T62"/>
    <mergeCell ref="U62:V62"/>
    <mergeCell ref="W62:X62"/>
    <mergeCell ref="Y62:Z62"/>
    <mergeCell ref="AA62:AB62"/>
    <mergeCell ref="AC62:AD62"/>
    <mergeCell ref="AE62:AF62"/>
    <mergeCell ref="AC60:AD60"/>
    <mergeCell ref="AE60:AF60"/>
    <mergeCell ref="AG60:AH60"/>
    <mergeCell ref="Q61:R61"/>
    <mergeCell ref="S61:T61"/>
    <mergeCell ref="U61:V61"/>
    <mergeCell ref="W61:X61"/>
    <mergeCell ref="Y61:Z61"/>
    <mergeCell ref="AA61:AB61"/>
    <mergeCell ref="AC61:AD61"/>
    <mergeCell ref="Q60:R60"/>
    <mergeCell ref="S60:T60"/>
    <mergeCell ref="U60:V60"/>
    <mergeCell ref="W60:X60"/>
    <mergeCell ref="Y60:Z60"/>
    <mergeCell ref="AA60:AB60"/>
    <mergeCell ref="AG58:AH58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E57:AF57"/>
    <mergeCell ref="AG57:AH57"/>
    <mergeCell ref="Q58:R58"/>
    <mergeCell ref="S58:T58"/>
    <mergeCell ref="U58:V58"/>
    <mergeCell ref="W58:X58"/>
    <mergeCell ref="Y58:Z58"/>
    <mergeCell ref="AA58:AB58"/>
    <mergeCell ref="AC58:AD58"/>
    <mergeCell ref="AE58:AF58"/>
    <mergeCell ref="AC56:AD56"/>
    <mergeCell ref="AE56:AF56"/>
    <mergeCell ref="AG56:AH56"/>
    <mergeCell ref="Q57:R57"/>
    <mergeCell ref="S57:T57"/>
    <mergeCell ref="U57:V57"/>
    <mergeCell ref="W57:X57"/>
    <mergeCell ref="Y57:Z57"/>
    <mergeCell ref="AA57:AB57"/>
    <mergeCell ref="AC57:AD57"/>
    <mergeCell ref="Q56:R56"/>
    <mergeCell ref="S56:T56"/>
    <mergeCell ref="U56:V56"/>
    <mergeCell ref="W56:X56"/>
    <mergeCell ref="Y56:Z56"/>
    <mergeCell ref="AA56:AB56"/>
    <mergeCell ref="AG54:AH54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E53:AF53"/>
    <mergeCell ref="AG53:AH53"/>
    <mergeCell ref="Q54:R54"/>
    <mergeCell ref="S54:T54"/>
    <mergeCell ref="U54:V54"/>
    <mergeCell ref="W54:X54"/>
    <mergeCell ref="Y54:Z54"/>
    <mergeCell ref="AA54:AB54"/>
    <mergeCell ref="AC54:AD54"/>
    <mergeCell ref="AE54:AF54"/>
    <mergeCell ref="AC52:AD52"/>
    <mergeCell ref="AE52:AF52"/>
    <mergeCell ref="AG52:AH52"/>
    <mergeCell ref="Q53:R53"/>
    <mergeCell ref="S53:T53"/>
    <mergeCell ref="U53:V53"/>
    <mergeCell ref="W53:X53"/>
    <mergeCell ref="Y53:Z53"/>
    <mergeCell ref="AA53:AB53"/>
    <mergeCell ref="AC53:AD53"/>
    <mergeCell ref="Q52:R52"/>
    <mergeCell ref="S52:T52"/>
    <mergeCell ref="U52:V52"/>
    <mergeCell ref="W52:X52"/>
    <mergeCell ref="Y52:Z52"/>
    <mergeCell ref="AA52:AB52"/>
    <mergeCell ref="AG50:AH50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E49:AF49"/>
    <mergeCell ref="AG49:AH49"/>
    <mergeCell ref="Q50:R50"/>
    <mergeCell ref="S50:T50"/>
    <mergeCell ref="U50:V50"/>
    <mergeCell ref="W50:X50"/>
    <mergeCell ref="Y50:Z50"/>
    <mergeCell ref="AA50:AB50"/>
    <mergeCell ref="AC50:AD50"/>
    <mergeCell ref="AE50:AF50"/>
    <mergeCell ref="AC48:AD48"/>
    <mergeCell ref="AE48:AF48"/>
    <mergeCell ref="AG48:AH48"/>
    <mergeCell ref="Q49:R49"/>
    <mergeCell ref="S49:T49"/>
    <mergeCell ref="U49:V49"/>
    <mergeCell ref="W49:X49"/>
    <mergeCell ref="Y49:Z49"/>
    <mergeCell ref="AA49:AB49"/>
    <mergeCell ref="AC49:AD49"/>
    <mergeCell ref="Q48:R48"/>
    <mergeCell ref="S48:T48"/>
    <mergeCell ref="U48:V48"/>
    <mergeCell ref="W48:X48"/>
    <mergeCell ref="Y48:Z48"/>
    <mergeCell ref="AA48:AB48"/>
    <mergeCell ref="AG46:AH46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4:AH44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E43:AF43"/>
    <mergeCell ref="AG43:AH43"/>
    <mergeCell ref="Q44:R44"/>
    <mergeCell ref="S44:T44"/>
    <mergeCell ref="U44:V44"/>
    <mergeCell ref="W44:X44"/>
    <mergeCell ref="Y44:Z44"/>
    <mergeCell ref="AA44:AB44"/>
    <mergeCell ref="AC44:AD44"/>
    <mergeCell ref="AE44:AF44"/>
    <mergeCell ref="AC42:AD42"/>
    <mergeCell ref="AE42:AF42"/>
    <mergeCell ref="AG42:AH42"/>
    <mergeCell ref="Q43:R43"/>
    <mergeCell ref="S43:T43"/>
    <mergeCell ref="U43:V43"/>
    <mergeCell ref="W43:X43"/>
    <mergeCell ref="Y43:Z43"/>
    <mergeCell ref="AA43:AB43"/>
    <mergeCell ref="AC43:AD43"/>
    <mergeCell ref="Q42:R42"/>
    <mergeCell ref="S42:T42"/>
    <mergeCell ref="U42:V42"/>
    <mergeCell ref="W42:X42"/>
    <mergeCell ref="Y42:Z42"/>
    <mergeCell ref="AA42:AB42"/>
    <mergeCell ref="AG40:AH40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E39:AF39"/>
    <mergeCell ref="AG39:AH39"/>
    <mergeCell ref="Q40:R40"/>
    <mergeCell ref="S40:T40"/>
    <mergeCell ref="U40:V40"/>
    <mergeCell ref="W40:X40"/>
    <mergeCell ref="Y40:Z40"/>
    <mergeCell ref="AA40:AB40"/>
    <mergeCell ref="AC40:AD40"/>
    <mergeCell ref="AE40:AF40"/>
    <mergeCell ref="AC38:AD38"/>
    <mergeCell ref="AE38:AF38"/>
    <mergeCell ref="AG38:AH38"/>
    <mergeCell ref="Q39:R39"/>
    <mergeCell ref="S39:T39"/>
    <mergeCell ref="U39:V39"/>
    <mergeCell ref="W39:X39"/>
    <mergeCell ref="Y39:Z39"/>
    <mergeCell ref="AA39:AB39"/>
    <mergeCell ref="AC39:AD39"/>
    <mergeCell ref="Q38:R38"/>
    <mergeCell ref="S38:T38"/>
    <mergeCell ref="U38:V38"/>
    <mergeCell ref="W38:X38"/>
    <mergeCell ref="Y38:Z38"/>
    <mergeCell ref="AA38:AB38"/>
    <mergeCell ref="AG36:AH36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E35:AF35"/>
    <mergeCell ref="AG35:AH35"/>
    <mergeCell ref="Q36:R36"/>
    <mergeCell ref="S36:T36"/>
    <mergeCell ref="U36:V36"/>
    <mergeCell ref="W36:X36"/>
    <mergeCell ref="Y36:Z36"/>
    <mergeCell ref="AA36:AB36"/>
    <mergeCell ref="AC36:AD36"/>
    <mergeCell ref="AE36:AF36"/>
    <mergeCell ref="AC34:AD34"/>
    <mergeCell ref="AE34:AF34"/>
    <mergeCell ref="AG34:AH34"/>
    <mergeCell ref="Q35:R35"/>
    <mergeCell ref="S35:T35"/>
    <mergeCell ref="U35:V35"/>
    <mergeCell ref="W35:X35"/>
    <mergeCell ref="Y35:Z35"/>
    <mergeCell ref="AA35:AB35"/>
    <mergeCell ref="AC35:AD35"/>
    <mergeCell ref="Q34:R34"/>
    <mergeCell ref="S34:T34"/>
    <mergeCell ref="U34:V34"/>
    <mergeCell ref="W34:X34"/>
    <mergeCell ref="Y34:Z34"/>
    <mergeCell ref="AA34:AB34"/>
    <mergeCell ref="AG32:AH32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U32:V32"/>
    <mergeCell ref="W32:X32"/>
    <mergeCell ref="Y32:Z32"/>
    <mergeCell ref="AA32:AB32"/>
    <mergeCell ref="AC32:AD32"/>
    <mergeCell ref="AE32:AF32"/>
    <mergeCell ref="W30:X30"/>
    <mergeCell ref="Y30:Z30"/>
    <mergeCell ref="AA30:AB30"/>
    <mergeCell ref="AC30:AD30"/>
    <mergeCell ref="AE30:AF30"/>
    <mergeCell ref="AG28:AH28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Q30:R30"/>
    <mergeCell ref="S30:T30"/>
    <mergeCell ref="Y24:Z24"/>
    <mergeCell ref="AA24:AB24"/>
    <mergeCell ref="AC24:AD24"/>
    <mergeCell ref="AE24:AF24"/>
    <mergeCell ref="AG24:AH24"/>
    <mergeCell ref="Q25:R25"/>
    <mergeCell ref="S25:T25"/>
    <mergeCell ref="U25:V25"/>
    <mergeCell ref="W25:X25"/>
    <mergeCell ref="Y25:Z25"/>
    <mergeCell ref="Q24:R24"/>
    <mergeCell ref="S24:T24"/>
    <mergeCell ref="AE27:AF27"/>
    <mergeCell ref="AG27:AH27"/>
    <mergeCell ref="Q28:R28"/>
    <mergeCell ref="S28:T28"/>
    <mergeCell ref="U28:V28"/>
    <mergeCell ref="W28:X28"/>
    <mergeCell ref="Y28:Z28"/>
    <mergeCell ref="AA28:AB28"/>
    <mergeCell ref="AC28:AD28"/>
    <mergeCell ref="AE28:AF28"/>
    <mergeCell ref="AC26:AD26"/>
    <mergeCell ref="AE26:AF26"/>
    <mergeCell ref="AG26:AH26"/>
    <mergeCell ref="Q27:R27"/>
    <mergeCell ref="S27:T27"/>
    <mergeCell ref="U27:V27"/>
    <mergeCell ref="W27:X27"/>
    <mergeCell ref="Y27:Z27"/>
    <mergeCell ref="AA27:AB27"/>
    <mergeCell ref="AC27:AD27"/>
    <mergeCell ref="O66:P66"/>
    <mergeCell ref="O67:P67"/>
    <mergeCell ref="O44:P44"/>
    <mergeCell ref="O63:P63"/>
    <mergeCell ref="O64:P64"/>
    <mergeCell ref="O47:P47"/>
    <mergeCell ref="O48:P48"/>
    <mergeCell ref="O49:P49"/>
    <mergeCell ref="O50:P50"/>
    <mergeCell ref="O51:P51"/>
    <mergeCell ref="O52:P52"/>
    <mergeCell ref="AA25:AB25"/>
    <mergeCell ref="AC25:AD25"/>
    <mergeCell ref="AE25:AF25"/>
    <mergeCell ref="AG25:AH25"/>
    <mergeCell ref="Q26:R26"/>
    <mergeCell ref="S26:T26"/>
    <mergeCell ref="U26:V26"/>
    <mergeCell ref="W26:X26"/>
    <mergeCell ref="Y26:Z26"/>
    <mergeCell ref="AA26:AB26"/>
    <mergeCell ref="AG30:AH30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U30:V30"/>
    <mergeCell ref="O41:P41"/>
    <mergeCell ref="O42:P42"/>
    <mergeCell ref="O90:P90"/>
    <mergeCell ref="O91:P91"/>
    <mergeCell ref="O31:P31"/>
    <mergeCell ref="O32:P32"/>
    <mergeCell ref="O33:P33"/>
    <mergeCell ref="O34:P34"/>
    <mergeCell ref="O35:P35"/>
    <mergeCell ref="O36:P36"/>
    <mergeCell ref="O68:P68"/>
    <mergeCell ref="Q32:R32"/>
    <mergeCell ref="S32:T32"/>
    <mergeCell ref="O82:P82"/>
    <mergeCell ref="O83:P83"/>
    <mergeCell ref="O84:P84"/>
    <mergeCell ref="O85:P85"/>
    <mergeCell ref="O86:P86"/>
    <mergeCell ref="O87:P87"/>
    <mergeCell ref="O76:P76"/>
    <mergeCell ref="O77:P77"/>
    <mergeCell ref="O78:P78"/>
    <mergeCell ref="O79:P79"/>
    <mergeCell ref="O80:P80"/>
    <mergeCell ref="O81:P81"/>
    <mergeCell ref="O70:P70"/>
    <mergeCell ref="O71:P71"/>
    <mergeCell ref="O72:P72"/>
    <mergeCell ref="O73:P73"/>
    <mergeCell ref="O74:P74"/>
    <mergeCell ref="O75:P75"/>
    <mergeCell ref="O65:P65"/>
    <mergeCell ref="M89:N89"/>
    <mergeCell ref="M90:N90"/>
    <mergeCell ref="M53:N53"/>
    <mergeCell ref="M38:N38"/>
    <mergeCell ref="M39:N39"/>
    <mergeCell ref="M40:N40"/>
    <mergeCell ref="M41:N41"/>
    <mergeCell ref="M42:N42"/>
    <mergeCell ref="M43:N43"/>
    <mergeCell ref="M32:N32"/>
    <mergeCell ref="M33:N33"/>
    <mergeCell ref="M34:N34"/>
    <mergeCell ref="M35:N35"/>
    <mergeCell ref="M36:N36"/>
    <mergeCell ref="O69:P69"/>
    <mergeCell ref="O59:P59"/>
    <mergeCell ref="O60:P60"/>
    <mergeCell ref="O61:P61"/>
    <mergeCell ref="O62:P62"/>
    <mergeCell ref="O53:P53"/>
    <mergeCell ref="O54:P54"/>
    <mergeCell ref="O55:P55"/>
    <mergeCell ref="O56:P56"/>
    <mergeCell ref="O57:P57"/>
    <mergeCell ref="O58:P58"/>
    <mergeCell ref="O43:P43"/>
    <mergeCell ref="O88:P88"/>
    <mergeCell ref="O89:P89"/>
    <mergeCell ref="O37:P37"/>
    <mergeCell ref="O38:P38"/>
    <mergeCell ref="O39:P39"/>
    <mergeCell ref="O40:P40"/>
    <mergeCell ref="M91:N91"/>
    <mergeCell ref="O24:P24"/>
    <mergeCell ref="O25:P25"/>
    <mergeCell ref="O26:P26"/>
    <mergeCell ref="O27:P27"/>
    <mergeCell ref="O28:P28"/>
    <mergeCell ref="O29:P29"/>
    <mergeCell ref="O30:P30"/>
    <mergeCell ref="M83:N83"/>
    <mergeCell ref="M84:N84"/>
    <mergeCell ref="M85:N85"/>
    <mergeCell ref="M86:N86"/>
    <mergeCell ref="M87:N87"/>
    <mergeCell ref="M88:N88"/>
    <mergeCell ref="M77:N77"/>
    <mergeCell ref="M78:N78"/>
    <mergeCell ref="M79:N79"/>
    <mergeCell ref="M80:N80"/>
    <mergeCell ref="M81:N81"/>
    <mergeCell ref="M82:N82"/>
    <mergeCell ref="M71:N71"/>
    <mergeCell ref="M72:N72"/>
    <mergeCell ref="M73:N73"/>
    <mergeCell ref="M74:N74"/>
    <mergeCell ref="M75:N75"/>
    <mergeCell ref="M76:N76"/>
    <mergeCell ref="M65:N65"/>
    <mergeCell ref="M66:N66"/>
    <mergeCell ref="M46:N46"/>
    <mergeCell ref="M47:N47"/>
    <mergeCell ref="O45:P45"/>
    <mergeCell ref="O46:P46"/>
    <mergeCell ref="K68:L68"/>
    <mergeCell ref="K69:L69"/>
    <mergeCell ref="K70:L70"/>
    <mergeCell ref="K71:L71"/>
    <mergeCell ref="K72:L72"/>
    <mergeCell ref="K73:L73"/>
    <mergeCell ref="K63:L63"/>
    <mergeCell ref="K64:L64"/>
    <mergeCell ref="M44:N44"/>
    <mergeCell ref="M45:N45"/>
    <mergeCell ref="K65:L65"/>
    <mergeCell ref="M37:N37"/>
    <mergeCell ref="M69:N69"/>
    <mergeCell ref="M70:N70"/>
    <mergeCell ref="M60:N60"/>
    <mergeCell ref="M61:N61"/>
    <mergeCell ref="M62:N62"/>
    <mergeCell ref="M63:N63"/>
    <mergeCell ref="M64:N64"/>
    <mergeCell ref="M54:N54"/>
    <mergeCell ref="M55:N55"/>
    <mergeCell ref="M56:N56"/>
    <mergeCell ref="M57:N57"/>
    <mergeCell ref="M58:N58"/>
    <mergeCell ref="M59:N59"/>
    <mergeCell ref="M48:N48"/>
    <mergeCell ref="M49:N49"/>
    <mergeCell ref="M50:N50"/>
    <mergeCell ref="M51:N51"/>
    <mergeCell ref="M67:N67"/>
    <mergeCell ref="M68:N68"/>
    <mergeCell ref="M52:N52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7:L67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6:L46"/>
    <mergeCell ref="K47:L47"/>
    <mergeCell ref="K48:L48"/>
    <mergeCell ref="K49:L49"/>
    <mergeCell ref="K50:L50"/>
    <mergeCell ref="K42:L42"/>
    <mergeCell ref="K43:L43"/>
    <mergeCell ref="K44:L44"/>
    <mergeCell ref="K45:L45"/>
    <mergeCell ref="K35:L35"/>
    <mergeCell ref="K36:L36"/>
    <mergeCell ref="K37:L37"/>
    <mergeCell ref="K38:L38"/>
    <mergeCell ref="K39:L39"/>
    <mergeCell ref="K40:L40"/>
    <mergeCell ref="K29:L29"/>
    <mergeCell ref="K30:L30"/>
    <mergeCell ref="K31:L31"/>
    <mergeCell ref="K32:L32"/>
    <mergeCell ref="K33:L33"/>
    <mergeCell ref="K34:L34"/>
    <mergeCell ref="K66:L66"/>
    <mergeCell ref="I87:J87"/>
    <mergeCell ref="I88:J88"/>
    <mergeCell ref="I89:J89"/>
    <mergeCell ref="I90:J90"/>
    <mergeCell ref="I91:J91"/>
    <mergeCell ref="K24:L24"/>
    <mergeCell ref="K25:L25"/>
    <mergeCell ref="K26:L26"/>
    <mergeCell ref="K27:L27"/>
    <mergeCell ref="K28:L28"/>
    <mergeCell ref="I81:J81"/>
    <mergeCell ref="I82:J82"/>
    <mergeCell ref="I83:J83"/>
    <mergeCell ref="I84:J84"/>
    <mergeCell ref="I85:J85"/>
    <mergeCell ref="I86:J86"/>
    <mergeCell ref="I75:J75"/>
    <mergeCell ref="I76:J76"/>
    <mergeCell ref="I77:J77"/>
    <mergeCell ref="I78:J78"/>
    <mergeCell ref="I79:J79"/>
    <mergeCell ref="I80:J80"/>
    <mergeCell ref="I69:J69"/>
    <mergeCell ref="I70:J70"/>
    <mergeCell ref="I71:J71"/>
    <mergeCell ref="I72:J72"/>
    <mergeCell ref="I73:J73"/>
    <mergeCell ref="I74:J74"/>
    <mergeCell ref="I64:J64"/>
    <mergeCell ref="I65:J65"/>
    <mergeCell ref="I66:J66"/>
    <mergeCell ref="K41:L41"/>
    <mergeCell ref="I68:J68"/>
    <mergeCell ref="I58:J58"/>
    <mergeCell ref="I59:J59"/>
    <mergeCell ref="I60:J60"/>
    <mergeCell ref="I61:J61"/>
    <mergeCell ref="I62:J62"/>
    <mergeCell ref="I63:J63"/>
    <mergeCell ref="I52:J52"/>
    <mergeCell ref="I53:J53"/>
    <mergeCell ref="I54:J54"/>
    <mergeCell ref="I55:J55"/>
    <mergeCell ref="I56:J56"/>
    <mergeCell ref="I57:J57"/>
    <mergeCell ref="I46:J46"/>
    <mergeCell ref="I47:J47"/>
    <mergeCell ref="I48:J48"/>
    <mergeCell ref="I49:J49"/>
    <mergeCell ref="I50:J50"/>
    <mergeCell ref="I51:J51"/>
    <mergeCell ref="I42:J42"/>
    <mergeCell ref="I43:J43"/>
    <mergeCell ref="I44:J44"/>
    <mergeCell ref="I45:J45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G90:H90"/>
    <mergeCell ref="G71:H71"/>
    <mergeCell ref="G61:H61"/>
    <mergeCell ref="G62:H62"/>
    <mergeCell ref="G63:H63"/>
    <mergeCell ref="G64:H64"/>
    <mergeCell ref="G65:H65"/>
    <mergeCell ref="G55:H55"/>
    <mergeCell ref="G56:H56"/>
    <mergeCell ref="G57:H57"/>
    <mergeCell ref="G58:H58"/>
    <mergeCell ref="G59:H59"/>
    <mergeCell ref="G60:H60"/>
    <mergeCell ref="G49:H49"/>
    <mergeCell ref="G50:H50"/>
    <mergeCell ref="I67:J67"/>
    <mergeCell ref="G91:H91"/>
    <mergeCell ref="E90:F90"/>
    <mergeCell ref="E91:F91"/>
    <mergeCell ref="I24:J24"/>
    <mergeCell ref="I25:J25"/>
    <mergeCell ref="I26:J26"/>
    <mergeCell ref="I27:J27"/>
    <mergeCell ref="I28:J28"/>
    <mergeCell ref="I29:J29"/>
    <mergeCell ref="G84:H84"/>
    <mergeCell ref="G85:H85"/>
    <mergeCell ref="G86:H86"/>
    <mergeCell ref="G87:H87"/>
    <mergeCell ref="G88:H88"/>
    <mergeCell ref="G89:H89"/>
    <mergeCell ref="G78:H78"/>
    <mergeCell ref="G79:H7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G51:H51"/>
    <mergeCell ref="G52:H52"/>
    <mergeCell ref="G53:H53"/>
    <mergeCell ref="G54:H54"/>
    <mergeCell ref="G45:H45"/>
    <mergeCell ref="G46:H46"/>
    <mergeCell ref="G47:H47"/>
    <mergeCell ref="G48:H48"/>
    <mergeCell ref="G39:H39"/>
    <mergeCell ref="G40:H40"/>
    <mergeCell ref="G41:H41"/>
    <mergeCell ref="G42:H42"/>
    <mergeCell ref="G43:H43"/>
    <mergeCell ref="G44:H44"/>
    <mergeCell ref="G33:H33"/>
    <mergeCell ref="G34:H34"/>
    <mergeCell ref="G35:H35"/>
    <mergeCell ref="G36:H36"/>
    <mergeCell ref="G37:H37"/>
    <mergeCell ref="G38:H38"/>
    <mergeCell ref="E89:F89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E83:F83"/>
    <mergeCell ref="E84:F84"/>
    <mergeCell ref="E85:F85"/>
    <mergeCell ref="E86:F86"/>
    <mergeCell ref="E87:F87"/>
    <mergeCell ref="E88:F88"/>
    <mergeCell ref="E77:F77"/>
    <mergeCell ref="E78:F78"/>
    <mergeCell ref="E79:F79"/>
    <mergeCell ref="E80:F80"/>
    <mergeCell ref="E81:F81"/>
    <mergeCell ref="E82:F82"/>
    <mergeCell ref="E71:F71"/>
    <mergeCell ref="E72:F72"/>
    <mergeCell ref="E73:F73"/>
    <mergeCell ref="E74:F74"/>
    <mergeCell ref="E75:F75"/>
    <mergeCell ref="E76:F76"/>
    <mergeCell ref="E65:F65"/>
    <mergeCell ref="E66:F66"/>
    <mergeCell ref="E67:F67"/>
    <mergeCell ref="E68:F68"/>
    <mergeCell ref="E69:F69"/>
    <mergeCell ref="E70:F70"/>
    <mergeCell ref="E60:F60"/>
    <mergeCell ref="E61:F61"/>
    <mergeCell ref="E62:F62"/>
    <mergeCell ref="E63:F63"/>
    <mergeCell ref="E64:F64"/>
    <mergeCell ref="E54:F54"/>
    <mergeCell ref="E55:F55"/>
    <mergeCell ref="E56:F56"/>
    <mergeCell ref="E57:F57"/>
    <mergeCell ref="E58:F58"/>
    <mergeCell ref="E59:F59"/>
    <mergeCell ref="E48:F4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43:F43"/>
    <mergeCell ref="E32:F32"/>
    <mergeCell ref="E33:F33"/>
    <mergeCell ref="E34:F34"/>
    <mergeCell ref="E35:F35"/>
    <mergeCell ref="E36:F36"/>
    <mergeCell ref="E37:F37"/>
    <mergeCell ref="C1:D1"/>
    <mergeCell ref="E1:F1"/>
    <mergeCell ref="G1:H1"/>
    <mergeCell ref="I1:J1"/>
    <mergeCell ref="K1:L1"/>
    <mergeCell ref="M1:N1"/>
    <mergeCell ref="E26:F26"/>
    <mergeCell ref="E27:F27"/>
    <mergeCell ref="E28:F28"/>
    <mergeCell ref="E29:F29"/>
    <mergeCell ref="E30:F30"/>
    <mergeCell ref="E31:F31"/>
    <mergeCell ref="AA1:AB1"/>
    <mergeCell ref="AC1:AD1"/>
    <mergeCell ref="AE1:AF1"/>
    <mergeCell ref="AG1:AH1"/>
    <mergeCell ref="E24:F24"/>
    <mergeCell ref="E25:F25"/>
    <mergeCell ref="M24:N24"/>
    <mergeCell ref="M25:N25"/>
    <mergeCell ref="U24:V24"/>
    <mergeCell ref="W24:X24"/>
    <mergeCell ref="O1:P1"/>
    <mergeCell ref="Q1:R1"/>
    <mergeCell ref="S1:T1"/>
    <mergeCell ref="U1:V1"/>
    <mergeCell ref="W1:X1"/>
    <mergeCell ref="Y1:Z1"/>
    <mergeCell ref="M26:N26"/>
    <mergeCell ref="M27:N27"/>
    <mergeCell ref="M28:N28"/>
    <mergeCell ref="M29:N29"/>
    <mergeCell ref="M30:N30"/>
    <mergeCell ref="M31:N31"/>
  </mergeCells>
  <phoneticPr fontId="15" type="noConversion"/>
  <pageMargins left="0.7" right="0.7" top="0.75" bottom="0.75" header="0.3" footer="0.3"/>
  <ignoredErrors>
    <ignoredError sqref="F3:AH22" 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3A6C-A0BD-4BAD-BFD6-4776C6247828}">
  <dimension ref="A1:AH562"/>
  <sheetViews>
    <sheetView tabSelected="1" workbookViewId="0">
      <pane ySplit="1" topLeftCell="A2" activePane="bottomLeft" state="frozen"/>
      <selection pane="bottomLeft" activeCell="A24" sqref="A24:A51"/>
    </sheetView>
  </sheetViews>
  <sheetFormatPr baseColWidth="10" defaultColWidth="9.33203125" defaultRowHeight="15" x14ac:dyDescent="0.2"/>
  <cols>
    <col min="1" max="1" width="52.5" style="13" customWidth="1"/>
    <col min="2" max="2" width="4.5" style="13" bestFit="1" customWidth="1"/>
    <col min="3" max="4" width="6" style="13" bestFit="1" customWidth="1"/>
    <col min="5" max="6" width="5.1640625" style="10" bestFit="1" customWidth="1"/>
    <col min="7" max="8" width="5.1640625" style="27" bestFit="1" customWidth="1"/>
    <col min="9" max="10" width="5.1640625" style="10" bestFit="1" customWidth="1"/>
    <col min="11" max="12" width="5.1640625" style="27" bestFit="1" customWidth="1"/>
    <col min="13" max="14" width="5.1640625" style="10" bestFit="1" customWidth="1"/>
    <col min="15" max="16" width="5.1640625" style="27" bestFit="1" customWidth="1"/>
    <col min="17" max="18" width="5.1640625" style="10" bestFit="1" customWidth="1"/>
    <col min="19" max="20" width="5.1640625" style="27" bestFit="1" customWidth="1"/>
    <col min="21" max="22" width="5.1640625" style="10" bestFit="1" customWidth="1"/>
    <col min="23" max="24" width="5.1640625" style="27" bestFit="1" customWidth="1"/>
    <col min="25" max="26" width="5.1640625" style="10" bestFit="1" customWidth="1"/>
    <col min="27" max="28" width="5.1640625" style="27" bestFit="1" customWidth="1"/>
    <col min="29" max="30" width="5.1640625" style="10" bestFit="1" customWidth="1"/>
    <col min="31" max="32" width="5.1640625" style="27" bestFit="1" customWidth="1"/>
    <col min="33" max="34" width="5.1640625" style="10" bestFit="1" customWidth="1"/>
    <col min="35" max="16384" width="9.33203125" style="13"/>
  </cols>
  <sheetData>
    <row r="1" spans="1:34" s="10" customFormat="1" x14ac:dyDescent="0.2">
      <c r="A1" s="55" t="s">
        <v>66</v>
      </c>
      <c r="C1" s="80" t="s">
        <v>67</v>
      </c>
      <c r="D1" s="80"/>
      <c r="E1" s="77" t="s">
        <v>73</v>
      </c>
      <c r="F1" s="77"/>
      <c r="G1" s="81" t="s">
        <v>74</v>
      </c>
      <c r="H1" s="81"/>
      <c r="I1" s="80" t="s">
        <v>75</v>
      </c>
      <c r="J1" s="80"/>
      <c r="K1" s="81" t="s">
        <v>76</v>
      </c>
      <c r="L1" s="81"/>
      <c r="M1" s="80" t="s">
        <v>72</v>
      </c>
      <c r="N1" s="80"/>
      <c r="O1" s="76" t="s">
        <v>77</v>
      </c>
      <c r="P1" s="76"/>
      <c r="Q1" s="77" t="s">
        <v>78</v>
      </c>
      <c r="R1" s="77"/>
      <c r="S1" s="76" t="s">
        <v>79</v>
      </c>
      <c r="T1" s="76"/>
      <c r="U1" s="80" t="s">
        <v>80</v>
      </c>
      <c r="V1" s="80"/>
      <c r="W1" s="81" t="s">
        <v>81</v>
      </c>
      <c r="X1" s="81"/>
      <c r="Y1" s="80" t="s">
        <v>82</v>
      </c>
      <c r="Z1" s="80"/>
      <c r="AA1" s="76" t="s">
        <v>83</v>
      </c>
      <c r="AB1" s="76"/>
      <c r="AC1" s="77" t="s">
        <v>84</v>
      </c>
      <c r="AD1" s="77"/>
      <c r="AE1" s="76" t="s">
        <v>85</v>
      </c>
      <c r="AF1" s="76"/>
      <c r="AG1" s="77" t="s">
        <v>86</v>
      </c>
      <c r="AH1" s="77"/>
    </row>
    <row r="2" spans="1:34" s="11" customFormat="1" x14ac:dyDescent="0.2">
      <c r="A2" s="55" t="s">
        <v>68</v>
      </c>
      <c r="B2" s="55" t="s">
        <v>69</v>
      </c>
      <c r="C2" s="55">
        <v>2016</v>
      </c>
      <c r="D2" s="55">
        <v>2020</v>
      </c>
      <c r="E2" s="57">
        <v>2016</v>
      </c>
      <c r="F2" s="55">
        <v>2020</v>
      </c>
      <c r="G2" s="54">
        <v>2016</v>
      </c>
      <c r="H2" s="54">
        <v>2020</v>
      </c>
      <c r="I2" s="55">
        <v>2016</v>
      </c>
      <c r="J2" s="55">
        <v>2020</v>
      </c>
      <c r="K2" s="54">
        <v>2016</v>
      </c>
      <c r="L2" s="54">
        <v>2020</v>
      </c>
      <c r="M2" s="55">
        <v>2016</v>
      </c>
      <c r="N2" s="55">
        <v>2020</v>
      </c>
      <c r="O2" s="54">
        <v>2016</v>
      </c>
      <c r="P2" s="54">
        <v>2020</v>
      </c>
      <c r="Q2" s="55">
        <v>2016</v>
      </c>
      <c r="R2" s="55">
        <v>2020</v>
      </c>
      <c r="S2" s="54">
        <v>2016</v>
      </c>
      <c r="T2" s="54">
        <v>2020</v>
      </c>
      <c r="U2" s="55">
        <v>2016</v>
      </c>
      <c r="V2" s="55">
        <v>2020</v>
      </c>
      <c r="W2" s="54">
        <v>2016</v>
      </c>
      <c r="X2" s="54">
        <v>2020</v>
      </c>
      <c r="Y2" s="55">
        <v>2016</v>
      </c>
      <c r="Z2" s="55">
        <v>2020</v>
      </c>
      <c r="AA2" s="54">
        <v>2016</v>
      </c>
      <c r="AB2" s="54">
        <v>2020</v>
      </c>
      <c r="AC2" s="55">
        <v>2016</v>
      </c>
      <c r="AD2" s="55">
        <v>2020</v>
      </c>
      <c r="AE2" s="54">
        <v>2016</v>
      </c>
      <c r="AF2" s="54">
        <v>2020</v>
      </c>
      <c r="AG2" s="55">
        <v>2016</v>
      </c>
      <c r="AH2" s="55">
        <v>2020</v>
      </c>
    </row>
    <row r="3" spans="1:34" s="20" customFormat="1" x14ac:dyDescent="0.2">
      <c r="B3" s="14" t="s">
        <v>70</v>
      </c>
      <c r="C3" s="14" t="s">
        <v>35</v>
      </c>
      <c r="D3" s="14" t="s">
        <v>35</v>
      </c>
      <c r="E3" s="12">
        <f t="shared" ref="E3:E22" si="0">COUNTIFS($B$24:$B$504,$B3,$C$24:$C$504,$C3,E$24:E$504,1)</f>
        <v>1</v>
      </c>
      <c r="F3" s="12">
        <f t="shared" ref="F3:F22" si="1">COUNTIFS($B$24:$B$504,$B3,$D$24:$D$504,$D3,E$24:E$504,1)</f>
        <v>1</v>
      </c>
      <c r="G3" s="26">
        <f t="shared" ref="G3:G22" si="2">COUNTIFS($B$24:$B$504,$B3,$C$24:$C$504,$C3,G$24:G$504,1)</f>
        <v>1</v>
      </c>
      <c r="H3" s="26">
        <f t="shared" ref="H3:H22" si="3">COUNTIFS($B$24:$B$504,$B3,$D$24:$D$504,$D3,G$24:G$504,1)</f>
        <v>1</v>
      </c>
      <c r="I3" s="12">
        <f t="shared" ref="I3:I22" si="4">COUNTIFS($B$24:$B$504,$B3,$C$24:$C$504,$C3,I$24:I$504,1)</f>
        <v>1</v>
      </c>
      <c r="J3" s="12">
        <f t="shared" ref="J3:J22" si="5">COUNTIFS($B$24:$B$504,$B3,$D$24:$D$504,$D3,I$24:I$504,1)</f>
        <v>1</v>
      </c>
      <c r="K3" s="26">
        <f t="shared" ref="K3:K22" si="6">COUNTIFS($B$24:$B$504,$B3,$C$24:$C$504,$C3,K$24:K$504,1)</f>
        <v>1</v>
      </c>
      <c r="L3" s="26">
        <f t="shared" ref="L3:L22" si="7">COUNTIFS($B$24:$B$504,$B3,$D$24:$D$504,$D3,K$24:K$504,1)</f>
        <v>1</v>
      </c>
      <c r="M3" s="12">
        <f t="shared" ref="M3:M22" si="8">COUNTIFS($B$24:$B$504,$B3,$C$24:$C$504,$C3,M$24:M$504,1)</f>
        <v>1</v>
      </c>
      <c r="N3" s="12">
        <f t="shared" ref="N3:N22" si="9">COUNTIFS($B$24:$B$504,$B3,$D$24:$D$504,$D3,M$24:M$504,1)</f>
        <v>1</v>
      </c>
      <c r="O3" s="26">
        <f t="shared" ref="O3:O22" si="10">COUNTIFS($B$24:$B$504,$B3,$C$24:$C$504,$C3,O$24:O$504,1)</f>
        <v>1</v>
      </c>
      <c r="P3" s="26">
        <f t="shared" ref="P3:P22" si="11">COUNTIFS($B$24:$B$504,$B3,$D$24:$D$504,$D3,O$24:O$504,1)</f>
        <v>1</v>
      </c>
      <c r="Q3" s="12">
        <f t="shared" ref="Q3:Q22" si="12">COUNTIFS($B$24:$B$504,$B3,$C$24:$C$504,$C3,Q$24:Q$504,1)</f>
        <v>1</v>
      </c>
      <c r="R3" s="12">
        <f t="shared" ref="R3:R22" si="13">COUNTIFS($B$24:$B$504,$B3,$D$24:$D$504,$D3,Q$24:Q$504,1)</f>
        <v>1</v>
      </c>
      <c r="S3" s="26">
        <f t="shared" ref="S3:S22" si="14">COUNTIFS($B$24:$B$504,$B3,$C$24:$C$504,$C3,S$24:S$504,1)</f>
        <v>1</v>
      </c>
      <c r="T3" s="26">
        <f t="shared" ref="T3:T22" si="15">COUNTIFS($B$24:$B$504,$B3,$D$24:$D$504,$D3,S$24:S$504,1)</f>
        <v>1</v>
      </c>
      <c r="U3" s="12">
        <f t="shared" ref="U3:U22" si="16">COUNTIFS($B$24:$B$504,$B3,$C$24:$C$504,$C3,U$24:U$504,1)</f>
        <v>1</v>
      </c>
      <c r="V3" s="12">
        <f t="shared" ref="V3:V22" si="17">COUNTIFS($B$24:$B$504,$B3,$D$24:$D$504,$D3,U$24:U$504,1)</f>
        <v>1</v>
      </c>
      <c r="W3" s="26">
        <f t="shared" ref="W3:W22" si="18">COUNTIFS($B$24:$B$504,$B3,$C$24:$C$504,$C3,W$24:W$504,1)</f>
        <v>1</v>
      </c>
      <c r="X3" s="26">
        <f t="shared" ref="X3:X22" si="19">COUNTIFS($B$24:$B$504,$B3,$D$24:$D$504,$D3,W$24:W$504,1)</f>
        <v>1</v>
      </c>
      <c r="Y3" s="12">
        <f t="shared" ref="Y3:Y22" si="20">COUNTIFS($B$24:$B$504,$B3,$C$24:$C$504,$C3,Y$24:Y$504,1)</f>
        <v>1</v>
      </c>
      <c r="Z3" s="12">
        <f t="shared" ref="Z3:Z22" si="21">COUNTIFS($B$24:$B$504,$B3,$D$24:$D$504,$D3,Y$24:Y$504,1)</f>
        <v>1</v>
      </c>
      <c r="AA3" s="26">
        <f t="shared" ref="AA3:AA22" si="22">COUNTIFS($B$24:$B$504,$B3,$C$24:$C$504,$C3,AA$24:AA$504,1)</f>
        <v>1</v>
      </c>
      <c r="AB3" s="26">
        <f t="shared" ref="AB3:AB22" si="23">COUNTIFS($B$24:$B$504,$B3,$D$24:$D$504,$D3,AA$24:AA$504,1)</f>
        <v>1</v>
      </c>
      <c r="AC3" s="12">
        <f t="shared" ref="AC3:AC22" si="24">COUNTIFS($B$24:$B$504,$B3,$C$24:$C$504,$C3,AC$24:AC$504,1)</f>
        <v>1</v>
      </c>
      <c r="AD3" s="12">
        <f t="shared" ref="AD3:AD22" si="25">COUNTIFS($B$24:$B$504,$B3,$D$24:$D$504,$D3,AC$24:AC$504,1)</f>
        <v>1</v>
      </c>
      <c r="AE3" s="26">
        <f t="shared" ref="AE3:AE22" si="26">COUNTIFS($B$24:$B$504,$B3,$C$24:$C$504,$C3,AE$24:AE$504,1)</f>
        <v>0</v>
      </c>
      <c r="AF3" s="26">
        <f t="shared" ref="AF3:AF22" si="27">COUNTIFS($B$24:$B$504,$B3,$D$24:$D$504,$D3,AE$24:AE$504,1)</f>
        <v>0</v>
      </c>
      <c r="AG3" s="12">
        <f t="shared" ref="AG3:AG22" si="28">COUNTIFS($B$24:$B$504,$B3,$C$24:$C$504,$C3,AG$24:AG$504,1)</f>
        <v>1</v>
      </c>
      <c r="AH3" s="12">
        <f t="shared" ref="AH3:AH22" si="29">COUNTIFS($B$24:$B$504,$B3,$D$24:$D$504,$D3,AG$24:AG$504,1)</f>
        <v>1</v>
      </c>
    </row>
    <row r="4" spans="1:34" s="20" customFormat="1" x14ac:dyDescent="0.2">
      <c r="B4" s="14" t="s">
        <v>70</v>
      </c>
      <c r="C4" s="14" t="s">
        <v>36</v>
      </c>
      <c r="D4" s="14" t="s">
        <v>36</v>
      </c>
      <c r="E4" s="12">
        <f t="shared" si="0"/>
        <v>0</v>
      </c>
      <c r="F4" s="12">
        <f t="shared" si="1"/>
        <v>2</v>
      </c>
      <c r="G4" s="26">
        <f t="shared" si="2"/>
        <v>0</v>
      </c>
      <c r="H4" s="26">
        <f t="shared" si="3"/>
        <v>2</v>
      </c>
      <c r="I4" s="12">
        <f t="shared" si="4"/>
        <v>0</v>
      </c>
      <c r="J4" s="12">
        <f t="shared" si="5"/>
        <v>2</v>
      </c>
      <c r="K4" s="26">
        <f t="shared" si="6"/>
        <v>0</v>
      </c>
      <c r="L4" s="26">
        <f t="shared" si="7"/>
        <v>2</v>
      </c>
      <c r="M4" s="12">
        <f t="shared" si="8"/>
        <v>0</v>
      </c>
      <c r="N4" s="12">
        <f t="shared" si="9"/>
        <v>2</v>
      </c>
      <c r="O4" s="26">
        <f t="shared" si="10"/>
        <v>0</v>
      </c>
      <c r="P4" s="26">
        <f t="shared" si="11"/>
        <v>2</v>
      </c>
      <c r="Q4" s="12">
        <f t="shared" si="12"/>
        <v>0</v>
      </c>
      <c r="R4" s="12">
        <f t="shared" si="13"/>
        <v>1</v>
      </c>
      <c r="S4" s="26">
        <f t="shared" si="14"/>
        <v>0</v>
      </c>
      <c r="T4" s="26">
        <f t="shared" si="15"/>
        <v>1</v>
      </c>
      <c r="U4" s="12">
        <f t="shared" si="16"/>
        <v>0</v>
      </c>
      <c r="V4" s="12">
        <f t="shared" si="17"/>
        <v>2</v>
      </c>
      <c r="W4" s="26">
        <f t="shared" si="18"/>
        <v>0</v>
      </c>
      <c r="X4" s="26">
        <f t="shared" si="19"/>
        <v>2</v>
      </c>
      <c r="Y4" s="12">
        <f t="shared" si="20"/>
        <v>0</v>
      </c>
      <c r="Z4" s="12">
        <f t="shared" si="21"/>
        <v>2</v>
      </c>
      <c r="AA4" s="26">
        <f t="shared" si="22"/>
        <v>0</v>
      </c>
      <c r="AB4" s="26">
        <f t="shared" si="23"/>
        <v>2</v>
      </c>
      <c r="AC4" s="12">
        <f t="shared" si="24"/>
        <v>0</v>
      </c>
      <c r="AD4" s="12">
        <f t="shared" si="25"/>
        <v>2</v>
      </c>
      <c r="AE4" s="26">
        <f t="shared" si="26"/>
        <v>0</v>
      </c>
      <c r="AF4" s="26">
        <f t="shared" si="27"/>
        <v>2</v>
      </c>
      <c r="AG4" s="12">
        <f t="shared" si="28"/>
        <v>0</v>
      </c>
      <c r="AH4" s="12">
        <f t="shared" si="29"/>
        <v>1</v>
      </c>
    </row>
    <row r="5" spans="1:34" s="20" customFormat="1" x14ac:dyDescent="0.2">
      <c r="B5" s="14" t="s">
        <v>70</v>
      </c>
      <c r="C5" s="14" t="s">
        <v>71</v>
      </c>
      <c r="D5" s="14" t="s">
        <v>60</v>
      </c>
      <c r="E5" s="12">
        <f t="shared" si="0"/>
        <v>0</v>
      </c>
      <c r="F5" s="12">
        <f t="shared" si="1"/>
        <v>1</v>
      </c>
      <c r="G5" s="26">
        <f t="shared" si="2"/>
        <v>0</v>
      </c>
      <c r="H5" s="26">
        <f t="shared" si="3"/>
        <v>1</v>
      </c>
      <c r="I5" s="12">
        <f t="shared" si="4"/>
        <v>0</v>
      </c>
      <c r="J5" s="12">
        <f t="shared" si="5"/>
        <v>1</v>
      </c>
      <c r="K5" s="26">
        <f t="shared" si="6"/>
        <v>0</v>
      </c>
      <c r="L5" s="26">
        <f t="shared" si="7"/>
        <v>0</v>
      </c>
      <c r="M5" s="12">
        <f t="shared" si="8"/>
        <v>0</v>
      </c>
      <c r="N5" s="12">
        <f t="shared" si="9"/>
        <v>1</v>
      </c>
      <c r="O5" s="26">
        <f t="shared" si="10"/>
        <v>0</v>
      </c>
      <c r="P5" s="26">
        <f t="shared" si="11"/>
        <v>1</v>
      </c>
      <c r="Q5" s="12">
        <f t="shared" si="12"/>
        <v>0</v>
      </c>
      <c r="R5" s="12">
        <f t="shared" si="13"/>
        <v>1</v>
      </c>
      <c r="S5" s="26">
        <f t="shared" si="14"/>
        <v>0</v>
      </c>
      <c r="T5" s="26">
        <f t="shared" si="15"/>
        <v>1</v>
      </c>
      <c r="U5" s="12">
        <f t="shared" si="16"/>
        <v>0</v>
      </c>
      <c r="V5" s="12">
        <f t="shared" si="17"/>
        <v>1</v>
      </c>
      <c r="W5" s="26">
        <f t="shared" si="18"/>
        <v>0</v>
      </c>
      <c r="X5" s="26">
        <f t="shared" si="19"/>
        <v>1</v>
      </c>
      <c r="Y5" s="12">
        <f t="shared" si="20"/>
        <v>0</v>
      </c>
      <c r="Z5" s="12">
        <f t="shared" si="21"/>
        <v>1</v>
      </c>
      <c r="AA5" s="26">
        <f t="shared" si="22"/>
        <v>0</v>
      </c>
      <c r="AB5" s="26">
        <f t="shared" si="23"/>
        <v>1</v>
      </c>
      <c r="AC5" s="12">
        <f t="shared" si="24"/>
        <v>0</v>
      </c>
      <c r="AD5" s="12">
        <f t="shared" si="25"/>
        <v>1</v>
      </c>
      <c r="AE5" s="26">
        <f t="shared" si="26"/>
        <v>0</v>
      </c>
      <c r="AF5" s="26">
        <f t="shared" si="27"/>
        <v>1</v>
      </c>
      <c r="AG5" s="12">
        <f t="shared" si="28"/>
        <v>0</v>
      </c>
      <c r="AH5" s="12">
        <f t="shared" si="29"/>
        <v>1</v>
      </c>
    </row>
    <row r="6" spans="1:34" s="20" customFormat="1" x14ac:dyDescent="0.2">
      <c r="B6" s="14" t="s">
        <v>70</v>
      </c>
      <c r="C6" s="14" t="s">
        <v>71</v>
      </c>
      <c r="D6" s="14" t="s">
        <v>61</v>
      </c>
      <c r="E6" s="12">
        <f t="shared" si="0"/>
        <v>0</v>
      </c>
      <c r="F6" s="12">
        <f t="shared" si="1"/>
        <v>1</v>
      </c>
      <c r="G6" s="26">
        <f t="shared" si="2"/>
        <v>0</v>
      </c>
      <c r="H6" s="26">
        <f t="shared" si="3"/>
        <v>1</v>
      </c>
      <c r="I6" s="12">
        <f t="shared" si="4"/>
        <v>0</v>
      </c>
      <c r="J6" s="12">
        <f t="shared" si="5"/>
        <v>1</v>
      </c>
      <c r="K6" s="26">
        <f t="shared" si="6"/>
        <v>0</v>
      </c>
      <c r="L6" s="26">
        <f t="shared" si="7"/>
        <v>1</v>
      </c>
      <c r="M6" s="12">
        <f t="shared" si="8"/>
        <v>0</v>
      </c>
      <c r="N6" s="12">
        <f t="shared" si="9"/>
        <v>1</v>
      </c>
      <c r="O6" s="26">
        <f t="shared" si="10"/>
        <v>0</v>
      </c>
      <c r="P6" s="26">
        <f t="shared" si="11"/>
        <v>1</v>
      </c>
      <c r="Q6" s="12">
        <f t="shared" si="12"/>
        <v>0</v>
      </c>
      <c r="R6" s="12">
        <f t="shared" si="13"/>
        <v>1</v>
      </c>
      <c r="S6" s="26">
        <f t="shared" si="14"/>
        <v>0</v>
      </c>
      <c r="T6" s="26">
        <f t="shared" si="15"/>
        <v>1</v>
      </c>
      <c r="U6" s="12">
        <f t="shared" si="16"/>
        <v>0</v>
      </c>
      <c r="V6" s="12">
        <f t="shared" si="17"/>
        <v>1</v>
      </c>
      <c r="W6" s="26">
        <f t="shared" si="18"/>
        <v>0</v>
      </c>
      <c r="X6" s="26">
        <f t="shared" si="19"/>
        <v>1</v>
      </c>
      <c r="Y6" s="12">
        <f t="shared" si="20"/>
        <v>0</v>
      </c>
      <c r="Z6" s="12">
        <f t="shared" si="21"/>
        <v>1</v>
      </c>
      <c r="AA6" s="26">
        <f t="shared" si="22"/>
        <v>0</v>
      </c>
      <c r="AB6" s="26">
        <f t="shared" si="23"/>
        <v>1</v>
      </c>
      <c r="AC6" s="12">
        <f t="shared" si="24"/>
        <v>0</v>
      </c>
      <c r="AD6" s="12">
        <f t="shared" si="25"/>
        <v>1</v>
      </c>
      <c r="AE6" s="26">
        <f t="shared" si="26"/>
        <v>0</v>
      </c>
      <c r="AF6" s="26">
        <f t="shared" si="27"/>
        <v>1</v>
      </c>
      <c r="AG6" s="12">
        <f t="shared" si="28"/>
        <v>0</v>
      </c>
      <c r="AH6" s="12">
        <f t="shared" si="29"/>
        <v>1</v>
      </c>
    </row>
    <row r="7" spans="1:34" s="20" customFormat="1" x14ac:dyDescent="0.2">
      <c r="B7" s="14" t="s">
        <v>70</v>
      </c>
      <c r="C7" s="14" t="s">
        <v>37</v>
      </c>
      <c r="D7" s="14" t="s">
        <v>37</v>
      </c>
      <c r="E7" s="12">
        <f t="shared" si="0"/>
        <v>4</v>
      </c>
      <c r="F7" s="12">
        <f t="shared" si="1"/>
        <v>0</v>
      </c>
      <c r="G7" s="26">
        <f t="shared" si="2"/>
        <v>4</v>
      </c>
      <c r="H7" s="26">
        <f t="shared" si="3"/>
        <v>0</v>
      </c>
      <c r="I7" s="12">
        <f t="shared" si="4"/>
        <v>4</v>
      </c>
      <c r="J7" s="12">
        <f t="shared" si="5"/>
        <v>0</v>
      </c>
      <c r="K7" s="26">
        <f t="shared" si="6"/>
        <v>3</v>
      </c>
      <c r="L7" s="26">
        <f t="shared" si="7"/>
        <v>0</v>
      </c>
      <c r="M7" s="12">
        <f t="shared" si="8"/>
        <v>4</v>
      </c>
      <c r="N7" s="12">
        <f t="shared" si="9"/>
        <v>0</v>
      </c>
      <c r="O7" s="26">
        <f t="shared" si="10"/>
        <v>4</v>
      </c>
      <c r="P7" s="26">
        <f t="shared" si="11"/>
        <v>0</v>
      </c>
      <c r="Q7" s="12">
        <f t="shared" si="12"/>
        <v>3</v>
      </c>
      <c r="R7" s="12">
        <f t="shared" si="13"/>
        <v>0</v>
      </c>
      <c r="S7" s="26">
        <f t="shared" si="14"/>
        <v>3</v>
      </c>
      <c r="T7" s="26">
        <f t="shared" si="15"/>
        <v>0</v>
      </c>
      <c r="U7" s="12">
        <f t="shared" si="16"/>
        <v>4</v>
      </c>
      <c r="V7" s="12">
        <f t="shared" si="17"/>
        <v>0</v>
      </c>
      <c r="W7" s="26">
        <f t="shared" si="18"/>
        <v>4</v>
      </c>
      <c r="X7" s="26">
        <f t="shared" si="19"/>
        <v>0</v>
      </c>
      <c r="Y7" s="12">
        <f t="shared" si="20"/>
        <v>4</v>
      </c>
      <c r="Z7" s="12">
        <f t="shared" si="21"/>
        <v>0</v>
      </c>
      <c r="AA7" s="26">
        <f t="shared" si="22"/>
        <v>4</v>
      </c>
      <c r="AB7" s="26">
        <f t="shared" si="23"/>
        <v>0</v>
      </c>
      <c r="AC7" s="12">
        <f t="shared" si="24"/>
        <v>4</v>
      </c>
      <c r="AD7" s="12">
        <f t="shared" si="25"/>
        <v>0</v>
      </c>
      <c r="AE7" s="26">
        <f t="shared" si="26"/>
        <v>4</v>
      </c>
      <c r="AF7" s="26">
        <f t="shared" si="27"/>
        <v>0</v>
      </c>
      <c r="AG7" s="12">
        <f t="shared" si="28"/>
        <v>3</v>
      </c>
      <c r="AH7" s="12">
        <f t="shared" si="29"/>
        <v>0</v>
      </c>
    </row>
    <row r="8" spans="1:34" s="20" customFormat="1" x14ac:dyDescent="0.2">
      <c r="B8" s="14" t="s">
        <v>70</v>
      </c>
      <c r="C8" s="14" t="s">
        <v>38</v>
      </c>
      <c r="D8" s="14" t="s">
        <v>38</v>
      </c>
      <c r="E8" s="12">
        <f t="shared" si="0"/>
        <v>0</v>
      </c>
      <c r="F8" s="12">
        <f t="shared" si="1"/>
        <v>3</v>
      </c>
      <c r="G8" s="26">
        <f t="shared" si="2"/>
        <v>0</v>
      </c>
      <c r="H8" s="26">
        <f t="shared" si="3"/>
        <v>2</v>
      </c>
      <c r="I8" s="12">
        <f t="shared" si="4"/>
        <v>0</v>
      </c>
      <c r="J8" s="12">
        <f t="shared" si="5"/>
        <v>2</v>
      </c>
      <c r="K8" s="26">
        <f t="shared" si="6"/>
        <v>0</v>
      </c>
      <c r="L8" s="26">
        <f t="shared" si="7"/>
        <v>2</v>
      </c>
      <c r="M8" s="12">
        <f t="shared" si="8"/>
        <v>0</v>
      </c>
      <c r="N8" s="12">
        <f t="shared" si="9"/>
        <v>3</v>
      </c>
      <c r="O8" s="26">
        <f t="shared" si="10"/>
        <v>0</v>
      </c>
      <c r="P8" s="26">
        <f t="shared" si="11"/>
        <v>3</v>
      </c>
      <c r="Q8" s="12">
        <f t="shared" si="12"/>
        <v>0</v>
      </c>
      <c r="R8" s="12">
        <f t="shared" si="13"/>
        <v>3</v>
      </c>
      <c r="S8" s="26">
        <f t="shared" si="14"/>
        <v>0</v>
      </c>
      <c r="T8" s="26">
        <f t="shared" si="15"/>
        <v>3</v>
      </c>
      <c r="U8" s="12">
        <f t="shared" si="16"/>
        <v>0</v>
      </c>
      <c r="V8" s="12">
        <f t="shared" si="17"/>
        <v>3</v>
      </c>
      <c r="W8" s="26">
        <f t="shared" si="18"/>
        <v>0</v>
      </c>
      <c r="X8" s="26">
        <f t="shared" si="19"/>
        <v>3</v>
      </c>
      <c r="Y8" s="12">
        <f t="shared" si="20"/>
        <v>0</v>
      </c>
      <c r="Z8" s="12">
        <f t="shared" si="21"/>
        <v>3</v>
      </c>
      <c r="AA8" s="26">
        <f t="shared" si="22"/>
        <v>0</v>
      </c>
      <c r="AB8" s="26">
        <f t="shared" si="23"/>
        <v>3</v>
      </c>
      <c r="AC8" s="12">
        <f t="shared" si="24"/>
        <v>0</v>
      </c>
      <c r="AD8" s="12">
        <f t="shared" si="25"/>
        <v>2</v>
      </c>
      <c r="AE8" s="26">
        <f t="shared" si="26"/>
        <v>0</v>
      </c>
      <c r="AF8" s="26">
        <f t="shared" si="27"/>
        <v>2</v>
      </c>
      <c r="AG8" s="12">
        <f t="shared" si="28"/>
        <v>0</v>
      </c>
      <c r="AH8" s="12">
        <f t="shared" si="29"/>
        <v>3</v>
      </c>
    </row>
    <row r="9" spans="1:34" s="20" customFormat="1" x14ac:dyDescent="0.2">
      <c r="B9" s="14" t="s">
        <v>70</v>
      </c>
      <c r="C9" s="14" t="s">
        <v>39</v>
      </c>
      <c r="D9" s="14" t="s">
        <v>39</v>
      </c>
      <c r="E9" s="12">
        <f t="shared" si="0"/>
        <v>3</v>
      </c>
      <c r="F9" s="12">
        <f t="shared" si="1"/>
        <v>3</v>
      </c>
      <c r="G9" s="26">
        <f t="shared" si="2"/>
        <v>2</v>
      </c>
      <c r="H9" s="26">
        <f t="shared" si="3"/>
        <v>2</v>
      </c>
      <c r="I9" s="12">
        <f t="shared" si="4"/>
        <v>2</v>
      </c>
      <c r="J9" s="12">
        <f t="shared" si="5"/>
        <v>2</v>
      </c>
      <c r="K9" s="26">
        <f t="shared" si="6"/>
        <v>3</v>
      </c>
      <c r="L9" s="26">
        <f t="shared" si="7"/>
        <v>2</v>
      </c>
      <c r="M9" s="12">
        <f t="shared" si="8"/>
        <v>3</v>
      </c>
      <c r="N9" s="12">
        <f t="shared" si="9"/>
        <v>3</v>
      </c>
      <c r="O9" s="26">
        <f t="shared" si="10"/>
        <v>3</v>
      </c>
      <c r="P9" s="26">
        <f t="shared" si="11"/>
        <v>2</v>
      </c>
      <c r="Q9" s="12">
        <f t="shared" si="12"/>
        <v>3</v>
      </c>
      <c r="R9" s="12">
        <f t="shared" si="13"/>
        <v>3</v>
      </c>
      <c r="S9" s="26">
        <f t="shared" si="14"/>
        <v>3</v>
      </c>
      <c r="T9" s="26">
        <f t="shared" si="15"/>
        <v>3</v>
      </c>
      <c r="U9" s="12">
        <f t="shared" si="16"/>
        <v>3</v>
      </c>
      <c r="V9" s="12">
        <f t="shared" si="17"/>
        <v>3</v>
      </c>
      <c r="W9" s="26">
        <f t="shared" si="18"/>
        <v>3</v>
      </c>
      <c r="X9" s="26">
        <f t="shared" si="19"/>
        <v>3</v>
      </c>
      <c r="Y9" s="12">
        <f t="shared" si="20"/>
        <v>3</v>
      </c>
      <c r="Z9" s="12">
        <f t="shared" si="21"/>
        <v>3</v>
      </c>
      <c r="AA9" s="26">
        <f t="shared" si="22"/>
        <v>3</v>
      </c>
      <c r="AB9" s="26">
        <f t="shared" si="23"/>
        <v>3</v>
      </c>
      <c r="AC9" s="12">
        <f t="shared" si="24"/>
        <v>2</v>
      </c>
      <c r="AD9" s="12">
        <f t="shared" si="25"/>
        <v>2</v>
      </c>
      <c r="AE9" s="26">
        <f t="shared" si="26"/>
        <v>2</v>
      </c>
      <c r="AF9" s="26">
        <f t="shared" si="27"/>
        <v>1</v>
      </c>
      <c r="AG9" s="12">
        <f t="shared" si="28"/>
        <v>3</v>
      </c>
      <c r="AH9" s="12">
        <f t="shared" si="29"/>
        <v>3</v>
      </c>
    </row>
    <row r="10" spans="1:34" s="20" customFormat="1" x14ac:dyDescent="0.2">
      <c r="B10" s="14" t="s">
        <v>70</v>
      </c>
      <c r="C10" s="14" t="s">
        <v>40</v>
      </c>
      <c r="D10" s="14" t="s">
        <v>40</v>
      </c>
      <c r="E10" s="12">
        <f t="shared" si="0"/>
        <v>0</v>
      </c>
      <c r="F10" s="12">
        <f t="shared" si="1"/>
        <v>2</v>
      </c>
      <c r="G10" s="26">
        <f t="shared" si="2"/>
        <v>0</v>
      </c>
      <c r="H10" s="26">
        <f t="shared" si="3"/>
        <v>1</v>
      </c>
      <c r="I10" s="12">
        <f t="shared" si="4"/>
        <v>0</v>
      </c>
      <c r="J10" s="12">
        <f t="shared" si="5"/>
        <v>1</v>
      </c>
      <c r="K10" s="26">
        <f t="shared" si="6"/>
        <v>0</v>
      </c>
      <c r="L10" s="26">
        <f t="shared" si="7"/>
        <v>2</v>
      </c>
      <c r="M10" s="12">
        <f t="shared" si="8"/>
        <v>0</v>
      </c>
      <c r="N10" s="12">
        <f t="shared" si="9"/>
        <v>2</v>
      </c>
      <c r="O10" s="26">
        <f t="shared" si="10"/>
        <v>0</v>
      </c>
      <c r="P10" s="26">
        <f t="shared" si="11"/>
        <v>2</v>
      </c>
      <c r="Q10" s="12">
        <f t="shared" si="12"/>
        <v>0</v>
      </c>
      <c r="R10" s="12">
        <f t="shared" si="13"/>
        <v>2</v>
      </c>
      <c r="S10" s="26">
        <f t="shared" si="14"/>
        <v>0</v>
      </c>
      <c r="T10" s="26">
        <f t="shared" si="15"/>
        <v>2</v>
      </c>
      <c r="U10" s="12">
        <f t="shared" si="16"/>
        <v>0</v>
      </c>
      <c r="V10" s="12">
        <f t="shared" si="17"/>
        <v>2</v>
      </c>
      <c r="W10" s="26">
        <f t="shared" si="18"/>
        <v>0</v>
      </c>
      <c r="X10" s="26">
        <f t="shared" si="19"/>
        <v>2</v>
      </c>
      <c r="Y10" s="12">
        <f t="shared" si="20"/>
        <v>0</v>
      </c>
      <c r="Z10" s="12">
        <f t="shared" si="21"/>
        <v>2</v>
      </c>
      <c r="AA10" s="26">
        <f t="shared" si="22"/>
        <v>0</v>
      </c>
      <c r="AB10" s="26">
        <f t="shared" si="23"/>
        <v>2</v>
      </c>
      <c r="AC10" s="12">
        <f t="shared" si="24"/>
        <v>0</v>
      </c>
      <c r="AD10" s="12">
        <f t="shared" si="25"/>
        <v>1</v>
      </c>
      <c r="AE10" s="26">
        <f t="shared" si="26"/>
        <v>0</v>
      </c>
      <c r="AF10" s="26">
        <f t="shared" si="27"/>
        <v>1</v>
      </c>
      <c r="AG10" s="12">
        <f t="shared" si="28"/>
        <v>0</v>
      </c>
      <c r="AH10" s="12">
        <f t="shared" si="29"/>
        <v>2</v>
      </c>
    </row>
    <row r="11" spans="1:34" s="20" customFormat="1" x14ac:dyDescent="0.2">
      <c r="B11" s="14" t="s">
        <v>70</v>
      </c>
      <c r="C11" s="14" t="s">
        <v>41</v>
      </c>
      <c r="D11" s="14" t="s">
        <v>71</v>
      </c>
      <c r="E11" s="12">
        <f t="shared" si="0"/>
        <v>7</v>
      </c>
      <c r="F11" s="12">
        <f t="shared" si="1"/>
        <v>0</v>
      </c>
      <c r="G11" s="26">
        <f t="shared" si="2"/>
        <v>5</v>
      </c>
      <c r="H11" s="26">
        <f t="shared" si="3"/>
        <v>0</v>
      </c>
      <c r="I11" s="12">
        <f t="shared" si="4"/>
        <v>5</v>
      </c>
      <c r="J11" s="12">
        <f t="shared" si="5"/>
        <v>0</v>
      </c>
      <c r="K11" s="26">
        <f t="shared" si="6"/>
        <v>5</v>
      </c>
      <c r="L11" s="26">
        <f t="shared" si="7"/>
        <v>0</v>
      </c>
      <c r="M11" s="12">
        <f t="shared" si="8"/>
        <v>7</v>
      </c>
      <c r="N11" s="12">
        <f t="shared" si="9"/>
        <v>0</v>
      </c>
      <c r="O11" s="26">
        <f t="shared" si="10"/>
        <v>6</v>
      </c>
      <c r="P11" s="26">
        <f t="shared" si="11"/>
        <v>0</v>
      </c>
      <c r="Q11" s="12">
        <f t="shared" si="12"/>
        <v>7</v>
      </c>
      <c r="R11" s="12">
        <f t="shared" si="13"/>
        <v>0</v>
      </c>
      <c r="S11" s="26">
        <f t="shared" si="14"/>
        <v>7</v>
      </c>
      <c r="T11" s="26">
        <f t="shared" si="15"/>
        <v>0</v>
      </c>
      <c r="U11" s="12">
        <f t="shared" si="16"/>
        <v>7</v>
      </c>
      <c r="V11" s="12">
        <f t="shared" si="17"/>
        <v>0</v>
      </c>
      <c r="W11" s="26">
        <f t="shared" si="18"/>
        <v>7</v>
      </c>
      <c r="X11" s="26">
        <f t="shared" si="19"/>
        <v>0</v>
      </c>
      <c r="Y11" s="12">
        <f t="shared" si="20"/>
        <v>7</v>
      </c>
      <c r="Z11" s="12">
        <f t="shared" si="21"/>
        <v>0</v>
      </c>
      <c r="AA11" s="26">
        <f t="shared" si="22"/>
        <v>7</v>
      </c>
      <c r="AB11" s="26">
        <f t="shared" si="23"/>
        <v>0</v>
      </c>
      <c r="AC11" s="12">
        <f t="shared" si="24"/>
        <v>5</v>
      </c>
      <c r="AD11" s="12">
        <f t="shared" si="25"/>
        <v>0</v>
      </c>
      <c r="AE11" s="26">
        <f t="shared" si="26"/>
        <v>4</v>
      </c>
      <c r="AF11" s="26">
        <f t="shared" si="27"/>
        <v>0</v>
      </c>
      <c r="AG11" s="12">
        <f t="shared" si="28"/>
        <v>7</v>
      </c>
      <c r="AH11" s="12">
        <f t="shared" si="29"/>
        <v>0</v>
      </c>
    </row>
    <row r="12" spans="1:34" s="20" customFormat="1" x14ac:dyDescent="0.2">
      <c r="B12" s="14" t="s">
        <v>70</v>
      </c>
      <c r="C12" s="14" t="s">
        <v>42</v>
      </c>
      <c r="D12" s="14" t="s">
        <v>42</v>
      </c>
      <c r="E12" s="12">
        <f t="shared" si="0"/>
        <v>0</v>
      </c>
      <c r="F12" s="12">
        <f t="shared" si="1"/>
        <v>2</v>
      </c>
      <c r="G12" s="26">
        <f t="shared" si="2"/>
        <v>0</v>
      </c>
      <c r="H12" s="26">
        <f t="shared" si="3"/>
        <v>2</v>
      </c>
      <c r="I12" s="12">
        <f t="shared" si="4"/>
        <v>0</v>
      </c>
      <c r="J12" s="12">
        <f t="shared" si="5"/>
        <v>2</v>
      </c>
      <c r="K12" s="26">
        <f t="shared" si="6"/>
        <v>0</v>
      </c>
      <c r="L12" s="26">
        <f t="shared" si="7"/>
        <v>2</v>
      </c>
      <c r="M12" s="12">
        <f t="shared" si="8"/>
        <v>0</v>
      </c>
      <c r="N12" s="12">
        <f t="shared" si="9"/>
        <v>2</v>
      </c>
      <c r="O12" s="26">
        <f t="shared" si="10"/>
        <v>0</v>
      </c>
      <c r="P12" s="26">
        <f t="shared" si="11"/>
        <v>2</v>
      </c>
      <c r="Q12" s="12">
        <f t="shared" si="12"/>
        <v>0</v>
      </c>
      <c r="R12" s="12">
        <f t="shared" si="13"/>
        <v>2</v>
      </c>
      <c r="S12" s="26">
        <f t="shared" si="14"/>
        <v>0</v>
      </c>
      <c r="T12" s="26">
        <f t="shared" si="15"/>
        <v>2</v>
      </c>
      <c r="U12" s="12">
        <f t="shared" si="16"/>
        <v>0</v>
      </c>
      <c r="V12" s="12">
        <f t="shared" si="17"/>
        <v>2</v>
      </c>
      <c r="W12" s="26">
        <f t="shared" si="18"/>
        <v>0</v>
      </c>
      <c r="X12" s="26">
        <f t="shared" si="19"/>
        <v>2</v>
      </c>
      <c r="Y12" s="12">
        <f t="shared" si="20"/>
        <v>0</v>
      </c>
      <c r="Z12" s="12">
        <f t="shared" si="21"/>
        <v>2</v>
      </c>
      <c r="AA12" s="26">
        <f t="shared" si="22"/>
        <v>0</v>
      </c>
      <c r="AB12" s="26">
        <f t="shared" si="23"/>
        <v>2</v>
      </c>
      <c r="AC12" s="12">
        <f t="shared" si="24"/>
        <v>0</v>
      </c>
      <c r="AD12" s="12">
        <f t="shared" si="25"/>
        <v>2</v>
      </c>
      <c r="AE12" s="26">
        <f t="shared" si="26"/>
        <v>0</v>
      </c>
      <c r="AF12" s="26">
        <f t="shared" si="27"/>
        <v>2</v>
      </c>
      <c r="AG12" s="12">
        <f t="shared" si="28"/>
        <v>0</v>
      </c>
      <c r="AH12" s="12">
        <f t="shared" si="29"/>
        <v>2</v>
      </c>
    </row>
    <row r="13" spans="1:34" s="20" customFormat="1" x14ac:dyDescent="0.2">
      <c r="B13" s="14" t="s">
        <v>72</v>
      </c>
      <c r="C13" s="14" t="s">
        <v>35</v>
      </c>
      <c r="D13" s="14" t="s">
        <v>35</v>
      </c>
      <c r="E13" s="12">
        <f t="shared" si="0"/>
        <v>3</v>
      </c>
      <c r="F13" s="12">
        <f t="shared" si="1"/>
        <v>0</v>
      </c>
      <c r="G13" s="26">
        <f t="shared" si="2"/>
        <v>3</v>
      </c>
      <c r="H13" s="26">
        <f t="shared" si="3"/>
        <v>0</v>
      </c>
      <c r="I13" s="12">
        <f t="shared" si="4"/>
        <v>3</v>
      </c>
      <c r="J13" s="12">
        <f t="shared" si="5"/>
        <v>0</v>
      </c>
      <c r="K13" s="26">
        <f t="shared" si="6"/>
        <v>2</v>
      </c>
      <c r="L13" s="26">
        <f t="shared" si="7"/>
        <v>0</v>
      </c>
      <c r="M13" s="12">
        <f t="shared" si="8"/>
        <v>2</v>
      </c>
      <c r="N13" s="12">
        <f t="shared" si="9"/>
        <v>0</v>
      </c>
      <c r="O13" s="26">
        <f t="shared" si="10"/>
        <v>3</v>
      </c>
      <c r="P13" s="26">
        <f t="shared" si="11"/>
        <v>0</v>
      </c>
      <c r="Q13" s="12">
        <f t="shared" si="12"/>
        <v>3</v>
      </c>
      <c r="R13" s="12">
        <f t="shared" si="13"/>
        <v>0</v>
      </c>
      <c r="S13" s="26">
        <f t="shared" si="14"/>
        <v>3</v>
      </c>
      <c r="T13" s="26">
        <f t="shared" si="15"/>
        <v>0</v>
      </c>
      <c r="U13" s="12">
        <f t="shared" si="16"/>
        <v>3</v>
      </c>
      <c r="V13" s="12">
        <f t="shared" si="17"/>
        <v>0</v>
      </c>
      <c r="W13" s="26">
        <f t="shared" si="18"/>
        <v>3</v>
      </c>
      <c r="X13" s="26">
        <f t="shared" si="19"/>
        <v>0</v>
      </c>
      <c r="Y13" s="12">
        <f t="shared" si="20"/>
        <v>3</v>
      </c>
      <c r="Z13" s="12">
        <f t="shared" si="21"/>
        <v>0</v>
      </c>
      <c r="AA13" s="26">
        <f t="shared" si="22"/>
        <v>3</v>
      </c>
      <c r="AB13" s="26">
        <f t="shared" si="23"/>
        <v>0</v>
      </c>
      <c r="AC13" s="12">
        <f t="shared" si="24"/>
        <v>3</v>
      </c>
      <c r="AD13" s="12">
        <f t="shared" si="25"/>
        <v>0</v>
      </c>
      <c r="AE13" s="26">
        <f t="shared" si="26"/>
        <v>3</v>
      </c>
      <c r="AF13" s="26">
        <f t="shared" si="27"/>
        <v>0</v>
      </c>
      <c r="AG13" s="12">
        <f t="shared" si="28"/>
        <v>3</v>
      </c>
      <c r="AH13" s="12">
        <f t="shared" si="29"/>
        <v>0</v>
      </c>
    </row>
    <row r="14" spans="1:34" s="20" customFormat="1" x14ac:dyDescent="0.2">
      <c r="B14" s="14" t="s">
        <v>72</v>
      </c>
      <c r="C14" s="14" t="s">
        <v>36</v>
      </c>
      <c r="D14" s="14" t="s">
        <v>36</v>
      </c>
      <c r="E14" s="12">
        <f t="shared" si="0"/>
        <v>3</v>
      </c>
      <c r="F14" s="12">
        <f t="shared" si="1"/>
        <v>4</v>
      </c>
      <c r="G14" s="26">
        <f t="shared" si="2"/>
        <v>3</v>
      </c>
      <c r="H14" s="26">
        <f t="shared" si="3"/>
        <v>4</v>
      </c>
      <c r="I14" s="12">
        <f t="shared" si="4"/>
        <v>3</v>
      </c>
      <c r="J14" s="12">
        <f t="shared" si="5"/>
        <v>4</v>
      </c>
      <c r="K14" s="26">
        <f t="shared" si="6"/>
        <v>3</v>
      </c>
      <c r="L14" s="26">
        <f t="shared" si="7"/>
        <v>3</v>
      </c>
      <c r="M14" s="12">
        <f t="shared" si="8"/>
        <v>3</v>
      </c>
      <c r="N14" s="12">
        <f t="shared" si="9"/>
        <v>3</v>
      </c>
      <c r="O14" s="26">
        <f t="shared" si="10"/>
        <v>3</v>
      </c>
      <c r="P14" s="26">
        <f t="shared" si="11"/>
        <v>4</v>
      </c>
      <c r="Q14" s="12">
        <f t="shared" si="12"/>
        <v>3</v>
      </c>
      <c r="R14" s="12">
        <f t="shared" si="13"/>
        <v>4</v>
      </c>
      <c r="S14" s="26">
        <f t="shared" si="14"/>
        <v>2</v>
      </c>
      <c r="T14" s="26">
        <f t="shared" si="15"/>
        <v>4</v>
      </c>
      <c r="U14" s="12">
        <f t="shared" si="16"/>
        <v>1</v>
      </c>
      <c r="V14" s="12">
        <f t="shared" si="17"/>
        <v>3</v>
      </c>
      <c r="W14" s="26">
        <f t="shared" si="18"/>
        <v>3</v>
      </c>
      <c r="X14" s="26">
        <f t="shared" si="19"/>
        <v>4</v>
      </c>
      <c r="Y14" s="12">
        <f t="shared" si="20"/>
        <v>2</v>
      </c>
      <c r="Z14" s="12">
        <f t="shared" si="21"/>
        <v>3</v>
      </c>
      <c r="AA14" s="26">
        <f t="shared" si="22"/>
        <v>2</v>
      </c>
      <c r="AB14" s="26">
        <f t="shared" si="23"/>
        <v>3</v>
      </c>
      <c r="AC14" s="12">
        <f t="shared" si="24"/>
        <v>2</v>
      </c>
      <c r="AD14" s="12">
        <f t="shared" si="25"/>
        <v>3</v>
      </c>
      <c r="AE14" s="26">
        <f t="shared" si="26"/>
        <v>3</v>
      </c>
      <c r="AF14" s="26">
        <f t="shared" si="27"/>
        <v>4</v>
      </c>
      <c r="AG14" s="12">
        <f t="shared" si="28"/>
        <v>1</v>
      </c>
      <c r="AH14" s="12">
        <f t="shared" si="29"/>
        <v>3</v>
      </c>
    </row>
    <row r="15" spans="1:34" s="20" customFormat="1" x14ac:dyDescent="0.2">
      <c r="B15" s="14" t="s">
        <v>72</v>
      </c>
      <c r="C15" s="14" t="s">
        <v>71</v>
      </c>
      <c r="D15" s="14" t="s">
        <v>60</v>
      </c>
      <c r="E15" s="12">
        <f t="shared" si="0"/>
        <v>0</v>
      </c>
      <c r="F15" s="12">
        <f t="shared" si="1"/>
        <v>0</v>
      </c>
      <c r="G15" s="26">
        <f t="shared" si="2"/>
        <v>0</v>
      </c>
      <c r="H15" s="26">
        <f t="shared" si="3"/>
        <v>0</v>
      </c>
      <c r="I15" s="12">
        <f t="shared" si="4"/>
        <v>0</v>
      </c>
      <c r="J15" s="12">
        <f t="shared" si="5"/>
        <v>0</v>
      </c>
      <c r="K15" s="26">
        <f t="shared" si="6"/>
        <v>0</v>
      </c>
      <c r="L15" s="26">
        <f t="shared" si="7"/>
        <v>0</v>
      </c>
      <c r="M15" s="12">
        <f t="shared" si="8"/>
        <v>0</v>
      </c>
      <c r="N15" s="12">
        <f t="shared" si="9"/>
        <v>0</v>
      </c>
      <c r="O15" s="26">
        <f t="shared" si="10"/>
        <v>0</v>
      </c>
      <c r="P15" s="26">
        <f t="shared" si="11"/>
        <v>0</v>
      </c>
      <c r="Q15" s="12">
        <f t="shared" si="12"/>
        <v>0</v>
      </c>
      <c r="R15" s="12">
        <f t="shared" si="13"/>
        <v>0</v>
      </c>
      <c r="S15" s="26">
        <f t="shared" si="14"/>
        <v>0</v>
      </c>
      <c r="T15" s="26">
        <f t="shared" si="15"/>
        <v>0</v>
      </c>
      <c r="U15" s="12">
        <f t="shared" si="16"/>
        <v>0</v>
      </c>
      <c r="V15" s="12">
        <f t="shared" si="17"/>
        <v>0</v>
      </c>
      <c r="W15" s="26">
        <f t="shared" si="18"/>
        <v>0</v>
      </c>
      <c r="X15" s="26">
        <f t="shared" si="19"/>
        <v>0</v>
      </c>
      <c r="Y15" s="12">
        <f t="shared" si="20"/>
        <v>0</v>
      </c>
      <c r="Z15" s="12">
        <f t="shared" si="21"/>
        <v>0</v>
      </c>
      <c r="AA15" s="26">
        <f t="shared" si="22"/>
        <v>0</v>
      </c>
      <c r="AB15" s="26">
        <f t="shared" si="23"/>
        <v>0</v>
      </c>
      <c r="AC15" s="12">
        <f t="shared" si="24"/>
        <v>0</v>
      </c>
      <c r="AD15" s="12">
        <f t="shared" si="25"/>
        <v>0</v>
      </c>
      <c r="AE15" s="26">
        <f t="shared" si="26"/>
        <v>0</v>
      </c>
      <c r="AF15" s="26">
        <f t="shared" si="27"/>
        <v>0</v>
      </c>
      <c r="AG15" s="12">
        <f t="shared" si="28"/>
        <v>0</v>
      </c>
      <c r="AH15" s="12">
        <f t="shared" si="29"/>
        <v>0</v>
      </c>
    </row>
    <row r="16" spans="1:34" s="20" customFormat="1" x14ac:dyDescent="0.2">
      <c r="B16" s="14" t="s">
        <v>72</v>
      </c>
      <c r="C16" s="14" t="s">
        <v>71</v>
      </c>
      <c r="D16" s="14" t="s">
        <v>61</v>
      </c>
      <c r="E16" s="12">
        <f t="shared" si="0"/>
        <v>0</v>
      </c>
      <c r="F16" s="12">
        <f t="shared" si="1"/>
        <v>2</v>
      </c>
      <c r="G16" s="26">
        <f t="shared" si="2"/>
        <v>0</v>
      </c>
      <c r="H16" s="26">
        <f t="shared" si="3"/>
        <v>2</v>
      </c>
      <c r="I16" s="12">
        <f t="shared" si="4"/>
        <v>0</v>
      </c>
      <c r="J16" s="12">
        <f t="shared" si="5"/>
        <v>2</v>
      </c>
      <c r="K16" s="26">
        <f t="shared" si="6"/>
        <v>0</v>
      </c>
      <c r="L16" s="26">
        <f t="shared" si="7"/>
        <v>2</v>
      </c>
      <c r="M16" s="12">
        <f t="shared" si="8"/>
        <v>0</v>
      </c>
      <c r="N16" s="12">
        <f t="shared" si="9"/>
        <v>2</v>
      </c>
      <c r="O16" s="26">
        <f t="shared" si="10"/>
        <v>0</v>
      </c>
      <c r="P16" s="26">
        <f t="shared" si="11"/>
        <v>2</v>
      </c>
      <c r="Q16" s="12">
        <f t="shared" si="12"/>
        <v>0</v>
      </c>
      <c r="R16" s="12">
        <f t="shared" si="13"/>
        <v>2</v>
      </c>
      <c r="S16" s="26">
        <f t="shared" si="14"/>
        <v>0</v>
      </c>
      <c r="T16" s="26">
        <f t="shared" si="15"/>
        <v>1</v>
      </c>
      <c r="U16" s="12">
        <f t="shared" si="16"/>
        <v>0</v>
      </c>
      <c r="V16" s="12">
        <f t="shared" si="17"/>
        <v>1</v>
      </c>
      <c r="W16" s="26">
        <f t="shared" si="18"/>
        <v>0</v>
      </c>
      <c r="X16" s="26">
        <f t="shared" si="19"/>
        <v>2</v>
      </c>
      <c r="Y16" s="12">
        <f t="shared" si="20"/>
        <v>0</v>
      </c>
      <c r="Z16" s="12">
        <f t="shared" si="21"/>
        <v>2</v>
      </c>
      <c r="AA16" s="26">
        <f t="shared" si="22"/>
        <v>0</v>
      </c>
      <c r="AB16" s="26">
        <f t="shared" si="23"/>
        <v>2</v>
      </c>
      <c r="AC16" s="12">
        <f t="shared" si="24"/>
        <v>0</v>
      </c>
      <c r="AD16" s="12">
        <f t="shared" si="25"/>
        <v>2</v>
      </c>
      <c r="AE16" s="26">
        <f t="shared" si="26"/>
        <v>0</v>
      </c>
      <c r="AF16" s="26">
        <f t="shared" si="27"/>
        <v>2</v>
      </c>
      <c r="AG16" s="12">
        <f t="shared" si="28"/>
        <v>0</v>
      </c>
      <c r="AH16" s="12">
        <f t="shared" si="29"/>
        <v>1</v>
      </c>
    </row>
    <row r="17" spans="1:34" s="20" customFormat="1" x14ac:dyDescent="0.2">
      <c r="B17" s="14" t="s">
        <v>72</v>
      </c>
      <c r="C17" s="14" t="s">
        <v>37</v>
      </c>
      <c r="D17" s="14" t="s">
        <v>37</v>
      </c>
      <c r="E17" s="12">
        <f t="shared" si="0"/>
        <v>0</v>
      </c>
      <c r="F17" s="12">
        <f t="shared" si="1"/>
        <v>0</v>
      </c>
      <c r="G17" s="26">
        <f t="shared" si="2"/>
        <v>0</v>
      </c>
      <c r="H17" s="26">
        <f t="shared" si="3"/>
        <v>0</v>
      </c>
      <c r="I17" s="12">
        <f t="shared" si="4"/>
        <v>0</v>
      </c>
      <c r="J17" s="12">
        <f t="shared" si="5"/>
        <v>0</v>
      </c>
      <c r="K17" s="26">
        <f t="shared" si="6"/>
        <v>0</v>
      </c>
      <c r="L17" s="26">
        <f t="shared" si="7"/>
        <v>0</v>
      </c>
      <c r="M17" s="12">
        <f t="shared" si="8"/>
        <v>0</v>
      </c>
      <c r="N17" s="12">
        <f t="shared" si="9"/>
        <v>0</v>
      </c>
      <c r="O17" s="26">
        <f t="shared" si="10"/>
        <v>0</v>
      </c>
      <c r="P17" s="26">
        <f t="shared" si="11"/>
        <v>0</v>
      </c>
      <c r="Q17" s="12">
        <f t="shared" si="12"/>
        <v>0</v>
      </c>
      <c r="R17" s="12">
        <f t="shared" si="13"/>
        <v>0</v>
      </c>
      <c r="S17" s="26">
        <f t="shared" si="14"/>
        <v>0</v>
      </c>
      <c r="T17" s="26">
        <f t="shared" si="15"/>
        <v>0</v>
      </c>
      <c r="U17" s="12">
        <f t="shared" si="16"/>
        <v>0</v>
      </c>
      <c r="V17" s="12">
        <f t="shared" si="17"/>
        <v>0</v>
      </c>
      <c r="W17" s="26">
        <f t="shared" si="18"/>
        <v>0</v>
      </c>
      <c r="X17" s="26">
        <f t="shared" si="19"/>
        <v>0</v>
      </c>
      <c r="Y17" s="12">
        <f t="shared" si="20"/>
        <v>0</v>
      </c>
      <c r="Z17" s="12">
        <f t="shared" si="21"/>
        <v>0</v>
      </c>
      <c r="AA17" s="26">
        <f t="shared" si="22"/>
        <v>0</v>
      </c>
      <c r="AB17" s="26">
        <f t="shared" si="23"/>
        <v>0</v>
      </c>
      <c r="AC17" s="12">
        <f t="shared" si="24"/>
        <v>0</v>
      </c>
      <c r="AD17" s="12">
        <f t="shared" si="25"/>
        <v>0</v>
      </c>
      <c r="AE17" s="26">
        <f t="shared" si="26"/>
        <v>0</v>
      </c>
      <c r="AF17" s="26">
        <f t="shared" si="27"/>
        <v>0</v>
      </c>
      <c r="AG17" s="12">
        <f t="shared" si="28"/>
        <v>0</v>
      </c>
      <c r="AH17" s="12">
        <f t="shared" si="29"/>
        <v>0</v>
      </c>
    </row>
    <row r="18" spans="1:34" s="20" customFormat="1" x14ac:dyDescent="0.2">
      <c r="B18" s="14" t="s">
        <v>72</v>
      </c>
      <c r="C18" s="14" t="s">
        <v>38</v>
      </c>
      <c r="D18" s="14" t="s">
        <v>38</v>
      </c>
      <c r="E18" s="12">
        <f t="shared" si="0"/>
        <v>0</v>
      </c>
      <c r="F18" s="12">
        <f t="shared" si="1"/>
        <v>0</v>
      </c>
      <c r="G18" s="26">
        <f t="shared" si="2"/>
        <v>0</v>
      </c>
      <c r="H18" s="26">
        <f t="shared" si="3"/>
        <v>0</v>
      </c>
      <c r="I18" s="12">
        <f t="shared" si="4"/>
        <v>0</v>
      </c>
      <c r="J18" s="12">
        <f t="shared" si="5"/>
        <v>0</v>
      </c>
      <c r="K18" s="26">
        <f t="shared" si="6"/>
        <v>0</v>
      </c>
      <c r="L18" s="26">
        <f t="shared" si="7"/>
        <v>0</v>
      </c>
      <c r="M18" s="12">
        <f t="shared" si="8"/>
        <v>0</v>
      </c>
      <c r="N18" s="12">
        <f t="shared" si="9"/>
        <v>0</v>
      </c>
      <c r="O18" s="26">
        <f t="shared" si="10"/>
        <v>0</v>
      </c>
      <c r="P18" s="26">
        <f t="shared" si="11"/>
        <v>0</v>
      </c>
      <c r="Q18" s="12">
        <f t="shared" si="12"/>
        <v>0</v>
      </c>
      <c r="R18" s="12">
        <f t="shared" si="13"/>
        <v>0</v>
      </c>
      <c r="S18" s="26">
        <f t="shared" si="14"/>
        <v>0</v>
      </c>
      <c r="T18" s="26">
        <f t="shared" si="15"/>
        <v>0</v>
      </c>
      <c r="U18" s="12">
        <f t="shared" si="16"/>
        <v>0</v>
      </c>
      <c r="V18" s="12">
        <f t="shared" si="17"/>
        <v>0</v>
      </c>
      <c r="W18" s="26">
        <f t="shared" si="18"/>
        <v>0</v>
      </c>
      <c r="X18" s="26">
        <f t="shared" si="19"/>
        <v>0</v>
      </c>
      <c r="Y18" s="12">
        <f t="shared" si="20"/>
        <v>0</v>
      </c>
      <c r="Z18" s="12">
        <f t="shared" si="21"/>
        <v>0</v>
      </c>
      <c r="AA18" s="26">
        <f t="shared" si="22"/>
        <v>0</v>
      </c>
      <c r="AB18" s="26">
        <f t="shared" si="23"/>
        <v>0</v>
      </c>
      <c r="AC18" s="12">
        <f t="shared" si="24"/>
        <v>0</v>
      </c>
      <c r="AD18" s="12">
        <f t="shared" si="25"/>
        <v>0</v>
      </c>
      <c r="AE18" s="26">
        <f t="shared" si="26"/>
        <v>0</v>
      </c>
      <c r="AF18" s="26">
        <f t="shared" si="27"/>
        <v>0</v>
      </c>
      <c r="AG18" s="12">
        <f t="shared" si="28"/>
        <v>0</v>
      </c>
      <c r="AH18" s="12">
        <f t="shared" si="29"/>
        <v>0</v>
      </c>
    </row>
    <row r="19" spans="1:34" s="20" customFormat="1" x14ac:dyDescent="0.2">
      <c r="B19" s="14" t="s">
        <v>72</v>
      </c>
      <c r="C19" s="14" t="s">
        <v>39</v>
      </c>
      <c r="D19" s="14" t="s">
        <v>39</v>
      </c>
      <c r="E19" s="12">
        <f t="shared" si="0"/>
        <v>0</v>
      </c>
      <c r="F19" s="12">
        <f t="shared" si="1"/>
        <v>7</v>
      </c>
      <c r="G19" s="26">
        <f t="shared" si="2"/>
        <v>0</v>
      </c>
      <c r="H19" s="26">
        <f t="shared" si="3"/>
        <v>5</v>
      </c>
      <c r="I19" s="12">
        <f t="shared" si="4"/>
        <v>0</v>
      </c>
      <c r="J19" s="12">
        <f t="shared" si="5"/>
        <v>5</v>
      </c>
      <c r="K19" s="26">
        <f t="shared" si="6"/>
        <v>0</v>
      </c>
      <c r="L19" s="26">
        <f t="shared" si="7"/>
        <v>6</v>
      </c>
      <c r="M19" s="12">
        <f t="shared" si="8"/>
        <v>0</v>
      </c>
      <c r="N19" s="12">
        <f t="shared" si="9"/>
        <v>7</v>
      </c>
      <c r="O19" s="26">
        <f t="shared" si="10"/>
        <v>0</v>
      </c>
      <c r="P19" s="26">
        <f t="shared" si="11"/>
        <v>6</v>
      </c>
      <c r="Q19" s="12">
        <f t="shared" si="12"/>
        <v>0</v>
      </c>
      <c r="R19" s="12">
        <f t="shared" si="13"/>
        <v>7</v>
      </c>
      <c r="S19" s="26">
        <f t="shared" si="14"/>
        <v>0</v>
      </c>
      <c r="T19" s="26">
        <f t="shared" si="15"/>
        <v>7</v>
      </c>
      <c r="U19" s="12">
        <f t="shared" si="16"/>
        <v>0</v>
      </c>
      <c r="V19" s="12">
        <f t="shared" si="17"/>
        <v>7</v>
      </c>
      <c r="W19" s="26">
        <f t="shared" si="18"/>
        <v>0</v>
      </c>
      <c r="X19" s="26">
        <f t="shared" si="19"/>
        <v>7</v>
      </c>
      <c r="Y19" s="12">
        <f t="shared" si="20"/>
        <v>0</v>
      </c>
      <c r="Z19" s="12">
        <f t="shared" si="21"/>
        <v>7</v>
      </c>
      <c r="AA19" s="26">
        <f t="shared" si="22"/>
        <v>0</v>
      </c>
      <c r="AB19" s="26">
        <f t="shared" si="23"/>
        <v>7</v>
      </c>
      <c r="AC19" s="12">
        <f t="shared" si="24"/>
        <v>0</v>
      </c>
      <c r="AD19" s="12">
        <f t="shared" si="25"/>
        <v>4</v>
      </c>
      <c r="AE19" s="26">
        <f t="shared" si="26"/>
        <v>0</v>
      </c>
      <c r="AF19" s="26">
        <f t="shared" si="27"/>
        <v>4</v>
      </c>
      <c r="AG19" s="12">
        <f t="shared" si="28"/>
        <v>0</v>
      </c>
      <c r="AH19" s="12">
        <f t="shared" si="29"/>
        <v>6</v>
      </c>
    </row>
    <row r="20" spans="1:34" s="20" customFormat="1" x14ac:dyDescent="0.2">
      <c r="B20" s="14" t="s">
        <v>72</v>
      </c>
      <c r="C20" s="14" t="s">
        <v>40</v>
      </c>
      <c r="D20" s="14" t="s">
        <v>40</v>
      </c>
      <c r="E20" s="12">
        <f t="shared" si="0"/>
        <v>7</v>
      </c>
      <c r="F20" s="12">
        <f t="shared" si="1"/>
        <v>0</v>
      </c>
      <c r="G20" s="26">
        <f t="shared" si="2"/>
        <v>5</v>
      </c>
      <c r="H20" s="26">
        <f t="shared" si="3"/>
        <v>0</v>
      </c>
      <c r="I20" s="12">
        <f t="shared" si="4"/>
        <v>5</v>
      </c>
      <c r="J20" s="12">
        <f t="shared" si="5"/>
        <v>0</v>
      </c>
      <c r="K20" s="26">
        <f t="shared" si="6"/>
        <v>6</v>
      </c>
      <c r="L20" s="26">
        <f t="shared" si="7"/>
        <v>0</v>
      </c>
      <c r="M20" s="12">
        <f t="shared" si="8"/>
        <v>7</v>
      </c>
      <c r="N20" s="12">
        <f t="shared" si="9"/>
        <v>0</v>
      </c>
      <c r="O20" s="26">
        <f t="shared" si="10"/>
        <v>6</v>
      </c>
      <c r="P20" s="26">
        <f t="shared" si="11"/>
        <v>0</v>
      </c>
      <c r="Q20" s="12">
        <f t="shared" si="12"/>
        <v>7</v>
      </c>
      <c r="R20" s="12">
        <f t="shared" si="13"/>
        <v>0</v>
      </c>
      <c r="S20" s="26">
        <f t="shared" si="14"/>
        <v>7</v>
      </c>
      <c r="T20" s="26">
        <f t="shared" si="15"/>
        <v>0</v>
      </c>
      <c r="U20" s="12">
        <f t="shared" si="16"/>
        <v>7</v>
      </c>
      <c r="V20" s="12">
        <f t="shared" si="17"/>
        <v>0</v>
      </c>
      <c r="W20" s="26">
        <f t="shared" si="18"/>
        <v>7</v>
      </c>
      <c r="X20" s="26">
        <f t="shared" si="19"/>
        <v>0</v>
      </c>
      <c r="Y20" s="12">
        <f t="shared" si="20"/>
        <v>7</v>
      </c>
      <c r="Z20" s="12">
        <f t="shared" si="21"/>
        <v>0</v>
      </c>
      <c r="AA20" s="26">
        <f t="shared" si="22"/>
        <v>7</v>
      </c>
      <c r="AB20" s="26">
        <f t="shared" si="23"/>
        <v>0</v>
      </c>
      <c r="AC20" s="12">
        <f t="shared" si="24"/>
        <v>4</v>
      </c>
      <c r="AD20" s="12">
        <f t="shared" si="25"/>
        <v>0</v>
      </c>
      <c r="AE20" s="26">
        <f t="shared" si="26"/>
        <v>4</v>
      </c>
      <c r="AF20" s="26">
        <f t="shared" si="27"/>
        <v>0</v>
      </c>
      <c r="AG20" s="12">
        <f t="shared" si="28"/>
        <v>6</v>
      </c>
      <c r="AH20" s="12">
        <f t="shared" si="29"/>
        <v>0</v>
      </c>
    </row>
    <row r="21" spans="1:34" s="20" customFormat="1" x14ac:dyDescent="0.2">
      <c r="B21" s="14" t="s">
        <v>72</v>
      </c>
      <c r="C21" s="14" t="s">
        <v>41</v>
      </c>
      <c r="D21" s="14" t="s">
        <v>71</v>
      </c>
      <c r="E21" s="12">
        <f t="shared" si="0"/>
        <v>0</v>
      </c>
      <c r="F21" s="12">
        <f t="shared" si="1"/>
        <v>0</v>
      </c>
      <c r="G21" s="26">
        <f t="shared" si="2"/>
        <v>0</v>
      </c>
      <c r="H21" s="26">
        <f t="shared" si="3"/>
        <v>0</v>
      </c>
      <c r="I21" s="12">
        <f t="shared" si="4"/>
        <v>0</v>
      </c>
      <c r="J21" s="12">
        <f t="shared" si="5"/>
        <v>0</v>
      </c>
      <c r="K21" s="26">
        <f t="shared" si="6"/>
        <v>0</v>
      </c>
      <c r="L21" s="26">
        <f t="shared" si="7"/>
        <v>0</v>
      </c>
      <c r="M21" s="12">
        <f t="shared" si="8"/>
        <v>0</v>
      </c>
      <c r="N21" s="12">
        <f t="shared" si="9"/>
        <v>0</v>
      </c>
      <c r="O21" s="26">
        <f t="shared" si="10"/>
        <v>0</v>
      </c>
      <c r="P21" s="26">
        <f t="shared" si="11"/>
        <v>0</v>
      </c>
      <c r="Q21" s="12">
        <f t="shared" si="12"/>
        <v>0</v>
      </c>
      <c r="R21" s="12">
        <f t="shared" si="13"/>
        <v>0</v>
      </c>
      <c r="S21" s="26">
        <f t="shared" si="14"/>
        <v>0</v>
      </c>
      <c r="T21" s="26">
        <f t="shared" si="15"/>
        <v>0</v>
      </c>
      <c r="U21" s="12">
        <f t="shared" si="16"/>
        <v>0</v>
      </c>
      <c r="V21" s="12">
        <f t="shared" si="17"/>
        <v>0</v>
      </c>
      <c r="W21" s="26">
        <f t="shared" si="18"/>
        <v>0</v>
      </c>
      <c r="X21" s="26">
        <f t="shared" si="19"/>
        <v>0</v>
      </c>
      <c r="Y21" s="12">
        <f t="shared" si="20"/>
        <v>0</v>
      </c>
      <c r="Z21" s="12">
        <f t="shared" si="21"/>
        <v>0</v>
      </c>
      <c r="AA21" s="26">
        <f t="shared" si="22"/>
        <v>0</v>
      </c>
      <c r="AB21" s="26">
        <f t="shared" si="23"/>
        <v>0</v>
      </c>
      <c r="AC21" s="12">
        <f t="shared" si="24"/>
        <v>0</v>
      </c>
      <c r="AD21" s="12">
        <f t="shared" si="25"/>
        <v>0</v>
      </c>
      <c r="AE21" s="26">
        <f t="shared" si="26"/>
        <v>0</v>
      </c>
      <c r="AF21" s="26">
        <f t="shared" si="27"/>
        <v>0</v>
      </c>
      <c r="AG21" s="12">
        <f t="shared" si="28"/>
        <v>0</v>
      </c>
      <c r="AH21" s="12">
        <f t="shared" si="29"/>
        <v>0</v>
      </c>
    </row>
    <row r="22" spans="1:34" s="20" customFormat="1" x14ac:dyDescent="0.2">
      <c r="B22" s="14" t="s">
        <v>72</v>
      </c>
      <c r="C22" s="14" t="s">
        <v>42</v>
      </c>
      <c r="D22" s="14" t="s">
        <v>42</v>
      </c>
      <c r="E22" s="12">
        <f t="shared" si="0"/>
        <v>0</v>
      </c>
      <c r="F22" s="12">
        <f t="shared" si="1"/>
        <v>0</v>
      </c>
      <c r="G22" s="26">
        <f t="shared" si="2"/>
        <v>0</v>
      </c>
      <c r="H22" s="26">
        <f t="shared" si="3"/>
        <v>0</v>
      </c>
      <c r="I22" s="12">
        <f t="shared" si="4"/>
        <v>0</v>
      </c>
      <c r="J22" s="12">
        <f t="shared" si="5"/>
        <v>0</v>
      </c>
      <c r="K22" s="26">
        <f t="shared" si="6"/>
        <v>0</v>
      </c>
      <c r="L22" s="26">
        <f t="shared" si="7"/>
        <v>0</v>
      </c>
      <c r="M22" s="12">
        <f t="shared" si="8"/>
        <v>0</v>
      </c>
      <c r="N22" s="12">
        <f t="shared" si="9"/>
        <v>0</v>
      </c>
      <c r="O22" s="26">
        <f t="shared" si="10"/>
        <v>0</v>
      </c>
      <c r="P22" s="26">
        <f t="shared" si="11"/>
        <v>0</v>
      </c>
      <c r="Q22" s="12">
        <f t="shared" si="12"/>
        <v>0</v>
      </c>
      <c r="R22" s="12">
        <f t="shared" si="13"/>
        <v>0</v>
      </c>
      <c r="S22" s="26">
        <f t="shared" si="14"/>
        <v>0</v>
      </c>
      <c r="T22" s="26">
        <f t="shared" si="15"/>
        <v>0</v>
      </c>
      <c r="U22" s="12">
        <f t="shared" si="16"/>
        <v>0</v>
      </c>
      <c r="V22" s="12">
        <f t="shared" si="17"/>
        <v>0</v>
      </c>
      <c r="W22" s="26">
        <f t="shared" si="18"/>
        <v>0</v>
      </c>
      <c r="X22" s="26">
        <f t="shared" si="19"/>
        <v>0</v>
      </c>
      <c r="Y22" s="12">
        <f t="shared" si="20"/>
        <v>0</v>
      </c>
      <c r="Z22" s="12">
        <f t="shared" si="21"/>
        <v>0</v>
      </c>
      <c r="AA22" s="26">
        <f t="shared" si="22"/>
        <v>0</v>
      </c>
      <c r="AB22" s="26">
        <f t="shared" si="23"/>
        <v>0</v>
      </c>
      <c r="AC22" s="12">
        <f t="shared" si="24"/>
        <v>0</v>
      </c>
      <c r="AD22" s="12">
        <f t="shared" si="25"/>
        <v>0</v>
      </c>
      <c r="AE22" s="26">
        <f t="shared" si="26"/>
        <v>0</v>
      </c>
      <c r="AF22" s="26">
        <f t="shared" si="27"/>
        <v>0</v>
      </c>
      <c r="AG22" s="12">
        <f t="shared" si="28"/>
        <v>0</v>
      </c>
      <c r="AH22" s="12">
        <f t="shared" si="29"/>
        <v>0</v>
      </c>
    </row>
    <row r="23" spans="1:34" s="17" customFormat="1" x14ac:dyDescent="0.2">
      <c r="A23" s="15"/>
      <c r="B23" s="16"/>
      <c r="C23" s="16"/>
      <c r="D23" s="16"/>
      <c r="E23" s="16"/>
      <c r="F23" s="16"/>
      <c r="G23" s="15"/>
      <c r="H23" s="2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 ht="14.25" customHeight="1" x14ac:dyDescent="0.2">
      <c r="A24" s="18" t="s">
        <v>87</v>
      </c>
      <c r="B24" s="19" t="s">
        <v>70</v>
      </c>
      <c r="C24" s="19" t="s">
        <v>41</v>
      </c>
      <c r="D24" s="19" t="s">
        <v>42</v>
      </c>
      <c r="E24" s="83">
        <v>1</v>
      </c>
      <c r="F24" s="84"/>
      <c r="G24" s="85">
        <v>1</v>
      </c>
      <c r="H24" s="86"/>
      <c r="I24" s="83">
        <v>1</v>
      </c>
      <c r="J24" s="84"/>
      <c r="K24" s="85">
        <v>1</v>
      </c>
      <c r="L24" s="86"/>
      <c r="M24" s="83">
        <v>1</v>
      </c>
      <c r="N24" s="84"/>
      <c r="O24" s="85">
        <v>1</v>
      </c>
      <c r="P24" s="86"/>
      <c r="Q24" s="83">
        <v>1</v>
      </c>
      <c r="R24" s="84"/>
      <c r="S24" s="85">
        <v>1</v>
      </c>
      <c r="T24" s="86"/>
      <c r="U24" s="83">
        <v>1</v>
      </c>
      <c r="V24" s="84"/>
      <c r="W24" s="85">
        <v>1</v>
      </c>
      <c r="X24" s="86"/>
      <c r="Y24" s="83">
        <v>1</v>
      </c>
      <c r="Z24" s="84"/>
      <c r="AA24" s="85">
        <v>1</v>
      </c>
      <c r="AB24" s="86"/>
      <c r="AC24" s="83">
        <v>1</v>
      </c>
      <c r="AD24" s="84"/>
      <c r="AE24" s="87">
        <v>1</v>
      </c>
      <c r="AF24" s="88"/>
      <c r="AG24" s="83">
        <v>1</v>
      </c>
      <c r="AH24" s="84"/>
    </row>
    <row r="25" spans="1:34" x14ac:dyDescent="0.2">
      <c r="A25" s="13" t="s">
        <v>88</v>
      </c>
      <c r="B25" s="19" t="s">
        <v>70</v>
      </c>
      <c r="C25" s="19" t="s">
        <v>41</v>
      </c>
      <c r="D25" s="19" t="s">
        <v>38</v>
      </c>
      <c r="E25" s="83">
        <v>1</v>
      </c>
      <c r="F25" s="84"/>
      <c r="G25" s="85">
        <v>1</v>
      </c>
      <c r="H25" s="86"/>
      <c r="I25" s="83">
        <v>1</v>
      </c>
      <c r="J25" s="84"/>
      <c r="K25" s="85">
        <v>1</v>
      </c>
      <c r="L25" s="86"/>
      <c r="M25" s="83">
        <v>1</v>
      </c>
      <c r="N25" s="84"/>
      <c r="O25" s="85">
        <v>1</v>
      </c>
      <c r="P25" s="86"/>
      <c r="Q25" s="83">
        <v>1</v>
      </c>
      <c r="R25" s="84"/>
      <c r="S25" s="85">
        <v>1</v>
      </c>
      <c r="T25" s="86"/>
      <c r="U25" s="83">
        <v>1</v>
      </c>
      <c r="V25" s="84"/>
      <c r="W25" s="85">
        <v>1</v>
      </c>
      <c r="X25" s="86"/>
      <c r="Y25" s="83">
        <v>1</v>
      </c>
      <c r="Z25" s="84"/>
      <c r="AA25" s="85">
        <v>1</v>
      </c>
      <c r="AB25" s="86"/>
      <c r="AC25" s="83">
        <v>1</v>
      </c>
      <c r="AD25" s="84"/>
      <c r="AE25" s="87">
        <v>1</v>
      </c>
      <c r="AF25" s="88"/>
      <c r="AG25" s="83">
        <v>1</v>
      </c>
      <c r="AH25" s="84"/>
    </row>
    <row r="26" spans="1:34" ht="16" x14ac:dyDescent="0.2">
      <c r="A26" s="18" t="s">
        <v>89</v>
      </c>
      <c r="B26" s="19" t="s">
        <v>70</v>
      </c>
      <c r="C26" s="19" t="s">
        <v>39</v>
      </c>
      <c r="D26" s="19" t="s">
        <v>42</v>
      </c>
      <c r="E26" s="83">
        <v>1</v>
      </c>
      <c r="F26" s="84"/>
      <c r="G26" s="85">
        <v>1</v>
      </c>
      <c r="H26" s="86"/>
      <c r="I26" s="83">
        <v>1</v>
      </c>
      <c r="J26" s="84"/>
      <c r="K26" s="85">
        <v>1</v>
      </c>
      <c r="L26" s="86"/>
      <c r="M26" s="83">
        <v>1</v>
      </c>
      <c r="N26" s="84"/>
      <c r="O26" s="85">
        <v>1</v>
      </c>
      <c r="P26" s="86"/>
      <c r="Q26" s="83">
        <v>1</v>
      </c>
      <c r="R26" s="84"/>
      <c r="S26" s="85">
        <v>1</v>
      </c>
      <c r="T26" s="86"/>
      <c r="U26" s="83">
        <v>1</v>
      </c>
      <c r="V26" s="84"/>
      <c r="W26" s="85">
        <v>1</v>
      </c>
      <c r="X26" s="86"/>
      <c r="Y26" s="83">
        <v>1</v>
      </c>
      <c r="Z26" s="84"/>
      <c r="AA26" s="85">
        <v>1</v>
      </c>
      <c r="AB26" s="86"/>
      <c r="AC26" s="83">
        <v>1</v>
      </c>
      <c r="AD26" s="84"/>
      <c r="AE26" s="87">
        <v>1</v>
      </c>
      <c r="AF26" s="88"/>
      <c r="AG26" s="83">
        <v>1</v>
      </c>
      <c r="AH26" s="84"/>
    </row>
    <row r="27" spans="1:34" x14ac:dyDescent="0.2">
      <c r="A27" s="13" t="s">
        <v>90</v>
      </c>
      <c r="B27" s="19" t="s">
        <v>72</v>
      </c>
      <c r="C27" s="19" t="s">
        <v>40</v>
      </c>
      <c r="D27" s="19" t="s">
        <v>39</v>
      </c>
      <c r="E27" s="83">
        <v>1</v>
      </c>
      <c r="F27" s="84"/>
      <c r="G27" s="85">
        <v>1</v>
      </c>
      <c r="H27" s="86"/>
      <c r="I27" s="83">
        <v>1</v>
      </c>
      <c r="J27" s="84"/>
      <c r="K27" s="85">
        <v>1</v>
      </c>
      <c r="L27" s="86"/>
      <c r="M27" s="83">
        <v>1</v>
      </c>
      <c r="N27" s="84"/>
      <c r="O27" s="85">
        <v>1</v>
      </c>
      <c r="P27" s="86"/>
      <c r="Q27" s="83">
        <v>1</v>
      </c>
      <c r="R27" s="84"/>
      <c r="S27" s="85">
        <v>1</v>
      </c>
      <c r="T27" s="86"/>
      <c r="U27" s="83">
        <v>1</v>
      </c>
      <c r="V27" s="84"/>
      <c r="W27" s="85">
        <v>1</v>
      </c>
      <c r="X27" s="86"/>
      <c r="Y27" s="83">
        <v>1</v>
      </c>
      <c r="Z27" s="84"/>
      <c r="AA27" s="85">
        <v>1</v>
      </c>
      <c r="AB27" s="86"/>
      <c r="AC27" s="83" t="s">
        <v>115</v>
      </c>
      <c r="AD27" s="84"/>
      <c r="AE27" s="87" t="s">
        <v>115</v>
      </c>
      <c r="AF27" s="88"/>
      <c r="AG27" s="83">
        <v>1</v>
      </c>
      <c r="AH27" s="84"/>
    </row>
    <row r="28" spans="1:34" ht="16" x14ac:dyDescent="0.2">
      <c r="A28" s="18" t="s">
        <v>91</v>
      </c>
      <c r="B28" s="19" t="s">
        <v>70</v>
      </c>
      <c r="C28" s="19" t="s">
        <v>35</v>
      </c>
      <c r="D28" s="19" t="s">
        <v>35</v>
      </c>
      <c r="E28" s="83">
        <v>1</v>
      </c>
      <c r="F28" s="84"/>
      <c r="G28" s="85">
        <v>1</v>
      </c>
      <c r="H28" s="86"/>
      <c r="I28" s="83">
        <v>1</v>
      </c>
      <c r="J28" s="84"/>
      <c r="K28" s="85">
        <v>1</v>
      </c>
      <c r="L28" s="86"/>
      <c r="M28" s="83">
        <v>1</v>
      </c>
      <c r="N28" s="84"/>
      <c r="O28" s="85">
        <v>1</v>
      </c>
      <c r="P28" s="86"/>
      <c r="Q28" s="83">
        <v>1</v>
      </c>
      <c r="R28" s="84"/>
      <c r="S28" s="85">
        <v>1</v>
      </c>
      <c r="T28" s="86"/>
      <c r="U28" s="83">
        <v>1</v>
      </c>
      <c r="V28" s="84"/>
      <c r="W28" s="85">
        <v>1</v>
      </c>
      <c r="X28" s="86"/>
      <c r="Y28" s="83">
        <v>1</v>
      </c>
      <c r="Z28" s="84"/>
      <c r="AA28" s="85">
        <v>1</v>
      </c>
      <c r="AB28" s="86"/>
      <c r="AC28" s="83">
        <v>1</v>
      </c>
      <c r="AD28" s="84"/>
      <c r="AE28" s="87" t="s">
        <v>115</v>
      </c>
      <c r="AF28" s="88"/>
      <c r="AG28" s="83">
        <v>1</v>
      </c>
      <c r="AH28" s="84"/>
    </row>
    <row r="29" spans="1:34" x14ac:dyDescent="0.2">
      <c r="A29" s="13" t="s">
        <v>92</v>
      </c>
      <c r="B29" s="19" t="s">
        <v>72</v>
      </c>
      <c r="C29" s="19" t="s">
        <v>36</v>
      </c>
      <c r="D29" s="19" t="s">
        <v>36</v>
      </c>
      <c r="E29" s="83">
        <v>1</v>
      </c>
      <c r="F29" s="84"/>
      <c r="G29" s="85">
        <v>1</v>
      </c>
      <c r="H29" s="86"/>
      <c r="I29" s="83">
        <v>1</v>
      </c>
      <c r="J29" s="84"/>
      <c r="K29" s="85">
        <v>1</v>
      </c>
      <c r="L29" s="86"/>
      <c r="M29" s="83">
        <v>1</v>
      </c>
      <c r="N29" s="84"/>
      <c r="O29" s="85">
        <v>1</v>
      </c>
      <c r="P29" s="86"/>
      <c r="Q29" s="83">
        <v>1</v>
      </c>
      <c r="R29" s="84"/>
      <c r="S29" s="85">
        <v>1</v>
      </c>
      <c r="T29" s="86"/>
      <c r="U29" s="83" t="s">
        <v>115</v>
      </c>
      <c r="V29" s="84"/>
      <c r="W29" s="85">
        <v>1</v>
      </c>
      <c r="X29" s="86"/>
      <c r="Y29" s="83" t="s">
        <v>115</v>
      </c>
      <c r="Z29" s="84"/>
      <c r="AA29" s="85" t="s">
        <v>115</v>
      </c>
      <c r="AB29" s="86"/>
      <c r="AC29" s="83" t="s">
        <v>115</v>
      </c>
      <c r="AD29" s="84"/>
      <c r="AE29" s="87">
        <v>1</v>
      </c>
      <c r="AF29" s="88"/>
      <c r="AG29" s="83" t="s">
        <v>115</v>
      </c>
      <c r="AH29" s="84"/>
    </row>
    <row r="30" spans="1:34" ht="16" x14ac:dyDescent="0.2">
      <c r="A30" s="18" t="s">
        <v>93</v>
      </c>
      <c r="B30" s="19" t="s">
        <v>72</v>
      </c>
      <c r="C30" s="19" t="s">
        <v>36</v>
      </c>
      <c r="D30" s="19" t="s">
        <v>61</v>
      </c>
      <c r="E30" s="83">
        <v>1</v>
      </c>
      <c r="F30" s="84"/>
      <c r="G30" s="85">
        <v>1</v>
      </c>
      <c r="H30" s="86"/>
      <c r="I30" s="83">
        <v>1</v>
      </c>
      <c r="J30" s="84"/>
      <c r="K30" s="85">
        <v>1</v>
      </c>
      <c r="L30" s="86"/>
      <c r="M30" s="83">
        <v>1</v>
      </c>
      <c r="N30" s="84"/>
      <c r="O30" s="85">
        <v>1</v>
      </c>
      <c r="P30" s="86"/>
      <c r="Q30" s="83">
        <v>1</v>
      </c>
      <c r="R30" s="84"/>
      <c r="S30" s="85">
        <v>1</v>
      </c>
      <c r="T30" s="86"/>
      <c r="U30" s="83">
        <v>1</v>
      </c>
      <c r="V30" s="84"/>
      <c r="W30" s="85">
        <v>1</v>
      </c>
      <c r="X30" s="86"/>
      <c r="Y30" s="83">
        <v>1</v>
      </c>
      <c r="Z30" s="84"/>
      <c r="AA30" s="85">
        <v>1</v>
      </c>
      <c r="AB30" s="86"/>
      <c r="AC30" s="83">
        <v>1</v>
      </c>
      <c r="AD30" s="84"/>
      <c r="AE30" s="87">
        <v>1</v>
      </c>
      <c r="AF30" s="88"/>
      <c r="AG30" s="83">
        <v>1</v>
      </c>
      <c r="AH30" s="84"/>
    </row>
    <row r="31" spans="1:34" x14ac:dyDescent="0.2">
      <c r="A31" s="13" t="s">
        <v>94</v>
      </c>
      <c r="B31" s="19" t="s">
        <v>72</v>
      </c>
      <c r="C31" s="19" t="s">
        <v>36</v>
      </c>
      <c r="D31" s="19" t="s">
        <v>61</v>
      </c>
      <c r="E31" s="83">
        <v>1</v>
      </c>
      <c r="F31" s="84"/>
      <c r="G31" s="85">
        <v>1</v>
      </c>
      <c r="H31" s="86"/>
      <c r="I31" s="83">
        <v>1</v>
      </c>
      <c r="J31" s="84"/>
      <c r="K31" s="85">
        <v>1</v>
      </c>
      <c r="L31" s="86"/>
      <c r="M31" s="83">
        <v>1</v>
      </c>
      <c r="N31" s="84"/>
      <c r="O31" s="85">
        <v>1</v>
      </c>
      <c r="P31" s="86"/>
      <c r="Q31" s="83">
        <v>1</v>
      </c>
      <c r="R31" s="84"/>
      <c r="S31" s="85" t="s">
        <v>115</v>
      </c>
      <c r="T31" s="86"/>
      <c r="U31" s="83" t="s">
        <v>115</v>
      </c>
      <c r="V31" s="84"/>
      <c r="W31" s="85">
        <v>1</v>
      </c>
      <c r="X31" s="86"/>
      <c r="Y31" s="83">
        <v>1</v>
      </c>
      <c r="Z31" s="84"/>
      <c r="AA31" s="85">
        <v>1</v>
      </c>
      <c r="AB31" s="86"/>
      <c r="AC31" s="83">
        <v>1</v>
      </c>
      <c r="AD31" s="84"/>
      <c r="AE31" s="87">
        <v>1</v>
      </c>
      <c r="AF31" s="88"/>
      <c r="AG31" s="83" t="s">
        <v>115</v>
      </c>
      <c r="AH31" s="84"/>
    </row>
    <row r="32" spans="1:34" ht="16" x14ac:dyDescent="0.2">
      <c r="A32" s="18" t="s">
        <v>95</v>
      </c>
      <c r="B32" s="19" t="s">
        <v>70</v>
      </c>
      <c r="C32" s="19" t="s">
        <v>37</v>
      </c>
      <c r="D32" s="19" t="s">
        <v>36</v>
      </c>
      <c r="E32" s="83">
        <v>1</v>
      </c>
      <c r="F32" s="84"/>
      <c r="G32" s="85">
        <v>1</v>
      </c>
      <c r="H32" s="86"/>
      <c r="I32" s="83">
        <v>1</v>
      </c>
      <c r="J32" s="84"/>
      <c r="K32" s="85">
        <v>1</v>
      </c>
      <c r="L32" s="86"/>
      <c r="M32" s="83">
        <v>1</v>
      </c>
      <c r="N32" s="84"/>
      <c r="O32" s="85">
        <v>1</v>
      </c>
      <c r="P32" s="86"/>
      <c r="Q32" s="83">
        <v>1</v>
      </c>
      <c r="R32" s="84"/>
      <c r="S32" s="85">
        <v>1</v>
      </c>
      <c r="T32" s="86"/>
      <c r="U32" s="83">
        <v>1</v>
      </c>
      <c r="V32" s="84"/>
      <c r="W32" s="85">
        <v>1</v>
      </c>
      <c r="X32" s="86"/>
      <c r="Y32" s="83">
        <v>1</v>
      </c>
      <c r="Z32" s="84"/>
      <c r="AA32" s="85">
        <v>1</v>
      </c>
      <c r="AB32" s="86"/>
      <c r="AC32" s="83">
        <v>1</v>
      </c>
      <c r="AD32" s="84"/>
      <c r="AE32" s="87">
        <v>1</v>
      </c>
      <c r="AF32" s="88"/>
      <c r="AG32" s="83" t="s">
        <v>115</v>
      </c>
      <c r="AH32" s="84"/>
    </row>
    <row r="33" spans="1:34" x14ac:dyDescent="0.2">
      <c r="A33" s="13" t="s">
        <v>96</v>
      </c>
      <c r="B33" s="19" t="s">
        <v>70</v>
      </c>
      <c r="C33" s="19" t="s">
        <v>37</v>
      </c>
      <c r="D33" s="19" t="s">
        <v>36</v>
      </c>
      <c r="E33" s="83">
        <v>1</v>
      </c>
      <c r="F33" s="84"/>
      <c r="G33" s="85">
        <v>1</v>
      </c>
      <c r="H33" s="86"/>
      <c r="I33" s="83">
        <v>1</v>
      </c>
      <c r="J33" s="84"/>
      <c r="K33" s="85">
        <v>1</v>
      </c>
      <c r="L33" s="86"/>
      <c r="M33" s="83">
        <v>1</v>
      </c>
      <c r="N33" s="84"/>
      <c r="O33" s="85">
        <v>1</v>
      </c>
      <c r="P33" s="86"/>
      <c r="Q33" s="83" t="s">
        <v>115</v>
      </c>
      <c r="R33" s="84"/>
      <c r="S33" s="85" t="s">
        <v>115</v>
      </c>
      <c r="T33" s="86"/>
      <c r="U33" s="83">
        <v>1</v>
      </c>
      <c r="V33" s="84"/>
      <c r="W33" s="85">
        <v>1</v>
      </c>
      <c r="X33" s="86"/>
      <c r="Y33" s="83">
        <v>1</v>
      </c>
      <c r="Z33" s="84"/>
      <c r="AA33" s="85">
        <v>1</v>
      </c>
      <c r="AB33" s="86"/>
      <c r="AC33" s="83">
        <v>1</v>
      </c>
      <c r="AD33" s="84"/>
      <c r="AE33" s="87">
        <v>1</v>
      </c>
      <c r="AF33" s="88"/>
      <c r="AG33" s="83">
        <v>1</v>
      </c>
      <c r="AH33" s="84"/>
    </row>
    <row r="34" spans="1:34" ht="16" x14ac:dyDescent="0.2">
      <c r="A34" s="18" t="s">
        <v>97</v>
      </c>
      <c r="B34" s="19" t="s">
        <v>72</v>
      </c>
      <c r="C34" s="19" t="s">
        <v>40</v>
      </c>
      <c r="D34" s="19" t="s">
        <v>39</v>
      </c>
      <c r="E34" s="83">
        <v>1</v>
      </c>
      <c r="F34" s="84"/>
      <c r="G34" s="85">
        <v>1</v>
      </c>
      <c r="H34" s="86"/>
      <c r="I34" s="83">
        <v>1</v>
      </c>
      <c r="J34" s="84"/>
      <c r="K34" s="85">
        <v>1</v>
      </c>
      <c r="L34" s="86"/>
      <c r="M34" s="83">
        <v>1</v>
      </c>
      <c r="N34" s="84"/>
      <c r="O34" s="85" t="s">
        <v>115</v>
      </c>
      <c r="P34" s="86"/>
      <c r="Q34" s="83">
        <v>1</v>
      </c>
      <c r="R34" s="84"/>
      <c r="S34" s="85">
        <v>1</v>
      </c>
      <c r="T34" s="86"/>
      <c r="U34" s="83">
        <v>1</v>
      </c>
      <c r="V34" s="84"/>
      <c r="W34" s="85">
        <v>1</v>
      </c>
      <c r="X34" s="86"/>
      <c r="Y34" s="83">
        <v>1</v>
      </c>
      <c r="Z34" s="84"/>
      <c r="AA34" s="85">
        <v>1</v>
      </c>
      <c r="AB34" s="86"/>
      <c r="AC34" s="83">
        <v>1</v>
      </c>
      <c r="AD34" s="84"/>
      <c r="AE34" s="87">
        <v>1</v>
      </c>
      <c r="AF34" s="88"/>
      <c r="AG34" s="83" t="s">
        <v>115</v>
      </c>
      <c r="AH34" s="84"/>
    </row>
    <row r="35" spans="1:34" x14ac:dyDescent="0.2">
      <c r="A35" s="13" t="s">
        <v>98</v>
      </c>
      <c r="B35" s="19" t="s">
        <v>70</v>
      </c>
      <c r="C35" s="19" t="s">
        <v>41</v>
      </c>
      <c r="D35" s="19" t="s">
        <v>39</v>
      </c>
      <c r="E35" s="83">
        <v>1</v>
      </c>
      <c r="F35" s="84"/>
      <c r="G35" s="85">
        <v>1</v>
      </c>
      <c r="H35" s="86"/>
      <c r="I35" s="83">
        <v>1</v>
      </c>
      <c r="J35" s="84"/>
      <c r="K35" s="85">
        <v>1</v>
      </c>
      <c r="L35" s="86"/>
      <c r="M35" s="83">
        <v>1</v>
      </c>
      <c r="N35" s="84"/>
      <c r="O35" s="85" t="s">
        <v>115</v>
      </c>
      <c r="P35" s="86"/>
      <c r="Q35" s="83">
        <v>1</v>
      </c>
      <c r="R35" s="84"/>
      <c r="S35" s="85">
        <v>1</v>
      </c>
      <c r="T35" s="86"/>
      <c r="U35" s="83">
        <v>1</v>
      </c>
      <c r="V35" s="84"/>
      <c r="W35" s="85">
        <v>1</v>
      </c>
      <c r="X35" s="86"/>
      <c r="Y35" s="83">
        <v>1</v>
      </c>
      <c r="Z35" s="84"/>
      <c r="AA35" s="85">
        <v>1</v>
      </c>
      <c r="AB35" s="86"/>
      <c r="AC35" s="83">
        <v>1</v>
      </c>
      <c r="AD35" s="84"/>
      <c r="AE35" s="87" t="s">
        <v>115</v>
      </c>
      <c r="AF35" s="88"/>
      <c r="AG35" s="83">
        <v>1</v>
      </c>
      <c r="AH35" s="84"/>
    </row>
    <row r="36" spans="1:34" ht="16" x14ac:dyDescent="0.2">
      <c r="A36" s="18" t="s">
        <v>99</v>
      </c>
      <c r="B36" s="19" t="s">
        <v>72</v>
      </c>
      <c r="C36" s="19" t="s">
        <v>35</v>
      </c>
      <c r="D36" s="19" t="s">
        <v>36</v>
      </c>
      <c r="E36" s="83">
        <v>1</v>
      </c>
      <c r="F36" s="84"/>
      <c r="G36" s="85">
        <v>1</v>
      </c>
      <c r="H36" s="86"/>
      <c r="I36" s="83">
        <v>1</v>
      </c>
      <c r="J36" s="84"/>
      <c r="K36" s="85">
        <v>1</v>
      </c>
      <c r="L36" s="86"/>
      <c r="M36" s="83" t="s">
        <v>115</v>
      </c>
      <c r="N36" s="84"/>
      <c r="O36" s="85">
        <v>1</v>
      </c>
      <c r="P36" s="86"/>
      <c r="Q36" s="83">
        <v>1</v>
      </c>
      <c r="R36" s="84"/>
      <c r="S36" s="85">
        <v>1</v>
      </c>
      <c r="T36" s="86"/>
      <c r="U36" s="83">
        <v>1</v>
      </c>
      <c r="V36" s="84"/>
      <c r="W36" s="85">
        <v>1</v>
      </c>
      <c r="X36" s="86"/>
      <c r="Y36" s="83">
        <v>1</v>
      </c>
      <c r="Z36" s="84"/>
      <c r="AA36" s="85">
        <v>1</v>
      </c>
      <c r="AB36" s="86"/>
      <c r="AC36" s="83">
        <v>1</v>
      </c>
      <c r="AD36" s="84"/>
      <c r="AE36" s="87">
        <v>1</v>
      </c>
      <c r="AF36" s="88"/>
      <c r="AG36" s="83">
        <v>1</v>
      </c>
      <c r="AH36" s="84"/>
    </row>
    <row r="37" spans="1:34" x14ac:dyDescent="0.2">
      <c r="A37" s="13" t="s">
        <v>100</v>
      </c>
      <c r="B37" s="19" t="s">
        <v>72</v>
      </c>
      <c r="C37" s="19" t="s">
        <v>40</v>
      </c>
      <c r="D37" s="19" t="s">
        <v>39</v>
      </c>
      <c r="E37" s="83">
        <v>1</v>
      </c>
      <c r="F37" s="84"/>
      <c r="G37" s="85">
        <v>1</v>
      </c>
      <c r="H37" s="86"/>
      <c r="I37" s="83">
        <v>1</v>
      </c>
      <c r="J37" s="84"/>
      <c r="K37" s="85" t="s">
        <v>115</v>
      </c>
      <c r="L37" s="86"/>
      <c r="M37" s="83">
        <v>1</v>
      </c>
      <c r="N37" s="84"/>
      <c r="O37" s="85">
        <v>1</v>
      </c>
      <c r="P37" s="86"/>
      <c r="Q37" s="83">
        <v>1</v>
      </c>
      <c r="R37" s="84"/>
      <c r="S37" s="85">
        <v>1</v>
      </c>
      <c r="T37" s="86"/>
      <c r="U37" s="83">
        <v>1</v>
      </c>
      <c r="V37" s="84"/>
      <c r="W37" s="85">
        <v>1</v>
      </c>
      <c r="X37" s="86"/>
      <c r="Y37" s="83">
        <v>1</v>
      </c>
      <c r="Z37" s="84"/>
      <c r="AA37" s="85">
        <v>1</v>
      </c>
      <c r="AB37" s="86"/>
      <c r="AC37" s="83">
        <v>1</v>
      </c>
      <c r="AD37" s="84"/>
      <c r="AE37" s="87">
        <v>1</v>
      </c>
      <c r="AF37" s="88"/>
      <c r="AG37" s="83">
        <v>1</v>
      </c>
      <c r="AH37" s="84"/>
    </row>
    <row r="38" spans="1:34" s="1" customFormat="1" ht="14.25" customHeight="1" x14ac:dyDescent="0.2">
      <c r="A38" s="18" t="s">
        <v>101</v>
      </c>
      <c r="B38" s="19" t="s">
        <v>70</v>
      </c>
      <c r="C38" s="19" t="s">
        <v>39</v>
      </c>
      <c r="D38" s="22" t="s">
        <v>40</v>
      </c>
      <c r="E38" s="83">
        <v>1</v>
      </c>
      <c r="F38" s="84"/>
      <c r="G38" s="85">
        <v>1</v>
      </c>
      <c r="H38" s="86"/>
      <c r="I38" s="83">
        <v>1</v>
      </c>
      <c r="J38" s="84"/>
      <c r="K38" s="85">
        <v>1</v>
      </c>
      <c r="L38" s="86"/>
      <c r="M38" s="83">
        <v>1</v>
      </c>
      <c r="N38" s="84"/>
      <c r="O38" s="85">
        <v>1</v>
      </c>
      <c r="P38" s="86"/>
      <c r="Q38" s="83">
        <v>1</v>
      </c>
      <c r="R38" s="84"/>
      <c r="S38" s="85">
        <v>1</v>
      </c>
      <c r="T38" s="86"/>
      <c r="U38" s="83">
        <v>1</v>
      </c>
      <c r="V38" s="84"/>
      <c r="W38" s="85">
        <v>1</v>
      </c>
      <c r="X38" s="86"/>
      <c r="Y38" s="83">
        <v>1</v>
      </c>
      <c r="Z38" s="84"/>
      <c r="AA38" s="85">
        <v>1</v>
      </c>
      <c r="AB38" s="86"/>
      <c r="AC38" s="83">
        <v>1</v>
      </c>
      <c r="AD38" s="84"/>
      <c r="AE38" s="87">
        <v>1</v>
      </c>
      <c r="AF38" s="88"/>
      <c r="AG38" s="83">
        <v>1</v>
      </c>
      <c r="AH38" s="84"/>
    </row>
    <row r="39" spans="1:34" x14ac:dyDescent="0.2">
      <c r="A39" s="13" t="s">
        <v>102</v>
      </c>
      <c r="B39" s="19" t="s">
        <v>70</v>
      </c>
      <c r="C39" s="19" t="s">
        <v>41</v>
      </c>
      <c r="D39" s="19" t="s">
        <v>38</v>
      </c>
      <c r="E39" s="83">
        <v>1</v>
      </c>
      <c r="F39" s="84"/>
      <c r="G39" s="85" t="s">
        <v>115</v>
      </c>
      <c r="H39" s="86"/>
      <c r="I39" s="83" t="s">
        <v>115</v>
      </c>
      <c r="J39" s="84"/>
      <c r="K39" s="85">
        <v>1</v>
      </c>
      <c r="L39" s="86"/>
      <c r="M39" s="83">
        <v>1</v>
      </c>
      <c r="N39" s="84"/>
      <c r="O39" s="85">
        <v>1</v>
      </c>
      <c r="P39" s="86"/>
      <c r="Q39" s="83">
        <v>1</v>
      </c>
      <c r="R39" s="84"/>
      <c r="S39" s="85">
        <v>1</v>
      </c>
      <c r="T39" s="86"/>
      <c r="U39" s="83">
        <v>1</v>
      </c>
      <c r="V39" s="84"/>
      <c r="W39" s="85">
        <v>1</v>
      </c>
      <c r="X39" s="86"/>
      <c r="Y39" s="83">
        <v>1</v>
      </c>
      <c r="Z39" s="84"/>
      <c r="AA39" s="85">
        <v>1</v>
      </c>
      <c r="AB39" s="86"/>
      <c r="AC39" s="83" t="s">
        <v>115</v>
      </c>
      <c r="AD39" s="84"/>
      <c r="AE39" s="87" t="s">
        <v>115</v>
      </c>
      <c r="AF39" s="88"/>
      <c r="AG39" s="83">
        <v>1</v>
      </c>
      <c r="AH39" s="84"/>
    </row>
    <row r="40" spans="1:34" ht="16" x14ac:dyDescent="0.2">
      <c r="A40" s="18" t="s">
        <v>103</v>
      </c>
      <c r="B40" s="19" t="s">
        <v>70</v>
      </c>
      <c r="C40" s="19" t="s">
        <v>37</v>
      </c>
      <c r="D40" s="19" t="s">
        <v>60</v>
      </c>
      <c r="E40" s="83">
        <v>1</v>
      </c>
      <c r="F40" s="84"/>
      <c r="G40" s="85">
        <v>1</v>
      </c>
      <c r="H40" s="86"/>
      <c r="I40" s="83">
        <v>1</v>
      </c>
      <c r="J40" s="84"/>
      <c r="K40" s="85" t="s">
        <v>115</v>
      </c>
      <c r="L40" s="86"/>
      <c r="M40" s="83">
        <v>1</v>
      </c>
      <c r="N40" s="84"/>
      <c r="O40" s="85">
        <v>1</v>
      </c>
      <c r="P40" s="86"/>
      <c r="Q40" s="83">
        <v>1</v>
      </c>
      <c r="R40" s="84"/>
      <c r="S40" s="85">
        <v>1</v>
      </c>
      <c r="T40" s="86"/>
      <c r="U40" s="83">
        <v>1</v>
      </c>
      <c r="V40" s="84"/>
      <c r="W40" s="85">
        <v>1</v>
      </c>
      <c r="X40" s="86"/>
      <c r="Y40" s="83">
        <v>1</v>
      </c>
      <c r="Z40" s="84"/>
      <c r="AA40" s="85">
        <v>1</v>
      </c>
      <c r="AB40" s="86"/>
      <c r="AC40" s="83">
        <v>1</v>
      </c>
      <c r="AD40" s="84"/>
      <c r="AE40" s="87">
        <v>1</v>
      </c>
      <c r="AF40" s="88"/>
      <c r="AG40" s="83">
        <v>1</v>
      </c>
      <c r="AH40" s="84"/>
    </row>
    <row r="41" spans="1:34" x14ac:dyDescent="0.2">
      <c r="A41" s="13" t="s">
        <v>104</v>
      </c>
      <c r="B41" s="19" t="s">
        <v>72</v>
      </c>
      <c r="C41" s="19" t="s">
        <v>40</v>
      </c>
      <c r="D41" s="19" t="s">
        <v>39</v>
      </c>
      <c r="E41" s="83">
        <v>1</v>
      </c>
      <c r="F41" s="84"/>
      <c r="G41" s="85">
        <v>1</v>
      </c>
      <c r="H41" s="86"/>
      <c r="I41" s="83">
        <v>1</v>
      </c>
      <c r="J41" s="84"/>
      <c r="K41" s="85">
        <v>1</v>
      </c>
      <c r="L41" s="86"/>
      <c r="M41" s="83">
        <v>1</v>
      </c>
      <c r="N41" s="84"/>
      <c r="O41" s="85">
        <v>1</v>
      </c>
      <c r="P41" s="86"/>
      <c r="Q41" s="83">
        <v>1</v>
      </c>
      <c r="R41" s="84"/>
      <c r="S41" s="85">
        <v>1</v>
      </c>
      <c r="T41" s="86"/>
      <c r="U41" s="83">
        <v>1</v>
      </c>
      <c r="V41" s="84"/>
      <c r="W41" s="85">
        <v>1</v>
      </c>
      <c r="X41" s="86"/>
      <c r="Y41" s="83">
        <v>1</v>
      </c>
      <c r="Z41" s="84"/>
      <c r="AA41" s="85">
        <v>1</v>
      </c>
      <c r="AB41" s="86"/>
      <c r="AC41" s="83">
        <v>1</v>
      </c>
      <c r="AD41" s="84"/>
      <c r="AE41" s="87">
        <v>1</v>
      </c>
      <c r="AF41" s="88"/>
      <c r="AG41" s="83">
        <v>1</v>
      </c>
      <c r="AH41" s="84"/>
    </row>
    <row r="42" spans="1:34" ht="16" x14ac:dyDescent="0.2">
      <c r="A42" s="18" t="s">
        <v>105</v>
      </c>
      <c r="B42" s="19" t="s">
        <v>70</v>
      </c>
      <c r="C42" s="19" t="s">
        <v>41</v>
      </c>
      <c r="D42" s="19" t="s">
        <v>39</v>
      </c>
      <c r="E42" s="83">
        <v>1</v>
      </c>
      <c r="F42" s="84"/>
      <c r="G42" s="85" t="s">
        <v>115</v>
      </c>
      <c r="H42" s="86"/>
      <c r="I42" s="83" t="s">
        <v>115</v>
      </c>
      <c r="J42" s="84"/>
      <c r="K42" s="85">
        <v>1</v>
      </c>
      <c r="L42" s="86"/>
      <c r="M42" s="83">
        <v>1</v>
      </c>
      <c r="N42" s="84"/>
      <c r="O42" s="85">
        <v>1</v>
      </c>
      <c r="P42" s="86"/>
      <c r="Q42" s="83">
        <v>1</v>
      </c>
      <c r="R42" s="84"/>
      <c r="S42" s="85">
        <v>1</v>
      </c>
      <c r="T42" s="86"/>
      <c r="U42" s="83">
        <v>1</v>
      </c>
      <c r="V42" s="84"/>
      <c r="W42" s="85">
        <v>1</v>
      </c>
      <c r="X42" s="86"/>
      <c r="Y42" s="83">
        <v>1</v>
      </c>
      <c r="Z42" s="84"/>
      <c r="AA42" s="85">
        <v>1</v>
      </c>
      <c r="AB42" s="86"/>
      <c r="AC42" s="83" t="s">
        <v>115</v>
      </c>
      <c r="AD42" s="84"/>
      <c r="AE42" s="87" t="s">
        <v>115</v>
      </c>
      <c r="AF42" s="88"/>
      <c r="AG42" s="83">
        <v>1</v>
      </c>
      <c r="AH42" s="84"/>
    </row>
    <row r="43" spans="1:34" x14ac:dyDescent="0.2">
      <c r="A43" s="13" t="s">
        <v>106</v>
      </c>
      <c r="B43" s="19" t="s">
        <v>72</v>
      </c>
      <c r="C43" s="19" t="s">
        <v>35</v>
      </c>
      <c r="D43" s="19" t="s">
        <v>36</v>
      </c>
      <c r="E43" s="83">
        <v>1</v>
      </c>
      <c r="F43" s="84"/>
      <c r="G43" s="85">
        <v>1</v>
      </c>
      <c r="H43" s="86"/>
      <c r="I43" s="83">
        <v>1</v>
      </c>
      <c r="J43" s="84"/>
      <c r="K43" s="85" t="s">
        <v>115</v>
      </c>
      <c r="L43" s="86"/>
      <c r="M43" s="83">
        <v>1</v>
      </c>
      <c r="N43" s="84"/>
      <c r="O43" s="85">
        <v>1</v>
      </c>
      <c r="P43" s="86"/>
      <c r="Q43" s="83">
        <v>1</v>
      </c>
      <c r="R43" s="84"/>
      <c r="S43" s="85">
        <v>1</v>
      </c>
      <c r="T43" s="86"/>
      <c r="U43" s="83">
        <v>1</v>
      </c>
      <c r="V43" s="84"/>
      <c r="W43" s="85">
        <v>1</v>
      </c>
      <c r="X43" s="86"/>
      <c r="Y43" s="83">
        <v>1</v>
      </c>
      <c r="Z43" s="84"/>
      <c r="AA43" s="85">
        <v>1</v>
      </c>
      <c r="AB43" s="86"/>
      <c r="AC43" s="83">
        <v>1</v>
      </c>
      <c r="AD43" s="84"/>
      <c r="AE43" s="87">
        <v>1</v>
      </c>
      <c r="AF43" s="88"/>
      <c r="AG43" s="83">
        <v>1</v>
      </c>
      <c r="AH43" s="84"/>
    </row>
    <row r="44" spans="1:34" ht="16" x14ac:dyDescent="0.2">
      <c r="A44" s="18" t="s">
        <v>107</v>
      </c>
      <c r="B44" s="19" t="s">
        <v>72</v>
      </c>
      <c r="C44" s="19" t="s">
        <v>40</v>
      </c>
      <c r="D44" s="19" t="s">
        <v>39</v>
      </c>
      <c r="E44" s="83">
        <v>1</v>
      </c>
      <c r="F44" s="84"/>
      <c r="G44" s="85">
        <v>1</v>
      </c>
      <c r="H44" s="86"/>
      <c r="I44" s="83">
        <v>1</v>
      </c>
      <c r="J44" s="84"/>
      <c r="K44" s="85">
        <v>1</v>
      </c>
      <c r="L44" s="86"/>
      <c r="M44" s="83">
        <v>1</v>
      </c>
      <c r="N44" s="84"/>
      <c r="O44" s="85">
        <v>1</v>
      </c>
      <c r="P44" s="86"/>
      <c r="Q44" s="83">
        <v>1</v>
      </c>
      <c r="R44" s="84"/>
      <c r="S44" s="85">
        <v>1</v>
      </c>
      <c r="T44" s="86"/>
      <c r="U44" s="83">
        <v>1</v>
      </c>
      <c r="V44" s="84"/>
      <c r="W44" s="85">
        <v>1</v>
      </c>
      <c r="X44" s="86"/>
      <c r="Y44" s="83">
        <v>1</v>
      </c>
      <c r="Z44" s="84"/>
      <c r="AA44" s="85">
        <v>1</v>
      </c>
      <c r="AB44" s="86"/>
      <c r="AC44" s="83">
        <v>1</v>
      </c>
      <c r="AD44" s="84"/>
      <c r="AE44" s="87">
        <v>1</v>
      </c>
      <c r="AF44" s="88"/>
      <c r="AG44" s="83">
        <v>1</v>
      </c>
      <c r="AH44" s="84"/>
    </row>
    <row r="45" spans="1:34" x14ac:dyDescent="0.2">
      <c r="A45" s="13" t="s">
        <v>108</v>
      </c>
      <c r="B45" s="19" t="s">
        <v>70</v>
      </c>
      <c r="C45" s="19" t="s">
        <v>39</v>
      </c>
      <c r="D45" s="22" t="s">
        <v>40</v>
      </c>
      <c r="E45" s="83">
        <v>1</v>
      </c>
      <c r="F45" s="84"/>
      <c r="G45" s="85" t="s">
        <v>115</v>
      </c>
      <c r="H45" s="86"/>
      <c r="I45" s="83" t="s">
        <v>115</v>
      </c>
      <c r="J45" s="84"/>
      <c r="K45" s="85">
        <v>1</v>
      </c>
      <c r="L45" s="86"/>
      <c r="M45" s="83">
        <v>1</v>
      </c>
      <c r="N45" s="84"/>
      <c r="O45" s="85">
        <v>1</v>
      </c>
      <c r="P45" s="86"/>
      <c r="Q45" s="83">
        <v>1</v>
      </c>
      <c r="R45" s="84"/>
      <c r="S45" s="85">
        <v>1</v>
      </c>
      <c r="T45" s="86"/>
      <c r="U45" s="83">
        <v>1</v>
      </c>
      <c r="V45" s="84"/>
      <c r="W45" s="85">
        <v>1</v>
      </c>
      <c r="X45" s="86"/>
      <c r="Y45" s="83">
        <v>1</v>
      </c>
      <c r="Z45" s="84"/>
      <c r="AA45" s="85">
        <v>1</v>
      </c>
      <c r="AB45" s="86"/>
      <c r="AC45" s="83" t="s">
        <v>115</v>
      </c>
      <c r="AD45" s="84"/>
      <c r="AE45" s="87" t="s">
        <v>115</v>
      </c>
      <c r="AF45" s="88"/>
      <c r="AG45" s="83">
        <v>1</v>
      </c>
      <c r="AH45" s="84"/>
    </row>
    <row r="46" spans="1:34" ht="16" x14ac:dyDescent="0.2">
      <c r="A46" s="18" t="s">
        <v>109</v>
      </c>
      <c r="B46" s="19" t="s">
        <v>70</v>
      </c>
      <c r="C46" s="19" t="s">
        <v>41</v>
      </c>
      <c r="D46" s="19" t="s">
        <v>38</v>
      </c>
      <c r="E46" s="83">
        <v>1</v>
      </c>
      <c r="F46" s="84"/>
      <c r="G46" s="85">
        <v>1</v>
      </c>
      <c r="H46" s="86"/>
      <c r="I46" s="83">
        <v>1</v>
      </c>
      <c r="J46" s="84"/>
      <c r="K46" s="85" t="s">
        <v>115</v>
      </c>
      <c r="L46" s="86"/>
      <c r="M46" s="83">
        <v>1</v>
      </c>
      <c r="N46" s="84"/>
      <c r="O46" s="85">
        <v>1</v>
      </c>
      <c r="P46" s="86"/>
      <c r="Q46" s="83">
        <v>1</v>
      </c>
      <c r="R46" s="84"/>
      <c r="S46" s="85">
        <v>1</v>
      </c>
      <c r="T46" s="86"/>
      <c r="U46" s="83">
        <v>1</v>
      </c>
      <c r="V46" s="84"/>
      <c r="W46" s="85">
        <v>1</v>
      </c>
      <c r="X46" s="86"/>
      <c r="Y46" s="83">
        <v>1</v>
      </c>
      <c r="Z46" s="84"/>
      <c r="AA46" s="85">
        <v>1</v>
      </c>
      <c r="AB46" s="86"/>
      <c r="AC46" s="83">
        <v>1</v>
      </c>
      <c r="AD46" s="84"/>
      <c r="AE46" s="87">
        <v>1</v>
      </c>
      <c r="AF46" s="88"/>
      <c r="AG46" s="83">
        <v>1</v>
      </c>
      <c r="AH46" s="84"/>
    </row>
    <row r="47" spans="1:34" x14ac:dyDescent="0.2">
      <c r="A47" s="13" t="s">
        <v>110</v>
      </c>
      <c r="B47" s="19" t="s">
        <v>70</v>
      </c>
      <c r="C47" s="19" t="s">
        <v>37</v>
      </c>
      <c r="D47" s="19" t="s">
        <v>61</v>
      </c>
      <c r="E47" s="83">
        <v>1</v>
      </c>
      <c r="F47" s="84"/>
      <c r="G47" s="85">
        <v>1</v>
      </c>
      <c r="H47" s="86"/>
      <c r="I47" s="83">
        <v>1</v>
      </c>
      <c r="J47" s="84"/>
      <c r="K47" s="85">
        <v>1</v>
      </c>
      <c r="L47" s="86"/>
      <c r="M47" s="83">
        <v>1</v>
      </c>
      <c r="N47" s="84"/>
      <c r="O47" s="85">
        <v>1</v>
      </c>
      <c r="P47" s="86"/>
      <c r="Q47" s="83">
        <v>1</v>
      </c>
      <c r="R47" s="84"/>
      <c r="S47" s="85">
        <v>1</v>
      </c>
      <c r="T47" s="86"/>
      <c r="U47" s="83">
        <v>1</v>
      </c>
      <c r="V47" s="84"/>
      <c r="W47" s="85">
        <v>1</v>
      </c>
      <c r="X47" s="86"/>
      <c r="Y47" s="83">
        <v>1</v>
      </c>
      <c r="Z47" s="84"/>
      <c r="AA47" s="85">
        <v>1</v>
      </c>
      <c r="AB47" s="86"/>
      <c r="AC47" s="83">
        <v>1</v>
      </c>
      <c r="AD47" s="84"/>
      <c r="AE47" s="87">
        <v>1</v>
      </c>
      <c r="AF47" s="88"/>
      <c r="AG47" s="83">
        <v>1</v>
      </c>
      <c r="AH47" s="84"/>
    </row>
    <row r="48" spans="1:34" ht="16" x14ac:dyDescent="0.2">
      <c r="A48" s="18" t="s">
        <v>111</v>
      </c>
      <c r="B48" s="19" t="s">
        <v>72</v>
      </c>
      <c r="C48" s="19" t="s">
        <v>40</v>
      </c>
      <c r="D48" s="19" t="s">
        <v>39</v>
      </c>
      <c r="E48" s="83">
        <v>1</v>
      </c>
      <c r="F48" s="84"/>
      <c r="G48" s="85" t="s">
        <v>115</v>
      </c>
      <c r="H48" s="86"/>
      <c r="I48" s="83" t="s">
        <v>115</v>
      </c>
      <c r="J48" s="84"/>
      <c r="K48" s="85">
        <v>1</v>
      </c>
      <c r="L48" s="86"/>
      <c r="M48" s="83">
        <v>1</v>
      </c>
      <c r="N48" s="84"/>
      <c r="O48" s="85">
        <v>1</v>
      </c>
      <c r="P48" s="86"/>
      <c r="Q48" s="83">
        <v>1</v>
      </c>
      <c r="R48" s="84"/>
      <c r="S48" s="85">
        <v>1</v>
      </c>
      <c r="T48" s="86"/>
      <c r="U48" s="83">
        <v>1</v>
      </c>
      <c r="V48" s="84"/>
      <c r="W48" s="85">
        <v>1</v>
      </c>
      <c r="X48" s="86"/>
      <c r="Y48" s="83">
        <v>1</v>
      </c>
      <c r="Z48" s="84"/>
      <c r="AA48" s="85">
        <v>1</v>
      </c>
      <c r="AB48" s="86"/>
      <c r="AC48" s="83" t="s">
        <v>115</v>
      </c>
      <c r="AD48" s="84"/>
      <c r="AE48" s="87" t="s">
        <v>115</v>
      </c>
      <c r="AF48" s="88"/>
      <c r="AG48" s="83">
        <v>1</v>
      </c>
      <c r="AH48" s="84"/>
    </row>
    <row r="49" spans="1:34" x14ac:dyDescent="0.2">
      <c r="A49" s="13" t="s">
        <v>112</v>
      </c>
      <c r="B49" s="19" t="s">
        <v>70</v>
      </c>
      <c r="C49" s="19" t="s">
        <v>41</v>
      </c>
      <c r="D49" s="19" t="s">
        <v>39</v>
      </c>
      <c r="E49" s="83">
        <v>1</v>
      </c>
      <c r="F49" s="84"/>
      <c r="G49" s="85">
        <v>1</v>
      </c>
      <c r="H49" s="86"/>
      <c r="I49" s="83">
        <v>1</v>
      </c>
      <c r="J49" s="84"/>
      <c r="K49" s="85" t="s">
        <v>115</v>
      </c>
      <c r="L49" s="86"/>
      <c r="M49" s="83">
        <v>1</v>
      </c>
      <c r="N49" s="84"/>
      <c r="O49" s="85">
        <v>1</v>
      </c>
      <c r="P49" s="86"/>
      <c r="Q49" s="83">
        <v>1</v>
      </c>
      <c r="R49" s="84"/>
      <c r="S49" s="85">
        <v>1</v>
      </c>
      <c r="T49" s="86"/>
      <c r="U49" s="83">
        <v>1</v>
      </c>
      <c r="V49" s="84"/>
      <c r="W49" s="85">
        <v>1</v>
      </c>
      <c r="X49" s="86"/>
      <c r="Y49" s="83">
        <v>1</v>
      </c>
      <c r="Z49" s="84"/>
      <c r="AA49" s="85">
        <v>1</v>
      </c>
      <c r="AB49" s="86"/>
      <c r="AC49" s="83">
        <v>1</v>
      </c>
      <c r="AD49" s="84"/>
      <c r="AE49" s="87">
        <v>1</v>
      </c>
      <c r="AF49" s="88"/>
      <c r="AG49" s="83">
        <v>1</v>
      </c>
      <c r="AH49" s="84"/>
    </row>
    <row r="50" spans="1:34" ht="16" x14ac:dyDescent="0.2">
      <c r="A50" s="18" t="s">
        <v>113</v>
      </c>
      <c r="B50" s="19" t="s">
        <v>72</v>
      </c>
      <c r="C50" s="19" t="s">
        <v>35</v>
      </c>
      <c r="D50" s="19" t="s">
        <v>36</v>
      </c>
      <c r="E50" s="83">
        <v>1</v>
      </c>
      <c r="F50" s="84"/>
      <c r="G50" s="85">
        <v>1</v>
      </c>
      <c r="H50" s="86"/>
      <c r="I50" s="83">
        <v>1</v>
      </c>
      <c r="J50" s="84"/>
      <c r="K50" s="85">
        <v>1</v>
      </c>
      <c r="L50" s="86"/>
      <c r="M50" s="83">
        <v>1</v>
      </c>
      <c r="N50" s="84"/>
      <c r="O50" s="85">
        <v>1</v>
      </c>
      <c r="P50" s="86"/>
      <c r="Q50" s="83">
        <v>1</v>
      </c>
      <c r="R50" s="84"/>
      <c r="S50" s="85">
        <v>1</v>
      </c>
      <c r="T50" s="86"/>
      <c r="U50" s="83">
        <v>1</v>
      </c>
      <c r="V50" s="84"/>
      <c r="W50" s="85">
        <v>1</v>
      </c>
      <c r="X50" s="86"/>
      <c r="Y50" s="83">
        <v>1</v>
      </c>
      <c r="Z50" s="84"/>
      <c r="AA50" s="85">
        <v>1</v>
      </c>
      <c r="AB50" s="86"/>
      <c r="AC50" s="83">
        <v>1</v>
      </c>
      <c r="AD50" s="84"/>
      <c r="AE50" s="87">
        <v>1</v>
      </c>
      <c r="AF50" s="88"/>
      <c r="AG50" s="83">
        <v>1</v>
      </c>
      <c r="AH50" s="84"/>
    </row>
    <row r="51" spans="1:34" x14ac:dyDescent="0.2">
      <c r="A51" s="13" t="s">
        <v>114</v>
      </c>
      <c r="B51" s="19" t="s">
        <v>72</v>
      </c>
      <c r="C51" s="19" t="s">
        <v>40</v>
      </c>
      <c r="D51" s="19" t="s">
        <v>39</v>
      </c>
      <c r="E51" s="83">
        <v>1</v>
      </c>
      <c r="F51" s="84"/>
      <c r="G51" s="85" t="s">
        <v>115</v>
      </c>
      <c r="H51" s="86"/>
      <c r="I51" s="83" t="s">
        <v>115</v>
      </c>
      <c r="J51" s="84"/>
      <c r="K51" s="85">
        <v>1</v>
      </c>
      <c r="L51" s="86"/>
      <c r="M51" s="83">
        <v>1</v>
      </c>
      <c r="N51" s="84"/>
      <c r="O51" s="85">
        <v>1</v>
      </c>
      <c r="P51" s="86"/>
      <c r="Q51" s="83">
        <v>1</v>
      </c>
      <c r="R51" s="84"/>
      <c r="S51" s="85">
        <v>1</v>
      </c>
      <c r="T51" s="86"/>
      <c r="U51" s="83">
        <v>1</v>
      </c>
      <c r="V51" s="84"/>
      <c r="W51" s="85">
        <v>1</v>
      </c>
      <c r="X51" s="86"/>
      <c r="Y51" s="83">
        <v>1</v>
      </c>
      <c r="Z51" s="84"/>
      <c r="AA51" s="85">
        <v>1</v>
      </c>
      <c r="AB51" s="86"/>
      <c r="AC51" s="83" t="s">
        <v>115</v>
      </c>
      <c r="AD51" s="84"/>
      <c r="AE51" s="87" t="s">
        <v>115</v>
      </c>
      <c r="AF51" s="88"/>
      <c r="AG51" s="83">
        <v>1</v>
      </c>
      <c r="AH51" s="84"/>
    </row>
    <row r="52" spans="1:34" x14ac:dyDescent="0.2">
      <c r="B52" s="19"/>
      <c r="C52" s="19"/>
      <c r="D52" s="19"/>
      <c r="E52" s="83"/>
      <c r="F52" s="84"/>
      <c r="G52" s="85"/>
      <c r="H52" s="86"/>
      <c r="I52" s="83"/>
      <c r="J52" s="84"/>
      <c r="K52" s="85"/>
      <c r="L52" s="86"/>
      <c r="M52" s="83"/>
      <c r="N52" s="84"/>
      <c r="O52" s="85"/>
      <c r="P52" s="86"/>
      <c r="Q52" s="83"/>
      <c r="R52" s="84"/>
      <c r="S52" s="85"/>
      <c r="T52" s="86"/>
      <c r="U52" s="83"/>
      <c r="V52" s="84"/>
      <c r="W52" s="85"/>
      <c r="X52" s="86"/>
      <c r="Y52" s="83"/>
      <c r="Z52" s="84"/>
      <c r="AA52" s="85"/>
      <c r="AB52" s="86"/>
      <c r="AC52" s="83"/>
      <c r="AD52" s="84"/>
      <c r="AE52" s="85"/>
      <c r="AF52" s="86"/>
      <c r="AG52" s="83"/>
      <c r="AH52" s="84"/>
    </row>
    <row r="53" spans="1:34" x14ac:dyDescent="0.2">
      <c r="A53" s="21"/>
      <c r="B53" s="22"/>
      <c r="C53" s="22"/>
      <c r="D53" s="22"/>
      <c r="E53" s="83"/>
      <c r="F53" s="84"/>
      <c r="G53" s="85"/>
      <c r="H53" s="86"/>
      <c r="I53" s="83"/>
      <c r="J53" s="84"/>
      <c r="K53" s="85"/>
      <c r="L53" s="86"/>
      <c r="M53" s="83"/>
      <c r="N53" s="84"/>
      <c r="O53" s="85"/>
      <c r="P53" s="86"/>
      <c r="Q53" s="83"/>
      <c r="R53" s="84"/>
      <c r="S53" s="85"/>
      <c r="T53" s="86"/>
      <c r="U53" s="83"/>
      <c r="V53" s="84"/>
      <c r="W53" s="85"/>
      <c r="X53" s="86"/>
      <c r="Y53" s="83"/>
      <c r="Z53" s="84"/>
      <c r="AA53" s="85"/>
      <c r="AB53" s="86"/>
      <c r="AC53" s="83"/>
      <c r="AD53" s="84"/>
      <c r="AE53" s="85"/>
      <c r="AF53" s="86"/>
      <c r="AG53" s="83"/>
      <c r="AH53" s="84"/>
    </row>
    <row r="54" spans="1:34" ht="15" customHeight="1" x14ac:dyDescent="0.2">
      <c r="A54" s="23"/>
      <c r="B54" s="19"/>
      <c r="C54" s="19"/>
      <c r="D54" s="19"/>
      <c r="E54" s="83"/>
      <c r="F54" s="84"/>
      <c r="G54" s="85"/>
      <c r="H54" s="86"/>
      <c r="I54" s="83"/>
      <c r="J54" s="84"/>
      <c r="K54" s="85"/>
      <c r="L54" s="86"/>
      <c r="M54" s="83"/>
      <c r="N54" s="84"/>
      <c r="O54" s="85"/>
      <c r="P54" s="86"/>
      <c r="Q54" s="83"/>
      <c r="R54" s="84"/>
      <c r="S54" s="85"/>
      <c r="T54" s="86"/>
      <c r="U54" s="83"/>
      <c r="V54" s="84"/>
      <c r="W54" s="85"/>
      <c r="X54" s="86"/>
      <c r="Y54" s="83"/>
      <c r="Z54" s="84"/>
      <c r="AA54" s="85"/>
      <c r="AB54" s="86"/>
      <c r="AC54" s="83"/>
      <c r="AD54" s="84"/>
      <c r="AE54" s="85"/>
      <c r="AF54" s="86"/>
      <c r="AG54" s="83"/>
      <c r="AH54" s="84"/>
    </row>
    <row r="55" spans="1:34" ht="15" customHeight="1" x14ac:dyDescent="0.2">
      <c r="A55" s="23"/>
      <c r="B55" s="19"/>
      <c r="C55" s="19"/>
      <c r="D55" s="19"/>
      <c r="E55" s="83"/>
      <c r="F55" s="84"/>
      <c r="G55" s="85"/>
      <c r="H55" s="86"/>
      <c r="I55" s="83"/>
      <c r="J55" s="84"/>
      <c r="K55" s="85"/>
      <c r="L55" s="86"/>
      <c r="M55" s="83"/>
      <c r="N55" s="84"/>
      <c r="O55" s="85"/>
      <c r="P55" s="86"/>
      <c r="Q55" s="83"/>
      <c r="R55" s="84"/>
      <c r="S55" s="85"/>
      <c r="T55" s="86"/>
      <c r="U55" s="83"/>
      <c r="V55" s="84"/>
      <c r="W55" s="85"/>
      <c r="X55" s="86"/>
      <c r="Y55" s="83"/>
      <c r="Z55" s="84"/>
      <c r="AA55" s="85"/>
      <c r="AB55" s="86"/>
      <c r="AC55" s="83"/>
      <c r="AD55" s="84"/>
      <c r="AE55" s="85"/>
      <c r="AF55" s="86"/>
      <c r="AG55" s="83"/>
      <c r="AH55" s="84"/>
    </row>
    <row r="56" spans="1:34" x14ac:dyDescent="0.2">
      <c r="B56" s="19"/>
      <c r="C56" s="19"/>
      <c r="D56" s="19"/>
      <c r="E56" s="83"/>
      <c r="F56" s="84"/>
      <c r="G56" s="85"/>
      <c r="H56" s="86"/>
      <c r="I56" s="83"/>
      <c r="J56" s="84"/>
      <c r="K56" s="85"/>
      <c r="L56" s="86"/>
      <c r="M56" s="83"/>
      <c r="N56" s="84"/>
      <c r="O56" s="85"/>
      <c r="P56" s="86"/>
      <c r="Q56" s="83"/>
      <c r="R56" s="84"/>
      <c r="S56" s="85"/>
      <c r="T56" s="86"/>
      <c r="U56" s="83"/>
      <c r="V56" s="84"/>
      <c r="W56" s="85"/>
      <c r="X56" s="86"/>
      <c r="Y56" s="83"/>
      <c r="Z56" s="84"/>
      <c r="AA56" s="85"/>
      <c r="AB56" s="86"/>
      <c r="AC56" s="83"/>
      <c r="AD56" s="84"/>
      <c r="AE56" s="85"/>
      <c r="AF56" s="86"/>
      <c r="AG56" s="83"/>
      <c r="AH56" s="84"/>
    </row>
    <row r="57" spans="1:34" x14ac:dyDescent="0.2">
      <c r="A57" s="24"/>
      <c r="B57" s="19"/>
      <c r="C57" s="19"/>
      <c r="D57" s="19"/>
      <c r="E57" s="83"/>
      <c r="F57" s="84"/>
      <c r="G57" s="85"/>
      <c r="H57" s="86"/>
      <c r="I57" s="83"/>
      <c r="J57" s="84"/>
      <c r="K57" s="85"/>
      <c r="L57" s="86"/>
      <c r="M57" s="83"/>
      <c r="N57" s="84"/>
      <c r="O57" s="85"/>
      <c r="P57" s="86"/>
      <c r="Q57" s="83"/>
      <c r="R57" s="84"/>
      <c r="S57" s="85"/>
      <c r="T57" s="86"/>
      <c r="U57" s="83"/>
      <c r="V57" s="84"/>
      <c r="W57" s="85"/>
      <c r="X57" s="86"/>
      <c r="Y57" s="83"/>
      <c r="Z57" s="84"/>
      <c r="AA57" s="85"/>
      <c r="AB57" s="86"/>
      <c r="AC57" s="83"/>
      <c r="AD57" s="84"/>
      <c r="AE57" s="85"/>
      <c r="AF57" s="86"/>
      <c r="AG57" s="83"/>
      <c r="AH57" s="84"/>
    </row>
    <row r="58" spans="1:34" x14ac:dyDescent="0.2">
      <c r="B58" s="19"/>
      <c r="C58" s="19"/>
      <c r="D58" s="19"/>
      <c r="E58" s="83"/>
      <c r="F58" s="84"/>
      <c r="G58" s="85"/>
      <c r="H58" s="86"/>
      <c r="I58" s="83"/>
      <c r="J58" s="84"/>
      <c r="K58" s="85"/>
      <c r="L58" s="86"/>
      <c r="M58" s="83"/>
      <c r="N58" s="84"/>
      <c r="O58" s="85"/>
      <c r="P58" s="86"/>
      <c r="Q58" s="83"/>
      <c r="R58" s="84"/>
      <c r="S58" s="85"/>
      <c r="T58" s="86"/>
      <c r="U58" s="83"/>
      <c r="V58" s="84"/>
      <c r="W58" s="85"/>
      <c r="X58" s="86"/>
      <c r="Y58" s="83"/>
      <c r="Z58" s="84"/>
      <c r="AA58" s="85"/>
      <c r="AB58" s="86"/>
      <c r="AC58" s="83"/>
      <c r="AD58" s="84"/>
      <c r="AE58" s="85"/>
      <c r="AF58" s="86"/>
      <c r="AG58" s="83"/>
      <c r="AH58" s="84"/>
    </row>
    <row r="59" spans="1:34" ht="14.25" customHeight="1" x14ac:dyDescent="0.2">
      <c r="A59" s="23"/>
      <c r="B59" s="19"/>
      <c r="C59" s="19"/>
      <c r="D59" s="19"/>
      <c r="E59" s="83"/>
      <c r="F59" s="84"/>
      <c r="G59" s="85"/>
      <c r="H59" s="86"/>
      <c r="I59" s="83"/>
      <c r="J59" s="84"/>
      <c r="K59" s="85"/>
      <c r="L59" s="86"/>
      <c r="M59" s="83"/>
      <c r="N59" s="84"/>
      <c r="O59" s="85"/>
      <c r="P59" s="86"/>
      <c r="Q59" s="83"/>
      <c r="R59" s="84"/>
      <c r="S59" s="85"/>
      <c r="T59" s="86"/>
      <c r="U59" s="83"/>
      <c r="V59" s="84"/>
      <c r="W59" s="85"/>
      <c r="X59" s="86"/>
      <c r="Y59" s="83"/>
      <c r="Z59" s="84"/>
      <c r="AA59" s="85"/>
      <c r="AB59" s="86"/>
      <c r="AC59" s="83"/>
      <c r="AD59" s="84"/>
      <c r="AE59" s="85"/>
      <c r="AF59" s="86"/>
      <c r="AG59" s="83"/>
      <c r="AH59" s="84"/>
    </row>
    <row r="60" spans="1:34" x14ac:dyDescent="0.2">
      <c r="B60" s="19"/>
      <c r="C60" s="19"/>
      <c r="D60" s="19"/>
      <c r="E60" s="83"/>
      <c r="F60" s="84"/>
      <c r="G60" s="85"/>
      <c r="H60" s="86"/>
      <c r="I60" s="83"/>
      <c r="J60" s="84"/>
      <c r="K60" s="85"/>
      <c r="L60" s="86"/>
      <c r="M60" s="83"/>
      <c r="N60" s="84"/>
      <c r="O60" s="85"/>
      <c r="P60" s="86"/>
      <c r="Q60" s="83"/>
      <c r="R60" s="84"/>
      <c r="S60" s="85"/>
      <c r="T60" s="86"/>
      <c r="U60" s="83"/>
      <c r="V60" s="84"/>
      <c r="W60" s="85"/>
      <c r="X60" s="86"/>
      <c r="Y60" s="83"/>
      <c r="Z60" s="84"/>
      <c r="AA60" s="85"/>
      <c r="AB60" s="86"/>
      <c r="AC60" s="83"/>
      <c r="AD60" s="84"/>
      <c r="AE60" s="85"/>
      <c r="AF60" s="86"/>
      <c r="AG60" s="83"/>
      <c r="AH60" s="84"/>
    </row>
    <row r="61" spans="1:34" x14ac:dyDescent="0.2">
      <c r="B61" s="19"/>
      <c r="C61" s="19"/>
      <c r="D61" s="19"/>
      <c r="E61" s="83"/>
      <c r="F61" s="84"/>
      <c r="G61" s="85"/>
      <c r="H61" s="86"/>
      <c r="I61" s="83"/>
      <c r="J61" s="84"/>
      <c r="K61" s="85"/>
      <c r="L61" s="86"/>
      <c r="M61" s="83"/>
      <c r="N61" s="84"/>
      <c r="O61" s="85"/>
      <c r="P61" s="86"/>
      <c r="Q61" s="83"/>
      <c r="R61" s="84"/>
      <c r="S61" s="85"/>
      <c r="T61" s="86"/>
      <c r="U61" s="83"/>
      <c r="V61" s="84"/>
      <c r="W61" s="85"/>
      <c r="X61" s="86"/>
      <c r="Y61" s="83"/>
      <c r="Z61" s="84"/>
      <c r="AA61" s="85"/>
      <c r="AB61" s="86"/>
      <c r="AC61" s="83"/>
      <c r="AD61" s="84"/>
      <c r="AE61" s="85"/>
      <c r="AF61" s="86"/>
      <c r="AG61" s="83"/>
      <c r="AH61" s="84"/>
    </row>
    <row r="62" spans="1:34" x14ac:dyDescent="0.2">
      <c r="B62" s="19"/>
      <c r="C62" s="19"/>
      <c r="D62" s="19"/>
      <c r="E62" s="83"/>
      <c r="F62" s="84"/>
      <c r="G62" s="85"/>
      <c r="H62" s="86"/>
      <c r="I62" s="83"/>
      <c r="J62" s="84"/>
      <c r="K62" s="85"/>
      <c r="L62" s="86"/>
      <c r="M62" s="83"/>
      <c r="N62" s="84"/>
      <c r="O62" s="85"/>
      <c r="P62" s="86"/>
      <c r="Q62" s="83"/>
      <c r="R62" s="84"/>
      <c r="S62" s="85"/>
      <c r="T62" s="86"/>
      <c r="U62" s="83"/>
      <c r="V62" s="84"/>
      <c r="W62" s="85"/>
      <c r="X62" s="86"/>
      <c r="Y62" s="83"/>
      <c r="Z62" s="84"/>
      <c r="AA62" s="85"/>
      <c r="AB62" s="86"/>
      <c r="AC62" s="83"/>
      <c r="AD62" s="84"/>
      <c r="AE62" s="85"/>
      <c r="AF62" s="86"/>
      <c r="AG62" s="83"/>
      <c r="AH62" s="84"/>
    </row>
    <row r="63" spans="1:34" x14ac:dyDescent="0.2">
      <c r="B63" s="19"/>
      <c r="C63" s="19"/>
      <c r="D63" s="19"/>
      <c r="E63" s="83"/>
      <c r="F63" s="84"/>
      <c r="G63" s="85"/>
      <c r="H63" s="86"/>
      <c r="I63" s="83"/>
      <c r="J63" s="84"/>
      <c r="K63" s="85"/>
      <c r="L63" s="86"/>
      <c r="M63" s="83"/>
      <c r="N63" s="84"/>
      <c r="O63" s="85"/>
      <c r="P63" s="86"/>
      <c r="Q63" s="83"/>
      <c r="R63" s="84"/>
      <c r="S63" s="85"/>
      <c r="T63" s="86"/>
      <c r="U63" s="83"/>
      <c r="V63" s="84"/>
      <c r="W63" s="85"/>
      <c r="X63" s="86"/>
      <c r="Y63" s="83"/>
      <c r="Z63" s="84"/>
      <c r="AA63" s="85"/>
      <c r="AB63" s="86"/>
      <c r="AC63" s="83"/>
      <c r="AD63" s="84"/>
      <c r="AE63" s="85"/>
      <c r="AF63" s="86"/>
      <c r="AG63" s="83"/>
      <c r="AH63" s="84"/>
    </row>
    <row r="64" spans="1:34" ht="14.25" customHeight="1" x14ac:dyDescent="0.2">
      <c r="A64" s="23"/>
      <c r="B64" s="19"/>
      <c r="C64" s="19"/>
      <c r="D64" s="19"/>
      <c r="E64" s="83"/>
      <c r="F64" s="84"/>
      <c r="G64" s="85"/>
      <c r="H64" s="86"/>
      <c r="I64" s="83"/>
      <c r="J64" s="84"/>
      <c r="K64" s="85"/>
      <c r="L64" s="86"/>
      <c r="M64" s="83"/>
      <c r="N64" s="84"/>
      <c r="O64" s="85"/>
      <c r="P64" s="86"/>
      <c r="Q64" s="83"/>
      <c r="R64" s="84"/>
      <c r="S64" s="85"/>
      <c r="T64" s="86"/>
      <c r="U64" s="83"/>
      <c r="V64" s="84"/>
      <c r="W64" s="85"/>
      <c r="X64" s="86"/>
      <c r="Y64" s="83"/>
      <c r="Z64" s="84"/>
      <c r="AA64" s="85"/>
      <c r="AB64" s="86"/>
      <c r="AC64" s="83"/>
      <c r="AD64" s="84"/>
      <c r="AE64" s="85"/>
      <c r="AF64" s="86"/>
      <c r="AG64" s="83"/>
      <c r="AH64" s="84"/>
    </row>
    <row r="65" spans="1:34" x14ac:dyDescent="0.2">
      <c r="B65" s="19"/>
      <c r="C65" s="19"/>
      <c r="D65" s="19"/>
      <c r="E65" s="83"/>
      <c r="F65" s="84"/>
      <c r="G65" s="85"/>
      <c r="H65" s="86"/>
      <c r="I65" s="83"/>
      <c r="J65" s="84"/>
      <c r="K65" s="85"/>
      <c r="L65" s="86"/>
      <c r="M65" s="83"/>
      <c r="N65" s="84"/>
      <c r="O65" s="85"/>
      <c r="P65" s="86"/>
      <c r="Q65" s="83"/>
      <c r="R65" s="84"/>
      <c r="S65" s="85"/>
      <c r="T65" s="86"/>
      <c r="U65" s="83"/>
      <c r="V65" s="84"/>
      <c r="W65" s="85"/>
      <c r="X65" s="86"/>
      <c r="Y65" s="83"/>
      <c r="Z65" s="84"/>
      <c r="AA65" s="85"/>
      <c r="AB65" s="86"/>
      <c r="AC65" s="83"/>
      <c r="AD65" s="84"/>
      <c r="AE65" s="85"/>
      <c r="AF65" s="86"/>
      <c r="AG65" s="83"/>
      <c r="AH65" s="84"/>
    </row>
    <row r="66" spans="1:34" x14ac:dyDescent="0.2">
      <c r="B66" s="19"/>
      <c r="C66" s="19"/>
      <c r="D66" s="19"/>
      <c r="E66" s="83"/>
      <c r="F66" s="84"/>
      <c r="G66" s="85"/>
      <c r="H66" s="86"/>
      <c r="I66" s="83"/>
      <c r="J66" s="84"/>
      <c r="K66" s="85"/>
      <c r="L66" s="86"/>
      <c r="M66" s="83"/>
      <c r="N66" s="84"/>
      <c r="O66" s="85"/>
      <c r="P66" s="86"/>
      <c r="Q66" s="83"/>
      <c r="R66" s="84"/>
      <c r="S66" s="85"/>
      <c r="T66" s="86"/>
      <c r="U66" s="83"/>
      <c r="V66" s="84"/>
      <c r="W66" s="85"/>
      <c r="X66" s="86"/>
      <c r="Y66" s="83"/>
      <c r="Z66" s="84"/>
      <c r="AA66" s="85"/>
      <c r="AB66" s="86"/>
      <c r="AC66" s="83"/>
      <c r="AD66" s="84"/>
      <c r="AE66" s="85"/>
      <c r="AF66" s="86"/>
      <c r="AG66" s="83"/>
      <c r="AH66" s="84"/>
    </row>
    <row r="67" spans="1:34" x14ac:dyDescent="0.2">
      <c r="B67" s="19"/>
      <c r="C67" s="19"/>
      <c r="D67" s="19"/>
      <c r="E67" s="83"/>
      <c r="F67" s="84"/>
      <c r="G67" s="85"/>
      <c r="H67" s="86"/>
      <c r="I67" s="83"/>
      <c r="J67" s="84"/>
      <c r="K67" s="85"/>
      <c r="L67" s="86"/>
      <c r="M67" s="83"/>
      <c r="N67" s="84"/>
      <c r="O67" s="85"/>
      <c r="P67" s="86"/>
      <c r="Q67" s="83"/>
      <c r="R67" s="84"/>
      <c r="S67" s="85"/>
      <c r="T67" s="86"/>
      <c r="U67" s="83"/>
      <c r="V67" s="84"/>
      <c r="W67" s="85"/>
      <c r="X67" s="86"/>
      <c r="Y67" s="83"/>
      <c r="Z67" s="84"/>
      <c r="AA67" s="85"/>
      <c r="AB67" s="86"/>
      <c r="AC67" s="83"/>
      <c r="AD67" s="84"/>
      <c r="AE67" s="85"/>
      <c r="AF67" s="86"/>
      <c r="AG67" s="83"/>
      <c r="AH67" s="84"/>
    </row>
    <row r="68" spans="1:34" ht="15.75" customHeight="1" x14ac:dyDescent="0.2">
      <c r="A68" s="23"/>
      <c r="B68" s="19"/>
      <c r="C68" s="19"/>
      <c r="D68" s="19"/>
      <c r="E68" s="83"/>
      <c r="F68" s="84"/>
      <c r="G68" s="85"/>
      <c r="H68" s="86"/>
      <c r="I68" s="83"/>
      <c r="J68" s="84"/>
      <c r="K68" s="85"/>
      <c r="L68" s="86"/>
      <c r="M68" s="83"/>
      <c r="N68" s="84"/>
      <c r="O68" s="85"/>
      <c r="P68" s="86"/>
      <c r="Q68" s="83"/>
      <c r="R68" s="84"/>
      <c r="S68" s="85"/>
      <c r="T68" s="86"/>
      <c r="U68" s="83"/>
      <c r="V68" s="84"/>
      <c r="W68" s="85"/>
      <c r="X68" s="86"/>
      <c r="Y68" s="83"/>
      <c r="Z68" s="84"/>
      <c r="AA68" s="85"/>
      <c r="AB68" s="86"/>
      <c r="AC68" s="83"/>
      <c r="AD68" s="84"/>
      <c r="AE68" s="85"/>
      <c r="AF68" s="86"/>
      <c r="AG68" s="83"/>
      <c r="AH68" s="84"/>
    </row>
    <row r="69" spans="1:34" ht="17.25" customHeight="1" x14ac:dyDescent="0.2">
      <c r="A69" s="23"/>
      <c r="B69" s="19"/>
      <c r="C69" s="19"/>
      <c r="D69" s="19"/>
      <c r="E69" s="83"/>
      <c r="F69" s="84"/>
      <c r="G69" s="85"/>
      <c r="H69" s="86"/>
      <c r="I69" s="83"/>
      <c r="J69" s="84"/>
      <c r="K69" s="85"/>
      <c r="L69" s="86"/>
      <c r="M69" s="83"/>
      <c r="N69" s="84"/>
      <c r="O69" s="85"/>
      <c r="P69" s="86"/>
      <c r="Q69" s="83"/>
      <c r="R69" s="84"/>
      <c r="S69" s="85"/>
      <c r="T69" s="86"/>
      <c r="U69" s="83"/>
      <c r="V69" s="84"/>
      <c r="W69" s="85"/>
      <c r="X69" s="86"/>
      <c r="Y69" s="83"/>
      <c r="Z69" s="84"/>
      <c r="AA69" s="85"/>
      <c r="AB69" s="86"/>
      <c r="AC69" s="83"/>
      <c r="AD69" s="84"/>
      <c r="AE69" s="85"/>
      <c r="AF69" s="86"/>
      <c r="AG69" s="83"/>
      <c r="AH69" s="84"/>
    </row>
    <row r="70" spans="1:34" x14ac:dyDescent="0.2">
      <c r="B70" s="19"/>
      <c r="C70" s="19"/>
      <c r="D70" s="19"/>
      <c r="E70" s="83"/>
      <c r="F70" s="84"/>
      <c r="G70" s="85"/>
      <c r="H70" s="86"/>
      <c r="I70" s="83"/>
      <c r="J70" s="84"/>
      <c r="K70" s="85"/>
      <c r="L70" s="86"/>
      <c r="M70" s="83"/>
      <c r="N70" s="84"/>
      <c r="O70" s="85"/>
      <c r="P70" s="86"/>
      <c r="Q70" s="83"/>
      <c r="R70" s="84"/>
      <c r="S70" s="85"/>
      <c r="T70" s="86"/>
      <c r="U70" s="83"/>
      <c r="V70" s="84"/>
      <c r="W70" s="85"/>
      <c r="X70" s="86"/>
      <c r="Y70" s="83"/>
      <c r="Z70" s="84"/>
      <c r="AA70" s="85"/>
      <c r="AB70" s="86"/>
      <c r="AC70" s="83"/>
      <c r="AD70" s="84"/>
      <c r="AE70" s="85"/>
      <c r="AF70" s="86"/>
      <c r="AG70" s="83"/>
      <c r="AH70" s="84"/>
    </row>
    <row r="71" spans="1:34" x14ac:dyDescent="0.2">
      <c r="B71" s="19"/>
      <c r="C71" s="19"/>
      <c r="D71" s="19"/>
      <c r="E71" s="83"/>
      <c r="F71" s="84"/>
      <c r="G71" s="85"/>
      <c r="H71" s="86"/>
      <c r="I71" s="83"/>
      <c r="J71" s="84"/>
      <c r="K71" s="85"/>
      <c r="L71" s="86"/>
      <c r="M71" s="83"/>
      <c r="N71" s="84"/>
      <c r="O71" s="85"/>
      <c r="P71" s="86"/>
      <c r="Q71" s="83"/>
      <c r="R71" s="84"/>
      <c r="S71" s="85"/>
      <c r="T71" s="86"/>
      <c r="U71" s="83"/>
      <c r="V71" s="84"/>
      <c r="W71" s="85"/>
      <c r="X71" s="86"/>
      <c r="Y71" s="83"/>
      <c r="Z71" s="84"/>
      <c r="AA71" s="85"/>
      <c r="AB71" s="86"/>
      <c r="AC71" s="83"/>
      <c r="AD71" s="84"/>
      <c r="AE71" s="85"/>
      <c r="AF71" s="86"/>
      <c r="AG71" s="83"/>
      <c r="AH71" s="84"/>
    </row>
    <row r="72" spans="1:34" x14ac:dyDescent="0.2">
      <c r="B72" s="19"/>
      <c r="C72" s="19"/>
      <c r="D72" s="19"/>
      <c r="E72" s="83"/>
      <c r="F72" s="84"/>
      <c r="G72" s="85"/>
      <c r="H72" s="86"/>
      <c r="I72" s="83"/>
      <c r="J72" s="84"/>
      <c r="K72" s="85"/>
      <c r="L72" s="86"/>
      <c r="M72" s="83"/>
      <c r="N72" s="84"/>
      <c r="O72" s="85"/>
      <c r="P72" s="86"/>
      <c r="Q72" s="83"/>
      <c r="R72" s="84"/>
      <c r="S72" s="85"/>
      <c r="T72" s="86"/>
      <c r="U72" s="83"/>
      <c r="V72" s="84"/>
      <c r="W72" s="85"/>
      <c r="X72" s="86"/>
      <c r="Y72" s="83"/>
      <c r="Z72" s="84"/>
      <c r="AA72" s="85"/>
      <c r="AB72" s="86"/>
      <c r="AC72" s="83"/>
      <c r="AD72" s="84"/>
      <c r="AE72" s="85"/>
      <c r="AF72" s="86"/>
      <c r="AG72" s="83"/>
      <c r="AH72" s="84"/>
    </row>
    <row r="73" spans="1:34" x14ac:dyDescent="0.2">
      <c r="B73" s="19"/>
      <c r="C73" s="19"/>
      <c r="D73" s="19"/>
      <c r="E73" s="83"/>
      <c r="F73" s="84"/>
      <c r="G73" s="85"/>
      <c r="H73" s="86"/>
      <c r="I73" s="83"/>
      <c r="J73" s="84"/>
      <c r="K73" s="85"/>
      <c r="L73" s="86"/>
      <c r="M73" s="83"/>
      <c r="N73" s="84"/>
      <c r="O73" s="85"/>
      <c r="P73" s="86"/>
      <c r="Q73" s="83"/>
      <c r="R73" s="84"/>
      <c r="S73" s="85"/>
      <c r="T73" s="86"/>
      <c r="U73" s="83"/>
      <c r="V73" s="84"/>
      <c r="W73" s="85"/>
      <c r="X73" s="86"/>
      <c r="Y73" s="83"/>
      <c r="Z73" s="84"/>
      <c r="AA73" s="85"/>
      <c r="AB73" s="86"/>
      <c r="AC73" s="83"/>
      <c r="AD73" s="84"/>
      <c r="AE73" s="85"/>
      <c r="AF73" s="86"/>
      <c r="AG73" s="83"/>
      <c r="AH73" s="84"/>
    </row>
    <row r="74" spans="1:34" x14ac:dyDescent="0.2">
      <c r="B74" s="19"/>
      <c r="C74" s="19"/>
      <c r="D74" s="19"/>
      <c r="E74" s="83"/>
      <c r="F74" s="84"/>
      <c r="G74" s="85"/>
      <c r="H74" s="86"/>
      <c r="I74" s="83"/>
      <c r="J74" s="84"/>
      <c r="K74" s="85"/>
      <c r="L74" s="86"/>
      <c r="M74" s="83"/>
      <c r="N74" s="84"/>
      <c r="O74" s="85"/>
      <c r="P74" s="86"/>
      <c r="Q74" s="83"/>
      <c r="R74" s="84"/>
      <c r="S74" s="85"/>
      <c r="T74" s="86"/>
      <c r="U74" s="83"/>
      <c r="V74" s="84"/>
      <c r="W74" s="85"/>
      <c r="X74" s="86"/>
      <c r="Y74" s="83"/>
      <c r="Z74" s="84"/>
      <c r="AA74" s="85"/>
      <c r="AB74" s="86"/>
      <c r="AC74" s="83"/>
      <c r="AD74" s="84"/>
      <c r="AE74" s="85"/>
      <c r="AF74" s="86"/>
      <c r="AG74" s="83"/>
      <c r="AH74" s="84"/>
    </row>
    <row r="75" spans="1:34" x14ac:dyDescent="0.2">
      <c r="B75" s="19"/>
      <c r="C75" s="19"/>
      <c r="D75" s="19"/>
      <c r="E75" s="83"/>
      <c r="F75" s="84"/>
      <c r="G75" s="85"/>
      <c r="H75" s="86"/>
      <c r="I75" s="83"/>
      <c r="J75" s="84"/>
      <c r="K75" s="85"/>
      <c r="L75" s="86"/>
      <c r="M75" s="83"/>
      <c r="N75" s="84"/>
      <c r="O75" s="85"/>
      <c r="P75" s="86"/>
      <c r="Q75" s="83"/>
      <c r="R75" s="84"/>
      <c r="S75" s="85"/>
      <c r="T75" s="86"/>
      <c r="U75" s="83"/>
      <c r="V75" s="84"/>
      <c r="W75" s="85"/>
      <c r="X75" s="86"/>
      <c r="Y75" s="83"/>
      <c r="Z75" s="84"/>
      <c r="AA75" s="85"/>
      <c r="AB75" s="86"/>
      <c r="AC75" s="83"/>
      <c r="AD75" s="84"/>
      <c r="AE75" s="85"/>
      <c r="AF75" s="86"/>
      <c r="AG75" s="83"/>
      <c r="AH75" s="84"/>
    </row>
    <row r="76" spans="1:34" x14ac:dyDescent="0.2">
      <c r="B76" s="19"/>
      <c r="C76" s="19"/>
      <c r="D76" s="19"/>
      <c r="E76" s="83"/>
      <c r="F76" s="84"/>
      <c r="G76" s="85"/>
      <c r="H76" s="86"/>
      <c r="I76" s="83"/>
      <c r="J76" s="84"/>
      <c r="K76" s="85"/>
      <c r="L76" s="86"/>
      <c r="M76" s="83"/>
      <c r="N76" s="84"/>
      <c r="O76" s="85"/>
      <c r="P76" s="86"/>
      <c r="Q76" s="83"/>
      <c r="R76" s="84"/>
      <c r="S76" s="85"/>
      <c r="T76" s="86"/>
      <c r="U76" s="83"/>
      <c r="V76" s="84"/>
      <c r="W76" s="85"/>
      <c r="X76" s="86"/>
      <c r="Y76" s="83"/>
      <c r="Z76" s="84"/>
      <c r="AA76" s="85"/>
      <c r="AB76" s="86"/>
      <c r="AC76" s="83"/>
      <c r="AD76" s="84"/>
      <c r="AE76" s="85"/>
      <c r="AF76" s="86"/>
      <c r="AG76" s="83"/>
      <c r="AH76" s="84"/>
    </row>
    <row r="77" spans="1:34" x14ac:dyDescent="0.2">
      <c r="B77" s="19"/>
      <c r="C77" s="19"/>
      <c r="D77" s="19"/>
      <c r="E77" s="83"/>
      <c r="F77" s="84"/>
      <c r="G77" s="85"/>
      <c r="H77" s="86"/>
      <c r="I77" s="83"/>
      <c r="J77" s="84"/>
      <c r="K77" s="85"/>
      <c r="L77" s="86"/>
      <c r="M77" s="83"/>
      <c r="N77" s="84"/>
      <c r="O77" s="85"/>
      <c r="P77" s="86"/>
      <c r="Q77" s="83"/>
      <c r="R77" s="84"/>
      <c r="S77" s="85"/>
      <c r="T77" s="86"/>
      <c r="U77" s="83"/>
      <c r="V77" s="84"/>
      <c r="W77" s="85"/>
      <c r="X77" s="86"/>
      <c r="Y77" s="83"/>
      <c r="Z77" s="84"/>
      <c r="AA77" s="85"/>
      <c r="AB77" s="86"/>
      <c r="AC77" s="83"/>
      <c r="AD77" s="84"/>
      <c r="AE77" s="85"/>
      <c r="AF77" s="86"/>
      <c r="AG77" s="83"/>
      <c r="AH77" s="84"/>
    </row>
    <row r="78" spans="1:34" x14ac:dyDescent="0.2">
      <c r="B78" s="19"/>
      <c r="C78" s="19"/>
      <c r="D78" s="19"/>
      <c r="E78" s="83"/>
      <c r="F78" s="84"/>
      <c r="G78" s="85"/>
      <c r="H78" s="86"/>
      <c r="I78" s="83"/>
      <c r="J78" s="84"/>
      <c r="K78" s="85"/>
      <c r="L78" s="86"/>
      <c r="M78" s="83"/>
      <c r="N78" s="84"/>
      <c r="O78" s="85"/>
      <c r="P78" s="86"/>
      <c r="Q78" s="83"/>
      <c r="R78" s="84"/>
      <c r="S78" s="85"/>
      <c r="T78" s="86"/>
      <c r="U78" s="83"/>
      <c r="V78" s="84"/>
      <c r="W78" s="85"/>
      <c r="X78" s="86"/>
      <c r="Y78" s="83"/>
      <c r="Z78" s="84"/>
      <c r="AA78" s="85"/>
      <c r="AB78" s="86"/>
      <c r="AC78" s="83"/>
      <c r="AD78" s="84"/>
      <c r="AE78" s="85"/>
      <c r="AF78" s="86"/>
      <c r="AG78" s="83"/>
      <c r="AH78" s="84"/>
    </row>
    <row r="79" spans="1:34" x14ac:dyDescent="0.2">
      <c r="B79" s="19"/>
      <c r="C79" s="19"/>
      <c r="D79" s="19"/>
      <c r="E79" s="83"/>
      <c r="F79" s="84"/>
      <c r="G79" s="85"/>
      <c r="H79" s="86"/>
      <c r="I79" s="83"/>
      <c r="J79" s="84"/>
      <c r="K79" s="85"/>
      <c r="L79" s="86"/>
      <c r="M79" s="83"/>
      <c r="N79" s="84"/>
      <c r="O79" s="85"/>
      <c r="P79" s="86"/>
      <c r="Q79" s="83"/>
      <c r="R79" s="84"/>
      <c r="S79" s="85"/>
      <c r="T79" s="86"/>
      <c r="U79" s="83"/>
      <c r="V79" s="84"/>
      <c r="W79" s="85"/>
      <c r="X79" s="86"/>
      <c r="Y79" s="83"/>
      <c r="Z79" s="84"/>
      <c r="AA79" s="85"/>
      <c r="AB79" s="86"/>
      <c r="AC79" s="83"/>
      <c r="AD79" s="84"/>
      <c r="AE79" s="85"/>
      <c r="AF79" s="86"/>
      <c r="AG79" s="83"/>
      <c r="AH79" s="84"/>
    </row>
    <row r="80" spans="1:34" x14ac:dyDescent="0.2">
      <c r="B80" s="19"/>
      <c r="C80" s="19"/>
      <c r="D80" s="19"/>
      <c r="E80" s="83"/>
      <c r="F80" s="84"/>
      <c r="G80" s="85"/>
      <c r="H80" s="86"/>
      <c r="I80" s="83"/>
      <c r="J80" s="84"/>
      <c r="K80" s="85"/>
      <c r="L80" s="86"/>
      <c r="M80" s="83"/>
      <c r="N80" s="84"/>
      <c r="O80" s="85"/>
      <c r="P80" s="86"/>
      <c r="Q80" s="83"/>
      <c r="R80" s="84"/>
      <c r="S80" s="85"/>
      <c r="T80" s="86"/>
      <c r="U80" s="83"/>
      <c r="V80" s="84"/>
      <c r="W80" s="85"/>
      <c r="X80" s="86"/>
      <c r="Y80" s="83"/>
      <c r="Z80" s="84"/>
      <c r="AA80" s="85"/>
      <c r="AB80" s="86"/>
      <c r="AC80" s="83"/>
      <c r="AD80" s="84"/>
      <c r="AE80" s="85"/>
      <c r="AF80" s="86"/>
      <c r="AG80" s="83"/>
      <c r="AH80" s="84"/>
    </row>
    <row r="81" spans="2:34" x14ac:dyDescent="0.2">
      <c r="B81" s="19"/>
      <c r="C81" s="19"/>
      <c r="D81" s="19"/>
      <c r="E81" s="83"/>
      <c r="F81" s="84"/>
      <c r="G81" s="85"/>
      <c r="H81" s="86"/>
      <c r="I81" s="83"/>
      <c r="J81" s="84"/>
      <c r="K81" s="85"/>
      <c r="L81" s="86"/>
      <c r="M81" s="83"/>
      <c r="N81" s="84"/>
      <c r="O81" s="85"/>
      <c r="P81" s="86"/>
      <c r="Q81" s="83"/>
      <c r="R81" s="84"/>
      <c r="S81" s="85"/>
      <c r="T81" s="86"/>
      <c r="U81" s="83"/>
      <c r="V81" s="84"/>
      <c r="W81" s="85"/>
      <c r="X81" s="86"/>
      <c r="Y81" s="83"/>
      <c r="Z81" s="84"/>
      <c r="AA81" s="85"/>
      <c r="AB81" s="86"/>
      <c r="AC81" s="83"/>
      <c r="AD81" s="84"/>
      <c r="AE81" s="85"/>
      <c r="AF81" s="86"/>
      <c r="AG81" s="83"/>
      <c r="AH81" s="84"/>
    </row>
    <row r="82" spans="2:34" x14ac:dyDescent="0.2">
      <c r="B82" s="19"/>
      <c r="C82" s="19"/>
      <c r="D82" s="19"/>
      <c r="E82" s="83"/>
      <c r="F82" s="84"/>
      <c r="G82" s="85"/>
      <c r="H82" s="86"/>
      <c r="I82" s="83"/>
      <c r="J82" s="84"/>
      <c r="K82" s="85"/>
      <c r="L82" s="86"/>
      <c r="M82" s="83"/>
      <c r="N82" s="84"/>
      <c r="O82" s="85"/>
      <c r="P82" s="86"/>
      <c r="Q82" s="83"/>
      <c r="R82" s="84"/>
      <c r="S82" s="85"/>
      <c r="T82" s="86"/>
      <c r="U82" s="83"/>
      <c r="V82" s="84"/>
      <c r="W82" s="85"/>
      <c r="X82" s="86"/>
      <c r="Y82" s="83"/>
      <c r="Z82" s="84"/>
      <c r="AA82" s="85"/>
      <c r="AB82" s="86"/>
      <c r="AC82" s="83"/>
      <c r="AD82" s="84"/>
      <c r="AE82" s="85"/>
      <c r="AF82" s="86"/>
      <c r="AG82" s="83"/>
      <c r="AH82" s="84"/>
    </row>
    <row r="83" spans="2:34" x14ac:dyDescent="0.2">
      <c r="B83" s="19"/>
      <c r="C83" s="19"/>
      <c r="D83" s="19"/>
      <c r="E83" s="83"/>
      <c r="F83" s="84"/>
      <c r="G83" s="85"/>
      <c r="H83" s="86"/>
      <c r="I83" s="83"/>
      <c r="J83" s="84"/>
      <c r="K83" s="85"/>
      <c r="L83" s="86"/>
      <c r="M83" s="83"/>
      <c r="N83" s="84"/>
      <c r="O83" s="85"/>
      <c r="P83" s="86"/>
      <c r="Q83" s="83"/>
      <c r="R83" s="84"/>
      <c r="S83" s="85"/>
      <c r="T83" s="86"/>
      <c r="U83" s="83"/>
      <c r="V83" s="84"/>
      <c r="W83" s="85"/>
      <c r="X83" s="86"/>
      <c r="Y83" s="83"/>
      <c r="Z83" s="84"/>
      <c r="AA83" s="85"/>
      <c r="AB83" s="86"/>
      <c r="AC83" s="83"/>
      <c r="AD83" s="84"/>
      <c r="AE83" s="85"/>
      <c r="AF83" s="86"/>
      <c r="AG83" s="83"/>
      <c r="AH83" s="84"/>
    </row>
    <row r="84" spans="2:34" x14ac:dyDescent="0.2">
      <c r="B84" s="19"/>
      <c r="C84" s="19"/>
      <c r="D84" s="19"/>
      <c r="E84" s="83"/>
      <c r="F84" s="84"/>
      <c r="G84" s="85"/>
      <c r="H84" s="86"/>
      <c r="I84" s="83"/>
      <c r="J84" s="84"/>
      <c r="K84" s="85"/>
      <c r="L84" s="86"/>
      <c r="M84" s="83"/>
      <c r="N84" s="84"/>
      <c r="O84" s="85"/>
      <c r="P84" s="86"/>
      <c r="Q84" s="83"/>
      <c r="R84" s="84"/>
      <c r="S84" s="85"/>
      <c r="T84" s="86"/>
      <c r="U84" s="83"/>
      <c r="V84" s="84"/>
      <c r="W84" s="85"/>
      <c r="X84" s="86"/>
      <c r="Y84" s="83"/>
      <c r="Z84" s="84"/>
      <c r="AA84" s="85"/>
      <c r="AB84" s="86"/>
      <c r="AC84" s="83"/>
      <c r="AD84" s="84"/>
      <c r="AE84" s="85"/>
      <c r="AF84" s="86"/>
      <c r="AG84" s="83"/>
      <c r="AH84" s="84"/>
    </row>
    <row r="85" spans="2:34" x14ac:dyDescent="0.2">
      <c r="B85" s="19"/>
      <c r="C85" s="19"/>
      <c r="D85" s="19"/>
      <c r="E85" s="83"/>
      <c r="F85" s="84"/>
      <c r="G85" s="85"/>
      <c r="H85" s="86"/>
      <c r="I85" s="83"/>
      <c r="J85" s="84"/>
      <c r="K85" s="85"/>
      <c r="L85" s="86"/>
      <c r="M85" s="83"/>
      <c r="N85" s="84"/>
      <c r="O85" s="85"/>
      <c r="P85" s="86"/>
      <c r="Q85" s="83"/>
      <c r="R85" s="84"/>
      <c r="S85" s="85"/>
      <c r="T85" s="86"/>
      <c r="U85" s="83"/>
      <c r="V85" s="84"/>
      <c r="W85" s="85"/>
      <c r="X85" s="86"/>
      <c r="Y85" s="83"/>
      <c r="Z85" s="84"/>
      <c r="AA85" s="85"/>
      <c r="AB85" s="86"/>
      <c r="AC85" s="83"/>
      <c r="AD85" s="84"/>
      <c r="AE85" s="85"/>
      <c r="AF85" s="86"/>
      <c r="AG85" s="83"/>
      <c r="AH85" s="84"/>
    </row>
    <row r="86" spans="2:34" x14ac:dyDescent="0.2">
      <c r="B86" s="19"/>
      <c r="C86" s="19"/>
      <c r="D86" s="19"/>
      <c r="E86" s="83"/>
      <c r="F86" s="84"/>
      <c r="G86" s="85"/>
      <c r="H86" s="86"/>
      <c r="I86" s="83"/>
      <c r="J86" s="84"/>
      <c r="K86" s="85"/>
      <c r="L86" s="86"/>
      <c r="M86" s="83"/>
      <c r="N86" s="84"/>
      <c r="O86" s="85"/>
      <c r="P86" s="86"/>
      <c r="Q86" s="83"/>
      <c r="R86" s="84"/>
      <c r="S86" s="85"/>
      <c r="T86" s="86"/>
      <c r="U86" s="83"/>
      <c r="V86" s="84"/>
      <c r="W86" s="85"/>
      <c r="X86" s="86"/>
      <c r="Y86" s="83"/>
      <c r="Z86" s="84"/>
      <c r="AA86" s="85"/>
      <c r="AB86" s="86"/>
      <c r="AC86" s="83"/>
      <c r="AD86" s="84"/>
      <c r="AE86" s="85"/>
      <c r="AF86" s="86"/>
      <c r="AG86" s="83"/>
      <c r="AH86" s="84"/>
    </row>
    <row r="87" spans="2:34" x14ac:dyDescent="0.2">
      <c r="B87" s="19"/>
      <c r="C87" s="19"/>
      <c r="D87" s="19"/>
      <c r="E87" s="83"/>
      <c r="F87" s="84"/>
      <c r="G87" s="85"/>
      <c r="H87" s="86"/>
      <c r="I87" s="83"/>
      <c r="J87" s="84"/>
      <c r="K87" s="85"/>
      <c r="L87" s="86"/>
      <c r="M87" s="83"/>
      <c r="N87" s="84"/>
      <c r="O87" s="85"/>
      <c r="P87" s="86"/>
      <c r="Q87" s="83"/>
      <c r="R87" s="84"/>
      <c r="S87" s="85"/>
      <c r="T87" s="86"/>
      <c r="U87" s="83"/>
      <c r="V87" s="84"/>
      <c r="W87" s="85"/>
      <c r="X87" s="86"/>
      <c r="Y87" s="83"/>
      <c r="Z87" s="84"/>
      <c r="AA87" s="85"/>
      <c r="AB87" s="86"/>
      <c r="AC87" s="83"/>
      <c r="AD87" s="84"/>
      <c r="AE87" s="85"/>
      <c r="AF87" s="86"/>
      <c r="AG87" s="83"/>
      <c r="AH87" s="84"/>
    </row>
    <row r="88" spans="2:34" x14ac:dyDescent="0.2">
      <c r="B88" s="19"/>
      <c r="C88" s="19"/>
      <c r="D88" s="19"/>
      <c r="E88" s="83"/>
      <c r="F88" s="84"/>
      <c r="G88" s="85"/>
      <c r="H88" s="86"/>
      <c r="I88" s="83"/>
      <c r="J88" s="84"/>
      <c r="K88" s="85"/>
      <c r="L88" s="86"/>
      <c r="M88" s="83"/>
      <c r="N88" s="84"/>
      <c r="O88" s="85"/>
      <c r="P88" s="86"/>
      <c r="Q88" s="83"/>
      <c r="R88" s="84"/>
      <c r="S88" s="85"/>
      <c r="T88" s="86"/>
      <c r="U88" s="83"/>
      <c r="V88" s="84"/>
      <c r="W88" s="85"/>
      <c r="X88" s="86"/>
      <c r="Y88" s="83"/>
      <c r="Z88" s="84"/>
      <c r="AA88" s="85"/>
      <c r="AB88" s="86"/>
      <c r="AC88" s="83"/>
      <c r="AD88" s="84"/>
      <c r="AE88" s="85"/>
      <c r="AF88" s="86"/>
      <c r="AG88" s="83"/>
      <c r="AH88" s="84"/>
    </row>
    <row r="89" spans="2:34" x14ac:dyDescent="0.2">
      <c r="B89" s="19"/>
      <c r="C89" s="19"/>
      <c r="D89" s="19"/>
      <c r="E89" s="83"/>
      <c r="F89" s="84"/>
      <c r="G89" s="85"/>
      <c r="H89" s="86"/>
      <c r="I89" s="83"/>
      <c r="J89" s="84"/>
      <c r="K89" s="85"/>
      <c r="L89" s="86"/>
      <c r="M89" s="83"/>
      <c r="N89" s="84"/>
      <c r="O89" s="85"/>
      <c r="P89" s="86"/>
      <c r="Q89" s="83"/>
      <c r="R89" s="84"/>
      <c r="S89" s="85"/>
      <c r="T89" s="86"/>
      <c r="U89" s="83"/>
      <c r="V89" s="84"/>
      <c r="W89" s="85"/>
      <c r="X89" s="86"/>
      <c r="Y89" s="83"/>
      <c r="Z89" s="84"/>
      <c r="AA89" s="85"/>
      <c r="AB89" s="86"/>
      <c r="AC89" s="83"/>
      <c r="AD89" s="84"/>
      <c r="AE89" s="85"/>
      <c r="AF89" s="86"/>
      <c r="AG89" s="83"/>
      <c r="AH89" s="84"/>
    </row>
    <row r="90" spans="2:34" x14ac:dyDescent="0.2">
      <c r="B90" s="19"/>
      <c r="C90" s="19"/>
      <c r="D90" s="19"/>
      <c r="E90" s="83"/>
      <c r="F90" s="84"/>
      <c r="G90" s="85"/>
      <c r="H90" s="86"/>
      <c r="I90" s="83"/>
      <c r="J90" s="84"/>
      <c r="K90" s="85"/>
      <c r="L90" s="86"/>
      <c r="M90" s="83"/>
      <c r="N90" s="84"/>
      <c r="O90" s="85"/>
      <c r="P90" s="86"/>
      <c r="Q90" s="83"/>
      <c r="R90" s="84"/>
      <c r="S90" s="85"/>
      <c r="T90" s="86"/>
      <c r="U90" s="83"/>
      <c r="V90" s="84"/>
      <c r="W90" s="85"/>
      <c r="X90" s="86"/>
      <c r="Y90" s="83"/>
      <c r="Z90" s="84"/>
      <c r="AA90" s="85"/>
      <c r="AB90" s="86"/>
      <c r="AC90" s="83"/>
      <c r="AD90" s="84"/>
      <c r="AE90" s="85"/>
      <c r="AF90" s="86"/>
      <c r="AG90" s="83"/>
      <c r="AH90" s="84"/>
    </row>
    <row r="91" spans="2:34" x14ac:dyDescent="0.2">
      <c r="E91" s="83"/>
      <c r="F91" s="84"/>
      <c r="G91" s="85"/>
      <c r="H91" s="86"/>
      <c r="I91" s="83"/>
      <c r="J91" s="84"/>
      <c r="K91" s="85"/>
      <c r="L91" s="86"/>
      <c r="M91" s="83"/>
      <c r="N91" s="84"/>
      <c r="O91" s="85"/>
      <c r="P91" s="86"/>
      <c r="Q91" s="83"/>
      <c r="R91" s="84"/>
      <c r="S91" s="85"/>
      <c r="T91" s="86"/>
      <c r="U91" s="83"/>
      <c r="V91" s="84"/>
      <c r="W91" s="85"/>
      <c r="X91" s="86"/>
      <c r="Y91" s="83"/>
      <c r="Z91" s="84"/>
      <c r="AA91" s="85"/>
      <c r="AB91" s="86"/>
      <c r="AC91" s="83"/>
      <c r="AD91" s="84"/>
      <c r="AE91" s="85"/>
      <c r="AF91" s="86"/>
      <c r="AG91" s="83"/>
      <c r="AH91" s="84"/>
    </row>
    <row r="92" spans="2:34" x14ac:dyDescent="0.2">
      <c r="E92" s="83"/>
      <c r="F92" s="84"/>
      <c r="G92" s="85"/>
      <c r="H92" s="86"/>
      <c r="I92" s="83"/>
      <c r="J92" s="84"/>
      <c r="K92" s="85"/>
      <c r="L92" s="86"/>
      <c r="M92" s="83"/>
      <c r="N92" s="84"/>
      <c r="O92" s="85"/>
      <c r="P92" s="86"/>
      <c r="Q92" s="83"/>
      <c r="R92" s="84"/>
      <c r="S92" s="85"/>
      <c r="T92" s="86"/>
      <c r="U92" s="83"/>
      <c r="V92" s="84"/>
      <c r="W92" s="85"/>
      <c r="X92" s="86"/>
      <c r="Y92" s="83"/>
      <c r="Z92" s="84"/>
      <c r="AA92" s="85"/>
      <c r="AB92" s="86"/>
      <c r="AC92" s="83"/>
      <c r="AD92" s="84"/>
      <c r="AE92" s="85"/>
      <c r="AF92" s="86"/>
      <c r="AG92" s="83"/>
      <c r="AH92" s="84"/>
    </row>
    <row r="93" spans="2:34" x14ac:dyDescent="0.2">
      <c r="E93" s="83"/>
      <c r="F93" s="84"/>
      <c r="G93" s="85"/>
      <c r="H93" s="86"/>
      <c r="I93" s="83"/>
      <c r="J93" s="84"/>
      <c r="K93" s="85"/>
      <c r="L93" s="86"/>
      <c r="M93" s="83"/>
      <c r="N93" s="84"/>
      <c r="O93" s="85"/>
      <c r="P93" s="86"/>
      <c r="Q93" s="83"/>
      <c r="R93" s="84"/>
      <c r="S93" s="85"/>
      <c r="T93" s="86"/>
      <c r="U93" s="83"/>
      <c r="V93" s="84"/>
      <c r="W93" s="85"/>
      <c r="X93" s="86"/>
      <c r="Y93" s="83"/>
      <c r="Z93" s="84"/>
      <c r="AA93" s="85"/>
      <c r="AB93" s="86"/>
      <c r="AC93" s="83"/>
      <c r="AD93" s="84"/>
      <c r="AE93" s="85"/>
      <c r="AF93" s="86"/>
      <c r="AG93" s="83"/>
      <c r="AH93" s="84"/>
    </row>
    <row r="94" spans="2:34" x14ac:dyDescent="0.2">
      <c r="E94" s="83"/>
      <c r="F94" s="84"/>
      <c r="G94" s="85"/>
      <c r="H94" s="86"/>
      <c r="I94" s="83"/>
      <c r="J94" s="84"/>
      <c r="K94" s="85"/>
      <c r="L94" s="86"/>
      <c r="M94" s="83"/>
      <c r="N94" s="84"/>
      <c r="O94" s="85"/>
      <c r="P94" s="86"/>
      <c r="Q94" s="83"/>
      <c r="R94" s="84"/>
      <c r="S94" s="85"/>
      <c r="T94" s="86"/>
      <c r="U94" s="83"/>
      <c r="V94" s="84"/>
      <c r="W94" s="85"/>
      <c r="X94" s="86"/>
      <c r="Y94" s="83"/>
      <c r="Z94" s="84"/>
      <c r="AA94" s="85"/>
      <c r="AB94" s="86"/>
      <c r="AC94" s="83"/>
      <c r="AD94" s="84"/>
      <c r="AE94" s="85"/>
      <c r="AF94" s="86"/>
      <c r="AG94" s="83"/>
      <c r="AH94" s="84"/>
    </row>
    <row r="95" spans="2:34" x14ac:dyDescent="0.2">
      <c r="E95" s="83"/>
      <c r="F95" s="84"/>
      <c r="G95" s="85"/>
      <c r="H95" s="86"/>
      <c r="I95" s="83"/>
      <c r="J95" s="84"/>
      <c r="K95" s="85"/>
      <c r="L95" s="86"/>
      <c r="M95" s="83"/>
      <c r="N95" s="84"/>
      <c r="O95" s="85"/>
      <c r="P95" s="86"/>
      <c r="Q95" s="83"/>
      <c r="R95" s="84"/>
      <c r="S95" s="85"/>
      <c r="T95" s="86"/>
      <c r="U95" s="83"/>
      <c r="V95" s="84"/>
      <c r="W95" s="85"/>
      <c r="X95" s="86"/>
      <c r="Y95" s="83"/>
      <c r="Z95" s="84"/>
      <c r="AA95" s="85"/>
      <c r="AB95" s="86"/>
      <c r="AC95" s="83"/>
      <c r="AD95" s="84"/>
      <c r="AE95" s="85"/>
      <c r="AF95" s="86"/>
      <c r="AG95" s="83"/>
      <c r="AH95" s="84"/>
    </row>
    <row r="96" spans="2:34" x14ac:dyDescent="0.2">
      <c r="E96" s="83"/>
      <c r="F96" s="84"/>
      <c r="G96" s="85"/>
      <c r="H96" s="86"/>
      <c r="I96" s="83"/>
      <c r="J96" s="84"/>
      <c r="K96" s="85"/>
      <c r="L96" s="86"/>
      <c r="M96" s="83"/>
      <c r="N96" s="84"/>
      <c r="O96" s="85"/>
      <c r="P96" s="86"/>
      <c r="Q96" s="83"/>
      <c r="R96" s="84"/>
      <c r="S96" s="85"/>
      <c r="T96" s="86"/>
      <c r="U96" s="83"/>
      <c r="V96" s="84"/>
      <c r="W96" s="85"/>
      <c r="X96" s="86"/>
      <c r="Y96" s="83"/>
      <c r="Z96" s="84"/>
      <c r="AA96" s="85"/>
      <c r="AB96" s="86"/>
      <c r="AC96" s="83"/>
      <c r="AD96" s="84"/>
      <c r="AE96" s="85"/>
      <c r="AF96" s="86"/>
      <c r="AG96" s="83"/>
      <c r="AH96" s="84"/>
    </row>
    <row r="97" spans="5:34" x14ac:dyDescent="0.2">
      <c r="E97" s="83"/>
      <c r="F97" s="84"/>
      <c r="G97" s="85"/>
      <c r="H97" s="86"/>
      <c r="I97" s="83"/>
      <c r="J97" s="84"/>
      <c r="K97" s="85"/>
      <c r="L97" s="86"/>
      <c r="M97" s="83"/>
      <c r="N97" s="84"/>
      <c r="O97" s="85"/>
      <c r="P97" s="86"/>
      <c r="Q97" s="83"/>
      <c r="R97" s="84"/>
      <c r="S97" s="85"/>
      <c r="T97" s="86"/>
      <c r="U97" s="83"/>
      <c r="V97" s="84"/>
      <c r="W97" s="85"/>
      <c r="X97" s="86"/>
      <c r="Y97" s="83"/>
      <c r="Z97" s="84"/>
      <c r="AA97" s="85"/>
      <c r="AB97" s="86"/>
      <c r="AC97" s="83"/>
      <c r="AD97" s="84"/>
      <c r="AE97" s="85"/>
      <c r="AF97" s="86"/>
      <c r="AG97" s="83"/>
      <c r="AH97" s="84"/>
    </row>
    <row r="98" spans="5:34" x14ac:dyDescent="0.2">
      <c r="E98" s="83"/>
      <c r="F98" s="84"/>
      <c r="G98" s="85"/>
      <c r="H98" s="86"/>
      <c r="I98" s="83"/>
      <c r="J98" s="84"/>
      <c r="K98" s="85"/>
      <c r="L98" s="86"/>
      <c r="M98" s="83"/>
      <c r="N98" s="84"/>
      <c r="O98" s="85"/>
      <c r="P98" s="86"/>
      <c r="Q98" s="83"/>
      <c r="R98" s="84"/>
      <c r="S98" s="85"/>
      <c r="T98" s="86"/>
      <c r="U98" s="83"/>
      <c r="V98" s="84"/>
      <c r="W98" s="85"/>
      <c r="X98" s="86"/>
      <c r="Y98" s="83"/>
      <c r="Z98" s="84"/>
      <c r="AA98" s="85"/>
      <c r="AB98" s="86"/>
      <c r="AC98" s="83"/>
      <c r="AD98" s="84"/>
      <c r="AE98" s="85"/>
      <c r="AF98" s="86"/>
      <c r="AG98" s="83"/>
      <c r="AH98" s="84"/>
    </row>
    <row r="99" spans="5:34" x14ac:dyDescent="0.2">
      <c r="E99" s="83"/>
      <c r="F99" s="84"/>
      <c r="G99" s="85"/>
      <c r="H99" s="86"/>
      <c r="I99" s="83"/>
      <c r="J99" s="84"/>
      <c r="K99" s="85"/>
      <c r="L99" s="86"/>
      <c r="M99" s="83"/>
      <c r="N99" s="84"/>
      <c r="O99" s="85"/>
      <c r="P99" s="86"/>
      <c r="Q99" s="83"/>
      <c r="R99" s="84"/>
      <c r="S99" s="85"/>
      <c r="T99" s="86"/>
      <c r="U99" s="83"/>
      <c r="V99" s="84"/>
      <c r="W99" s="85"/>
      <c r="X99" s="86"/>
      <c r="Y99" s="83"/>
      <c r="Z99" s="84"/>
      <c r="AA99" s="85"/>
      <c r="AB99" s="86"/>
      <c r="AC99" s="83"/>
      <c r="AD99" s="84"/>
      <c r="AE99" s="85"/>
      <c r="AF99" s="86"/>
      <c r="AG99" s="83"/>
      <c r="AH99" s="84"/>
    </row>
    <row r="100" spans="5:34" x14ac:dyDescent="0.2">
      <c r="E100" s="83"/>
      <c r="F100" s="84"/>
      <c r="G100" s="85"/>
      <c r="H100" s="86"/>
      <c r="I100" s="83"/>
      <c r="J100" s="84"/>
      <c r="K100" s="85"/>
      <c r="L100" s="86"/>
      <c r="M100" s="83"/>
      <c r="N100" s="84"/>
      <c r="O100" s="85"/>
      <c r="P100" s="86"/>
      <c r="Q100" s="83"/>
      <c r="R100" s="84"/>
      <c r="S100" s="85"/>
      <c r="T100" s="86"/>
      <c r="U100" s="83"/>
      <c r="V100" s="84"/>
      <c r="W100" s="85"/>
      <c r="X100" s="86"/>
      <c r="Y100" s="83"/>
      <c r="Z100" s="84"/>
      <c r="AA100" s="85"/>
      <c r="AB100" s="86"/>
      <c r="AC100" s="83"/>
      <c r="AD100" s="84"/>
      <c r="AE100" s="85"/>
      <c r="AF100" s="86"/>
      <c r="AG100" s="83"/>
      <c r="AH100" s="84"/>
    </row>
    <row r="101" spans="5:34" x14ac:dyDescent="0.2">
      <c r="E101" s="83"/>
      <c r="F101" s="84"/>
      <c r="G101" s="85"/>
      <c r="H101" s="86"/>
      <c r="I101" s="83"/>
      <c r="J101" s="84"/>
      <c r="K101" s="85"/>
      <c r="L101" s="86"/>
      <c r="M101" s="83"/>
      <c r="N101" s="84"/>
      <c r="O101" s="85"/>
      <c r="P101" s="86"/>
      <c r="Q101" s="83"/>
      <c r="R101" s="84"/>
      <c r="S101" s="85"/>
      <c r="T101" s="86"/>
      <c r="U101" s="83"/>
      <c r="V101" s="84"/>
      <c r="W101" s="85"/>
      <c r="X101" s="86"/>
      <c r="Y101" s="83"/>
      <c r="Z101" s="84"/>
      <c r="AA101" s="85"/>
      <c r="AB101" s="86"/>
      <c r="AC101" s="83"/>
      <c r="AD101" s="84"/>
      <c r="AE101" s="85"/>
      <c r="AF101" s="86"/>
      <c r="AG101" s="83"/>
      <c r="AH101" s="84"/>
    </row>
    <row r="102" spans="5:34" x14ac:dyDescent="0.2">
      <c r="E102" s="83"/>
      <c r="F102" s="84"/>
      <c r="G102" s="85"/>
      <c r="H102" s="86"/>
      <c r="I102" s="83"/>
      <c r="J102" s="84"/>
      <c r="K102" s="85"/>
      <c r="L102" s="86"/>
      <c r="M102" s="83"/>
      <c r="N102" s="84"/>
      <c r="O102" s="85"/>
      <c r="P102" s="86"/>
      <c r="Q102" s="83"/>
      <c r="R102" s="84"/>
      <c r="S102" s="85"/>
      <c r="T102" s="86"/>
      <c r="U102" s="83"/>
      <c r="V102" s="84"/>
      <c r="W102" s="85"/>
      <c r="X102" s="86"/>
      <c r="Y102" s="83"/>
      <c r="Z102" s="84"/>
      <c r="AA102" s="85"/>
      <c r="AB102" s="86"/>
      <c r="AC102" s="83"/>
      <c r="AD102" s="84"/>
      <c r="AE102" s="85"/>
      <c r="AF102" s="86"/>
      <c r="AG102" s="83"/>
      <c r="AH102" s="84"/>
    </row>
    <row r="103" spans="5:34" x14ac:dyDescent="0.2">
      <c r="E103" s="83"/>
      <c r="F103" s="84"/>
      <c r="G103" s="85"/>
      <c r="H103" s="86"/>
      <c r="I103" s="83"/>
      <c r="J103" s="84"/>
      <c r="K103" s="85"/>
      <c r="L103" s="86"/>
      <c r="M103" s="83"/>
      <c r="N103" s="84"/>
      <c r="O103" s="85"/>
      <c r="P103" s="86"/>
      <c r="Q103" s="83"/>
      <c r="R103" s="84"/>
      <c r="S103" s="85"/>
      <c r="T103" s="86"/>
      <c r="U103" s="83"/>
      <c r="V103" s="84"/>
      <c r="W103" s="85"/>
      <c r="X103" s="86"/>
      <c r="Y103" s="83"/>
      <c r="Z103" s="84"/>
      <c r="AA103" s="85"/>
      <c r="AB103" s="86"/>
      <c r="AC103" s="83"/>
      <c r="AD103" s="84"/>
      <c r="AE103" s="85"/>
      <c r="AF103" s="86"/>
      <c r="AG103" s="83"/>
      <c r="AH103" s="84"/>
    </row>
    <row r="104" spans="5:34" x14ac:dyDescent="0.2">
      <c r="E104" s="83"/>
      <c r="F104" s="84"/>
      <c r="G104" s="85"/>
      <c r="H104" s="86"/>
      <c r="I104" s="83"/>
      <c r="J104" s="84"/>
      <c r="K104" s="85"/>
      <c r="L104" s="86"/>
      <c r="M104" s="83"/>
      <c r="N104" s="84"/>
      <c r="O104" s="85"/>
      <c r="P104" s="86"/>
      <c r="Q104" s="83"/>
      <c r="R104" s="84"/>
      <c r="S104" s="85"/>
      <c r="T104" s="86"/>
      <c r="U104" s="83"/>
      <c r="V104" s="84"/>
      <c r="W104" s="85"/>
      <c r="X104" s="86"/>
      <c r="Y104" s="83"/>
      <c r="Z104" s="84"/>
      <c r="AA104" s="85"/>
      <c r="AB104" s="86"/>
      <c r="AC104" s="83"/>
      <c r="AD104" s="84"/>
      <c r="AE104" s="85"/>
      <c r="AF104" s="86"/>
      <c r="AG104" s="83"/>
      <c r="AH104" s="84"/>
    </row>
    <row r="105" spans="5:34" x14ac:dyDescent="0.2">
      <c r="E105" s="83"/>
      <c r="F105" s="84"/>
      <c r="G105" s="85"/>
      <c r="H105" s="86"/>
      <c r="I105" s="83"/>
      <c r="J105" s="84"/>
      <c r="K105" s="85"/>
      <c r="L105" s="86"/>
      <c r="M105" s="83"/>
      <c r="N105" s="84"/>
      <c r="O105" s="85"/>
      <c r="P105" s="86"/>
      <c r="Q105" s="83"/>
      <c r="R105" s="84"/>
      <c r="S105" s="85"/>
      <c r="T105" s="86"/>
      <c r="U105" s="83"/>
      <c r="V105" s="84"/>
      <c r="W105" s="85"/>
      <c r="X105" s="86"/>
      <c r="Y105" s="83"/>
      <c r="Z105" s="84"/>
      <c r="AA105" s="85"/>
      <c r="AB105" s="86"/>
      <c r="AC105" s="83"/>
      <c r="AD105" s="84"/>
      <c r="AE105" s="85"/>
      <c r="AF105" s="86"/>
      <c r="AG105" s="83"/>
      <c r="AH105" s="84"/>
    </row>
    <row r="106" spans="5:34" x14ac:dyDescent="0.2">
      <c r="E106" s="83"/>
      <c r="F106" s="84"/>
      <c r="G106" s="85"/>
      <c r="H106" s="86"/>
      <c r="I106" s="83"/>
      <c r="J106" s="84"/>
      <c r="K106" s="85"/>
      <c r="L106" s="86"/>
      <c r="M106" s="83"/>
      <c r="N106" s="84"/>
      <c r="O106" s="85"/>
      <c r="P106" s="86"/>
      <c r="Q106" s="83"/>
      <c r="R106" s="84"/>
      <c r="S106" s="85"/>
      <c r="T106" s="86"/>
      <c r="U106" s="83"/>
      <c r="V106" s="84"/>
      <c r="W106" s="85"/>
      <c r="X106" s="86"/>
      <c r="Y106" s="83"/>
      <c r="Z106" s="84"/>
      <c r="AA106" s="85"/>
      <c r="AB106" s="86"/>
      <c r="AC106" s="83"/>
      <c r="AD106" s="84"/>
      <c r="AE106" s="85"/>
      <c r="AF106" s="86"/>
      <c r="AG106" s="83"/>
      <c r="AH106" s="84"/>
    </row>
    <row r="107" spans="5:34" x14ac:dyDescent="0.2">
      <c r="E107" s="83"/>
      <c r="F107" s="84"/>
      <c r="G107" s="85"/>
      <c r="H107" s="86"/>
      <c r="I107" s="83"/>
      <c r="J107" s="84"/>
      <c r="K107" s="85"/>
      <c r="L107" s="86"/>
      <c r="M107" s="83"/>
      <c r="N107" s="84"/>
      <c r="O107" s="85"/>
      <c r="P107" s="86"/>
      <c r="Q107" s="83"/>
      <c r="R107" s="84"/>
      <c r="S107" s="85"/>
      <c r="T107" s="86"/>
      <c r="U107" s="83"/>
      <c r="V107" s="84"/>
      <c r="W107" s="85"/>
      <c r="X107" s="86"/>
      <c r="Y107" s="83"/>
      <c r="Z107" s="84"/>
      <c r="AA107" s="85"/>
      <c r="AB107" s="86"/>
      <c r="AC107" s="83"/>
      <c r="AD107" s="84"/>
      <c r="AE107" s="85"/>
      <c r="AF107" s="86"/>
      <c r="AG107" s="83"/>
      <c r="AH107" s="84"/>
    </row>
    <row r="108" spans="5:34" x14ac:dyDescent="0.2">
      <c r="E108" s="83"/>
      <c r="F108" s="84"/>
      <c r="G108" s="85"/>
      <c r="H108" s="86"/>
      <c r="I108" s="83"/>
      <c r="J108" s="84"/>
      <c r="K108" s="85"/>
      <c r="L108" s="86"/>
      <c r="M108" s="83"/>
      <c r="N108" s="84"/>
      <c r="O108" s="85"/>
      <c r="P108" s="86"/>
      <c r="Q108" s="83"/>
      <c r="R108" s="84"/>
      <c r="S108" s="85"/>
      <c r="T108" s="86"/>
      <c r="U108" s="83"/>
      <c r="V108" s="84"/>
      <c r="W108" s="85"/>
      <c r="X108" s="86"/>
      <c r="Y108" s="83"/>
      <c r="Z108" s="84"/>
      <c r="AA108" s="85"/>
      <c r="AB108" s="86"/>
      <c r="AC108" s="83"/>
      <c r="AD108" s="84"/>
      <c r="AE108" s="85"/>
      <c r="AF108" s="86"/>
      <c r="AG108" s="83"/>
      <c r="AH108" s="84"/>
    </row>
    <row r="109" spans="5:34" x14ac:dyDescent="0.2">
      <c r="E109" s="83"/>
      <c r="F109" s="84"/>
      <c r="G109" s="85"/>
      <c r="H109" s="86"/>
      <c r="I109" s="83"/>
      <c r="J109" s="84"/>
      <c r="K109" s="85"/>
      <c r="L109" s="86"/>
      <c r="M109" s="83"/>
      <c r="N109" s="84"/>
      <c r="O109" s="85"/>
      <c r="P109" s="86"/>
      <c r="Q109" s="83"/>
      <c r="R109" s="84"/>
      <c r="S109" s="85"/>
      <c r="T109" s="86"/>
      <c r="U109" s="83"/>
      <c r="V109" s="84"/>
      <c r="W109" s="85"/>
      <c r="X109" s="86"/>
      <c r="Y109" s="83"/>
      <c r="Z109" s="84"/>
      <c r="AA109" s="85"/>
      <c r="AB109" s="86"/>
      <c r="AC109" s="83"/>
      <c r="AD109" s="84"/>
      <c r="AE109" s="85"/>
      <c r="AF109" s="86"/>
      <c r="AG109" s="83"/>
      <c r="AH109" s="84"/>
    </row>
    <row r="110" spans="5:34" x14ac:dyDescent="0.2">
      <c r="E110" s="83"/>
      <c r="F110" s="84"/>
      <c r="G110" s="85"/>
      <c r="H110" s="86"/>
      <c r="I110" s="83"/>
      <c r="J110" s="84"/>
      <c r="K110" s="85"/>
      <c r="L110" s="86"/>
      <c r="M110" s="83"/>
      <c r="N110" s="84"/>
      <c r="O110" s="85"/>
      <c r="P110" s="86"/>
      <c r="Q110" s="83"/>
      <c r="R110" s="84"/>
      <c r="S110" s="85"/>
      <c r="T110" s="86"/>
      <c r="U110" s="83"/>
      <c r="V110" s="84"/>
      <c r="W110" s="85"/>
      <c r="X110" s="86"/>
      <c r="Y110" s="83"/>
      <c r="Z110" s="84"/>
      <c r="AA110" s="85"/>
      <c r="AB110" s="86"/>
      <c r="AC110" s="83"/>
      <c r="AD110" s="84"/>
      <c r="AE110" s="85"/>
      <c r="AF110" s="86"/>
      <c r="AG110" s="83"/>
      <c r="AH110" s="84"/>
    </row>
    <row r="111" spans="5:34" x14ac:dyDescent="0.2">
      <c r="E111" s="83"/>
      <c r="F111" s="84"/>
      <c r="G111" s="85"/>
      <c r="H111" s="86"/>
      <c r="I111" s="83"/>
      <c r="J111" s="84"/>
      <c r="K111" s="85"/>
      <c r="L111" s="86"/>
      <c r="M111" s="83"/>
      <c r="N111" s="84"/>
      <c r="O111" s="85"/>
      <c r="P111" s="86"/>
      <c r="Q111" s="83"/>
      <c r="R111" s="84"/>
      <c r="S111" s="85"/>
      <c r="T111" s="86"/>
      <c r="U111" s="83"/>
      <c r="V111" s="84"/>
      <c r="W111" s="85"/>
      <c r="X111" s="86"/>
      <c r="Y111" s="83"/>
      <c r="Z111" s="84"/>
      <c r="AA111" s="85"/>
      <c r="AB111" s="86"/>
      <c r="AC111" s="83"/>
      <c r="AD111" s="84"/>
      <c r="AE111" s="85"/>
      <c r="AF111" s="86"/>
      <c r="AG111" s="83"/>
      <c r="AH111" s="84"/>
    </row>
    <row r="112" spans="5:34" x14ac:dyDescent="0.2">
      <c r="E112" s="83"/>
      <c r="F112" s="84"/>
      <c r="G112" s="85"/>
      <c r="H112" s="86"/>
      <c r="I112" s="83"/>
      <c r="J112" s="84"/>
      <c r="K112" s="85"/>
      <c r="L112" s="86"/>
      <c r="M112" s="83"/>
      <c r="N112" s="84"/>
      <c r="O112" s="85"/>
      <c r="P112" s="86"/>
      <c r="Q112" s="83"/>
      <c r="R112" s="84"/>
      <c r="S112" s="85"/>
      <c r="T112" s="86"/>
      <c r="U112" s="83"/>
      <c r="V112" s="84"/>
      <c r="W112" s="85"/>
      <c r="X112" s="86"/>
      <c r="Y112" s="83"/>
      <c r="Z112" s="84"/>
      <c r="AA112" s="85"/>
      <c r="AB112" s="86"/>
      <c r="AC112" s="83"/>
      <c r="AD112" s="84"/>
      <c r="AE112" s="85"/>
      <c r="AF112" s="86"/>
      <c r="AG112" s="83"/>
      <c r="AH112" s="84"/>
    </row>
    <row r="113" spans="5:34" x14ac:dyDescent="0.2">
      <c r="E113" s="83"/>
      <c r="F113" s="84"/>
      <c r="G113" s="85"/>
      <c r="H113" s="86"/>
      <c r="I113" s="83"/>
      <c r="J113" s="84"/>
      <c r="K113" s="85"/>
      <c r="L113" s="86"/>
      <c r="M113" s="83"/>
      <c r="N113" s="84"/>
      <c r="O113" s="85"/>
      <c r="P113" s="86"/>
      <c r="Q113" s="83"/>
      <c r="R113" s="84"/>
      <c r="S113" s="85"/>
      <c r="T113" s="86"/>
      <c r="U113" s="83"/>
      <c r="V113" s="84"/>
      <c r="W113" s="85"/>
      <c r="X113" s="86"/>
      <c r="Y113" s="83"/>
      <c r="Z113" s="84"/>
      <c r="AA113" s="85"/>
      <c r="AB113" s="86"/>
      <c r="AC113" s="83"/>
      <c r="AD113" s="84"/>
      <c r="AE113" s="85"/>
      <c r="AF113" s="86"/>
      <c r="AG113" s="83"/>
      <c r="AH113" s="84"/>
    </row>
    <row r="114" spans="5:34" x14ac:dyDescent="0.2">
      <c r="E114" s="83"/>
      <c r="F114" s="84"/>
      <c r="G114" s="85"/>
      <c r="H114" s="86"/>
      <c r="I114" s="83"/>
      <c r="J114" s="84"/>
      <c r="K114" s="85"/>
      <c r="L114" s="86"/>
      <c r="M114" s="83"/>
      <c r="N114" s="84"/>
      <c r="O114" s="85"/>
      <c r="P114" s="86"/>
      <c r="Q114" s="83"/>
      <c r="R114" s="84"/>
      <c r="S114" s="85"/>
      <c r="T114" s="86"/>
      <c r="U114" s="83"/>
      <c r="V114" s="84"/>
      <c r="W114" s="85"/>
      <c r="X114" s="86"/>
      <c r="Y114" s="83"/>
      <c r="Z114" s="84"/>
      <c r="AA114" s="85"/>
      <c r="AB114" s="86"/>
      <c r="AC114" s="83"/>
      <c r="AD114" s="84"/>
      <c r="AE114" s="85"/>
      <c r="AF114" s="86"/>
      <c r="AG114" s="83"/>
      <c r="AH114" s="84"/>
    </row>
    <row r="115" spans="5:34" x14ac:dyDescent="0.2">
      <c r="E115" s="83"/>
      <c r="F115" s="84"/>
      <c r="G115" s="85"/>
      <c r="H115" s="86"/>
      <c r="I115" s="83"/>
      <c r="J115" s="84"/>
      <c r="K115" s="85"/>
      <c r="L115" s="86"/>
      <c r="M115" s="83"/>
      <c r="N115" s="84"/>
      <c r="O115" s="85"/>
      <c r="P115" s="86"/>
      <c r="Q115" s="83"/>
      <c r="R115" s="84"/>
      <c r="S115" s="85"/>
      <c r="T115" s="86"/>
      <c r="U115" s="83"/>
      <c r="V115" s="84"/>
      <c r="W115" s="85"/>
      <c r="X115" s="86"/>
      <c r="Y115" s="83"/>
      <c r="Z115" s="84"/>
      <c r="AA115" s="85"/>
      <c r="AB115" s="86"/>
      <c r="AC115" s="83"/>
      <c r="AD115" s="84"/>
      <c r="AE115" s="85"/>
      <c r="AF115" s="86"/>
      <c r="AG115" s="83"/>
      <c r="AH115" s="84"/>
    </row>
    <row r="116" spans="5:34" x14ac:dyDescent="0.2">
      <c r="E116" s="83"/>
      <c r="F116" s="84"/>
      <c r="G116" s="85"/>
      <c r="H116" s="86"/>
      <c r="I116" s="83"/>
      <c r="J116" s="84"/>
      <c r="K116" s="85"/>
      <c r="L116" s="86"/>
      <c r="M116" s="83"/>
      <c r="N116" s="84"/>
      <c r="O116" s="85"/>
      <c r="P116" s="86"/>
      <c r="Q116" s="83"/>
      <c r="R116" s="84"/>
      <c r="S116" s="85"/>
      <c r="T116" s="86"/>
      <c r="U116" s="83"/>
      <c r="V116" s="84"/>
      <c r="W116" s="85"/>
      <c r="X116" s="86"/>
      <c r="Y116" s="83"/>
      <c r="Z116" s="84"/>
      <c r="AA116" s="85"/>
      <c r="AB116" s="86"/>
      <c r="AC116" s="83"/>
      <c r="AD116" s="84"/>
      <c r="AE116" s="85"/>
      <c r="AF116" s="86"/>
      <c r="AG116" s="83"/>
      <c r="AH116" s="84"/>
    </row>
    <row r="117" spans="5:34" x14ac:dyDescent="0.2">
      <c r="E117" s="83"/>
      <c r="F117" s="84"/>
      <c r="G117" s="85"/>
      <c r="H117" s="86"/>
      <c r="I117" s="83"/>
      <c r="J117" s="84"/>
      <c r="K117" s="85"/>
      <c r="L117" s="86"/>
      <c r="M117" s="83"/>
      <c r="N117" s="84"/>
      <c r="O117" s="85"/>
      <c r="P117" s="86"/>
      <c r="Q117" s="83"/>
      <c r="R117" s="84"/>
      <c r="S117" s="85"/>
      <c r="T117" s="86"/>
      <c r="U117" s="83"/>
      <c r="V117" s="84"/>
      <c r="W117" s="85"/>
      <c r="X117" s="86"/>
      <c r="Y117" s="83"/>
      <c r="Z117" s="84"/>
      <c r="AA117" s="85"/>
      <c r="AB117" s="86"/>
      <c r="AC117" s="83"/>
      <c r="AD117" s="84"/>
      <c r="AE117" s="85"/>
      <c r="AF117" s="86"/>
      <c r="AG117" s="83"/>
      <c r="AH117" s="84"/>
    </row>
    <row r="118" spans="5:34" x14ac:dyDescent="0.2">
      <c r="E118" s="83"/>
      <c r="F118" s="84"/>
      <c r="G118" s="85"/>
      <c r="H118" s="86"/>
      <c r="I118" s="83"/>
      <c r="J118" s="84"/>
      <c r="K118" s="85"/>
      <c r="L118" s="86"/>
      <c r="M118" s="83"/>
      <c r="N118" s="84"/>
      <c r="O118" s="85"/>
      <c r="P118" s="86"/>
      <c r="Q118" s="83"/>
      <c r="R118" s="84"/>
      <c r="S118" s="85"/>
      <c r="T118" s="86"/>
      <c r="U118" s="83"/>
      <c r="V118" s="84"/>
      <c r="W118" s="85"/>
      <c r="X118" s="86"/>
      <c r="Y118" s="83"/>
      <c r="Z118" s="84"/>
      <c r="AA118" s="85"/>
      <c r="AB118" s="86"/>
      <c r="AC118" s="83"/>
      <c r="AD118" s="84"/>
      <c r="AE118" s="85"/>
      <c r="AF118" s="86"/>
      <c r="AG118" s="83"/>
      <c r="AH118" s="84"/>
    </row>
    <row r="119" spans="5:34" x14ac:dyDescent="0.2">
      <c r="E119" s="83"/>
      <c r="F119" s="84"/>
      <c r="G119" s="85"/>
      <c r="H119" s="86"/>
      <c r="I119" s="83"/>
      <c r="J119" s="84"/>
      <c r="K119" s="85"/>
      <c r="L119" s="86"/>
      <c r="M119" s="83"/>
      <c r="N119" s="84"/>
      <c r="O119" s="85"/>
      <c r="P119" s="86"/>
      <c r="Q119" s="83"/>
      <c r="R119" s="84"/>
      <c r="S119" s="85"/>
      <c r="T119" s="86"/>
      <c r="U119" s="83"/>
      <c r="V119" s="84"/>
      <c r="W119" s="85"/>
      <c r="X119" s="86"/>
      <c r="Y119" s="83"/>
      <c r="Z119" s="84"/>
      <c r="AA119" s="85"/>
      <c r="AB119" s="86"/>
      <c r="AC119" s="83"/>
      <c r="AD119" s="84"/>
      <c r="AE119" s="85"/>
      <c r="AF119" s="86"/>
      <c r="AG119" s="83"/>
      <c r="AH119" s="84"/>
    </row>
    <row r="120" spans="5:34" x14ac:dyDescent="0.2">
      <c r="E120" s="83"/>
      <c r="F120" s="84"/>
      <c r="G120" s="85"/>
      <c r="H120" s="86"/>
      <c r="I120" s="83"/>
      <c r="J120" s="84"/>
      <c r="K120" s="85"/>
      <c r="L120" s="86"/>
      <c r="M120" s="83"/>
      <c r="N120" s="84"/>
      <c r="O120" s="85"/>
      <c r="P120" s="86"/>
      <c r="Q120" s="83"/>
      <c r="R120" s="84"/>
      <c r="S120" s="85"/>
      <c r="T120" s="86"/>
      <c r="U120" s="83"/>
      <c r="V120" s="84"/>
      <c r="W120" s="85"/>
      <c r="X120" s="86"/>
      <c r="Y120" s="83"/>
      <c r="Z120" s="84"/>
      <c r="AA120" s="85"/>
      <c r="AB120" s="86"/>
      <c r="AC120" s="83"/>
      <c r="AD120" s="84"/>
      <c r="AE120" s="85"/>
      <c r="AF120" s="86"/>
      <c r="AG120" s="83"/>
      <c r="AH120" s="84"/>
    </row>
    <row r="121" spans="5:34" x14ac:dyDescent="0.2">
      <c r="E121" s="83"/>
      <c r="F121" s="84"/>
      <c r="G121" s="85"/>
      <c r="H121" s="86"/>
      <c r="I121" s="83"/>
      <c r="J121" s="84"/>
      <c r="K121" s="85"/>
      <c r="L121" s="86"/>
      <c r="M121" s="83"/>
      <c r="N121" s="84"/>
      <c r="O121" s="85"/>
      <c r="P121" s="86"/>
      <c r="Q121" s="83"/>
      <c r="R121" s="84"/>
      <c r="S121" s="85"/>
      <c r="T121" s="86"/>
      <c r="U121" s="83"/>
      <c r="V121" s="84"/>
      <c r="W121" s="85"/>
      <c r="X121" s="86"/>
      <c r="Y121" s="83"/>
      <c r="Z121" s="84"/>
      <c r="AA121" s="85"/>
      <c r="AB121" s="86"/>
      <c r="AC121" s="83"/>
      <c r="AD121" s="84"/>
      <c r="AE121" s="85"/>
      <c r="AF121" s="86"/>
      <c r="AG121" s="83"/>
      <c r="AH121" s="84"/>
    </row>
    <row r="122" spans="5:34" x14ac:dyDescent="0.2">
      <c r="E122" s="83"/>
      <c r="F122" s="84"/>
      <c r="G122" s="85"/>
      <c r="H122" s="86"/>
      <c r="I122" s="83"/>
      <c r="J122" s="84"/>
      <c r="K122" s="85"/>
      <c r="L122" s="86"/>
      <c r="M122" s="83"/>
      <c r="N122" s="84"/>
      <c r="O122" s="85"/>
      <c r="P122" s="86"/>
      <c r="Q122" s="83"/>
      <c r="R122" s="84"/>
      <c r="S122" s="85"/>
      <c r="T122" s="86"/>
      <c r="U122" s="83"/>
      <c r="V122" s="84"/>
      <c r="W122" s="85"/>
      <c r="X122" s="86"/>
      <c r="Y122" s="83"/>
      <c r="Z122" s="84"/>
      <c r="AA122" s="85"/>
      <c r="AB122" s="86"/>
      <c r="AC122" s="83"/>
      <c r="AD122" s="84"/>
      <c r="AE122" s="85"/>
      <c r="AF122" s="86"/>
      <c r="AG122" s="83"/>
      <c r="AH122" s="84"/>
    </row>
    <row r="123" spans="5:34" x14ac:dyDescent="0.2">
      <c r="E123" s="83"/>
      <c r="F123" s="84"/>
      <c r="G123" s="85"/>
      <c r="H123" s="86"/>
      <c r="I123" s="83"/>
      <c r="J123" s="84"/>
      <c r="K123" s="85"/>
      <c r="L123" s="86"/>
      <c r="M123" s="83"/>
      <c r="N123" s="84"/>
      <c r="O123" s="85"/>
      <c r="P123" s="86"/>
      <c r="Q123" s="83"/>
      <c r="R123" s="84"/>
      <c r="S123" s="85"/>
      <c r="T123" s="86"/>
      <c r="U123" s="83"/>
      <c r="V123" s="84"/>
      <c r="W123" s="85"/>
      <c r="X123" s="86"/>
      <c r="Y123" s="83"/>
      <c r="Z123" s="84"/>
      <c r="AA123" s="85"/>
      <c r="AB123" s="86"/>
      <c r="AC123" s="83"/>
      <c r="AD123" s="84"/>
      <c r="AE123" s="85"/>
      <c r="AF123" s="86"/>
      <c r="AG123" s="83"/>
      <c r="AH123" s="84"/>
    </row>
    <row r="124" spans="5:34" x14ac:dyDescent="0.2">
      <c r="E124" s="83"/>
      <c r="F124" s="84"/>
      <c r="G124" s="85"/>
      <c r="H124" s="86"/>
      <c r="I124" s="83"/>
      <c r="J124" s="84"/>
      <c r="K124" s="85"/>
      <c r="L124" s="86"/>
      <c r="M124" s="83"/>
      <c r="N124" s="84"/>
      <c r="O124" s="85"/>
      <c r="P124" s="86"/>
      <c r="Q124" s="83"/>
      <c r="R124" s="84"/>
      <c r="S124" s="85"/>
      <c r="T124" s="86"/>
      <c r="U124" s="83"/>
      <c r="V124" s="84"/>
      <c r="W124" s="85"/>
      <c r="X124" s="86"/>
      <c r="Y124" s="83"/>
      <c r="Z124" s="84"/>
      <c r="AA124" s="85"/>
      <c r="AB124" s="86"/>
      <c r="AC124" s="83"/>
      <c r="AD124" s="84"/>
      <c r="AE124" s="85"/>
      <c r="AF124" s="86"/>
      <c r="AG124" s="83"/>
      <c r="AH124" s="84"/>
    </row>
    <row r="125" spans="5:34" x14ac:dyDescent="0.2">
      <c r="E125" s="83"/>
      <c r="F125" s="84"/>
      <c r="G125" s="85"/>
      <c r="H125" s="86"/>
      <c r="I125" s="83"/>
      <c r="J125" s="84"/>
      <c r="K125" s="85"/>
      <c r="L125" s="86"/>
      <c r="M125" s="83"/>
      <c r="N125" s="84"/>
      <c r="O125" s="85"/>
      <c r="P125" s="86"/>
      <c r="Q125" s="83"/>
      <c r="R125" s="84"/>
      <c r="S125" s="85"/>
      <c r="T125" s="86"/>
      <c r="U125" s="83"/>
      <c r="V125" s="84"/>
      <c r="W125" s="85"/>
      <c r="X125" s="86"/>
      <c r="Y125" s="83"/>
      <c r="Z125" s="84"/>
      <c r="AA125" s="85"/>
      <c r="AB125" s="86"/>
      <c r="AC125" s="83"/>
      <c r="AD125" s="84"/>
      <c r="AE125" s="85"/>
      <c r="AF125" s="86"/>
      <c r="AG125" s="83"/>
      <c r="AH125" s="84"/>
    </row>
    <row r="126" spans="5:34" x14ac:dyDescent="0.2">
      <c r="E126" s="83"/>
      <c r="F126" s="84"/>
      <c r="G126" s="85"/>
      <c r="H126" s="86"/>
      <c r="I126" s="83"/>
      <c r="J126" s="84"/>
      <c r="K126" s="85"/>
      <c r="L126" s="86"/>
      <c r="M126" s="83"/>
      <c r="N126" s="84"/>
      <c r="O126" s="85"/>
      <c r="P126" s="86"/>
      <c r="Q126" s="83"/>
      <c r="R126" s="84"/>
      <c r="S126" s="85"/>
      <c r="T126" s="86"/>
      <c r="U126" s="83"/>
      <c r="V126" s="84"/>
      <c r="W126" s="85"/>
      <c r="X126" s="86"/>
      <c r="Y126" s="83"/>
      <c r="Z126" s="84"/>
      <c r="AA126" s="85"/>
      <c r="AB126" s="86"/>
      <c r="AC126" s="83"/>
      <c r="AD126" s="84"/>
      <c r="AE126" s="85"/>
      <c r="AF126" s="86"/>
      <c r="AG126" s="83"/>
      <c r="AH126" s="84"/>
    </row>
    <row r="127" spans="5:34" x14ac:dyDescent="0.2">
      <c r="E127" s="83"/>
      <c r="F127" s="84"/>
      <c r="G127" s="85"/>
      <c r="H127" s="86"/>
      <c r="I127" s="83"/>
      <c r="J127" s="84"/>
      <c r="K127" s="85"/>
      <c r="L127" s="86"/>
      <c r="M127" s="83"/>
      <c r="N127" s="84"/>
      <c r="O127" s="85"/>
      <c r="P127" s="86"/>
      <c r="Q127" s="83"/>
      <c r="R127" s="84"/>
      <c r="S127" s="85"/>
      <c r="T127" s="86"/>
      <c r="U127" s="83"/>
      <c r="V127" s="84"/>
      <c r="W127" s="85"/>
      <c r="X127" s="86"/>
      <c r="Y127" s="83"/>
      <c r="Z127" s="84"/>
      <c r="AA127" s="85"/>
      <c r="AB127" s="86"/>
      <c r="AC127" s="83"/>
      <c r="AD127" s="84"/>
      <c r="AE127" s="85"/>
      <c r="AF127" s="86"/>
      <c r="AG127" s="83"/>
      <c r="AH127" s="84"/>
    </row>
    <row r="128" spans="5:34" x14ac:dyDescent="0.2">
      <c r="E128" s="83"/>
      <c r="F128" s="84"/>
      <c r="G128" s="85"/>
      <c r="H128" s="86"/>
      <c r="I128" s="83"/>
      <c r="J128" s="84"/>
      <c r="K128" s="85"/>
      <c r="L128" s="86"/>
      <c r="M128" s="83"/>
      <c r="N128" s="84"/>
      <c r="O128" s="85"/>
      <c r="P128" s="86"/>
      <c r="Q128" s="83"/>
      <c r="R128" s="84"/>
      <c r="S128" s="85"/>
      <c r="T128" s="86"/>
      <c r="U128" s="83"/>
      <c r="V128" s="84"/>
      <c r="W128" s="85"/>
      <c r="X128" s="86"/>
      <c r="Y128" s="83"/>
      <c r="Z128" s="84"/>
      <c r="AA128" s="85"/>
      <c r="AB128" s="86"/>
      <c r="AC128" s="83"/>
      <c r="AD128" s="84"/>
      <c r="AE128" s="85"/>
      <c r="AF128" s="86"/>
      <c r="AG128" s="83"/>
      <c r="AH128" s="84"/>
    </row>
    <row r="129" spans="5:34" x14ac:dyDescent="0.2">
      <c r="E129" s="83"/>
      <c r="F129" s="84"/>
      <c r="G129" s="85"/>
      <c r="H129" s="86"/>
      <c r="I129" s="83"/>
      <c r="J129" s="84"/>
      <c r="K129" s="85"/>
      <c r="L129" s="86"/>
      <c r="M129" s="83"/>
      <c r="N129" s="84"/>
      <c r="O129" s="85"/>
      <c r="P129" s="86"/>
      <c r="Q129" s="83"/>
      <c r="R129" s="84"/>
      <c r="S129" s="85"/>
      <c r="T129" s="86"/>
      <c r="U129" s="83"/>
      <c r="V129" s="84"/>
      <c r="W129" s="85"/>
      <c r="X129" s="86"/>
      <c r="Y129" s="83"/>
      <c r="Z129" s="84"/>
      <c r="AA129" s="85"/>
      <c r="AB129" s="86"/>
      <c r="AC129" s="83"/>
      <c r="AD129" s="84"/>
      <c r="AE129" s="85"/>
      <c r="AF129" s="86"/>
      <c r="AG129" s="83"/>
      <c r="AH129" s="84"/>
    </row>
    <row r="130" spans="5:34" x14ac:dyDescent="0.2">
      <c r="E130" s="83"/>
      <c r="F130" s="84"/>
      <c r="G130" s="85"/>
      <c r="H130" s="86"/>
      <c r="I130" s="83"/>
      <c r="J130" s="84"/>
      <c r="K130" s="85"/>
      <c r="L130" s="86"/>
      <c r="M130" s="83"/>
      <c r="N130" s="84"/>
      <c r="O130" s="85"/>
      <c r="P130" s="86"/>
      <c r="Q130" s="83"/>
      <c r="R130" s="84"/>
      <c r="S130" s="85"/>
      <c r="T130" s="86"/>
      <c r="U130" s="83"/>
      <c r="V130" s="84"/>
      <c r="W130" s="85"/>
      <c r="X130" s="86"/>
      <c r="Y130" s="83"/>
      <c r="Z130" s="84"/>
      <c r="AA130" s="85"/>
      <c r="AB130" s="86"/>
      <c r="AC130" s="83"/>
      <c r="AD130" s="84"/>
      <c r="AE130" s="85"/>
      <c r="AF130" s="86"/>
      <c r="AG130" s="83"/>
      <c r="AH130" s="84"/>
    </row>
    <row r="131" spans="5:34" x14ac:dyDescent="0.2">
      <c r="E131" s="83"/>
      <c r="F131" s="84"/>
      <c r="G131" s="85"/>
      <c r="H131" s="86"/>
      <c r="I131" s="83"/>
      <c r="J131" s="84"/>
      <c r="K131" s="85"/>
      <c r="L131" s="86"/>
      <c r="M131" s="83"/>
      <c r="N131" s="84"/>
      <c r="O131" s="85"/>
      <c r="P131" s="86"/>
      <c r="Q131" s="83"/>
      <c r="R131" s="84"/>
      <c r="S131" s="85"/>
      <c r="T131" s="86"/>
      <c r="U131" s="83"/>
      <c r="V131" s="84"/>
      <c r="W131" s="85"/>
      <c r="X131" s="86"/>
      <c r="Y131" s="83"/>
      <c r="Z131" s="84"/>
      <c r="AA131" s="85"/>
      <c r="AB131" s="86"/>
      <c r="AC131" s="83"/>
      <c r="AD131" s="84"/>
      <c r="AE131" s="85"/>
      <c r="AF131" s="86"/>
      <c r="AG131" s="83"/>
      <c r="AH131" s="84"/>
    </row>
    <row r="132" spans="5:34" x14ac:dyDescent="0.2">
      <c r="E132" s="83"/>
      <c r="F132" s="84"/>
      <c r="G132" s="85"/>
      <c r="H132" s="86"/>
      <c r="I132" s="83"/>
      <c r="J132" s="84"/>
      <c r="K132" s="85"/>
      <c r="L132" s="86"/>
      <c r="M132" s="83"/>
      <c r="N132" s="84"/>
      <c r="O132" s="85"/>
      <c r="P132" s="86"/>
      <c r="Q132" s="83"/>
      <c r="R132" s="84"/>
      <c r="S132" s="85"/>
      <c r="T132" s="86"/>
      <c r="U132" s="83"/>
      <c r="V132" s="84"/>
      <c r="W132" s="85"/>
      <c r="X132" s="86"/>
      <c r="Y132" s="83"/>
      <c r="Z132" s="84"/>
      <c r="AA132" s="85"/>
      <c r="AB132" s="86"/>
      <c r="AC132" s="83"/>
      <c r="AD132" s="84"/>
      <c r="AE132" s="85"/>
      <c r="AF132" s="86"/>
      <c r="AG132" s="83"/>
      <c r="AH132" s="84"/>
    </row>
    <row r="133" spans="5:34" x14ac:dyDescent="0.2">
      <c r="E133" s="83"/>
      <c r="F133" s="84"/>
      <c r="G133" s="85"/>
      <c r="H133" s="86"/>
      <c r="I133" s="83"/>
      <c r="J133" s="84"/>
      <c r="K133" s="85"/>
      <c r="L133" s="86"/>
      <c r="M133" s="83"/>
      <c r="N133" s="84"/>
      <c r="O133" s="85"/>
      <c r="P133" s="86"/>
      <c r="Q133" s="83"/>
      <c r="R133" s="84"/>
      <c r="S133" s="85"/>
      <c r="T133" s="86"/>
      <c r="U133" s="83"/>
      <c r="V133" s="84"/>
      <c r="W133" s="85"/>
      <c r="X133" s="86"/>
      <c r="Y133" s="83"/>
      <c r="Z133" s="84"/>
      <c r="AA133" s="85"/>
      <c r="AB133" s="86"/>
      <c r="AC133" s="83"/>
      <c r="AD133" s="84"/>
      <c r="AE133" s="85"/>
      <c r="AF133" s="86"/>
      <c r="AG133" s="83"/>
      <c r="AH133" s="84"/>
    </row>
    <row r="134" spans="5:34" x14ac:dyDescent="0.2">
      <c r="E134" s="83"/>
      <c r="F134" s="84"/>
      <c r="G134" s="85"/>
      <c r="H134" s="86"/>
      <c r="I134" s="83"/>
      <c r="J134" s="84"/>
      <c r="K134" s="85"/>
      <c r="L134" s="86"/>
      <c r="M134" s="83"/>
      <c r="N134" s="84"/>
      <c r="O134" s="85"/>
      <c r="P134" s="86"/>
      <c r="Q134" s="83"/>
      <c r="R134" s="84"/>
      <c r="S134" s="85"/>
      <c r="T134" s="86"/>
      <c r="U134" s="83"/>
      <c r="V134" s="84"/>
      <c r="W134" s="85"/>
      <c r="X134" s="86"/>
      <c r="Y134" s="83"/>
      <c r="Z134" s="84"/>
      <c r="AA134" s="85"/>
      <c r="AB134" s="86"/>
      <c r="AC134" s="83"/>
      <c r="AD134" s="84"/>
      <c r="AE134" s="85"/>
      <c r="AF134" s="86"/>
      <c r="AG134" s="83"/>
      <c r="AH134" s="84"/>
    </row>
    <row r="135" spans="5:34" x14ac:dyDescent="0.2">
      <c r="E135" s="83"/>
      <c r="F135" s="84"/>
      <c r="G135" s="85"/>
      <c r="H135" s="86"/>
      <c r="I135" s="83"/>
      <c r="J135" s="84"/>
      <c r="K135" s="85"/>
      <c r="L135" s="86"/>
      <c r="M135" s="83"/>
      <c r="N135" s="84"/>
      <c r="O135" s="85"/>
      <c r="P135" s="86"/>
      <c r="Q135" s="83"/>
      <c r="R135" s="84"/>
      <c r="S135" s="85"/>
      <c r="T135" s="86"/>
      <c r="U135" s="83"/>
      <c r="V135" s="84"/>
      <c r="W135" s="85"/>
      <c r="X135" s="86"/>
      <c r="Y135" s="83"/>
      <c r="Z135" s="84"/>
      <c r="AA135" s="85"/>
      <c r="AB135" s="86"/>
      <c r="AC135" s="83"/>
      <c r="AD135" s="84"/>
      <c r="AE135" s="85"/>
      <c r="AF135" s="86"/>
      <c r="AG135" s="83"/>
      <c r="AH135" s="84"/>
    </row>
    <row r="136" spans="5:34" x14ac:dyDescent="0.2">
      <c r="E136" s="83"/>
      <c r="F136" s="84"/>
      <c r="G136" s="85"/>
      <c r="H136" s="86"/>
      <c r="I136" s="83"/>
      <c r="J136" s="84"/>
      <c r="K136" s="85"/>
      <c r="L136" s="86"/>
      <c r="M136" s="83"/>
      <c r="N136" s="84"/>
      <c r="O136" s="85"/>
      <c r="P136" s="86"/>
      <c r="Q136" s="83"/>
      <c r="R136" s="84"/>
      <c r="S136" s="85"/>
      <c r="T136" s="86"/>
      <c r="U136" s="83"/>
      <c r="V136" s="84"/>
      <c r="W136" s="85"/>
      <c r="X136" s="86"/>
      <c r="Y136" s="83"/>
      <c r="Z136" s="84"/>
      <c r="AA136" s="85"/>
      <c r="AB136" s="86"/>
      <c r="AC136" s="83"/>
      <c r="AD136" s="84"/>
      <c r="AE136" s="85"/>
      <c r="AF136" s="86"/>
      <c r="AG136" s="83"/>
      <c r="AH136" s="84"/>
    </row>
    <row r="137" spans="5:34" x14ac:dyDescent="0.2">
      <c r="E137" s="83"/>
      <c r="F137" s="84"/>
      <c r="G137" s="85"/>
      <c r="H137" s="86"/>
      <c r="I137" s="83"/>
      <c r="J137" s="84"/>
      <c r="K137" s="85"/>
      <c r="L137" s="86"/>
      <c r="M137" s="83"/>
      <c r="N137" s="84"/>
      <c r="O137" s="85"/>
      <c r="P137" s="86"/>
      <c r="Q137" s="83"/>
      <c r="R137" s="84"/>
      <c r="S137" s="85"/>
      <c r="T137" s="86"/>
      <c r="U137" s="83"/>
      <c r="V137" s="84"/>
      <c r="W137" s="85"/>
      <c r="X137" s="86"/>
      <c r="Y137" s="83"/>
      <c r="Z137" s="84"/>
      <c r="AA137" s="85"/>
      <c r="AB137" s="86"/>
      <c r="AC137" s="83"/>
      <c r="AD137" s="84"/>
      <c r="AE137" s="85"/>
      <c r="AF137" s="86"/>
      <c r="AG137" s="83"/>
      <c r="AH137" s="84"/>
    </row>
    <row r="138" spans="5:34" x14ac:dyDescent="0.2">
      <c r="E138" s="83"/>
      <c r="F138" s="84"/>
      <c r="G138" s="85"/>
      <c r="H138" s="86"/>
      <c r="I138" s="83"/>
      <c r="J138" s="84"/>
      <c r="K138" s="85"/>
      <c r="L138" s="86"/>
      <c r="M138" s="83"/>
      <c r="N138" s="84"/>
      <c r="O138" s="85"/>
      <c r="P138" s="86"/>
      <c r="Q138" s="83"/>
      <c r="R138" s="84"/>
      <c r="S138" s="85"/>
      <c r="T138" s="86"/>
      <c r="U138" s="83"/>
      <c r="V138" s="84"/>
      <c r="W138" s="85"/>
      <c r="X138" s="86"/>
      <c r="Y138" s="83"/>
      <c r="Z138" s="84"/>
      <c r="AA138" s="85"/>
      <c r="AB138" s="86"/>
      <c r="AC138" s="83"/>
      <c r="AD138" s="84"/>
      <c r="AE138" s="85"/>
      <c r="AF138" s="86"/>
      <c r="AG138" s="83"/>
      <c r="AH138" s="84"/>
    </row>
    <row r="139" spans="5:34" x14ac:dyDescent="0.2">
      <c r="E139" s="83"/>
      <c r="F139" s="84"/>
      <c r="G139" s="85"/>
      <c r="H139" s="86"/>
      <c r="I139" s="83"/>
      <c r="J139" s="84"/>
      <c r="K139" s="85"/>
      <c r="L139" s="86"/>
      <c r="M139" s="83"/>
      <c r="N139" s="84"/>
      <c r="O139" s="85"/>
      <c r="P139" s="86"/>
      <c r="Q139" s="83"/>
      <c r="R139" s="84"/>
      <c r="S139" s="85"/>
      <c r="T139" s="86"/>
      <c r="U139" s="83"/>
      <c r="V139" s="84"/>
      <c r="W139" s="85"/>
      <c r="X139" s="86"/>
      <c r="Y139" s="83"/>
      <c r="Z139" s="84"/>
      <c r="AA139" s="85"/>
      <c r="AB139" s="86"/>
      <c r="AC139" s="83"/>
      <c r="AD139" s="84"/>
      <c r="AE139" s="85"/>
      <c r="AF139" s="86"/>
      <c r="AG139" s="83"/>
      <c r="AH139" s="84"/>
    </row>
    <row r="140" spans="5:34" x14ac:dyDescent="0.2">
      <c r="E140" s="83"/>
      <c r="F140" s="84"/>
      <c r="G140" s="85"/>
      <c r="H140" s="86"/>
      <c r="I140" s="83"/>
      <c r="J140" s="84"/>
      <c r="K140" s="85"/>
      <c r="L140" s="86"/>
      <c r="M140" s="83"/>
      <c r="N140" s="84"/>
      <c r="O140" s="85"/>
      <c r="P140" s="86"/>
      <c r="Q140" s="83"/>
      <c r="R140" s="84"/>
      <c r="S140" s="85"/>
      <c r="T140" s="86"/>
      <c r="U140" s="83"/>
      <c r="V140" s="84"/>
      <c r="W140" s="85"/>
      <c r="X140" s="86"/>
      <c r="Y140" s="83"/>
      <c r="Z140" s="84"/>
      <c r="AA140" s="85"/>
      <c r="AB140" s="86"/>
      <c r="AC140" s="83"/>
      <c r="AD140" s="84"/>
      <c r="AE140" s="85"/>
      <c r="AF140" s="86"/>
      <c r="AG140" s="83"/>
      <c r="AH140" s="84"/>
    </row>
    <row r="141" spans="5:34" x14ac:dyDescent="0.2">
      <c r="E141" s="83"/>
      <c r="F141" s="84"/>
      <c r="G141" s="85"/>
      <c r="H141" s="86"/>
      <c r="I141" s="83"/>
      <c r="J141" s="84"/>
      <c r="K141" s="85"/>
      <c r="L141" s="86"/>
      <c r="M141" s="83"/>
      <c r="N141" s="84"/>
      <c r="O141" s="85"/>
      <c r="P141" s="86"/>
      <c r="Q141" s="83"/>
      <c r="R141" s="84"/>
      <c r="S141" s="85"/>
      <c r="T141" s="86"/>
      <c r="U141" s="83"/>
      <c r="V141" s="84"/>
      <c r="W141" s="85"/>
      <c r="X141" s="86"/>
      <c r="Y141" s="83"/>
      <c r="Z141" s="84"/>
      <c r="AA141" s="85"/>
      <c r="AB141" s="86"/>
      <c r="AC141" s="83"/>
      <c r="AD141" s="84"/>
      <c r="AE141" s="85"/>
      <c r="AF141" s="86"/>
      <c r="AG141" s="83"/>
      <c r="AH141" s="84"/>
    </row>
    <row r="142" spans="5:34" x14ac:dyDescent="0.2">
      <c r="E142" s="83"/>
      <c r="F142" s="84"/>
      <c r="G142" s="85"/>
      <c r="H142" s="86"/>
      <c r="I142" s="83"/>
      <c r="J142" s="84"/>
      <c r="K142" s="85"/>
      <c r="L142" s="86"/>
      <c r="M142" s="83"/>
      <c r="N142" s="84"/>
      <c r="O142" s="85"/>
      <c r="P142" s="86"/>
      <c r="Q142" s="83"/>
      <c r="R142" s="84"/>
      <c r="S142" s="85"/>
      <c r="T142" s="86"/>
      <c r="U142" s="83"/>
      <c r="V142" s="84"/>
      <c r="W142" s="85"/>
      <c r="X142" s="86"/>
      <c r="Y142" s="83"/>
      <c r="Z142" s="84"/>
      <c r="AA142" s="85"/>
      <c r="AB142" s="86"/>
      <c r="AC142" s="83"/>
      <c r="AD142" s="84"/>
      <c r="AE142" s="85"/>
      <c r="AF142" s="86"/>
      <c r="AG142" s="83"/>
      <c r="AH142" s="84"/>
    </row>
    <row r="143" spans="5:34" x14ac:dyDescent="0.2">
      <c r="E143" s="83"/>
      <c r="F143" s="84"/>
      <c r="G143" s="85"/>
      <c r="H143" s="86"/>
      <c r="I143" s="83"/>
      <c r="J143" s="84"/>
      <c r="K143" s="85"/>
      <c r="L143" s="86"/>
      <c r="M143" s="83"/>
      <c r="N143" s="84"/>
      <c r="O143" s="85"/>
      <c r="P143" s="86"/>
      <c r="Q143" s="83"/>
      <c r="R143" s="84"/>
      <c r="S143" s="85"/>
      <c r="T143" s="86"/>
      <c r="U143" s="83"/>
      <c r="V143" s="84"/>
      <c r="W143" s="85"/>
      <c r="X143" s="86"/>
      <c r="Y143" s="83"/>
      <c r="Z143" s="84"/>
      <c r="AA143" s="85"/>
      <c r="AB143" s="86"/>
      <c r="AC143" s="83"/>
      <c r="AD143" s="84"/>
      <c r="AE143" s="85"/>
      <c r="AF143" s="86"/>
      <c r="AG143" s="83"/>
      <c r="AH143" s="84"/>
    </row>
    <row r="144" spans="5:34" x14ac:dyDescent="0.2">
      <c r="E144" s="83"/>
      <c r="F144" s="84"/>
      <c r="G144" s="85"/>
      <c r="H144" s="86"/>
      <c r="I144" s="83"/>
      <c r="J144" s="84"/>
      <c r="K144" s="85"/>
      <c r="L144" s="86"/>
      <c r="M144" s="83"/>
      <c r="N144" s="84"/>
      <c r="O144" s="85"/>
      <c r="P144" s="86"/>
      <c r="Q144" s="83"/>
      <c r="R144" s="84"/>
      <c r="S144" s="85"/>
      <c r="T144" s="86"/>
      <c r="U144" s="83"/>
      <c r="V144" s="84"/>
      <c r="W144" s="85"/>
      <c r="X144" s="86"/>
      <c r="Y144" s="83"/>
      <c r="Z144" s="84"/>
      <c r="AA144" s="85"/>
      <c r="AB144" s="86"/>
      <c r="AC144" s="83"/>
      <c r="AD144" s="84"/>
      <c r="AE144" s="85"/>
      <c r="AF144" s="86"/>
      <c r="AG144" s="83"/>
      <c r="AH144" s="84"/>
    </row>
    <row r="145" spans="5:34" x14ac:dyDescent="0.2">
      <c r="E145" s="83"/>
      <c r="F145" s="84"/>
      <c r="G145" s="85"/>
      <c r="H145" s="86"/>
      <c r="I145" s="83"/>
      <c r="J145" s="84"/>
      <c r="K145" s="85"/>
      <c r="L145" s="86"/>
      <c r="M145" s="83"/>
      <c r="N145" s="84"/>
      <c r="O145" s="85"/>
      <c r="P145" s="86"/>
      <c r="Q145" s="83"/>
      <c r="R145" s="84"/>
      <c r="S145" s="85"/>
      <c r="T145" s="86"/>
      <c r="U145" s="83"/>
      <c r="V145" s="84"/>
      <c r="W145" s="85"/>
      <c r="X145" s="86"/>
      <c r="Y145" s="83"/>
      <c r="Z145" s="84"/>
      <c r="AA145" s="85"/>
      <c r="AB145" s="86"/>
      <c r="AC145" s="83"/>
      <c r="AD145" s="84"/>
      <c r="AE145" s="85"/>
      <c r="AF145" s="86"/>
      <c r="AG145" s="83"/>
      <c r="AH145" s="84"/>
    </row>
    <row r="146" spans="5:34" x14ac:dyDescent="0.2">
      <c r="E146" s="83"/>
      <c r="F146" s="84"/>
      <c r="G146" s="85"/>
      <c r="H146" s="86"/>
      <c r="I146" s="83"/>
      <c r="J146" s="84"/>
      <c r="K146" s="85"/>
      <c r="L146" s="86"/>
      <c r="M146" s="83"/>
      <c r="N146" s="84"/>
      <c r="O146" s="85"/>
      <c r="P146" s="86"/>
      <c r="Q146" s="83"/>
      <c r="R146" s="84"/>
      <c r="S146" s="85"/>
      <c r="T146" s="86"/>
      <c r="U146" s="83"/>
      <c r="V146" s="84"/>
      <c r="W146" s="85"/>
      <c r="X146" s="86"/>
      <c r="Y146" s="83"/>
      <c r="Z146" s="84"/>
      <c r="AA146" s="85"/>
      <c r="AB146" s="86"/>
      <c r="AC146" s="83"/>
      <c r="AD146" s="84"/>
      <c r="AE146" s="85"/>
      <c r="AF146" s="86"/>
      <c r="AG146" s="83"/>
      <c r="AH146" s="84"/>
    </row>
    <row r="147" spans="5:34" x14ac:dyDescent="0.2">
      <c r="E147" s="83"/>
      <c r="F147" s="84"/>
      <c r="G147" s="85"/>
      <c r="H147" s="86"/>
      <c r="I147" s="83"/>
      <c r="J147" s="84"/>
      <c r="K147" s="85"/>
      <c r="L147" s="86"/>
      <c r="M147" s="83"/>
      <c r="N147" s="84"/>
      <c r="O147" s="85"/>
      <c r="P147" s="86"/>
      <c r="Q147" s="83"/>
      <c r="R147" s="84"/>
      <c r="S147" s="85"/>
      <c r="T147" s="86"/>
      <c r="U147" s="83"/>
      <c r="V147" s="84"/>
      <c r="W147" s="85"/>
      <c r="X147" s="86"/>
      <c r="Y147" s="83"/>
      <c r="Z147" s="84"/>
      <c r="AA147" s="85"/>
      <c r="AB147" s="86"/>
      <c r="AC147" s="83"/>
      <c r="AD147" s="84"/>
      <c r="AE147" s="85"/>
      <c r="AF147" s="86"/>
      <c r="AG147" s="83"/>
      <c r="AH147" s="84"/>
    </row>
    <row r="148" spans="5:34" x14ac:dyDescent="0.2">
      <c r="E148" s="83"/>
      <c r="F148" s="84"/>
      <c r="G148" s="85"/>
      <c r="H148" s="86"/>
      <c r="I148" s="83"/>
      <c r="J148" s="84"/>
      <c r="K148" s="85"/>
      <c r="L148" s="86"/>
      <c r="M148" s="83"/>
      <c r="N148" s="84"/>
      <c r="O148" s="85"/>
      <c r="P148" s="86"/>
      <c r="Q148" s="83"/>
      <c r="R148" s="84"/>
      <c r="S148" s="85"/>
      <c r="T148" s="86"/>
      <c r="U148" s="83"/>
      <c r="V148" s="84"/>
      <c r="W148" s="85"/>
      <c r="X148" s="86"/>
      <c r="Y148" s="83"/>
      <c r="Z148" s="84"/>
      <c r="AA148" s="85"/>
      <c r="AB148" s="86"/>
      <c r="AC148" s="83"/>
      <c r="AD148" s="84"/>
      <c r="AE148" s="85"/>
      <c r="AF148" s="86"/>
      <c r="AG148" s="83"/>
      <c r="AH148" s="84"/>
    </row>
    <row r="149" spans="5:34" x14ac:dyDescent="0.2">
      <c r="E149" s="83"/>
      <c r="F149" s="84"/>
      <c r="G149" s="85"/>
      <c r="H149" s="86"/>
      <c r="I149" s="83"/>
      <c r="J149" s="84"/>
      <c r="K149" s="85"/>
      <c r="L149" s="86"/>
      <c r="M149" s="83"/>
      <c r="N149" s="84"/>
      <c r="O149" s="85"/>
      <c r="P149" s="86"/>
      <c r="Q149" s="83"/>
      <c r="R149" s="84"/>
      <c r="S149" s="85"/>
      <c r="T149" s="86"/>
      <c r="U149" s="83"/>
      <c r="V149" s="84"/>
      <c r="W149" s="85"/>
      <c r="X149" s="86"/>
      <c r="Y149" s="83"/>
      <c r="Z149" s="84"/>
      <c r="AA149" s="85"/>
      <c r="AB149" s="86"/>
      <c r="AC149" s="83"/>
      <c r="AD149" s="84"/>
      <c r="AE149" s="85"/>
      <c r="AF149" s="86"/>
      <c r="AG149" s="83"/>
      <c r="AH149" s="84"/>
    </row>
    <row r="150" spans="5:34" x14ac:dyDescent="0.2">
      <c r="E150" s="83"/>
      <c r="F150" s="84"/>
      <c r="G150" s="85"/>
      <c r="H150" s="86"/>
      <c r="I150" s="83"/>
      <c r="J150" s="84"/>
      <c r="K150" s="85"/>
      <c r="L150" s="86"/>
      <c r="M150" s="83"/>
      <c r="N150" s="84"/>
      <c r="O150" s="85"/>
      <c r="P150" s="86"/>
      <c r="Q150" s="83"/>
      <c r="R150" s="84"/>
      <c r="S150" s="85"/>
      <c r="T150" s="86"/>
      <c r="U150" s="83"/>
      <c r="V150" s="84"/>
      <c r="W150" s="85"/>
      <c r="X150" s="86"/>
      <c r="Y150" s="83"/>
      <c r="Z150" s="84"/>
      <c r="AA150" s="85"/>
      <c r="AB150" s="86"/>
      <c r="AC150" s="83"/>
      <c r="AD150" s="84"/>
      <c r="AE150" s="85"/>
      <c r="AF150" s="86"/>
      <c r="AG150" s="83"/>
      <c r="AH150" s="84"/>
    </row>
    <row r="151" spans="5:34" x14ac:dyDescent="0.2">
      <c r="E151" s="83"/>
      <c r="F151" s="84"/>
      <c r="G151" s="85"/>
      <c r="H151" s="86"/>
      <c r="I151" s="83"/>
      <c r="J151" s="84"/>
      <c r="K151" s="85"/>
      <c r="L151" s="86"/>
      <c r="M151" s="83"/>
      <c r="N151" s="84"/>
      <c r="O151" s="85"/>
      <c r="P151" s="86"/>
      <c r="Q151" s="83"/>
      <c r="R151" s="84"/>
      <c r="S151" s="85"/>
      <c r="T151" s="86"/>
      <c r="U151" s="83"/>
      <c r="V151" s="84"/>
      <c r="W151" s="85"/>
      <c r="X151" s="86"/>
      <c r="Y151" s="83"/>
      <c r="Z151" s="84"/>
      <c r="AA151" s="85"/>
      <c r="AB151" s="86"/>
      <c r="AC151" s="83"/>
      <c r="AD151" s="84"/>
      <c r="AE151" s="85"/>
      <c r="AF151" s="86"/>
      <c r="AG151" s="83"/>
      <c r="AH151" s="84"/>
    </row>
    <row r="152" spans="5:34" x14ac:dyDescent="0.2">
      <c r="E152" s="83"/>
      <c r="F152" s="84"/>
      <c r="G152" s="85"/>
      <c r="H152" s="86"/>
      <c r="I152" s="83"/>
      <c r="J152" s="84"/>
      <c r="K152" s="85"/>
      <c r="L152" s="86"/>
      <c r="M152" s="83"/>
      <c r="N152" s="84"/>
      <c r="O152" s="85"/>
      <c r="P152" s="86"/>
      <c r="Q152" s="83"/>
      <c r="R152" s="84"/>
      <c r="S152" s="85"/>
      <c r="T152" s="86"/>
      <c r="U152" s="83"/>
      <c r="V152" s="84"/>
      <c r="W152" s="85"/>
      <c r="X152" s="86"/>
      <c r="Y152" s="83"/>
      <c r="Z152" s="84"/>
      <c r="AA152" s="85"/>
      <c r="AB152" s="86"/>
      <c r="AC152" s="83"/>
      <c r="AD152" s="84"/>
      <c r="AE152" s="85"/>
      <c r="AF152" s="86"/>
      <c r="AG152" s="83"/>
      <c r="AH152" s="84"/>
    </row>
    <row r="153" spans="5:34" x14ac:dyDescent="0.2">
      <c r="E153" s="83"/>
      <c r="F153" s="84"/>
      <c r="G153" s="85"/>
      <c r="H153" s="86"/>
      <c r="I153" s="83"/>
      <c r="J153" s="84"/>
      <c r="K153" s="85"/>
      <c r="L153" s="86"/>
      <c r="M153" s="83"/>
      <c r="N153" s="84"/>
      <c r="O153" s="85"/>
      <c r="P153" s="86"/>
      <c r="Q153" s="83"/>
      <c r="R153" s="84"/>
      <c r="S153" s="85"/>
      <c r="T153" s="86"/>
      <c r="U153" s="83"/>
      <c r="V153" s="84"/>
      <c r="W153" s="85"/>
      <c r="X153" s="86"/>
      <c r="Y153" s="83"/>
      <c r="Z153" s="84"/>
      <c r="AA153" s="85"/>
      <c r="AB153" s="86"/>
      <c r="AC153" s="83"/>
      <c r="AD153" s="84"/>
      <c r="AE153" s="85"/>
      <c r="AF153" s="86"/>
      <c r="AG153" s="83"/>
      <c r="AH153" s="84"/>
    </row>
    <row r="154" spans="5:34" x14ac:dyDescent="0.2">
      <c r="E154" s="83"/>
      <c r="F154" s="84"/>
      <c r="G154" s="85"/>
      <c r="H154" s="86"/>
      <c r="I154" s="83"/>
      <c r="J154" s="84"/>
      <c r="K154" s="85"/>
      <c r="L154" s="86"/>
      <c r="M154" s="83"/>
      <c r="N154" s="84"/>
      <c r="O154" s="85"/>
      <c r="P154" s="86"/>
      <c r="Q154" s="83"/>
      <c r="R154" s="84"/>
      <c r="S154" s="85"/>
      <c r="T154" s="86"/>
      <c r="U154" s="83"/>
      <c r="V154" s="84"/>
      <c r="W154" s="85"/>
      <c r="X154" s="86"/>
      <c r="Y154" s="83"/>
      <c r="Z154" s="84"/>
      <c r="AA154" s="85"/>
      <c r="AB154" s="86"/>
      <c r="AC154" s="83"/>
      <c r="AD154" s="84"/>
      <c r="AE154" s="85"/>
      <c r="AF154" s="86"/>
      <c r="AG154" s="83"/>
      <c r="AH154" s="84"/>
    </row>
    <row r="155" spans="5:34" x14ac:dyDescent="0.2">
      <c r="E155" s="83"/>
      <c r="F155" s="84"/>
      <c r="G155" s="85"/>
      <c r="H155" s="86"/>
      <c r="I155" s="83"/>
      <c r="J155" s="84"/>
      <c r="K155" s="85"/>
      <c r="L155" s="86"/>
      <c r="M155" s="83"/>
      <c r="N155" s="84"/>
      <c r="O155" s="85"/>
      <c r="P155" s="86"/>
      <c r="Q155" s="83"/>
      <c r="R155" s="84"/>
      <c r="S155" s="85"/>
      <c r="T155" s="86"/>
      <c r="U155" s="83"/>
      <c r="V155" s="84"/>
      <c r="W155" s="85"/>
      <c r="X155" s="86"/>
      <c r="Y155" s="83"/>
      <c r="Z155" s="84"/>
      <c r="AA155" s="85"/>
      <c r="AB155" s="86"/>
      <c r="AC155" s="83"/>
      <c r="AD155" s="84"/>
      <c r="AE155" s="85"/>
      <c r="AF155" s="86"/>
      <c r="AG155" s="83"/>
      <c r="AH155" s="84"/>
    </row>
    <row r="156" spans="5:34" x14ac:dyDescent="0.2">
      <c r="E156" s="83"/>
      <c r="F156" s="84"/>
      <c r="G156" s="85"/>
      <c r="H156" s="86"/>
      <c r="I156" s="83"/>
      <c r="J156" s="84"/>
      <c r="K156" s="85"/>
      <c r="L156" s="86"/>
      <c r="M156" s="83"/>
      <c r="N156" s="84"/>
      <c r="O156" s="85"/>
      <c r="P156" s="86"/>
      <c r="Q156" s="83"/>
      <c r="R156" s="84"/>
      <c r="S156" s="85"/>
      <c r="T156" s="86"/>
      <c r="U156" s="83"/>
      <c r="V156" s="84"/>
      <c r="W156" s="85"/>
      <c r="X156" s="86"/>
      <c r="Y156" s="83"/>
      <c r="Z156" s="84"/>
      <c r="AA156" s="85"/>
      <c r="AB156" s="86"/>
      <c r="AC156" s="83"/>
      <c r="AD156" s="84"/>
      <c r="AE156" s="85"/>
      <c r="AF156" s="86"/>
      <c r="AG156" s="83"/>
      <c r="AH156" s="84"/>
    </row>
    <row r="157" spans="5:34" x14ac:dyDescent="0.2">
      <c r="E157" s="83"/>
      <c r="F157" s="84"/>
      <c r="G157" s="85"/>
      <c r="H157" s="86"/>
      <c r="I157" s="83"/>
      <c r="J157" s="84"/>
      <c r="K157" s="85"/>
      <c r="L157" s="86"/>
      <c r="M157" s="83"/>
      <c r="N157" s="84"/>
      <c r="O157" s="85"/>
      <c r="P157" s="86"/>
      <c r="Q157" s="83"/>
      <c r="R157" s="84"/>
      <c r="S157" s="85"/>
      <c r="T157" s="86"/>
      <c r="U157" s="83"/>
      <c r="V157" s="84"/>
      <c r="W157" s="85"/>
      <c r="X157" s="86"/>
      <c r="Y157" s="83"/>
      <c r="Z157" s="84"/>
      <c r="AA157" s="85"/>
      <c r="AB157" s="86"/>
      <c r="AC157" s="83"/>
      <c r="AD157" s="84"/>
      <c r="AE157" s="85"/>
      <c r="AF157" s="86"/>
      <c r="AG157" s="83"/>
      <c r="AH157" s="84"/>
    </row>
    <row r="158" spans="5:34" x14ac:dyDescent="0.2">
      <c r="E158" s="83"/>
      <c r="F158" s="84"/>
      <c r="G158" s="85"/>
      <c r="H158" s="86"/>
      <c r="I158" s="83"/>
      <c r="J158" s="84"/>
      <c r="K158" s="85"/>
      <c r="L158" s="86"/>
      <c r="M158" s="83"/>
      <c r="N158" s="84"/>
      <c r="O158" s="85"/>
      <c r="P158" s="86"/>
      <c r="Q158" s="83"/>
      <c r="R158" s="84"/>
      <c r="S158" s="85"/>
      <c r="T158" s="86"/>
      <c r="U158" s="83"/>
      <c r="V158" s="84"/>
      <c r="W158" s="85"/>
      <c r="X158" s="86"/>
      <c r="Y158" s="83"/>
      <c r="Z158" s="84"/>
      <c r="AA158" s="85"/>
      <c r="AB158" s="86"/>
      <c r="AC158" s="83"/>
      <c r="AD158" s="84"/>
      <c r="AE158" s="85"/>
      <c r="AF158" s="86"/>
      <c r="AG158" s="83"/>
      <c r="AH158" s="84"/>
    </row>
    <row r="159" spans="5:34" x14ac:dyDescent="0.2">
      <c r="E159" s="83"/>
      <c r="F159" s="84"/>
      <c r="G159" s="85"/>
      <c r="H159" s="86"/>
      <c r="I159" s="83"/>
      <c r="J159" s="84"/>
      <c r="K159" s="85"/>
      <c r="L159" s="86"/>
      <c r="M159" s="83"/>
      <c r="N159" s="84"/>
      <c r="O159" s="85"/>
      <c r="P159" s="86"/>
      <c r="Q159" s="83"/>
      <c r="R159" s="84"/>
      <c r="S159" s="85"/>
      <c r="T159" s="86"/>
      <c r="U159" s="83"/>
      <c r="V159" s="84"/>
      <c r="W159" s="85"/>
      <c r="X159" s="86"/>
      <c r="Y159" s="83"/>
      <c r="Z159" s="84"/>
      <c r="AA159" s="85"/>
      <c r="AB159" s="86"/>
      <c r="AC159" s="83"/>
      <c r="AD159" s="84"/>
      <c r="AE159" s="85"/>
      <c r="AF159" s="86"/>
      <c r="AG159" s="83"/>
      <c r="AH159" s="84"/>
    </row>
    <row r="160" spans="5:34" x14ac:dyDescent="0.2">
      <c r="E160" s="83"/>
      <c r="F160" s="84"/>
      <c r="G160" s="85"/>
      <c r="H160" s="86"/>
      <c r="I160" s="83"/>
      <c r="J160" s="84"/>
      <c r="K160" s="85"/>
      <c r="L160" s="86"/>
      <c r="M160" s="83"/>
      <c r="N160" s="84"/>
      <c r="O160" s="85"/>
      <c r="P160" s="86"/>
      <c r="Q160" s="83"/>
      <c r="R160" s="84"/>
      <c r="S160" s="85"/>
      <c r="T160" s="86"/>
      <c r="U160" s="83"/>
      <c r="V160" s="84"/>
      <c r="W160" s="85"/>
      <c r="X160" s="86"/>
      <c r="Y160" s="83"/>
      <c r="Z160" s="84"/>
      <c r="AA160" s="85"/>
      <c r="AB160" s="86"/>
      <c r="AC160" s="83"/>
      <c r="AD160" s="84"/>
      <c r="AE160" s="85"/>
      <c r="AF160" s="86"/>
      <c r="AG160" s="83"/>
      <c r="AH160" s="84"/>
    </row>
    <row r="161" spans="5:34" x14ac:dyDescent="0.2">
      <c r="E161" s="83"/>
      <c r="F161" s="84"/>
      <c r="G161" s="85"/>
      <c r="H161" s="86"/>
      <c r="I161" s="83"/>
      <c r="J161" s="84"/>
      <c r="K161" s="85"/>
      <c r="L161" s="86"/>
      <c r="M161" s="83"/>
      <c r="N161" s="84"/>
      <c r="O161" s="85"/>
      <c r="P161" s="86"/>
      <c r="Q161" s="83"/>
      <c r="R161" s="84"/>
      <c r="S161" s="85"/>
      <c r="T161" s="86"/>
      <c r="U161" s="83"/>
      <c r="V161" s="84"/>
      <c r="W161" s="85"/>
      <c r="X161" s="86"/>
      <c r="Y161" s="83"/>
      <c r="Z161" s="84"/>
      <c r="AA161" s="85"/>
      <c r="AB161" s="86"/>
      <c r="AC161" s="83"/>
      <c r="AD161" s="84"/>
      <c r="AE161" s="85"/>
      <c r="AF161" s="86"/>
      <c r="AG161" s="83"/>
      <c r="AH161" s="84"/>
    </row>
    <row r="162" spans="5:34" x14ac:dyDescent="0.2">
      <c r="E162" s="83"/>
      <c r="F162" s="84"/>
      <c r="G162" s="85"/>
      <c r="H162" s="86"/>
      <c r="I162" s="83"/>
      <c r="J162" s="84"/>
      <c r="K162" s="85"/>
      <c r="L162" s="86"/>
      <c r="M162" s="83"/>
      <c r="N162" s="84"/>
      <c r="O162" s="85"/>
      <c r="P162" s="86"/>
      <c r="Q162" s="83"/>
      <c r="R162" s="84"/>
      <c r="S162" s="85"/>
      <c r="T162" s="86"/>
      <c r="U162" s="83"/>
      <c r="V162" s="84"/>
      <c r="W162" s="85"/>
      <c r="X162" s="86"/>
      <c r="Y162" s="83"/>
      <c r="Z162" s="84"/>
      <c r="AA162" s="85"/>
      <c r="AB162" s="86"/>
      <c r="AC162" s="83"/>
      <c r="AD162" s="84"/>
      <c r="AE162" s="85"/>
      <c r="AF162" s="86"/>
      <c r="AG162" s="83"/>
      <c r="AH162" s="84"/>
    </row>
    <row r="163" spans="5:34" x14ac:dyDescent="0.2">
      <c r="E163" s="83"/>
      <c r="F163" s="84"/>
      <c r="G163" s="85"/>
      <c r="H163" s="86"/>
      <c r="I163" s="83"/>
      <c r="J163" s="84"/>
      <c r="K163" s="85"/>
      <c r="L163" s="86"/>
      <c r="M163" s="83"/>
      <c r="N163" s="84"/>
      <c r="O163" s="85"/>
      <c r="P163" s="86"/>
      <c r="Q163" s="83"/>
      <c r="R163" s="84"/>
      <c r="S163" s="85"/>
      <c r="T163" s="86"/>
      <c r="U163" s="83"/>
      <c r="V163" s="84"/>
      <c r="W163" s="85"/>
      <c r="X163" s="86"/>
      <c r="Y163" s="83"/>
      <c r="Z163" s="84"/>
      <c r="AA163" s="85"/>
      <c r="AB163" s="86"/>
      <c r="AC163" s="83"/>
      <c r="AD163" s="84"/>
      <c r="AE163" s="85"/>
      <c r="AF163" s="86"/>
      <c r="AG163" s="83"/>
      <c r="AH163" s="84"/>
    </row>
    <row r="164" spans="5:34" x14ac:dyDescent="0.2">
      <c r="E164" s="83"/>
      <c r="F164" s="84"/>
      <c r="G164" s="85"/>
      <c r="H164" s="86"/>
      <c r="I164" s="83"/>
      <c r="J164" s="84"/>
      <c r="K164" s="85"/>
      <c r="L164" s="86"/>
      <c r="M164" s="83"/>
      <c r="N164" s="84"/>
      <c r="O164" s="85"/>
      <c r="P164" s="86"/>
      <c r="Q164" s="83"/>
      <c r="R164" s="84"/>
      <c r="S164" s="85"/>
      <c r="T164" s="86"/>
      <c r="U164" s="83"/>
      <c r="V164" s="84"/>
      <c r="W164" s="85"/>
      <c r="X164" s="86"/>
      <c r="Y164" s="83"/>
      <c r="Z164" s="84"/>
      <c r="AA164" s="85"/>
      <c r="AB164" s="86"/>
      <c r="AC164" s="83"/>
      <c r="AD164" s="84"/>
      <c r="AE164" s="85"/>
      <c r="AF164" s="86"/>
      <c r="AG164" s="83"/>
      <c r="AH164" s="84"/>
    </row>
    <row r="165" spans="5:34" x14ac:dyDescent="0.2">
      <c r="E165" s="83"/>
      <c r="F165" s="84"/>
      <c r="G165" s="85"/>
      <c r="H165" s="86"/>
      <c r="I165" s="83"/>
      <c r="J165" s="84"/>
      <c r="K165" s="85"/>
      <c r="L165" s="86"/>
      <c r="M165" s="83"/>
      <c r="N165" s="84"/>
      <c r="O165" s="85"/>
      <c r="P165" s="86"/>
      <c r="Q165" s="83"/>
      <c r="R165" s="84"/>
      <c r="S165" s="85"/>
      <c r="T165" s="86"/>
      <c r="U165" s="83"/>
      <c r="V165" s="84"/>
      <c r="W165" s="85"/>
      <c r="X165" s="86"/>
      <c r="Y165" s="83"/>
      <c r="Z165" s="84"/>
      <c r="AA165" s="85"/>
      <c r="AB165" s="86"/>
      <c r="AC165" s="83"/>
      <c r="AD165" s="84"/>
      <c r="AE165" s="85"/>
      <c r="AF165" s="86"/>
      <c r="AG165" s="83"/>
      <c r="AH165" s="84"/>
    </row>
    <row r="166" spans="5:34" x14ac:dyDescent="0.2">
      <c r="E166" s="83"/>
      <c r="F166" s="84"/>
      <c r="G166" s="85"/>
      <c r="H166" s="86"/>
      <c r="I166" s="83"/>
      <c r="J166" s="84"/>
      <c r="K166" s="85"/>
      <c r="L166" s="86"/>
      <c r="M166" s="83"/>
      <c r="N166" s="84"/>
      <c r="O166" s="85"/>
      <c r="P166" s="86"/>
      <c r="Q166" s="83"/>
      <c r="R166" s="84"/>
      <c r="S166" s="85"/>
      <c r="T166" s="86"/>
      <c r="U166" s="83"/>
      <c r="V166" s="84"/>
      <c r="W166" s="85"/>
      <c r="X166" s="86"/>
      <c r="Y166" s="83"/>
      <c r="Z166" s="84"/>
      <c r="AA166" s="85"/>
      <c r="AB166" s="86"/>
      <c r="AC166" s="83"/>
      <c r="AD166" s="84"/>
      <c r="AE166" s="85"/>
      <c r="AF166" s="86"/>
      <c r="AG166" s="83"/>
      <c r="AH166" s="84"/>
    </row>
    <row r="167" spans="5:34" x14ac:dyDescent="0.2">
      <c r="E167" s="83"/>
      <c r="F167" s="84"/>
      <c r="G167" s="85"/>
      <c r="H167" s="86"/>
      <c r="I167" s="83"/>
      <c r="J167" s="84"/>
      <c r="K167" s="85"/>
      <c r="L167" s="86"/>
      <c r="M167" s="83"/>
      <c r="N167" s="84"/>
      <c r="O167" s="85"/>
      <c r="P167" s="86"/>
      <c r="Q167" s="83"/>
      <c r="R167" s="84"/>
      <c r="S167" s="85"/>
      <c r="T167" s="86"/>
      <c r="U167" s="83"/>
      <c r="V167" s="84"/>
      <c r="W167" s="85"/>
      <c r="X167" s="86"/>
      <c r="Y167" s="83"/>
      <c r="Z167" s="84"/>
      <c r="AA167" s="85"/>
      <c r="AB167" s="86"/>
      <c r="AC167" s="83"/>
      <c r="AD167" s="84"/>
      <c r="AE167" s="85"/>
      <c r="AF167" s="86"/>
      <c r="AG167" s="83"/>
      <c r="AH167" s="84"/>
    </row>
    <row r="168" spans="5:34" x14ac:dyDescent="0.2">
      <c r="E168" s="83"/>
      <c r="F168" s="84"/>
      <c r="G168" s="85"/>
      <c r="H168" s="86"/>
      <c r="I168" s="83"/>
      <c r="J168" s="84"/>
      <c r="K168" s="85"/>
      <c r="L168" s="86"/>
      <c r="M168" s="83"/>
      <c r="N168" s="84"/>
      <c r="O168" s="85"/>
      <c r="P168" s="86"/>
      <c r="Q168" s="83"/>
      <c r="R168" s="84"/>
      <c r="S168" s="85"/>
      <c r="T168" s="86"/>
      <c r="U168" s="83"/>
      <c r="V168" s="84"/>
      <c r="W168" s="85"/>
      <c r="X168" s="86"/>
      <c r="Y168" s="83"/>
      <c r="Z168" s="84"/>
      <c r="AA168" s="85"/>
      <c r="AB168" s="86"/>
      <c r="AC168" s="83"/>
      <c r="AD168" s="84"/>
      <c r="AE168" s="85"/>
      <c r="AF168" s="86"/>
      <c r="AG168" s="83"/>
      <c r="AH168" s="84"/>
    </row>
    <row r="169" spans="5:34" x14ac:dyDescent="0.2">
      <c r="E169" s="83"/>
      <c r="F169" s="84"/>
      <c r="G169" s="85"/>
      <c r="H169" s="86"/>
      <c r="I169" s="83"/>
      <c r="J169" s="84"/>
      <c r="K169" s="85"/>
      <c r="L169" s="86"/>
      <c r="M169" s="83"/>
      <c r="N169" s="84"/>
      <c r="O169" s="85"/>
      <c r="P169" s="86"/>
      <c r="Q169" s="83"/>
      <c r="R169" s="84"/>
      <c r="S169" s="85"/>
      <c r="T169" s="86"/>
      <c r="U169" s="83"/>
      <c r="V169" s="84"/>
      <c r="W169" s="85"/>
      <c r="X169" s="86"/>
      <c r="Y169" s="83"/>
      <c r="Z169" s="84"/>
      <c r="AA169" s="85"/>
      <c r="AB169" s="86"/>
      <c r="AC169" s="83"/>
      <c r="AD169" s="84"/>
      <c r="AE169" s="85"/>
      <c r="AF169" s="86"/>
      <c r="AG169" s="83"/>
      <c r="AH169" s="84"/>
    </row>
    <row r="170" spans="5:34" x14ac:dyDescent="0.2">
      <c r="E170" s="83"/>
      <c r="F170" s="84"/>
      <c r="G170" s="85"/>
      <c r="H170" s="86"/>
      <c r="I170" s="83"/>
      <c r="J170" s="84"/>
      <c r="K170" s="85"/>
      <c r="L170" s="86"/>
      <c r="M170" s="83"/>
      <c r="N170" s="84"/>
      <c r="O170" s="85"/>
      <c r="P170" s="86"/>
      <c r="Q170" s="83"/>
      <c r="R170" s="84"/>
      <c r="S170" s="85"/>
      <c r="T170" s="86"/>
      <c r="U170" s="83"/>
      <c r="V170" s="84"/>
      <c r="W170" s="85"/>
      <c r="X170" s="86"/>
      <c r="Y170" s="83"/>
      <c r="Z170" s="84"/>
      <c r="AA170" s="85"/>
      <c r="AB170" s="86"/>
      <c r="AC170" s="83"/>
      <c r="AD170" s="84"/>
      <c r="AE170" s="85"/>
      <c r="AF170" s="86"/>
      <c r="AG170" s="83"/>
      <c r="AH170" s="84"/>
    </row>
    <row r="171" spans="5:34" x14ac:dyDescent="0.2">
      <c r="E171" s="83"/>
      <c r="F171" s="84"/>
      <c r="G171" s="85"/>
      <c r="H171" s="86"/>
      <c r="I171" s="83"/>
      <c r="J171" s="84"/>
      <c r="K171" s="85"/>
      <c r="L171" s="86"/>
      <c r="M171" s="83"/>
      <c r="N171" s="84"/>
      <c r="O171" s="85"/>
      <c r="P171" s="86"/>
      <c r="Q171" s="83"/>
      <c r="R171" s="84"/>
      <c r="S171" s="85"/>
      <c r="T171" s="86"/>
      <c r="U171" s="83"/>
      <c r="V171" s="84"/>
      <c r="W171" s="85"/>
      <c r="X171" s="86"/>
      <c r="Y171" s="83"/>
      <c r="Z171" s="84"/>
      <c r="AA171" s="85"/>
      <c r="AB171" s="86"/>
      <c r="AC171" s="83"/>
      <c r="AD171" s="84"/>
      <c r="AE171" s="85"/>
      <c r="AF171" s="86"/>
      <c r="AG171" s="83"/>
      <c r="AH171" s="84"/>
    </row>
    <row r="172" spans="5:34" x14ac:dyDescent="0.2">
      <c r="E172" s="83"/>
      <c r="F172" s="84"/>
      <c r="G172" s="85"/>
      <c r="H172" s="86"/>
      <c r="I172" s="83"/>
      <c r="J172" s="84"/>
      <c r="K172" s="85"/>
      <c r="L172" s="86"/>
      <c r="M172" s="83"/>
      <c r="N172" s="84"/>
      <c r="O172" s="85"/>
      <c r="P172" s="86"/>
      <c r="Q172" s="83"/>
      <c r="R172" s="84"/>
      <c r="S172" s="85"/>
      <c r="T172" s="86"/>
      <c r="U172" s="83"/>
      <c r="V172" s="84"/>
      <c r="W172" s="85"/>
      <c r="X172" s="86"/>
      <c r="Y172" s="83"/>
      <c r="Z172" s="84"/>
      <c r="AA172" s="85"/>
      <c r="AB172" s="86"/>
      <c r="AC172" s="83"/>
      <c r="AD172" s="84"/>
      <c r="AE172" s="85"/>
      <c r="AF172" s="86"/>
      <c r="AG172" s="83"/>
      <c r="AH172" s="84"/>
    </row>
    <row r="173" spans="5:34" x14ac:dyDescent="0.2">
      <c r="E173" s="83"/>
      <c r="F173" s="84"/>
      <c r="G173" s="85"/>
      <c r="H173" s="86"/>
      <c r="I173" s="83"/>
      <c r="J173" s="84"/>
      <c r="K173" s="85"/>
      <c r="L173" s="86"/>
      <c r="M173" s="83"/>
      <c r="N173" s="84"/>
      <c r="O173" s="85"/>
      <c r="P173" s="86"/>
      <c r="Q173" s="83"/>
      <c r="R173" s="84"/>
      <c r="S173" s="85"/>
      <c r="T173" s="86"/>
      <c r="U173" s="83"/>
      <c r="V173" s="84"/>
      <c r="W173" s="85"/>
      <c r="X173" s="86"/>
      <c r="Y173" s="83"/>
      <c r="Z173" s="84"/>
      <c r="AA173" s="85"/>
      <c r="AB173" s="86"/>
      <c r="AC173" s="83"/>
      <c r="AD173" s="84"/>
      <c r="AE173" s="85"/>
      <c r="AF173" s="86"/>
      <c r="AG173" s="83"/>
      <c r="AH173" s="84"/>
    </row>
    <row r="174" spans="5:34" x14ac:dyDescent="0.2">
      <c r="E174" s="83"/>
      <c r="F174" s="84"/>
      <c r="G174" s="85"/>
      <c r="H174" s="86"/>
      <c r="I174" s="83"/>
      <c r="J174" s="84"/>
      <c r="K174" s="85"/>
      <c r="L174" s="86"/>
      <c r="M174" s="83"/>
      <c r="N174" s="84"/>
      <c r="O174" s="85"/>
      <c r="P174" s="86"/>
      <c r="Q174" s="83"/>
      <c r="R174" s="84"/>
      <c r="S174" s="85"/>
      <c r="T174" s="86"/>
      <c r="U174" s="83"/>
      <c r="V174" s="84"/>
      <c r="W174" s="85"/>
      <c r="X174" s="86"/>
      <c r="Y174" s="83"/>
      <c r="Z174" s="84"/>
      <c r="AA174" s="85"/>
      <c r="AB174" s="86"/>
      <c r="AC174" s="83"/>
      <c r="AD174" s="84"/>
      <c r="AE174" s="85"/>
      <c r="AF174" s="86"/>
      <c r="AG174" s="83"/>
      <c r="AH174" s="84"/>
    </row>
    <row r="175" spans="5:34" x14ac:dyDescent="0.2">
      <c r="E175" s="83"/>
      <c r="F175" s="84"/>
      <c r="G175" s="85"/>
      <c r="H175" s="86"/>
      <c r="I175" s="83"/>
      <c r="J175" s="84"/>
      <c r="K175" s="85"/>
      <c r="L175" s="86"/>
      <c r="M175" s="83"/>
      <c r="N175" s="84"/>
      <c r="O175" s="85"/>
      <c r="P175" s="86"/>
      <c r="Q175" s="83"/>
      <c r="R175" s="84"/>
      <c r="S175" s="85"/>
      <c r="T175" s="86"/>
      <c r="U175" s="83"/>
      <c r="V175" s="84"/>
      <c r="W175" s="85"/>
      <c r="X175" s="86"/>
      <c r="Y175" s="83"/>
      <c r="Z175" s="84"/>
      <c r="AA175" s="85"/>
      <c r="AB175" s="86"/>
      <c r="AC175" s="83"/>
      <c r="AD175" s="84"/>
      <c r="AE175" s="85"/>
      <c r="AF175" s="86"/>
      <c r="AG175" s="83"/>
      <c r="AH175" s="84"/>
    </row>
    <row r="176" spans="5:34" x14ac:dyDescent="0.2">
      <c r="E176" s="83"/>
      <c r="F176" s="84"/>
      <c r="G176" s="85"/>
      <c r="H176" s="86"/>
      <c r="I176" s="83"/>
      <c r="J176" s="84"/>
      <c r="K176" s="85"/>
      <c r="L176" s="86"/>
      <c r="M176" s="83"/>
      <c r="N176" s="84"/>
      <c r="O176" s="85"/>
      <c r="P176" s="86"/>
      <c r="Q176" s="83"/>
      <c r="R176" s="84"/>
      <c r="S176" s="85"/>
      <c r="T176" s="86"/>
      <c r="U176" s="83"/>
      <c r="V176" s="84"/>
      <c r="W176" s="85"/>
      <c r="X176" s="86"/>
      <c r="Y176" s="83"/>
      <c r="Z176" s="84"/>
      <c r="AA176" s="85"/>
      <c r="AB176" s="86"/>
      <c r="AC176" s="83"/>
      <c r="AD176" s="84"/>
      <c r="AE176" s="85"/>
      <c r="AF176" s="86"/>
      <c r="AG176" s="83"/>
      <c r="AH176" s="84"/>
    </row>
    <row r="177" spans="5:34" x14ac:dyDescent="0.2">
      <c r="E177" s="83"/>
      <c r="F177" s="84"/>
      <c r="G177" s="85"/>
      <c r="H177" s="86"/>
      <c r="I177" s="83"/>
      <c r="J177" s="84"/>
      <c r="K177" s="85"/>
      <c r="L177" s="86"/>
      <c r="M177" s="83"/>
      <c r="N177" s="84"/>
      <c r="O177" s="85"/>
      <c r="P177" s="86"/>
      <c r="Q177" s="83"/>
      <c r="R177" s="84"/>
      <c r="S177" s="85"/>
      <c r="T177" s="86"/>
      <c r="U177" s="83"/>
      <c r="V177" s="84"/>
      <c r="W177" s="85"/>
      <c r="X177" s="86"/>
      <c r="Y177" s="83"/>
      <c r="Z177" s="84"/>
      <c r="AA177" s="85"/>
      <c r="AB177" s="86"/>
      <c r="AC177" s="83"/>
      <c r="AD177" s="84"/>
      <c r="AE177" s="85"/>
      <c r="AF177" s="86"/>
      <c r="AG177" s="83"/>
      <c r="AH177" s="84"/>
    </row>
    <row r="178" spans="5:34" x14ac:dyDescent="0.2">
      <c r="E178" s="83"/>
      <c r="F178" s="84"/>
      <c r="G178" s="85"/>
      <c r="H178" s="86"/>
      <c r="I178" s="83"/>
      <c r="J178" s="84"/>
      <c r="K178" s="85"/>
      <c r="L178" s="86"/>
      <c r="M178" s="83"/>
      <c r="N178" s="84"/>
      <c r="O178" s="85"/>
      <c r="P178" s="86"/>
      <c r="Q178" s="83"/>
      <c r="R178" s="84"/>
      <c r="S178" s="85"/>
      <c r="T178" s="86"/>
      <c r="U178" s="83"/>
      <c r="V178" s="84"/>
      <c r="W178" s="85"/>
      <c r="X178" s="86"/>
      <c r="Y178" s="83"/>
      <c r="Z178" s="84"/>
      <c r="AA178" s="85"/>
      <c r="AB178" s="86"/>
      <c r="AC178" s="83"/>
      <c r="AD178" s="84"/>
      <c r="AE178" s="85"/>
      <c r="AF178" s="86"/>
      <c r="AG178" s="83"/>
      <c r="AH178" s="84"/>
    </row>
    <row r="179" spans="5:34" x14ac:dyDescent="0.2">
      <c r="E179" s="83"/>
      <c r="F179" s="84"/>
      <c r="G179" s="85"/>
      <c r="H179" s="86"/>
      <c r="I179" s="83"/>
      <c r="J179" s="84"/>
      <c r="K179" s="85"/>
      <c r="L179" s="86"/>
      <c r="M179" s="83"/>
      <c r="N179" s="84"/>
      <c r="O179" s="85"/>
      <c r="P179" s="86"/>
      <c r="Q179" s="83"/>
      <c r="R179" s="84"/>
      <c r="S179" s="85"/>
      <c r="T179" s="86"/>
      <c r="U179" s="83"/>
      <c r="V179" s="84"/>
      <c r="W179" s="85"/>
      <c r="X179" s="86"/>
      <c r="Y179" s="83"/>
      <c r="Z179" s="84"/>
      <c r="AA179" s="85"/>
      <c r="AB179" s="86"/>
      <c r="AC179" s="83"/>
      <c r="AD179" s="84"/>
      <c r="AE179" s="85"/>
      <c r="AF179" s="86"/>
      <c r="AG179" s="83"/>
      <c r="AH179" s="84"/>
    </row>
    <row r="180" spans="5:34" x14ac:dyDescent="0.2">
      <c r="E180" s="83"/>
      <c r="F180" s="84"/>
      <c r="G180" s="85"/>
      <c r="H180" s="86"/>
      <c r="I180" s="83"/>
      <c r="J180" s="84"/>
      <c r="K180" s="85"/>
      <c r="L180" s="86"/>
      <c r="M180" s="83"/>
      <c r="N180" s="84"/>
      <c r="O180" s="85"/>
      <c r="P180" s="86"/>
      <c r="Q180" s="83"/>
      <c r="R180" s="84"/>
      <c r="S180" s="85"/>
      <c r="T180" s="86"/>
      <c r="U180" s="83"/>
      <c r="V180" s="84"/>
      <c r="W180" s="85"/>
      <c r="X180" s="86"/>
      <c r="Y180" s="83"/>
      <c r="Z180" s="84"/>
      <c r="AA180" s="85"/>
      <c r="AB180" s="86"/>
      <c r="AC180" s="83"/>
      <c r="AD180" s="84"/>
      <c r="AE180" s="85"/>
      <c r="AF180" s="86"/>
      <c r="AG180" s="83"/>
      <c r="AH180" s="84"/>
    </row>
    <row r="181" spans="5:34" x14ac:dyDescent="0.2">
      <c r="E181" s="83"/>
      <c r="F181" s="84"/>
      <c r="G181" s="85"/>
      <c r="H181" s="86"/>
      <c r="I181" s="83"/>
      <c r="J181" s="84"/>
      <c r="K181" s="85"/>
      <c r="L181" s="86"/>
      <c r="M181" s="83"/>
      <c r="N181" s="84"/>
      <c r="O181" s="85"/>
      <c r="P181" s="86"/>
      <c r="Q181" s="83"/>
      <c r="R181" s="84"/>
      <c r="S181" s="85"/>
      <c r="T181" s="86"/>
      <c r="U181" s="83"/>
      <c r="V181" s="84"/>
      <c r="W181" s="85"/>
      <c r="X181" s="86"/>
      <c r="Y181" s="83"/>
      <c r="Z181" s="84"/>
      <c r="AA181" s="85"/>
      <c r="AB181" s="86"/>
      <c r="AC181" s="83"/>
      <c r="AD181" s="84"/>
      <c r="AE181" s="85"/>
      <c r="AF181" s="86"/>
      <c r="AG181" s="83"/>
      <c r="AH181" s="84"/>
    </row>
    <row r="182" spans="5:34" x14ac:dyDescent="0.2">
      <c r="E182" s="83"/>
      <c r="F182" s="84"/>
      <c r="G182" s="85"/>
      <c r="H182" s="86"/>
      <c r="I182" s="83"/>
      <c r="J182" s="84"/>
      <c r="K182" s="85"/>
      <c r="L182" s="86"/>
      <c r="M182" s="83"/>
      <c r="N182" s="84"/>
      <c r="O182" s="85"/>
      <c r="P182" s="86"/>
      <c r="Q182" s="83"/>
      <c r="R182" s="84"/>
      <c r="S182" s="85"/>
      <c r="T182" s="86"/>
      <c r="U182" s="83"/>
      <c r="V182" s="84"/>
      <c r="W182" s="85"/>
      <c r="X182" s="86"/>
      <c r="Y182" s="83"/>
      <c r="Z182" s="84"/>
      <c r="AA182" s="85"/>
      <c r="AB182" s="86"/>
      <c r="AC182" s="83"/>
      <c r="AD182" s="84"/>
      <c r="AE182" s="85"/>
      <c r="AF182" s="86"/>
      <c r="AG182" s="83"/>
      <c r="AH182" s="84"/>
    </row>
    <row r="183" spans="5:34" x14ac:dyDescent="0.2">
      <c r="E183" s="83"/>
      <c r="F183" s="84"/>
      <c r="G183" s="85"/>
      <c r="H183" s="86"/>
      <c r="I183" s="83"/>
      <c r="J183" s="84"/>
      <c r="K183" s="85"/>
      <c r="L183" s="86"/>
      <c r="M183" s="83"/>
      <c r="N183" s="84"/>
      <c r="O183" s="85"/>
      <c r="P183" s="86"/>
      <c r="Q183" s="83"/>
      <c r="R183" s="84"/>
      <c r="S183" s="85"/>
      <c r="T183" s="86"/>
      <c r="U183" s="83"/>
      <c r="V183" s="84"/>
      <c r="W183" s="85"/>
      <c r="X183" s="86"/>
      <c r="Y183" s="83"/>
      <c r="Z183" s="84"/>
      <c r="AA183" s="85"/>
      <c r="AB183" s="86"/>
      <c r="AC183" s="83"/>
      <c r="AD183" s="84"/>
      <c r="AE183" s="85"/>
      <c r="AF183" s="86"/>
      <c r="AG183" s="83"/>
      <c r="AH183" s="84"/>
    </row>
    <row r="184" spans="5:34" x14ac:dyDescent="0.2">
      <c r="E184" s="83"/>
      <c r="F184" s="84"/>
      <c r="G184" s="85"/>
      <c r="H184" s="86"/>
      <c r="I184" s="83"/>
      <c r="J184" s="84"/>
      <c r="K184" s="85"/>
      <c r="L184" s="86"/>
      <c r="M184" s="83"/>
      <c r="N184" s="84"/>
      <c r="O184" s="85"/>
      <c r="P184" s="86"/>
      <c r="Q184" s="83"/>
      <c r="R184" s="84"/>
      <c r="S184" s="85"/>
      <c r="T184" s="86"/>
      <c r="U184" s="83"/>
      <c r="V184" s="84"/>
      <c r="W184" s="85"/>
      <c r="X184" s="86"/>
      <c r="Y184" s="83"/>
      <c r="Z184" s="84"/>
      <c r="AA184" s="85"/>
      <c r="AB184" s="86"/>
      <c r="AC184" s="83"/>
      <c r="AD184" s="84"/>
      <c r="AE184" s="85"/>
      <c r="AF184" s="86"/>
      <c r="AG184" s="83"/>
      <c r="AH184" s="84"/>
    </row>
    <row r="185" spans="5:34" x14ac:dyDescent="0.2">
      <c r="E185" s="83"/>
      <c r="F185" s="84"/>
      <c r="G185" s="85"/>
      <c r="H185" s="86"/>
      <c r="I185" s="83"/>
      <c r="J185" s="84"/>
      <c r="K185" s="85"/>
      <c r="L185" s="86"/>
      <c r="M185" s="83"/>
      <c r="N185" s="84"/>
      <c r="O185" s="85"/>
      <c r="P185" s="86"/>
      <c r="Q185" s="83"/>
      <c r="R185" s="84"/>
      <c r="S185" s="85"/>
      <c r="T185" s="86"/>
      <c r="U185" s="83"/>
      <c r="V185" s="84"/>
      <c r="W185" s="85"/>
      <c r="X185" s="86"/>
      <c r="Y185" s="83"/>
      <c r="Z185" s="84"/>
      <c r="AA185" s="85"/>
      <c r="AB185" s="86"/>
      <c r="AC185" s="83"/>
      <c r="AD185" s="84"/>
      <c r="AE185" s="85"/>
      <c r="AF185" s="86"/>
      <c r="AG185" s="83"/>
      <c r="AH185" s="84"/>
    </row>
    <row r="186" spans="5:34" x14ac:dyDescent="0.2">
      <c r="E186" s="83"/>
      <c r="F186" s="84"/>
      <c r="G186" s="85"/>
      <c r="H186" s="86"/>
      <c r="I186" s="83"/>
      <c r="J186" s="84"/>
      <c r="K186" s="85"/>
      <c r="L186" s="86"/>
      <c r="M186" s="83"/>
      <c r="N186" s="84"/>
      <c r="O186" s="85"/>
      <c r="P186" s="86"/>
      <c r="Q186" s="83"/>
      <c r="R186" s="84"/>
      <c r="S186" s="85"/>
      <c r="T186" s="86"/>
      <c r="U186" s="83"/>
      <c r="V186" s="84"/>
      <c r="W186" s="85"/>
      <c r="X186" s="86"/>
      <c r="Y186" s="83"/>
      <c r="Z186" s="84"/>
      <c r="AA186" s="85"/>
      <c r="AB186" s="86"/>
      <c r="AC186" s="83"/>
      <c r="AD186" s="84"/>
      <c r="AE186" s="85"/>
      <c r="AF186" s="86"/>
      <c r="AG186" s="83"/>
      <c r="AH186" s="84"/>
    </row>
    <row r="187" spans="5:34" x14ac:dyDescent="0.2">
      <c r="E187" s="83"/>
      <c r="F187" s="84"/>
      <c r="G187" s="85"/>
      <c r="H187" s="86"/>
      <c r="I187" s="83"/>
      <c r="J187" s="84"/>
      <c r="K187" s="85"/>
      <c r="L187" s="86"/>
      <c r="M187" s="83"/>
      <c r="N187" s="84"/>
      <c r="O187" s="85"/>
      <c r="P187" s="86"/>
      <c r="Q187" s="83"/>
      <c r="R187" s="84"/>
      <c r="S187" s="85"/>
      <c r="T187" s="86"/>
      <c r="U187" s="83"/>
      <c r="V187" s="84"/>
      <c r="W187" s="85"/>
      <c r="X187" s="86"/>
      <c r="Y187" s="83"/>
      <c r="Z187" s="84"/>
      <c r="AA187" s="85"/>
      <c r="AB187" s="86"/>
      <c r="AC187" s="83"/>
      <c r="AD187" s="84"/>
      <c r="AE187" s="85"/>
      <c r="AF187" s="86"/>
      <c r="AG187" s="83"/>
      <c r="AH187" s="84"/>
    </row>
    <row r="188" spans="5:34" x14ac:dyDescent="0.2">
      <c r="E188" s="83"/>
      <c r="F188" s="84"/>
      <c r="G188" s="85"/>
      <c r="H188" s="86"/>
      <c r="I188" s="83"/>
      <c r="J188" s="84"/>
      <c r="K188" s="85"/>
      <c r="L188" s="86"/>
      <c r="M188" s="83"/>
      <c r="N188" s="84"/>
      <c r="O188" s="85"/>
      <c r="P188" s="86"/>
      <c r="Q188" s="83"/>
      <c r="R188" s="84"/>
      <c r="S188" s="85"/>
      <c r="T188" s="86"/>
      <c r="U188" s="83"/>
      <c r="V188" s="84"/>
      <c r="W188" s="85"/>
      <c r="X188" s="86"/>
      <c r="Y188" s="83"/>
      <c r="Z188" s="84"/>
      <c r="AA188" s="85"/>
      <c r="AB188" s="86"/>
      <c r="AC188" s="83"/>
      <c r="AD188" s="84"/>
      <c r="AE188" s="85"/>
      <c r="AF188" s="86"/>
      <c r="AG188" s="83"/>
      <c r="AH188" s="84"/>
    </row>
    <row r="189" spans="5:34" x14ac:dyDescent="0.2">
      <c r="E189" s="83"/>
      <c r="F189" s="84"/>
      <c r="G189" s="85"/>
      <c r="H189" s="86"/>
      <c r="I189" s="83"/>
      <c r="J189" s="84"/>
      <c r="K189" s="85"/>
      <c r="L189" s="86"/>
      <c r="M189" s="83"/>
      <c r="N189" s="84"/>
      <c r="O189" s="85"/>
      <c r="P189" s="86"/>
      <c r="Q189" s="83"/>
      <c r="R189" s="84"/>
      <c r="S189" s="85"/>
      <c r="T189" s="86"/>
      <c r="U189" s="83"/>
      <c r="V189" s="84"/>
      <c r="W189" s="85"/>
      <c r="X189" s="86"/>
      <c r="Y189" s="83"/>
      <c r="Z189" s="84"/>
      <c r="AA189" s="85"/>
      <c r="AB189" s="86"/>
      <c r="AC189" s="83"/>
      <c r="AD189" s="84"/>
      <c r="AE189" s="85"/>
      <c r="AF189" s="86"/>
      <c r="AG189" s="83"/>
      <c r="AH189" s="84"/>
    </row>
    <row r="190" spans="5:34" x14ac:dyDescent="0.2">
      <c r="E190" s="83"/>
      <c r="F190" s="84"/>
      <c r="G190" s="85"/>
      <c r="H190" s="86"/>
      <c r="I190" s="83"/>
      <c r="J190" s="84"/>
      <c r="K190" s="85"/>
      <c r="L190" s="86"/>
      <c r="M190" s="83"/>
      <c r="N190" s="84"/>
      <c r="O190" s="85"/>
      <c r="P190" s="86"/>
      <c r="Q190" s="83"/>
      <c r="R190" s="84"/>
      <c r="S190" s="85"/>
      <c r="T190" s="86"/>
      <c r="U190" s="83"/>
      <c r="V190" s="84"/>
      <c r="W190" s="85"/>
      <c r="X190" s="86"/>
      <c r="Y190" s="83"/>
      <c r="Z190" s="84"/>
      <c r="AA190" s="85"/>
      <c r="AB190" s="86"/>
      <c r="AC190" s="83"/>
      <c r="AD190" s="84"/>
      <c r="AE190" s="85"/>
      <c r="AF190" s="86"/>
      <c r="AG190" s="83"/>
      <c r="AH190" s="84"/>
    </row>
    <row r="191" spans="5:34" x14ac:dyDescent="0.2">
      <c r="E191" s="83"/>
      <c r="F191" s="84"/>
      <c r="G191" s="85"/>
      <c r="H191" s="86"/>
      <c r="I191" s="83"/>
      <c r="J191" s="84"/>
      <c r="K191" s="85"/>
      <c r="L191" s="86"/>
      <c r="M191" s="83"/>
      <c r="N191" s="84"/>
      <c r="O191" s="85"/>
      <c r="P191" s="86"/>
      <c r="Q191" s="83"/>
      <c r="R191" s="84"/>
      <c r="S191" s="85"/>
      <c r="T191" s="86"/>
      <c r="U191" s="83"/>
      <c r="V191" s="84"/>
      <c r="W191" s="85"/>
      <c r="X191" s="86"/>
      <c r="Y191" s="83"/>
      <c r="Z191" s="84"/>
      <c r="AA191" s="85"/>
      <c r="AB191" s="86"/>
      <c r="AC191" s="83"/>
      <c r="AD191" s="84"/>
      <c r="AE191" s="85"/>
      <c r="AF191" s="86"/>
      <c r="AG191" s="83"/>
      <c r="AH191" s="84"/>
    </row>
    <row r="192" spans="5:34" x14ac:dyDescent="0.2">
      <c r="E192" s="83"/>
      <c r="F192" s="84"/>
      <c r="G192" s="85"/>
      <c r="H192" s="86"/>
      <c r="I192" s="83"/>
      <c r="J192" s="84"/>
      <c r="K192" s="85"/>
      <c r="L192" s="86"/>
      <c r="M192" s="83"/>
      <c r="N192" s="84"/>
      <c r="O192" s="85"/>
      <c r="P192" s="86"/>
      <c r="Q192" s="83"/>
      <c r="R192" s="84"/>
      <c r="S192" s="85"/>
      <c r="T192" s="86"/>
      <c r="U192" s="83"/>
      <c r="V192" s="84"/>
      <c r="W192" s="85"/>
      <c r="X192" s="86"/>
      <c r="Y192" s="83"/>
      <c r="Z192" s="84"/>
      <c r="AA192" s="85"/>
      <c r="AB192" s="86"/>
      <c r="AC192" s="83"/>
      <c r="AD192" s="84"/>
      <c r="AE192" s="85"/>
      <c r="AF192" s="86"/>
      <c r="AG192" s="83"/>
      <c r="AH192" s="84"/>
    </row>
    <row r="193" spans="5:34" x14ac:dyDescent="0.2">
      <c r="E193" s="83"/>
      <c r="F193" s="84"/>
      <c r="G193" s="85"/>
      <c r="H193" s="86"/>
      <c r="I193" s="83"/>
      <c r="J193" s="84"/>
      <c r="K193" s="85"/>
      <c r="L193" s="86"/>
      <c r="M193" s="83"/>
      <c r="N193" s="84"/>
      <c r="O193" s="85"/>
      <c r="P193" s="86"/>
      <c r="Q193" s="83"/>
      <c r="R193" s="84"/>
      <c r="S193" s="85"/>
      <c r="T193" s="86"/>
      <c r="U193" s="83"/>
      <c r="V193" s="84"/>
      <c r="W193" s="85"/>
      <c r="X193" s="86"/>
      <c r="Y193" s="83"/>
      <c r="Z193" s="84"/>
      <c r="AA193" s="85"/>
      <c r="AB193" s="86"/>
      <c r="AC193" s="83"/>
      <c r="AD193" s="84"/>
      <c r="AE193" s="85"/>
      <c r="AF193" s="86"/>
      <c r="AG193" s="83"/>
      <c r="AH193" s="84"/>
    </row>
    <row r="194" spans="5:34" x14ac:dyDescent="0.2">
      <c r="E194" s="83"/>
      <c r="F194" s="84"/>
      <c r="G194" s="85"/>
      <c r="H194" s="86"/>
      <c r="I194" s="83"/>
      <c r="J194" s="84"/>
      <c r="K194" s="85"/>
      <c r="L194" s="86"/>
      <c r="M194" s="83"/>
      <c r="N194" s="84"/>
      <c r="O194" s="85"/>
      <c r="P194" s="86"/>
      <c r="Q194" s="83"/>
      <c r="R194" s="84"/>
      <c r="S194" s="85"/>
      <c r="T194" s="86"/>
      <c r="U194" s="83"/>
      <c r="V194" s="84"/>
      <c r="W194" s="85"/>
      <c r="X194" s="86"/>
      <c r="Y194" s="83"/>
      <c r="Z194" s="84"/>
      <c r="AA194" s="85"/>
      <c r="AB194" s="86"/>
      <c r="AC194" s="83"/>
      <c r="AD194" s="84"/>
      <c r="AE194" s="85"/>
      <c r="AF194" s="86"/>
      <c r="AG194" s="83"/>
      <c r="AH194" s="84"/>
    </row>
    <row r="195" spans="5:34" x14ac:dyDescent="0.2">
      <c r="E195" s="83"/>
      <c r="F195" s="84"/>
      <c r="G195" s="85"/>
      <c r="H195" s="86"/>
      <c r="I195" s="83"/>
      <c r="J195" s="84"/>
      <c r="K195" s="85"/>
      <c r="L195" s="86"/>
      <c r="M195" s="83"/>
      <c r="N195" s="84"/>
      <c r="O195" s="85"/>
      <c r="P195" s="86"/>
      <c r="Q195" s="83"/>
      <c r="R195" s="84"/>
      <c r="S195" s="85"/>
      <c r="T195" s="86"/>
      <c r="U195" s="83"/>
      <c r="V195" s="84"/>
      <c r="W195" s="85"/>
      <c r="X195" s="86"/>
      <c r="Y195" s="83"/>
      <c r="Z195" s="84"/>
      <c r="AA195" s="85"/>
      <c r="AB195" s="86"/>
      <c r="AC195" s="83"/>
      <c r="AD195" s="84"/>
      <c r="AE195" s="85"/>
      <c r="AF195" s="86"/>
      <c r="AG195" s="83"/>
      <c r="AH195" s="84"/>
    </row>
    <row r="196" spans="5:34" x14ac:dyDescent="0.2">
      <c r="E196" s="83"/>
      <c r="F196" s="84"/>
      <c r="G196" s="85"/>
      <c r="H196" s="86"/>
      <c r="I196" s="83"/>
      <c r="J196" s="84"/>
      <c r="K196" s="85"/>
      <c r="L196" s="86"/>
      <c r="M196" s="83"/>
      <c r="N196" s="84"/>
      <c r="O196" s="85"/>
      <c r="P196" s="86"/>
      <c r="Q196" s="83"/>
      <c r="R196" s="84"/>
      <c r="S196" s="85"/>
      <c r="T196" s="86"/>
      <c r="U196" s="83"/>
      <c r="V196" s="84"/>
      <c r="W196" s="85"/>
      <c r="X196" s="86"/>
      <c r="Y196" s="83"/>
      <c r="Z196" s="84"/>
      <c r="AA196" s="85"/>
      <c r="AB196" s="86"/>
      <c r="AC196" s="83"/>
      <c r="AD196" s="84"/>
      <c r="AE196" s="85"/>
      <c r="AF196" s="86"/>
      <c r="AG196" s="83"/>
      <c r="AH196" s="84"/>
    </row>
    <row r="197" spans="5:34" x14ac:dyDescent="0.2">
      <c r="E197" s="83"/>
      <c r="F197" s="84"/>
      <c r="G197" s="85"/>
      <c r="H197" s="86"/>
      <c r="I197" s="83"/>
      <c r="J197" s="84"/>
      <c r="K197" s="85"/>
      <c r="L197" s="86"/>
      <c r="M197" s="83"/>
      <c r="N197" s="84"/>
      <c r="O197" s="85"/>
      <c r="P197" s="86"/>
      <c r="Q197" s="83"/>
      <c r="R197" s="84"/>
      <c r="S197" s="85"/>
      <c r="T197" s="86"/>
      <c r="U197" s="83"/>
      <c r="V197" s="84"/>
      <c r="W197" s="85"/>
      <c r="X197" s="86"/>
      <c r="Y197" s="83"/>
      <c r="Z197" s="84"/>
      <c r="AA197" s="85"/>
      <c r="AB197" s="86"/>
      <c r="AC197" s="83"/>
      <c r="AD197" s="84"/>
      <c r="AE197" s="85"/>
      <c r="AF197" s="86"/>
      <c r="AG197" s="83"/>
      <c r="AH197" s="84"/>
    </row>
    <row r="198" spans="5:34" x14ac:dyDescent="0.2">
      <c r="E198" s="83"/>
      <c r="F198" s="84"/>
      <c r="G198" s="85"/>
      <c r="H198" s="86"/>
      <c r="I198" s="83"/>
      <c r="J198" s="84"/>
      <c r="K198" s="85"/>
      <c r="L198" s="86"/>
      <c r="M198" s="83"/>
      <c r="N198" s="84"/>
      <c r="O198" s="85"/>
      <c r="P198" s="86"/>
      <c r="Q198" s="83"/>
      <c r="R198" s="84"/>
      <c r="S198" s="85"/>
      <c r="T198" s="86"/>
      <c r="U198" s="83"/>
      <c r="V198" s="84"/>
      <c r="W198" s="85"/>
      <c r="X198" s="86"/>
      <c r="Y198" s="83"/>
      <c r="Z198" s="84"/>
      <c r="AA198" s="85"/>
      <c r="AB198" s="86"/>
      <c r="AC198" s="83"/>
      <c r="AD198" s="84"/>
      <c r="AE198" s="85"/>
      <c r="AF198" s="86"/>
      <c r="AG198" s="83"/>
      <c r="AH198" s="84"/>
    </row>
    <row r="199" spans="5:34" x14ac:dyDescent="0.2">
      <c r="E199" s="83"/>
      <c r="F199" s="84"/>
      <c r="G199" s="85"/>
      <c r="H199" s="86"/>
      <c r="I199" s="83"/>
      <c r="J199" s="84"/>
      <c r="K199" s="85"/>
      <c r="L199" s="86"/>
      <c r="M199" s="83"/>
      <c r="N199" s="84"/>
      <c r="O199" s="85"/>
      <c r="P199" s="86"/>
      <c r="Q199" s="83"/>
      <c r="R199" s="84"/>
      <c r="S199" s="85"/>
      <c r="T199" s="86"/>
      <c r="U199" s="83"/>
      <c r="V199" s="84"/>
      <c r="W199" s="85"/>
      <c r="X199" s="86"/>
      <c r="Y199" s="83"/>
      <c r="Z199" s="84"/>
      <c r="AA199" s="85"/>
      <c r="AB199" s="86"/>
      <c r="AC199" s="83"/>
      <c r="AD199" s="84"/>
      <c r="AE199" s="85"/>
      <c r="AF199" s="86"/>
      <c r="AG199" s="83"/>
      <c r="AH199" s="84"/>
    </row>
    <row r="200" spans="5:34" x14ac:dyDescent="0.2">
      <c r="E200" s="83"/>
      <c r="F200" s="84"/>
      <c r="G200" s="85"/>
      <c r="H200" s="86"/>
      <c r="I200" s="83"/>
      <c r="J200" s="84"/>
      <c r="K200" s="85"/>
      <c r="L200" s="86"/>
      <c r="M200" s="83"/>
      <c r="N200" s="84"/>
      <c r="O200" s="85"/>
      <c r="P200" s="86"/>
      <c r="Q200" s="83"/>
      <c r="R200" s="84"/>
      <c r="S200" s="85"/>
      <c r="T200" s="86"/>
      <c r="U200" s="83"/>
      <c r="V200" s="84"/>
      <c r="W200" s="85"/>
      <c r="X200" s="86"/>
      <c r="Y200" s="83"/>
      <c r="Z200" s="84"/>
      <c r="AA200" s="85"/>
      <c r="AB200" s="86"/>
      <c r="AC200" s="83"/>
      <c r="AD200" s="84"/>
      <c r="AE200" s="85"/>
      <c r="AF200" s="86"/>
      <c r="AG200" s="83"/>
      <c r="AH200" s="84"/>
    </row>
    <row r="201" spans="5:34" x14ac:dyDescent="0.2">
      <c r="E201" s="83"/>
      <c r="F201" s="84"/>
      <c r="G201" s="85"/>
      <c r="H201" s="86"/>
      <c r="I201" s="83"/>
      <c r="J201" s="84"/>
      <c r="K201" s="85"/>
      <c r="L201" s="86"/>
      <c r="M201" s="83"/>
      <c r="N201" s="84"/>
      <c r="O201" s="85"/>
      <c r="P201" s="86"/>
      <c r="Q201" s="83"/>
      <c r="R201" s="84"/>
      <c r="S201" s="85"/>
      <c r="T201" s="86"/>
      <c r="U201" s="83"/>
      <c r="V201" s="84"/>
      <c r="W201" s="85"/>
      <c r="X201" s="86"/>
      <c r="Y201" s="83"/>
      <c r="Z201" s="84"/>
      <c r="AA201" s="85"/>
      <c r="AB201" s="86"/>
      <c r="AC201" s="83"/>
      <c r="AD201" s="84"/>
      <c r="AE201" s="85"/>
      <c r="AF201" s="86"/>
      <c r="AG201" s="83"/>
      <c r="AH201" s="84"/>
    </row>
    <row r="202" spans="5:34" x14ac:dyDescent="0.2">
      <c r="E202" s="83"/>
      <c r="F202" s="84"/>
      <c r="G202" s="85"/>
      <c r="H202" s="86"/>
      <c r="I202" s="83"/>
      <c r="J202" s="84"/>
      <c r="K202" s="85"/>
      <c r="L202" s="86"/>
      <c r="M202" s="83"/>
      <c r="N202" s="84"/>
      <c r="O202" s="85"/>
      <c r="P202" s="86"/>
      <c r="Q202" s="83"/>
      <c r="R202" s="84"/>
      <c r="S202" s="85"/>
      <c r="T202" s="86"/>
      <c r="U202" s="83"/>
      <c r="V202" s="84"/>
      <c r="W202" s="85"/>
      <c r="X202" s="86"/>
      <c r="Y202" s="83"/>
      <c r="Z202" s="84"/>
      <c r="AA202" s="85"/>
      <c r="AB202" s="86"/>
      <c r="AC202" s="83"/>
      <c r="AD202" s="84"/>
      <c r="AE202" s="85"/>
      <c r="AF202" s="86"/>
      <c r="AG202" s="83"/>
      <c r="AH202" s="84"/>
    </row>
    <row r="203" spans="5:34" x14ac:dyDescent="0.2">
      <c r="E203" s="83"/>
      <c r="F203" s="84"/>
      <c r="G203" s="85"/>
      <c r="H203" s="86"/>
      <c r="I203" s="83"/>
      <c r="J203" s="84"/>
      <c r="K203" s="85"/>
      <c r="L203" s="86"/>
      <c r="M203" s="83"/>
      <c r="N203" s="84"/>
      <c r="O203" s="85"/>
      <c r="P203" s="86"/>
      <c r="Q203" s="83"/>
      <c r="R203" s="84"/>
      <c r="S203" s="85"/>
      <c r="T203" s="86"/>
      <c r="U203" s="83"/>
      <c r="V203" s="84"/>
      <c r="W203" s="85"/>
      <c r="X203" s="86"/>
      <c r="Y203" s="83"/>
      <c r="Z203" s="84"/>
      <c r="AA203" s="85"/>
      <c r="AB203" s="86"/>
      <c r="AC203" s="83"/>
      <c r="AD203" s="84"/>
      <c r="AE203" s="85"/>
      <c r="AF203" s="86"/>
      <c r="AG203" s="83"/>
      <c r="AH203" s="84"/>
    </row>
    <row r="204" spans="5:34" x14ac:dyDescent="0.2">
      <c r="E204" s="83"/>
      <c r="F204" s="84"/>
      <c r="G204" s="85"/>
      <c r="H204" s="86"/>
      <c r="I204" s="83"/>
      <c r="J204" s="84"/>
      <c r="K204" s="85"/>
      <c r="L204" s="86"/>
      <c r="M204" s="83"/>
      <c r="N204" s="84"/>
      <c r="O204" s="85"/>
      <c r="P204" s="86"/>
      <c r="Q204" s="83"/>
      <c r="R204" s="84"/>
      <c r="S204" s="85"/>
      <c r="T204" s="86"/>
      <c r="U204" s="83"/>
      <c r="V204" s="84"/>
      <c r="W204" s="85"/>
      <c r="X204" s="86"/>
      <c r="Y204" s="83"/>
      <c r="Z204" s="84"/>
      <c r="AA204" s="85"/>
      <c r="AB204" s="86"/>
      <c r="AC204" s="83"/>
      <c r="AD204" s="84"/>
      <c r="AE204" s="85"/>
      <c r="AF204" s="86"/>
      <c r="AG204" s="83"/>
      <c r="AH204" s="84"/>
    </row>
    <row r="205" spans="5:34" x14ac:dyDescent="0.2">
      <c r="E205" s="83"/>
      <c r="F205" s="84"/>
      <c r="G205" s="85"/>
      <c r="H205" s="86"/>
      <c r="I205" s="83"/>
      <c r="J205" s="84"/>
      <c r="K205" s="85"/>
      <c r="L205" s="86"/>
      <c r="M205" s="83"/>
      <c r="N205" s="84"/>
      <c r="O205" s="85"/>
      <c r="P205" s="86"/>
      <c r="Q205" s="83"/>
      <c r="R205" s="84"/>
      <c r="S205" s="85"/>
      <c r="T205" s="86"/>
      <c r="U205" s="83"/>
      <c r="V205" s="84"/>
      <c r="W205" s="85"/>
      <c r="X205" s="86"/>
      <c r="Y205" s="83"/>
      <c r="Z205" s="84"/>
      <c r="AA205" s="85"/>
      <c r="AB205" s="86"/>
      <c r="AC205" s="83"/>
      <c r="AD205" s="84"/>
      <c r="AE205" s="85"/>
      <c r="AF205" s="86"/>
      <c r="AG205" s="83"/>
      <c r="AH205" s="84"/>
    </row>
    <row r="206" spans="5:34" x14ac:dyDescent="0.2">
      <c r="E206" s="83"/>
      <c r="F206" s="84"/>
      <c r="G206" s="85"/>
      <c r="H206" s="86"/>
      <c r="I206" s="83"/>
      <c r="J206" s="84"/>
      <c r="K206" s="85"/>
      <c r="L206" s="86"/>
      <c r="M206" s="83"/>
      <c r="N206" s="84"/>
      <c r="O206" s="85"/>
      <c r="P206" s="86"/>
      <c r="Q206" s="83"/>
      <c r="R206" s="84"/>
      <c r="S206" s="85"/>
      <c r="T206" s="86"/>
      <c r="U206" s="83"/>
      <c r="V206" s="84"/>
      <c r="W206" s="85"/>
      <c r="X206" s="86"/>
      <c r="Y206" s="83"/>
      <c r="Z206" s="84"/>
      <c r="AA206" s="85"/>
      <c r="AB206" s="86"/>
      <c r="AC206" s="83"/>
      <c r="AD206" s="84"/>
      <c r="AE206" s="85"/>
      <c r="AF206" s="86"/>
      <c r="AG206" s="83"/>
      <c r="AH206" s="84"/>
    </row>
    <row r="207" spans="5:34" x14ac:dyDescent="0.2">
      <c r="E207" s="83"/>
      <c r="F207" s="84"/>
      <c r="G207" s="85"/>
      <c r="H207" s="86"/>
      <c r="I207" s="83"/>
      <c r="J207" s="84"/>
      <c r="K207" s="85"/>
      <c r="L207" s="86"/>
      <c r="M207" s="83"/>
      <c r="N207" s="84"/>
      <c r="O207" s="85"/>
      <c r="P207" s="86"/>
      <c r="Q207" s="83"/>
      <c r="R207" s="84"/>
      <c r="U207" s="83"/>
      <c r="V207" s="84"/>
      <c r="W207" s="85"/>
      <c r="X207" s="86"/>
      <c r="Y207" s="83"/>
      <c r="Z207" s="84"/>
      <c r="AA207" s="85"/>
      <c r="AB207" s="86"/>
      <c r="AC207" s="83"/>
      <c r="AD207" s="84"/>
      <c r="AE207" s="85"/>
      <c r="AF207" s="86"/>
      <c r="AG207" s="83"/>
      <c r="AH207" s="84"/>
    </row>
    <row r="208" spans="5:34" x14ac:dyDescent="0.2">
      <c r="E208" s="83"/>
      <c r="F208" s="84"/>
      <c r="G208" s="85"/>
      <c r="H208" s="86"/>
      <c r="I208" s="83"/>
      <c r="J208" s="84"/>
      <c r="K208" s="85"/>
      <c r="L208" s="86"/>
      <c r="M208" s="83"/>
      <c r="N208" s="84"/>
      <c r="O208" s="85"/>
      <c r="P208" s="86"/>
      <c r="Q208" s="83"/>
      <c r="R208" s="84"/>
      <c r="U208" s="83"/>
      <c r="V208" s="84"/>
      <c r="W208" s="85"/>
      <c r="X208" s="86"/>
      <c r="Y208" s="83"/>
      <c r="Z208" s="84"/>
      <c r="AA208" s="85"/>
      <c r="AB208" s="86"/>
      <c r="AC208" s="83"/>
      <c r="AD208" s="84"/>
      <c r="AE208" s="85"/>
      <c r="AF208" s="86"/>
      <c r="AG208" s="83"/>
      <c r="AH208" s="84"/>
    </row>
    <row r="209" spans="5:34" x14ac:dyDescent="0.2">
      <c r="E209" s="83"/>
      <c r="F209" s="84"/>
      <c r="G209" s="85"/>
      <c r="H209" s="86"/>
      <c r="I209" s="83"/>
      <c r="J209" s="84"/>
      <c r="K209" s="85"/>
      <c r="L209" s="86"/>
      <c r="M209" s="83"/>
      <c r="N209" s="84"/>
      <c r="O209" s="85"/>
      <c r="P209" s="86"/>
      <c r="Q209" s="83"/>
      <c r="R209" s="84"/>
      <c r="U209" s="83"/>
      <c r="V209" s="84"/>
      <c r="W209" s="85"/>
      <c r="X209" s="86"/>
      <c r="Y209" s="83"/>
      <c r="Z209" s="84"/>
      <c r="AA209" s="85"/>
      <c r="AB209" s="86"/>
      <c r="AC209" s="83"/>
      <c r="AD209" s="84"/>
      <c r="AE209" s="85"/>
      <c r="AF209" s="86"/>
      <c r="AG209" s="83"/>
      <c r="AH209" s="84"/>
    </row>
    <row r="210" spans="5:34" x14ac:dyDescent="0.2">
      <c r="E210" s="83"/>
      <c r="F210" s="84"/>
      <c r="G210" s="85"/>
      <c r="H210" s="86"/>
      <c r="I210" s="83"/>
      <c r="J210" s="84"/>
      <c r="K210" s="85"/>
      <c r="L210" s="86"/>
      <c r="M210" s="83"/>
      <c r="N210" s="84"/>
      <c r="O210" s="85"/>
      <c r="P210" s="86"/>
      <c r="Q210" s="83"/>
      <c r="R210" s="84"/>
      <c r="U210" s="83"/>
      <c r="V210" s="84"/>
      <c r="W210" s="85"/>
      <c r="X210" s="86"/>
      <c r="Y210" s="83"/>
      <c r="Z210" s="84"/>
      <c r="AA210" s="85"/>
      <c r="AB210" s="86"/>
      <c r="AC210" s="83"/>
      <c r="AD210" s="84"/>
      <c r="AE210" s="85"/>
      <c r="AF210" s="86"/>
      <c r="AG210" s="83"/>
      <c r="AH210" s="84"/>
    </row>
    <row r="211" spans="5:34" x14ac:dyDescent="0.2">
      <c r="E211" s="83"/>
      <c r="F211" s="84"/>
      <c r="G211" s="85"/>
      <c r="H211" s="86"/>
      <c r="I211" s="83"/>
      <c r="J211" s="84"/>
      <c r="K211" s="85"/>
      <c r="L211" s="86"/>
      <c r="M211" s="83"/>
      <c r="N211" s="84"/>
      <c r="O211" s="85"/>
      <c r="P211" s="86"/>
      <c r="Q211" s="83"/>
      <c r="R211" s="84"/>
      <c r="U211" s="83"/>
      <c r="V211" s="84"/>
      <c r="W211" s="85"/>
      <c r="X211" s="86"/>
      <c r="Y211" s="83"/>
      <c r="Z211" s="84"/>
      <c r="AA211" s="85"/>
      <c r="AB211" s="86"/>
      <c r="AC211" s="83"/>
      <c r="AD211" s="84"/>
      <c r="AE211" s="85"/>
      <c r="AF211" s="86"/>
      <c r="AG211" s="83"/>
      <c r="AH211" s="84"/>
    </row>
    <row r="212" spans="5:34" x14ac:dyDescent="0.2">
      <c r="E212" s="83"/>
      <c r="F212" s="84"/>
      <c r="G212" s="85"/>
      <c r="H212" s="86"/>
      <c r="I212" s="83"/>
      <c r="J212" s="84"/>
      <c r="K212" s="85"/>
      <c r="L212" s="86"/>
      <c r="M212" s="83"/>
      <c r="N212" s="84"/>
      <c r="O212" s="85"/>
      <c r="P212" s="86"/>
      <c r="Q212" s="83"/>
      <c r="R212" s="84"/>
      <c r="U212" s="83"/>
      <c r="V212" s="84"/>
      <c r="W212" s="85"/>
      <c r="X212" s="86"/>
      <c r="Y212" s="83"/>
      <c r="Z212" s="84"/>
      <c r="AA212" s="85"/>
      <c r="AB212" s="86"/>
      <c r="AC212" s="83"/>
      <c r="AD212" s="84"/>
      <c r="AE212" s="85"/>
      <c r="AF212" s="86"/>
      <c r="AG212" s="83"/>
      <c r="AH212" s="84"/>
    </row>
    <row r="213" spans="5:34" x14ac:dyDescent="0.2">
      <c r="E213" s="83"/>
      <c r="F213" s="84"/>
      <c r="G213" s="85"/>
      <c r="H213" s="86"/>
      <c r="I213" s="83"/>
      <c r="J213" s="84"/>
      <c r="K213" s="85"/>
      <c r="L213" s="86"/>
      <c r="M213" s="83"/>
      <c r="N213" s="84"/>
      <c r="O213" s="85"/>
      <c r="P213" s="86"/>
      <c r="Q213" s="83"/>
      <c r="R213" s="84"/>
      <c r="U213" s="83"/>
      <c r="V213" s="84"/>
      <c r="W213" s="85"/>
      <c r="X213" s="86"/>
      <c r="Y213" s="83"/>
      <c r="Z213" s="84"/>
      <c r="AA213" s="85"/>
      <c r="AB213" s="86"/>
      <c r="AC213" s="83"/>
      <c r="AD213" s="84"/>
      <c r="AE213" s="85"/>
      <c r="AF213" s="86"/>
      <c r="AG213" s="83"/>
      <c r="AH213" s="84"/>
    </row>
    <row r="214" spans="5:34" x14ac:dyDescent="0.2">
      <c r="E214" s="83"/>
      <c r="F214" s="84"/>
      <c r="G214" s="85"/>
      <c r="H214" s="86"/>
      <c r="I214" s="83"/>
      <c r="J214" s="84"/>
      <c r="K214" s="85"/>
      <c r="L214" s="86"/>
      <c r="M214" s="83"/>
      <c r="N214" s="84"/>
      <c r="O214" s="85"/>
      <c r="P214" s="86"/>
      <c r="Q214" s="83"/>
      <c r="R214" s="84"/>
      <c r="U214" s="83"/>
      <c r="V214" s="84"/>
      <c r="W214" s="85"/>
      <c r="X214" s="86"/>
      <c r="Y214" s="83"/>
      <c r="Z214" s="84"/>
      <c r="AA214" s="85"/>
      <c r="AB214" s="86"/>
      <c r="AC214" s="83"/>
      <c r="AD214" s="84"/>
      <c r="AE214" s="85"/>
      <c r="AF214" s="86"/>
      <c r="AG214" s="83"/>
      <c r="AH214" s="84"/>
    </row>
    <row r="215" spans="5:34" x14ac:dyDescent="0.2">
      <c r="E215" s="83"/>
      <c r="F215" s="84"/>
      <c r="G215" s="85"/>
      <c r="H215" s="86"/>
      <c r="I215" s="83"/>
      <c r="J215" s="84"/>
      <c r="K215" s="85"/>
      <c r="L215" s="86"/>
      <c r="M215" s="83"/>
      <c r="N215" s="84"/>
      <c r="O215" s="85"/>
      <c r="P215" s="86"/>
      <c r="Q215" s="83"/>
      <c r="R215" s="84"/>
      <c r="U215" s="83"/>
      <c r="V215" s="84"/>
      <c r="W215" s="85"/>
      <c r="X215" s="86"/>
      <c r="Y215" s="83"/>
      <c r="Z215" s="84"/>
      <c r="AA215" s="85"/>
      <c r="AB215" s="86"/>
      <c r="AC215" s="83"/>
      <c r="AD215" s="84"/>
      <c r="AE215" s="85"/>
      <c r="AF215" s="86"/>
      <c r="AG215" s="83"/>
      <c r="AH215" s="84"/>
    </row>
    <row r="216" spans="5:34" x14ac:dyDescent="0.2">
      <c r="E216" s="83"/>
      <c r="F216" s="84"/>
      <c r="G216" s="85"/>
      <c r="H216" s="86"/>
      <c r="I216" s="83"/>
      <c r="J216" s="84"/>
      <c r="K216" s="85"/>
      <c r="L216" s="86"/>
      <c r="M216" s="83"/>
      <c r="N216" s="84"/>
      <c r="O216" s="85"/>
      <c r="P216" s="86"/>
      <c r="Q216" s="83"/>
      <c r="R216" s="84"/>
      <c r="U216" s="83"/>
      <c r="V216" s="84"/>
      <c r="W216" s="85"/>
      <c r="X216" s="86"/>
      <c r="Y216" s="83"/>
      <c r="Z216" s="84"/>
      <c r="AA216" s="85"/>
      <c r="AB216" s="86"/>
      <c r="AC216" s="83"/>
      <c r="AD216" s="84"/>
      <c r="AE216" s="85"/>
      <c r="AF216" s="86"/>
      <c r="AG216" s="83"/>
      <c r="AH216" s="84"/>
    </row>
    <row r="217" spans="5:34" x14ac:dyDescent="0.2">
      <c r="E217" s="83"/>
      <c r="F217" s="84"/>
      <c r="G217" s="85"/>
      <c r="H217" s="86"/>
      <c r="I217" s="83"/>
      <c r="J217" s="84"/>
      <c r="K217" s="85"/>
      <c r="L217" s="86"/>
      <c r="M217" s="83"/>
      <c r="N217" s="84"/>
      <c r="O217" s="85"/>
      <c r="P217" s="86"/>
      <c r="Q217" s="83"/>
      <c r="R217" s="84"/>
      <c r="U217" s="83"/>
      <c r="V217" s="84"/>
      <c r="W217" s="85"/>
      <c r="X217" s="86"/>
      <c r="Y217" s="83"/>
      <c r="Z217" s="84"/>
      <c r="AA217" s="85"/>
      <c r="AB217" s="86"/>
      <c r="AC217" s="83"/>
      <c r="AD217" s="84"/>
      <c r="AE217" s="85"/>
      <c r="AF217" s="86"/>
      <c r="AG217" s="83"/>
      <c r="AH217" s="84"/>
    </row>
    <row r="218" spans="5:34" x14ac:dyDescent="0.2">
      <c r="E218" s="83"/>
      <c r="F218" s="84"/>
      <c r="G218" s="85"/>
      <c r="H218" s="86"/>
      <c r="I218" s="83"/>
      <c r="J218" s="84"/>
      <c r="K218" s="85"/>
      <c r="L218" s="86"/>
      <c r="M218" s="83"/>
      <c r="N218" s="84"/>
      <c r="O218" s="85"/>
      <c r="P218" s="86"/>
      <c r="Q218" s="83"/>
      <c r="R218" s="84"/>
      <c r="U218" s="83"/>
      <c r="V218" s="84"/>
      <c r="W218" s="85"/>
      <c r="X218" s="86"/>
      <c r="Y218" s="83"/>
      <c r="Z218" s="84"/>
      <c r="AA218" s="85"/>
      <c r="AB218" s="86"/>
      <c r="AC218" s="83"/>
      <c r="AD218" s="84"/>
      <c r="AE218" s="85"/>
      <c r="AF218" s="86"/>
      <c r="AG218" s="83"/>
      <c r="AH218" s="84"/>
    </row>
    <row r="219" spans="5:34" x14ac:dyDescent="0.2">
      <c r="E219" s="83"/>
      <c r="F219" s="84"/>
      <c r="G219" s="85"/>
      <c r="H219" s="86"/>
      <c r="I219" s="83"/>
      <c r="J219" s="84"/>
      <c r="K219" s="85"/>
      <c r="L219" s="86"/>
      <c r="M219" s="83"/>
      <c r="N219" s="84"/>
      <c r="O219" s="85"/>
      <c r="P219" s="86"/>
      <c r="Q219" s="83"/>
      <c r="R219" s="84"/>
      <c r="U219" s="83"/>
      <c r="V219" s="84"/>
      <c r="W219" s="85"/>
      <c r="X219" s="86"/>
      <c r="Y219" s="83"/>
      <c r="Z219" s="84"/>
      <c r="AA219" s="85"/>
      <c r="AB219" s="86"/>
      <c r="AC219" s="83"/>
      <c r="AD219" s="84"/>
      <c r="AE219" s="85"/>
      <c r="AF219" s="86"/>
      <c r="AG219" s="83"/>
      <c r="AH219" s="84"/>
    </row>
    <row r="220" spans="5:34" x14ac:dyDescent="0.2">
      <c r="E220" s="83"/>
      <c r="F220" s="84"/>
      <c r="G220" s="85"/>
      <c r="H220" s="86"/>
      <c r="I220" s="83"/>
      <c r="J220" s="84"/>
      <c r="K220" s="85"/>
      <c r="L220" s="86"/>
      <c r="M220" s="83"/>
      <c r="N220" s="84"/>
      <c r="O220" s="85"/>
      <c r="P220" s="86"/>
      <c r="Q220" s="83"/>
      <c r="R220" s="84"/>
      <c r="U220" s="83"/>
      <c r="V220" s="84"/>
      <c r="W220" s="85"/>
      <c r="X220" s="86"/>
      <c r="Y220" s="83"/>
      <c r="Z220" s="84"/>
      <c r="AA220" s="85"/>
      <c r="AB220" s="86"/>
      <c r="AC220" s="83"/>
      <c r="AD220" s="84"/>
      <c r="AE220" s="85"/>
      <c r="AF220" s="86"/>
      <c r="AG220" s="83"/>
      <c r="AH220" s="84"/>
    </row>
    <row r="221" spans="5:34" x14ac:dyDescent="0.2">
      <c r="E221" s="83"/>
      <c r="F221" s="84"/>
      <c r="G221" s="85"/>
      <c r="H221" s="86"/>
      <c r="I221" s="83"/>
      <c r="J221" s="84"/>
      <c r="K221" s="85"/>
      <c r="L221" s="86"/>
      <c r="M221" s="83"/>
      <c r="N221" s="84"/>
      <c r="O221" s="85"/>
      <c r="P221" s="86"/>
      <c r="Q221" s="83"/>
      <c r="R221" s="84"/>
      <c r="U221" s="83"/>
      <c r="V221" s="84"/>
      <c r="W221" s="85"/>
      <c r="X221" s="86"/>
      <c r="Y221" s="83"/>
      <c r="Z221" s="84"/>
      <c r="AA221" s="85"/>
      <c r="AB221" s="86"/>
      <c r="AC221" s="83"/>
      <c r="AD221" s="84"/>
      <c r="AE221" s="85"/>
      <c r="AF221" s="86"/>
      <c r="AG221" s="83"/>
      <c r="AH221" s="84"/>
    </row>
    <row r="222" spans="5:34" x14ac:dyDescent="0.2">
      <c r="E222" s="83"/>
      <c r="F222" s="84"/>
      <c r="G222" s="85"/>
      <c r="H222" s="86"/>
      <c r="K222" s="85"/>
      <c r="L222" s="86"/>
      <c r="M222" s="83"/>
      <c r="N222" s="84"/>
      <c r="O222" s="85"/>
      <c r="P222" s="86"/>
      <c r="Q222" s="83"/>
      <c r="R222" s="84"/>
      <c r="U222" s="83"/>
      <c r="V222" s="84"/>
      <c r="W222" s="85"/>
      <c r="X222" s="86"/>
      <c r="Y222" s="83"/>
      <c r="Z222" s="84"/>
      <c r="AA222" s="85"/>
      <c r="AB222" s="86"/>
      <c r="AC222" s="83"/>
      <c r="AD222" s="84"/>
      <c r="AE222" s="85"/>
      <c r="AF222" s="86"/>
      <c r="AG222" s="83"/>
      <c r="AH222" s="84"/>
    </row>
    <row r="223" spans="5:34" x14ac:dyDescent="0.2">
      <c r="E223" s="83"/>
      <c r="F223" s="84"/>
      <c r="G223" s="85"/>
      <c r="H223" s="86"/>
      <c r="K223" s="85"/>
      <c r="L223" s="86"/>
      <c r="M223" s="83"/>
      <c r="N223" s="84"/>
      <c r="O223" s="85"/>
      <c r="P223" s="86"/>
      <c r="Q223" s="83"/>
      <c r="R223" s="84"/>
      <c r="U223" s="83"/>
      <c r="V223" s="84"/>
      <c r="W223" s="85"/>
      <c r="X223" s="86"/>
      <c r="Y223" s="83"/>
      <c r="Z223" s="84"/>
      <c r="AA223" s="85"/>
      <c r="AB223" s="86"/>
      <c r="AC223" s="83"/>
      <c r="AD223" s="84"/>
      <c r="AE223" s="85"/>
      <c r="AF223" s="86"/>
      <c r="AG223" s="83"/>
      <c r="AH223" s="84"/>
    </row>
    <row r="224" spans="5:34" x14ac:dyDescent="0.2">
      <c r="E224" s="83"/>
      <c r="F224" s="84"/>
      <c r="G224" s="85"/>
      <c r="H224" s="86"/>
      <c r="K224" s="85"/>
      <c r="L224" s="86"/>
      <c r="M224" s="83"/>
      <c r="N224" s="84"/>
      <c r="O224" s="85"/>
      <c r="P224" s="86"/>
      <c r="Q224" s="83"/>
      <c r="R224" s="84"/>
      <c r="U224" s="83"/>
      <c r="V224" s="84"/>
      <c r="W224" s="85"/>
      <c r="X224" s="86"/>
      <c r="Y224" s="83"/>
      <c r="Z224" s="84"/>
      <c r="AA224" s="85"/>
      <c r="AB224" s="86"/>
      <c r="AC224" s="83"/>
      <c r="AD224" s="84"/>
      <c r="AE224" s="85"/>
      <c r="AF224" s="86"/>
      <c r="AG224" s="83"/>
      <c r="AH224" s="84"/>
    </row>
    <row r="225" spans="5:34" x14ac:dyDescent="0.2">
      <c r="E225" s="83"/>
      <c r="F225" s="84"/>
      <c r="G225" s="85"/>
      <c r="H225" s="86"/>
      <c r="K225" s="85"/>
      <c r="L225" s="86"/>
      <c r="M225" s="83"/>
      <c r="N225" s="84"/>
      <c r="O225" s="85"/>
      <c r="P225" s="86"/>
      <c r="Q225" s="83"/>
      <c r="R225" s="84"/>
      <c r="U225" s="83"/>
      <c r="V225" s="84"/>
      <c r="W225" s="85"/>
      <c r="X225" s="86"/>
      <c r="Y225" s="83"/>
      <c r="Z225" s="84"/>
      <c r="AA225" s="85"/>
      <c r="AB225" s="86"/>
      <c r="AC225" s="83"/>
      <c r="AD225" s="84"/>
      <c r="AE225" s="85"/>
      <c r="AF225" s="86"/>
      <c r="AG225" s="83"/>
      <c r="AH225" s="84"/>
    </row>
    <row r="226" spans="5:34" x14ac:dyDescent="0.2">
      <c r="E226" s="83"/>
      <c r="F226" s="84"/>
      <c r="G226" s="85"/>
      <c r="H226" s="86"/>
      <c r="K226" s="85"/>
      <c r="L226" s="86"/>
      <c r="M226" s="83"/>
      <c r="N226" s="84"/>
      <c r="O226" s="85"/>
      <c r="P226" s="86"/>
      <c r="Q226" s="83"/>
      <c r="R226" s="84"/>
      <c r="U226" s="83"/>
      <c r="V226" s="84"/>
      <c r="W226" s="85"/>
      <c r="X226" s="86"/>
      <c r="Y226" s="83"/>
      <c r="Z226" s="84"/>
      <c r="AA226" s="85"/>
      <c r="AB226" s="86"/>
      <c r="AC226" s="83"/>
      <c r="AD226" s="84"/>
      <c r="AE226" s="85"/>
      <c r="AF226" s="86"/>
      <c r="AG226" s="83"/>
      <c r="AH226" s="84"/>
    </row>
    <row r="227" spans="5:34" x14ac:dyDescent="0.2">
      <c r="E227" s="83"/>
      <c r="F227" s="84"/>
      <c r="G227" s="85"/>
      <c r="H227" s="86"/>
      <c r="K227" s="85"/>
      <c r="L227" s="86"/>
      <c r="M227" s="83"/>
      <c r="N227" s="84"/>
      <c r="O227" s="85"/>
      <c r="P227" s="86"/>
      <c r="Q227" s="83"/>
      <c r="R227" s="84"/>
      <c r="U227" s="83"/>
      <c r="V227" s="84"/>
      <c r="W227" s="85"/>
      <c r="X227" s="86"/>
      <c r="Y227" s="83"/>
      <c r="Z227" s="84"/>
      <c r="AA227" s="85"/>
      <c r="AB227" s="86"/>
      <c r="AC227" s="83"/>
      <c r="AD227" s="84"/>
      <c r="AE227" s="85"/>
      <c r="AF227" s="86"/>
      <c r="AG227" s="83"/>
      <c r="AH227" s="84"/>
    </row>
    <row r="228" spans="5:34" x14ac:dyDescent="0.2">
      <c r="E228" s="83"/>
      <c r="F228" s="84"/>
      <c r="G228" s="85"/>
      <c r="H228" s="86"/>
      <c r="K228" s="85"/>
      <c r="L228" s="86"/>
      <c r="M228" s="83"/>
      <c r="N228" s="84"/>
      <c r="O228" s="85"/>
      <c r="P228" s="86"/>
      <c r="Q228" s="83"/>
      <c r="R228" s="84"/>
      <c r="U228" s="83"/>
      <c r="V228" s="84"/>
      <c r="W228" s="85"/>
      <c r="X228" s="86"/>
      <c r="Y228" s="83"/>
      <c r="Z228" s="84"/>
      <c r="AA228" s="85"/>
      <c r="AB228" s="86"/>
      <c r="AC228" s="83"/>
      <c r="AD228" s="84"/>
      <c r="AE228" s="85"/>
      <c r="AF228" s="86"/>
      <c r="AG228" s="83"/>
      <c r="AH228" s="84"/>
    </row>
    <row r="229" spans="5:34" x14ac:dyDescent="0.2">
      <c r="E229" s="83"/>
      <c r="F229" s="84"/>
      <c r="G229" s="85"/>
      <c r="H229" s="86"/>
      <c r="K229" s="85"/>
      <c r="L229" s="86"/>
      <c r="M229" s="83"/>
      <c r="N229" s="84"/>
      <c r="O229" s="85"/>
      <c r="P229" s="86"/>
      <c r="Q229" s="83"/>
      <c r="R229" s="84"/>
      <c r="U229" s="83"/>
      <c r="V229" s="84"/>
      <c r="W229" s="85"/>
      <c r="X229" s="86"/>
      <c r="Y229" s="83"/>
      <c r="Z229" s="84"/>
      <c r="AA229" s="85"/>
      <c r="AB229" s="86"/>
      <c r="AC229" s="83"/>
      <c r="AD229" s="84"/>
      <c r="AE229" s="85"/>
      <c r="AF229" s="86"/>
      <c r="AG229" s="83"/>
      <c r="AH229" s="84"/>
    </row>
    <row r="230" spans="5:34" x14ac:dyDescent="0.2">
      <c r="E230" s="83"/>
      <c r="F230" s="84"/>
      <c r="G230" s="85"/>
      <c r="H230" s="86"/>
      <c r="K230" s="85"/>
      <c r="L230" s="86"/>
      <c r="M230" s="83"/>
      <c r="N230" s="84"/>
      <c r="O230" s="85"/>
      <c r="P230" s="86"/>
      <c r="Q230" s="83"/>
      <c r="R230" s="84"/>
      <c r="U230" s="83"/>
      <c r="V230" s="84"/>
      <c r="W230" s="85"/>
      <c r="X230" s="86"/>
      <c r="Y230" s="83"/>
      <c r="Z230" s="84"/>
      <c r="AA230" s="85"/>
      <c r="AB230" s="86"/>
      <c r="AC230" s="83"/>
      <c r="AD230" s="84"/>
      <c r="AE230" s="85"/>
      <c r="AF230" s="86"/>
      <c r="AG230" s="83"/>
      <c r="AH230" s="84"/>
    </row>
    <row r="231" spans="5:34" x14ac:dyDescent="0.2">
      <c r="E231" s="83"/>
      <c r="F231" s="84"/>
      <c r="G231" s="85"/>
      <c r="H231" s="86"/>
      <c r="K231" s="85"/>
      <c r="L231" s="86"/>
      <c r="M231" s="83"/>
      <c r="N231" s="84"/>
      <c r="O231" s="85"/>
      <c r="P231" s="86"/>
      <c r="Q231" s="83"/>
      <c r="R231" s="84"/>
      <c r="U231" s="83"/>
      <c r="V231" s="84"/>
      <c r="W231" s="85"/>
      <c r="X231" s="86"/>
      <c r="Y231" s="83"/>
      <c r="Z231" s="84"/>
      <c r="AA231" s="85"/>
      <c r="AB231" s="86"/>
      <c r="AC231" s="83"/>
      <c r="AD231" s="84"/>
      <c r="AE231" s="85"/>
      <c r="AF231" s="86"/>
      <c r="AG231" s="83"/>
      <c r="AH231" s="84"/>
    </row>
    <row r="232" spans="5:34" x14ac:dyDescent="0.2">
      <c r="E232" s="83"/>
      <c r="F232" s="84"/>
      <c r="G232" s="85"/>
      <c r="H232" s="86"/>
      <c r="K232" s="85"/>
      <c r="L232" s="86"/>
      <c r="M232" s="83"/>
      <c r="N232" s="84"/>
      <c r="O232" s="85"/>
      <c r="P232" s="86"/>
      <c r="Q232" s="83"/>
      <c r="R232" s="84"/>
      <c r="U232" s="83"/>
      <c r="V232" s="84"/>
      <c r="W232" s="85"/>
      <c r="X232" s="86"/>
      <c r="Y232" s="83"/>
      <c r="Z232" s="84"/>
      <c r="AA232" s="85"/>
      <c r="AB232" s="86"/>
      <c r="AC232" s="83"/>
      <c r="AD232" s="84"/>
      <c r="AE232" s="85"/>
      <c r="AF232" s="86"/>
      <c r="AG232" s="83"/>
      <c r="AH232" s="84"/>
    </row>
    <row r="233" spans="5:34" x14ac:dyDescent="0.2">
      <c r="E233" s="83"/>
      <c r="F233" s="84"/>
      <c r="G233" s="85"/>
      <c r="H233" s="86"/>
      <c r="K233" s="85"/>
      <c r="L233" s="86"/>
      <c r="M233" s="83"/>
      <c r="N233" s="84"/>
      <c r="O233" s="85"/>
      <c r="P233" s="86"/>
      <c r="Q233" s="83"/>
      <c r="R233" s="84"/>
      <c r="U233" s="83"/>
      <c r="V233" s="84"/>
      <c r="W233" s="85"/>
      <c r="X233" s="86"/>
      <c r="Y233" s="83"/>
      <c r="Z233" s="84"/>
      <c r="AA233" s="85"/>
      <c r="AB233" s="86"/>
      <c r="AC233" s="83"/>
      <c r="AD233" s="84"/>
      <c r="AE233" s="85"/>
      <c r="AF233" s="86"/>
      <c r="AG233" s="83"/>
      <c r="AH233" s="84"/>
    </row>
    <row r="234" spans="5:34" x14ac:dyDescent="0.2">
      <c r="E234" s="83"/>
      <c r="F234" s="84"/>
      <c r="G234" s="85"/>
      <c r="H234" s="86"/>
      <c r="K234" s="85"/>
      <c r="L234" s="86"/>
      <c r="M234" s="83"/>
      <c r="N234" s="84"/>
      <c r="O234" s="85"/>
      <c r="P234" s="86"/>
      <c r="Q234" s="83"/>
      <c r="R234" s="84"/>
      <c r="U234" s="83"/>
      <c r="V234" s="84"/>
      <c r="W234" s="85"/>
      <c r="X234" s="86"/>
      <c r="Y234" s="83"/>
      <c r="Z234" s="84"/>
      <c r="AA234" s="85"/>
      <c r="AB234" s="86"/>
      <c r="AC234" s="83"/>
      <c r="AD234" s="84"/>
      <c r="AE234" s="85"/>
      <c r="AF234" s="86"/>
      <c r="AG234" s="83"/>
      <c r="AH234" s="84"/>
    </row>
    <row r="235" spans="5:34" x14ac:dyDescent="0.2">
      <c r="E235" s="83"/>
      <c r="F235" s="84"/>
      <c r="G235" s="85"/>
      <c r="H235" s="86"/>
      <c r="K235" s="85"/>
      <c r="L235" s="86"/>
      <c r="M235" s="83"/>
      <c r="N235" s="84"/>
      <c r="Q235" s="83"/>
      <c r="R235" s="84"/>
      <c r="U235" s="83"/>
      <c r="V235" s="84"/>
      <c r="W235" s="85"/>
      <c r="X235" s="86"/>
      <c r="Y235" s="83"/>
      <c r="Z235" s="84"/>
      <c r="AA235" s="85"/>
      <c r="AB235" s="86"/>
      <c r="AC235" s="83"/>
      <c r="AD235" s="84"/>
      <c r="AE235" s="85"/>
      <c r="AF235" s="86"/>
      <c r="AG235" s="83"/>
      <c r="AH235" s="84"/>
    </row>
    <row r="236" spans="5:34" x14ac:dyDescent="0.2">
      <c r="E236" s="83"/>
      <c r="F236" s="84"/>
      <c r="G236" s="85"/>
      <c r="H236" s="86"/>
      <c r="K236" s="85"/>
      <c r="L236" s="86"/>
      <c r="M236" s="83"/>
      <c r="N236" s="84"/>
      <c r="Q236" s="83"/>
      <c r="R236" s="84"/>
      <c r="U236" s="83"/>
      <c r="V236" s="84"/>
      <c r="W236" s="85"/>
      <c r="X236" s="86"/>
      <c r="Y236" s="83"/>
      <c r="Z236" s="84"/>
      <c r="AA236" s="85"/>
      <c r="AB236" s="86"/>
      <c r="AC236" s="83"/>
      <c r="AD236" s="84"/>
      <c r="AE236" s="85"/>
      <c r="AF236" s="86"/>
      <c r="AG236" s="83"/>
      <c r="AH236" s="84"/>
    </row>
    <row r="237" spans="5:34" x14ac:dyDescent="0.2">
      <c r="E237" s="83"/>
      <c r="F237" s="84"/>
      <c r="G237" s="85"/>
      <c r="H237" s="86"/>
      <c r="K237" s="85"/>
      <c r="L237" s="86"/>
      <c r="M237" s="83"/>
      <c r="N237" s="84"/>
      <c r="Q237" s="83"/>
      <c r="R237" s="84"/>
      <c r="U237" s="83"/>
      <c r="V237" s="84"/>
      <c r="W237" s="85"/>
      <c r="X237" s="86"/>
      <c r="Y237" s="83"/>
      <c r="Z237" s="84"/>
      <c r="AA237" s="85"/>
      <c r="AB237" s="86"/>
      <c r="AC237" s="83"/>
      <c r="AD237" s="84"/>
      <c r="AE237" s="85"/>
      <c r="AF237" s="86"/>
      <c r="AG237" s="83"/>
      <c r="AH237" s="84"/>
    </row>
    <row r="238" spans="5:34" x14ac:dyDescent="0.2">
      <c r="E238" s="83"/>
      <c r="F238" s="84"/>
      <c r="G238" s="85"/>
      <c r="H238" s="86"/>
      <c r="K238" s="85"/>
      <c r="L238" s="86"/>
      <c r="M238" s="83"/>
      <c r="N238" s="84"/>
      <c r="Q238" s="83"/>
      <c r="R238" s="84"/>
      <c r="U238" s="83"/>
      <c r="V238" s="84"/>
      <c r="W238" s="85"/>
      <c r="X238" s="86"/>
      <c r="Y238" s="83"/>
      <c r="Z238" s="84"/>
      <c r="AA238" s="85"/>
      <c r="AB238" s="86"/>
      <c r="AC238" s="83"/>
      <c r="AD238" s="84"/>
      <c r="AE238" s="85"/>
      <c r="AF238" s="86"/>
      <c r="AG238" s="83"/>
      <c r="AH238" s="84"/>
    </row>
    <row r="239" spans="5:34" x14ac:dyDescent="0.2">
      <c r="E239" s="83"/>
      <c r="F239" s="84"/>
      <c r="G239" s="85"/>
      <c r="H239" s="86"/>
      <c r="K239" s="85"/>
      <c r="L239" s="86"/>
      <c r="M239" s="83"/>
      <c r="N239" s="84"/>
      <c r="Q239" s="83"/>
      <c r="R239" s="84"/>
      <c r="U239" s="83"/>
      <c r="V239" s="84"/>
      <c r="W239" s="85"/>
      <c r="X239" s="86"/>
      <c r="Y239" s="83"/>
      <c r="Z239" s="84"/>
      <c r="AA239" s="85"/>
      <c r="AB239" s="86"/>
      <c r="AC239" s="83"/>
      <c r="AD239" s="84"/>
      <c r="AE239" s="85"/>
      <c r="AF239" s="86"/>
      <c r="AG239" s="83"/>
      <c r="AH239" s="84"/>
    </row>
    <row r="240" spans="5:34" x14ac:dyDescent="0.2">
      <c r="E240" s="83"/>
      <c r="F240" s="84"/>
      <c r="G240" s="85"/>
      <c r="H240" s="86"/>
      <c r="K240" s="85"/>
      <c r="L240" s="86"/>
      <c r="M240" s="83"/>
      <c r="N240" s="84"/>
      <c r="Q240" s="83"/>
      <c r="R240" s="84"/>
      <c r="U240" s="83"/>
      <c r="V240" s="84"/>
      <c r="W240" s="85"/>
      <c r="X240" s="86"/>
      <c r="Y240" s="83"/>
      <c r="Z240" s="84"/>
      <c r="AA240" s="85"/>
      <c r="AB240" s="86"/>
      <c r="AC240" s="83"/>
      <c r="AD240" s="84"/>
      <c r="AE240" s="85"/>
      <c r="AF240" s="86"/>
      <c r="AG240" s="83"/>
      <c r="AH240" s="84"/>
    </row>
    <row r="241" spans="5:34" x14ac:dyDescent="0.2">
      <c r="E241" s="83"/>
      <c r="F241" s="84"/>
      <c r="G241" s="85"/>
      <c r="H241" s="86"/>
      <c r="K241" s="85"/>
      <c r="L241" s="86"/>
      <c r="M241" s="83"/>
      <c r="N241" s="84"/>
      <c r="Q241" s="83"/>
      <c r="R241" s="84"/>
      <c r="U241" s="83"/>
      <c r="V241" s="84"/>
      <c r="W241" s="85"/>
      <c r="X241" s="86"/>
      <c r="Y241" s="83"/>
      <c r="Z241" s="84"/>
      <c r="AA241" s="85"/>
      <c r="AB241" s="86"/>
      <c r="AC241" s="83"/>
      <c r="AD241" s="84"/>
      <c r="AE241" s="85"/>
      <c r="AF241" s="86"/>
      <c r="AG241" s="83"/>
      <c r="AH241" s="84"/>
    </row>
    <row r="242" spans="5:34" x14ac:dyDescent="0.2">
      <c r="E242" s="83"/>
      <c r="F242" s="84"/>
      <c r="G242" s="85"/>
      <c r="H242" s="86"/>
      <c r="K242" s="85"/>
      <c r="L242" s="86"/>
      <c r="M242" s="83"/>
      <c r="N242" s="84"/>
      <c r="Q242" s="83"/>
      <c r="R242" s="84"/>
      <c r="U242" s="83"/>
      <c r="V242" s="84"/>
      <c r="W242" s="85"/>
      <c r="X242" s="86"/>
      <c r="Y242" s="83"/>
      <c r="Z242" s="84"/>
      <c r="AA242" s="85"/>
      <c r="AB242" s="86"/>
      <c r="AC242" s="83"/>
      <c r="AD242" s="84"/>
      <c r="AE242" s="85"/>
      <c r="AF242" s="86"/>
      <c r="AG242" s="83"/>
      <c r="AH242" s="84"/>
    </row>
    <row r="243" spans="5:34" x14ac:dyDescent="0.2">
      <c r="E243" s="83"/>
      <c r="F243" s="84"/>
      <c r="G243" s="85"/>
      <c r="H243" s="86"/>
      <c r="K243" s="85"/>
      <c r="L243" s="86"/>
      <c r="M243" s="83"/>
      <c r="N243" s="84"/>
      <c r="Q243" s="83"/>
      <c r="R243" s="84"/>
      <c r="U243" s="83"/>
      <c r="V243" s="84"/>
      <c r="W243" s="85"/>
      <c r="X243" s="86"/>
      <c r="Y243" s="83"/>
      <c r="Z243" s="84"/>
      <c r="AA243" s="85"/>
      <c r="AB243" s="86"/>
      <c r="AC243" s="83"/>
      <c r="AD243" s="84"/>
      <c r="AE243" s="85"/>
      <c r="AF243" s="86"/>
      <c r="AG243" s="83"/>
      <c r="AH243" s="84"/>
    </row>
    <row r="244" spans="5:34" x14ac:dyDescent="0.2">
      <c r="E244" s="83"/>
      <c r="F244" s="84"/>
      <c r="G244" s="85"/>
      <c r="H244" s="86"/>
      <c r="K244" s="85"/>
      <c r="L244" s="86"/>
      <c r="M244" s="83"/>
      <c r="N244" s="84"/>
      <c r="Q244" s="83"/>
      <c r="R244" s="84"/>
      <c r="U244" s="83"/>
      <c r="V244" s="84"/>
      <c r="W244" s="85"/>
      <c r="X244" s="86"/>
      <c r="Y244" s="83"/>
      <c r="Z244" s="84"/>
      <c r="AA244" s="85"/>
      <c r="AB244" s="86"/>
      <c r="AC244" s="83"/>
      <c r="AD244" s="84"/>
      <c r="AE244" s="85"/>
      <c r="AF244" s="86"/>
      <c r="AG244" s="83"/>
      <c r="AH244" s="84"/>
    </row>
    <row r="245" spans="5:34" x14ac:dyDescent="0.2">
      <c r="E245" s="83"/>
      <c r="F245" s="84"/>
      <c r="G245" s="85"/>
      <c r="H245" s="86"/>
      <c r="K245" s="85"/>
      <c r="L245" s="86"/>
      <c r="M245" s="83"/>
      <c r="N245" s="84"/>
      <c r="Q245" s="83"/>
      <c r="R245" s="84"/>
      <c r="U245" s="83"/>
      <c r="V245" s="84"/>
      <c r="W245" s="85"/>
      <c r="X245" s="86"/>
      <c r="Y245" s="83"/>
      <c r="Z245" s="84"/>
      <c r="AA245" s="85"/>
      <c r="AB245" s="86"/>
      <c r="AC245" s="83"/>
      <c r="AD245" s="84"/>
      <c r="AE245" s="85"/>
      <c r="AF245" s="86"/>
      <c r="AG245" s="83"/>
      <c r="AH245" s="84"/>
    </row>
    <row r="246" spans="5:34" x14ac:dyDescent="0.2">
      <c r="E246" s="83"/>
      <c r="F246" s="84"/>
      <c r="G246" s="85"/>
      <c r="H246" s="86"/>
      <c r="K246" s="85"/>
      <c r="L246" s="86"/>
      <c r="M246" s="83"/>
      <c r="N246" s="84"/>
      <c r="Q246" s="83"/>
      <c r="R246" s="84"/>
      <c r="U246" s="83"/>
      <c r="V246" s="84"/>
      <c r="W246" s="85"/>
      <c r="X246" s="86"/>
      <c r="Y246" s="83"/>
      <c r="Z246" s="84"/>
      <c r="AA246" s="85"/>
      <c r="AB246" s="86"/>
      <c r="AC246" s="83"/>
      <c r="AD246" s="84"/>
      <c r="AE246" s="85"/>
      <c r="AF246" s="86"/>
      <c r="AG246" s="83"/>
      <c r="AH246" s="84"/>
    </row>
    <row r="247" spans="5:34" x14ac:dyDescent="0.2">
      <c r="E247" s="83"/>
      <c r="F247" s="84"/>
      <c r="G247" s="85"/>
      <c r="H247" s="86"/>
      <c r="K247" s="85"/>
      <c r="L247" s="86"/>
      <c r="M247" s="83"/>
      <c r="N247" s="84"/>
      <c r="Q247" s="83"/>
      <c r="R247" s="84"/>
      <c r="U247" s="83"/>
      <c r="V247" s="84"/>
      <c r="W247" s="85"/>
      <c r="X247" s="86"/>
      <c r="Y247" s="83"/>
      <c r="Z247" s="84"/>
      <c r="AA247" s="85"/>
      <c r="AB247" s="86"/>
      <c r="AC247" s="83"/>
      <c r="AD247" s="84"/>
      <c r="AE247" s="85"/>
      <c r="AF247" s="86"/>
      <c r="AG247" s="83"/>
      <c r="AH247" s="84"/>
    </row>
    <row r="248" spans="5:34" x14ac:dyDescent="0.2">
      <c r="E248" s="83"/>
      <c r="F248" s="84"/>
      <c r="G248" s="85"/>
      <c r="H248" s="86"/>
      <c r="K248" s="85"/>
      <c r="L248" s="86"/>
      <c r="M248" s="83"/>
      <c r="N248" s="84"/>
      <c r="Q248" s="83"/>
      <c r="R248" s="84"/>
      <c r="U248" s="83"/>
      <c r="V248" s="84"/>
      <c r="W248" s="85"/>
      <c r="X248" s="86"/>
      <c r="Y248" s="83"/>
      <c r="Z248" s="84"/>
      <c r="AA248" s="85"/>
      <c r="AB248" s="86"/>
      <c r="AC248" s="83"/>
      <c r="AD248" s="84"/>
      <c r="AE248" s="85"/>
      <c r="AF248" s="86"/>
      <c r="AG248" s="83"/>
      <c r="AH248" s="84"/>
    </row>
    <row r="249" spans="5:34" x14ac:dyDescent="0.2">
      <c r="E249" s="83"/>
      <c r="F249" s="84"/>
      <c r="G249" s="85"/>
      <c r="H249" s="86"/>
      <c r="K249" s="85"/>
      <c r="L249" s="86"/>
      <c r="M249" s="83"/>
      <c r="N249" s="84"/>
      <c r="Q249" s="83"/>
      <c r="R249" s="84"/>
      <c r="U249" s="83"/>
      <c r="V249" s="84"/>
      <c r="W249" s="85"/>
      <c r="X249" s="86"/>
      <c r="Y249" s="83"/>
      <c r="Z249" s="84"/>
      <c r="AA249" s="85"/>
      <c r="AB249" s="86"/>
      <c r="AC249" s="83"/>
      <c r="AD249" s="84"/>
      <c r="AE249" s="85"/>
      <c r="AF249" s="86"/>
      <c r="AG249" s="83"/>
      <c r="AH249" s="84"/>
    </row>
    <row r="250" spans="5:34" x14ac:dyDescent="0.2">
      <c r="E250" s="83"/>
      <c r="F250" s="84"/>
      <c r="G250" s="85"/>
      <c r="H250" s="86"/>
      <c r="K250" s="85"/>
      <c r="L250" s="86"/>
      <c r="M250" s="83"/>
      <c r="N250" s="84"/>
      <c r="Q250" s="83"/>
      <c r="R250" s="84"/>
      <c r="U250" s="83"/>
      <c r="V250" s="84"/>
      <c r="W250" s="85"/>
      <c r="X250" s="86"/>
      <c r="Y250" s="83"/>
      <c r="Z250" s="84"/>
      <c r="AA250" s="85"/>
      <c r="AB250" s="86"/>
      <c r="AC250" s="83"/>
      <c r="AD250" s="84"/>
      <c r="AE250" s="85"/>
      <c r="AF250" s="86"/>
      <c r="AG250" s="83"/>
      <c r="AH250" s="84"/>
    </row>
    <row r="251" spans="5:34" x14ac:dyDescent="0.2">
      <c r="E251" s="83"/>
      <c r="F251" s="84"/>
      <c r="G251" s="85"/>
      <c r="H251" s="86"/>
      <c r="K251" s="85"/>
      <c r="L251" s="86"/>
      <c r="M251" s="83"/>
      <c r="N251" s="84"/>
      <c r="Q251" s="83"/>
      <c r="R251" s="84"/>
      <c r="U251" s="83"/>
      <c r="V251" s="84"/>
      <c r="W251" s="85"/>
      <c r="X251" s="86"/>
      <c r="Y251" s="83"/>
      <c r="Z251" s="84"/>
      <c r="AA251" s="85"/>
      <c r="AB251" s="86"/>
      <c r="AC251" s="83"/>
      <c r="AD251" s="84"/>
      <c r="AE251" s="85"/>
      <c r="AF251" s="86"/>
      <c r="AG251" s="83"/>
      <c r="AH251" s="84"/>
    </row>
    <row r="252" spans="5:34" x14ac:dyDescent="0.2">
      <c r="E252" s="83"/>
      <c r="F252" s="84"/>
      <c r="G252" s="85"/>
      <c r="H252" s="86"/>
      <c r="K252" s="85"/>
      <c r="L252" s="86"/>
      <c r="M252" s="83"/>
      <c r="N252" s="84"/>
      <c r="Q252" s="83"/>
      <c r="R252" s="84"/>
      <c r="U252" s="83"/>
      <c r="V252" s="84"/>
      <c r="W252" s="85"/>
      <c r="X252" s="86"/>
      <c r="Y252" s="83"/>
      <c r="Z252" s="84"/>
      <c r="AA252" s="85"/>
      <c r="AB252" s="86"/>
      <c r="AC252" s="83"/>
      <c r="AD252" s="84"/>
      <c r="AE252" s="85"/>
      <c r="AF252" s="86"/>
      <c r="AG252" s="83"/>
      <c r="AH252" s="84"/>
    </row>
    <row r="253" spans="5:34" x14ac:dyDescent="0.2">
      <c r="E253" s="83"/>
      <c r="F253" s="84"/>
      <c r="G253" s="85"/>
      <c r="H253" s="86"/>
      <c r="K253" s="85"/>
      <c r="L253" s="86"/>
      <c r="M253" s="83"/>
      <c r="N253" s="84"/>
      <c r="Q253" s="83"/>
      <c r="R253" s="84"/>
      <c r="U253" s="83"/>
      <c r="V253" s="84"/>
      <c r="W253" s="85"/>
      <c r="X253" s="86"/>
      <c r="Y253" s="83"/>
      <c r="Z253" s="84"/>
      <c r="AA253" s="85"/>
      <c r="AB253" s="86"/>
      <c r="AC253" s="83"/>
      <c r="AD253" s="84"/>
      <c r="AE253" s="85"/>
      <c r="AF253" s="86"/>
      <c r="AG253" s="83"/>
      <c r="AH253" s="84"/>
    </row>
    <row r="254" spans="5:34" x14ac:dyDescent="0.2">
      <c r="E254" s="83"/>
      <c r="F254" s="84"/>
      <c r="G254" s="85"/>
      <c r="H254" s="86"/>
      <c r="K254" s="85"/>
      <c r="L254" s="86"/>
      <c r="M254" s="83"/>
      <c r="N254" s="84"/>
      <c r="Q254" s="83"/>
      <c r="R254" s="84"/>
      <c r="U254" s="83"/>
      <c r="V254" s="84"/>
      <c r="W254" s="85"/>
      <c r="X254" s="86"/>
      <c r="Y254" s="83"/>
      <c r="Z254" s="84"/>
      <c r="AA254" s="85"/>
      <c r="AB254" s="86"/>
      <c r="AC254" s="83"/>
      <c r="AD254" s="84"/>
      <c r="AE254" s="85"/>
      <c r="AF254" s="86"/>
    </row>
    <row r="255" spans="5:34" x14ac:dyDescent="0.2">
      <c r="E255" s="83"/>
      <c r="F255" s="84"/>
      <c r="G255" s="85"/>
      <c r="H255" s="86"/>
      <c r="K255" s="85"/>
      <c r="L255" s="86"/>
      <c r="M255" s="83"/>
      <c r="N255" s="84"/>
      <c r="Q255" s="83"/>
      <c r="R255" s="84"/>
      <c r="U255" s="83"/>
      <c r="V255" s="84"/>
      <c r="W255" s="85"/>
      <c r="X255" s="86"/>
      <c r="Y255" s="83"/>
      <c r="Z255" s="84"/>
      <c r="AA255" s="85"/>
      <c r="AB255" s="86"/>
      <c r="AC255" s="83"/>
      <c r="AD255" s="84"/>
      <c r="AE255" s="85"/>
      <c r="AF255" s="86"/>
    </row>
    <row r="256" spans="5:34" x14ac:dyDescent="0.2">
      <c r="E256" s="83"/>
      <c r="F256" s="84"/>
      <c r="G256" s="85"/>
      <c r="H256" s="86"/>
      <c r="K256" s="85"/>
      <c r="L256" s="86"/>
      <c r="M256" s="83"/>
      <c r="N256" s="84"/>
      <c r="Q256" s="83"/>
      <c r="R256" s="84"/>
      <c r="U256" s="83"/>
      <c r="V256" s="84"/>
      <c r="W256" s="85"/>
      <c r="X256" s="86"/>
      <c r="Y256" s="83"/>
      <c r="Z256" s="84"/>
      <c r="AA256" s="85"/>
      <c r="AB256" s="86"/>
      <c r="AC256" s="83"/>
      <c r="AD256" s="84"/>
      <c r="AE256" s="85"/>
      <c r="AF256" s="86"/>
    </row>
    <row r="257" spans="5:32" x14ac:dyDescent="0.2">
      <c r="E257" s="83"/>
      <c r="F257" s="84"/>
      <c r="G257" s="85"/>
      <c r="H257" s="86"/>
      <c r="K257" s="85"/>
      <c r="L257" s="86"/>
      <c r="M257" s="83"/>
      <c r="N257" s="84"/>
      <c r="Q257" s="83"/>
      <c r="R257" s="84"/>
      <c r="U257" s="83"/>
      <c r="V257" s="84"/>
      <c r="W257" s="85"/>
      <c r="X257" s="86"/>
      <c r="Y257" s="83"/>
      <c r="Z257" s="84"/>
      <c r="AA257" s="85"/>
      <c r="AB257" s="86"/>
      <c r="AC257" s="83"/>
      <c r="AD257" s="84"/>
      <c r="AE257" s="85"/>
      <c r="AF257" s="86"/>
    </row>
    <row r="258" spans="5:32" x14ac:dyDescent="0.2">
      <c r="E258" s="83"/>
      <c r="F258" s="84"/>
      <c r="G258" s="85"/>
      <c r="H258" s="86"/>
      <c r="K258" s="85"/>
      <c r="L258" s="86"/>
      <c r="M258" s="83"/>
      <c r="N258" s="84"/>
      <c r="Q258" s="83"/>
      <c r="R258" s="84"/>
      <c r="U258" s="83"/>
      <c r="V258" s="84"/>
      <c r="W258" s="85"/>
      <c r="X258" s="86"/>
      <c r="Y258" s="83"/>
      <c r="Z258" s="84"/>
      <c r="AA258" s="85"/>
      <c r="AB258" s="86"/>
      <c r="AC258" s="83"/>
      <c r="AD258" s="84"/>
      <c r="AE258" s="85"/>
      <c r="AF258" s="86"/>
    </row>
    <row r="259" spans="5:32" x14ac:dyDescent="0.2">
      <c r="E259" s="83"/>
      <c r="F259" s="84"/>
      <c r="G259" s="85"/>
      <c r="H259" s="86"/>
      <c r="K259" s="85"/>
      <c r="L259" s="86"/>
      <c r="M259" s="83"/>
      <c r="N259" s="84"/>
      <c r="Q259" s="83"/>
      <c r="R259" s="84"/>
      <c r="U259" s="83"/>
      <c r="V259" s="84"/>
      <c r="W259" s="85"/>
      <c r="X259" s="86"/>
      <c r="Y259" s="83"/>
      <c r="Z259" s="84"/>
      <c r="AA259" s="85"/>
      <c r="AB259" s="86"/>
      <c r="AC259" s="83"/>
      <c r="AD259" s="84"/>
      <c r="AE259" s="85"/>
      <c r="AF259" s="86"/>
    </row>
    <row r="260" spans="5:32" x14ac:dyDescent="0.2">
      <c r="E260" s="83"/>
      <c r="F260" s="84"/>
      <c r="G260" s="85"/>
      <c r="H260" s="86"/>
      <c r="K260" s="85"/>
      <c r="L260" s="86"/>
      <c r="M260" s="83"/>
      <c r="N260" s="84"/>
      <c r="Q260" s="83"/>
      <c r="R260" s="84"/>
      <c r="U260" s="83"/>
      <c r="V260" s="84"/>
      <c r="W260" s="85"/>
      <c r="X260" s="86"/>
      <c r="Y260" s="83"/>
      <c r="Z260" s="84"/>
      <c r="AA260" s="85"/>
      <c r="AB260" s="86"/>
      <c r="AC260" s="83"/>
      <c r="AD260" s="84"/>
      <c r="AE260" s="85"/>
      <c r="AF260" s="86"/>
    </row>
    <row r="261" spans="5:32" x14ac:dyDescent="0.2">
      <c r="E261" s="83"/>
      <c r="F261" s="84"/>
      <c r="G261" s="85"/>
      <c r="H261" s="86"/>
      <c r="K261" s="85"/>
      <c r="L261" s="86"/>
      <c r="M261" s="83"/>
      <c r="N261" s="84"/>
      <c r="Q261" s="83"/>
      <c r="R261" s="84"/>
      <c r="U261" s="83"/>
      <c r="V261" s="84"/>
      <c r="W261" s="85"/>
      <c r="X261" s="86"/>
      <c r="Y261" s="83"/>
      <c r="Z261" s="84"/>
      <c r="AA261" s="85"/>
      <c r="AB261" s="86"/>
      <c r="AC261" s="83"/>
      <c r="AD261" s="84"/>
      <c r="AE261" s="85"/>
      <c r="AF261" s="86"/>
    </row>
    <row r="262" spans="5:32" x14ac:dyDescent="0.2">
      <c r="E262" s="83"/>
      <c r="F262" s="84"/>
      <c r="G262" s="85"/>
      <c r="H262" s="86"/>
      <c r="K262" s="85"/>
      <c r="L262" s="86"/>
      <c r="M262" s="83"/>
      <c r="N262" s="84"/>
      <c r="Q262" s="83"/>
      <c r="R262" s="84"/>
      <c r="U262" s="83"/>
      <c r="V262" s="84"/>
      <c r="W262" s="85"/>
      <c r="X262" s="86"/>
      <c r="Y262" s="83"/>
      <c r="Z262" s="84"/>
      <c r="AA262" s="85"/>
      <c r="AB262" s="86"/>
      <c r="AC262" s="83"/>
      <c r="AD262" s="84"/>
      <c r="AE262" s="85"/>
      <c r="AF262" s="86"/>
    </row>
    <row r="263" spans="5:32" x14ac:dyDescent="0.2">
      <c r="E263" s="83"/>
      <c r="F263" s="84"/>
      <c r="G263" s="85"/>
      <c r="H263" s="86"/>
      <c r="K263" s="85"/>
      <c r="L263" s="86"/>
      <c r="M263" s="83"/>
      <c r="N263" s="84"/>
      <c r="Q263" s="83"/>
      <c r="R263" s="84"/>
      <c r="U263" s="83"/>
      <c r="V263" s="84"/>
      <c r="W263" s="85"/>
      <c r="X263" s="86"/>
      <c r="Y263" s="83"/>
      <c r="Z263" s="84"/>
      <c r="AA263" s="85"/>
      <c r="AB263" s="86"/>
      <c r="AC263" s="83"/>
      <c r="AD263" s="84"/>
      <c r="AE263" s="85"/>
      <c r="AF263" s="86"/>
    </row>
    <row r="264" spans="5:32" x14ac:dyDescent="0.2">
      <c r="E264" s="83"/>
      <c r="F264" s="84"/>
      <c r="G264" s="85"/>
      <c r="H264" s="86"/>
      <c r="K264" s="85"/>
      <c r="L264" s="86"/>
      <c r="M264" s="83"/>
      <c r="N264" s="84"/>
      <c r="Q264" s="83"/>
      <c r="R264" s="84"/>
      <c r="U264" s="83"/>
      <c r="V264" s="84"/>
      <c r="W264" s="85"/>
      <c r="X264" s="86"/>
      <c r="Y264" s="83"/>
      <c r="Z264" s="84"/>
      <c r="AA264" s="85"/>
      <c r="AB264" s="86"/>
      <c r="AC264" s="83"/>
      <c r="AD264" s="84"/>
      <c r="AE264" s="85"/>
      <c r="AF264" s="86"/>
    </row>
    <row r="265" spans="5:32" x14ac:dyDescent="0.2">
      <c r="E265" s="83"/>
      <c r="F265" s="84"/>
      <c r="G265" s="85"/>
      <c r="H265" s="86"/>
      <c r="K265" s="85"/>
      <c r="L265" s="86"/>
      <c r="M265" s="83"/>
      <c r="N265" s="84"/>
      <c r="Q265" s="83"/>
      <c r="R265" s="84"/>
      <c r="U265" s="83"/>
      <c r="V265" s="84"/>
      <c r="W265" s="85"/>
      <c r="X265" s="86"/>
      <c r="Y265" s="83"/>
      <c r="Z265" s="84"/>
      <c r="AA265" s="85"/>
      <c r="AB265" s="86"/>
      <c r="AC265" s="83"/>
      <c r="AD265" s="84"/>
      <c r="AE265" s="85"/>
      <c r="AF265" s="86"/>
    </row>
    <row r="266" spans="5:32" x14ac:dyDescent="0.2">
      <c r="E266" s="83"/>
      <c r="F266" s="84"/>
      <c r="G266" s="85"/>
      <c r="H266" s="86"/>
      <c r="K266" s="85"/>
      <c r="L266" s="86"/>
      <c r="M266" s="83"/>
      <c r="N266" s="84"/>
      <c r="Q266" s="83"/>
      <c r="R266" s="84"/>
      <c r="U266" s="83"/>
      <c r="V266" s="84"/>
      <c r="W266" s="85"/>
      <c r="X266" s="86"/>
      <c r="Y266" s="83"/>
      <c r="Z266" s="84"/>
      <c r="AA266" s="85"/>
      <c r="AB266" s="86"/>
      <c r="AC266" s="83"/>
      <c r="AD266" s="84"/>
      <c r="AE266" s="85"/>
      <c r="AF266" s="86"/>
    </row>
    <row r="267" spans="5:32" x14ac:dyDescent="0.2">
      <c r="E267" s="83"/>
      <c r="F267" s="84"/>
      <c r="G267" s="85"/>
      <c r="H267" s="86"/>
      <c r="K267" s="85"/>
      <c r="L267" s="86"/>
      <c r="M267" s="83"/>
      <c r="N267" s="84"/>
      <c r="Q267" s="83"/>
      <c r="R267" s="84"/>
      <c r="U267" s="83"/>
      <c r="V267" s="84"/>
      <c r="W267" s="85"/>
      <c r="X267" s="86"/>
      <c r="Y267" s="83"/>
      <c r="Z267" s="84"/>
      <c r="AC267" s="83"/>
      <c r="AD267" s="84"/>
      <c r="AE267" s="85"/>
      <c r="AF267" s="86"/>
    </row>
    <row r="268" spans="5:32" x14ac:dyDescent="0.2">
      <c r="E268" s="83"/>
      <c r="F268" s="84"/>
      <c r="G268" s="85"/>
      <c r="H268" s="86"/>
      <c r="K268" s="85"/>
      <c r="L268" s="86"/>
      <c r="M268" s="83"/>
      <c r="N268" s="84"/>
      <c r="Q268" s="83"/>
      <c r="R268" s="84"/>
      <c r="U268" s="83"/>
      <c r="V268" s="84"/>
      <c r="W268" s="85"/>
      <c r="X268" s="86"/>
      <c r="Y268" s="83"/>
      <c r="Z268" s="84"/>
      <c r="AC268" s="83"/>
      <c r="AD268" s="84"/>
      <c r="AE268" s="85"/>
      <c r="AF268" s="86"/>
    </row>
    <row r="269" spans="5:32" x14ac:dyDescent="0.2">
      <c r="E269" s="83"/>
      <c r="F269" s="84"/>
      <c r="G269" s="85"/>
      <c r="H269" s="86"/>
      <c r="K269" s="85"/>
      <c r="L269" s="86"/>
      <c r="M269" s="83"/>
      <c r="N269" s="84"/>
      <c r="Q269" s="83"/>
      <c r="R269" s="84"/>
      <c r="U269" s="83"/>
      <c r="V269" s="84"/>
      <c r="W269" s="85"/>
      <c r="X269" s="86"/>
      <c r="Y269" s="83"/>
      <c r="Z269" s="84"/>
      <c r="AC269" s="83"/>
      <c r="AD269" s="84"/>
      <c r="AE269" s="85"/>
      <c r="AF269" s="86"/>
    </row>
    <row r="270" spans="5:32" x14ac:dyDescent="0.2">
      <c r="E270" s="83"/>
      <c r="F270" s="84"/>
      <c r="G270" s="85"/>
      <c r="H270" s="86"/>
      <c r="K270" s="85"/>
      <c r="L270" s="86"/>
      <c r="M270" s="83"/>
      <c r="N270" s="84"/>
      <c r="Q270" s="83"/>
      <c r="R270" s="84"/>
      <c r="U270" s="83"/>
      <c r="V270" s="84"/>
      <c r="W270" s="85"/>
      <c r="X270" s="86"/>
      <c r="Y270" s="83"/>
      <c r="Z270" s="84"/>
      <c r="AC270" s="83"/>
      <c r="AD270" s="84"/>
      <c r="AE270" s="85"/>
      <c r="AF270" s="86"/>
    </row>
    <row r="271" spans="5:32" x14ac:dyDescent="0.2">
      <c r="E271" s="83"/>
      <c r="F271" s="84"/>
      <c r="G271" s="85"/>
      <c r="H271" s="86"/>
      <c r="K271" s="85"/>
      <c r="L271" s="86"/>
      <c r="M271" s="83"/>
      <c r="N271" s="84"/>
      <c r="Q271" s="83"/>
      <c r="R271" s="84"/>
      <c r="U271" s="83"/>
      <c r="V271" s="84"/>
      <c r="W271" s="85"/>
      <c r="X271" s="86"/>
      <c r="Y271" s="83"/>
      <c r="Z271" s="84"/>
      <c r="AC271" s="83"/>
      <c r="AD271" s="84"/>
      <c r="AE271" s="85"/>
      <c r="AF271" s="86"/>
    </row>
    <row r="272" spans="5:32" x14ac:dyDescent="0.2">
      <c r="E272" s="83"/>
      <c r="F272" s="84"/>
      <c r="G272" s="85"/>
      <c r="H272" s="86"/>
      <c r="K272" s="85"/>
      <c r="L272" s="86"/>
      <c r="M272" s="83"/>
      <c r="N272" s="84"/>
      <c r="Q272" s="83"/>
      <c r="R272" s="84"/>
      <c r="U272" s="83"/>
      <c r="V272" s="84"/>
      <c r="W272" s="85"/>
      <c r="X272" s="86"/>
      <c r="Y272" s="83"/>
      <c r="Z272" s="84"/>
      <c r="AC272" s="83"/>
      <c r="AD272" s="84"/>
      <c r="AE272" s="85"/>
      <c r="AF272" s="86"/>
    </row>
    <row r="273" spans="5:32" x14ac:dyDescent="0.2">
      <c r="E273" s="83"/>
      <c r="F273" s="84"/>
      <c r="G273" s="85"/>
      <c r="H273" s="86"/>
      <c r="K273" s="85"/>
      <c r="L273" s="86"/>
      <c r="M273" s="83"/>
      <c r="N273" s="84"/>
      <c r="Q273" s="83"/>
      <c r="R273" s="84"/>
      <c r="U273" s="83"/>
      <c r="V273" s="84"/>
      <c r="W273" s="85"/>
      <c r="X273" s="86"/>
      <c r="Y273" s="83"/>
      <c r="Z273" s="84"/>
      <c r="AC273" s="83"/>
      <c r="AD273" s="84"/>
      <c r="AE273" s="85"/>
      <c r="AF273" s="86"/>
    </row>
    <row r="274" spans="5:32" x14ac:dyDescent="0.2">
      <c r="E274" s="83"/>
      <c r="F274" s="84"/>
      <c r="G274" s="85"/>
      <c r="H274" s="86"/>
      <c r="K274" s="85"/>
      <c r="L274" s="86"/>
      <c r="M274" s="83"/>
      <c r="N274" s="84"/>
      <c r="Q274" s="83"/>
      <c r="R274" s="84"/>
      <c r="U274" s="83"/>
      <c r="V274" s="84"/>
      <c r="W274" s="85"/>
      <c r="X274" s="86"/>
      <c r="Y274" s="83"/>
      <c r="Z274" s="84"/>
      <c r="AC274" s="83"/>
      <c r="AD274" s="84"/>
      <c r="AE274" s="85"/>
      <c r="AF274" s="86"/>
    </row>
    <row r="275" spans="5:32" x14ac:dyDescent="0.2">
      <c r="E275" s="83"/>
      <c r="F275" s="84"/>
      <c r="G275" s="85"/>
      <c r="H275" s="86"/>
      <c r="K275" s="85"/>
      <c r="L275" s="86"/>
      <c r="M275" s="83"/>
      <c r="N275" s="84"/>
      <c r="Q275" s="83"/>
      <c r="R275" s="84"/>
      <c r="U275" s="83"/>
      <c r="V275" s="84"/>
      <c r="W275" s="85"/>
      <c r="X275" s="86"/>
      <c r="Y275" s="83"/>
      <c r="Z275" s="84"/>
      <c r="AC275" s="83"/>
      <c r="AD275" s="84"/>
      <c r="AE275" s="85"/>
      <c r="AF275" s="86"/>
    </row>
    <row r="276" spans="5:32" x14ac:dyDescent="0.2">
      <c r="E276" s="83"/>
      <c r="F276" s="84"/>
      <c r="G276" s="85"/>
      <c r="H276" s="86"/>
      <c r="K276" s="85"/>
      <c r="L276" s="86"/>
      <c r="M276" s="83"/>
      <c r="N276" s="84"/>
      <c r="Q276" s="83"/>
      <c r="R276" s="84"/>
      <c r="U276" s="83"/>
      <c r="V276" s="84"/>
      <c r="W276" s="85"/>
      <c r="X276" s="86"/>
      <c r="Y276" s="83"/>
      <c r="Z276" s="84"/>
      <c r="AC276" s="83"/>
      <c r="AD276" s="84"/>
      <c r="AE276" s="85"/>
      <c r="AF276" s="86"/>
    </row>
    <row r="277" spans="5:32" x14ac:dyDescent="0.2">
      <c r="E277" s="83"/>
      <c r="F277" s="84"/>
      <c r="G277" s="85"/>
      <c r="H277" s="86"/>
      <c r="K277" s="85"/>
      <c r="L277" s="86"/>
      <c r="M277" s="83"/>
      <c r="N277" s="84"/>
      <c r="Q277" s="83"/>
      <c r="R277" s="84"/>
      <c r="U277" s="83"/>
      <c r="V277" s="84"/>
      <c r="W277" s="85"/>
      <c r="X277" s="86"/>
      <c r="Y277" s="83"/>
      <c r="Z277" s="84"/>
      <c r="AC277" s="83"/>
      <c r="AD277" s="84"/>
      <c r="AE277" s="85"/>
      <c r="AF277" s="86"/>
    </row>
    <row r="278" spans="5:32" x14ac:dyDescent="0.2">
      <c r="E278" s="83"/>
      <c r="F278" s="84"/>
      <c r="G278" s="85"/>
      <c r="H278" s="86"/>
      <c r="K278" s="85"/>
      <c r="L278" s="86"/>
      <c r="M278" s="83"/>
      <c r="N278" s="84"/>
      <c r="Q278" s="83"/>
      <c r="R278" s="84"/>
      <c r="U278" s="83"/>
      <c r="V278" s="84"/>
      <c r="W278" s="85"/>
      <c r="X278" s="86"/>
      <c r="Y278" s="83"/>
      <c r="Z278" s="84"/>
      <c r="AC278" s="83"/>
      <c r="AD278" s="84"/>
      <c r="AE278" s="85"/>
      <c r="AF278" s="86"/>
    </row>
    <row r="279" spans="5:32" x14ac:dyDescent="0.2">
      <c r="E279" s="83"/>
      <c r="F279" s="84"/>
      <c r="G279" s="85"/>
      <c r="H279" s="86"/>
      <c r="K279" s="85"/>
      <c r="L279" s="86"/>
      <c r="M279" s="83"/>
      <c r="N279" s="84"/>
      <c r="Q279" s="83"/>
      <c r="R279" s="84"/>
      <c r="U279" s="83"/>
      <c r="V279" s="84"/>
      <c r="W279" s="85"/>
      <c r="X279" s="86"/>
      <c r="Y279" s="83"/>
      <c r="Z279" s="84"/>
      <c r="AC279" s="83"/>
      <c r="AD279" s="84"/>
      <c r="AE279" s="85"/>
      <c r="AF279" s="86"/>
    </row>
    <row r="280" spans="5:32" x14ac:dyDescent="0.2">
      <c r="E280" s="83"/>
      <c r="F280" s="84"/>
      <c r="G280" s="85"/>
      <c r="H280" s="86"/>
      <c r="K280" s="85"/>
      <c r="L280" s="86"/>
      <c r="M280" s="83"/>
      <c r="N280" s="84"/>
      <c r="Q280" s="83"/>
      <c r="R280" s="84"/>
      <c r="U280" s="83"/>
      <c r="V280" s="84"/>
      <c r="W280" s="85"/>
      <c r="X280" s="86"/>
      <c r="Y280" s="83"/>
      <c r="Z280" s="84"/>
      <c r="AC280" s="83"/>
      <c r="AD280" s="84"/>
      <c r="AE280" s="85"/>
      <c r="AF280" s="86"/>
    </row>
    <row r="281" spans="5:32" x14ac:dyDescent="0.2">
      <c r="E281" s="83"/>
      <c r="F281" s="84"/>
      <c r="G281" s="85"/>
      <c r="H281" s="86"/>
      <c r="K281" s="85"/>
      <c r="L281" s="86"/>
      <c r="M281" s="83"/>
      <c r="N281" s="84"/>
      <c r="Q281" s="83"/>
      <c r="R281" s="84"/>
      <c r="U281" s="83"/>
      <c r="V281" s="84"/>
      <c r="W281" s="85"/>
      <c r="X281" s="86"/>
      <c r="Y281" s="83"/>
      <c r="Z281" s="84"/>
      <c r="AC281" s="83"/>
      <c r="AD281" s="84"/>
      <c r="AE281" s="85"/>
      <c r="AF281" s="86"/>
    </row>
    <row r="282" spans="5:32" x14ac:dyDescent="0.2">
      <c r="E282" s="83"/>
      <c r="F282" s="84"/>
      <c r="G282" s="85"/>
      <c r="H282" s="86"/>
      <c r="K282" s="85"/>
      <c r="L282" s="86"/>
      <c r="M282" s="83"/>
      <c r="N282" s="84"/>
      <c r="Q282" s="83"/>
      <c r="R282" s="84"/>
      <c r="U282" s="83"/>
      <c r="V282" s="84"/>
      <c r="W282" s="85"/>
      <c r="X282" s="86"/>
      <c r="Y282" s="83"/>
      <c r="Z282" s="84"/>
      <c r="AC282" s="83"/>
      <c r="AD282" s="84"/>
      <c r="AE282" s="85"/>
      <c r="AF282" s="86"/>
    </row>
    <row r="283" spans="5:32" x14ac:dyDescent="0.2">
      <c r="E283" s="83"/>
      <c r="F283" s="84"/>
      <c r="G283" s="85"/>
      <c r="H283" s="86"/>
      <c r="K283" s="85"/>
      <c r="L283" s="86"/>
      <c r="M283" s="83"/>
      <c r="N283" s="84"/>
      <c r="Q283" s="83"/>
      <c r="R283" s="84"/>
      <c r="U283" s="83"/>
      <c r="V283" s="84"/>
      <c r="W283" s="85"/>
      <c r="X283" s="86"/>
      <c r="Y283" s="83"/>
      <c r="Z283" s="84"/>
      <c r="AC283" s="83"/>
      <c r="AD283" s="84"/>
      <c r="AE283" s="85"/>
      <c r="AF283" s="86"/>
    </row>
    <row r="284" spans="5:32" x14ac:dyDescent="0.2">
      <c r="E284" s="83"/>
      <c r="F284" s="84"/>
      <c r="G284" s="85"/>
      <c r="H284" s="86"/>
      <c r="K284" s="85"/>
      <c r="L284" s="86"/>
      <c r="M284" s="83"/>
      <c r="N284" s="84"/>
      <c r="Q284" s="83"/>
      <c r="R284" s="84"/>
      <c r="U284" s="83"/>
      <c r="V284" s="84"/>
      <c r="W284" s="85"/>
      <c r="X284" s="86"/>
      <c r="Y284" s="83"/>
      <c r="Z284" s="84"/>
      <c r="AC284" s="83"/>
      <c r="AD284" s="84"/>
      <c r="AE284" s="85"/>
      <c r="AF284" s="86"/>
    </row>
    <row r="285" spans="5:32" x14ac:dyDescent="0.2">
      <c r="E285" s="83"/>
      <c r="F285" s="84"/>
      <c r="G285" s="85"/>
      <c r="H285" s="86"/>
      <c r="K285" s="85"/>
      <c r="L285" s="86"/>
      <c r="M285" s="83"/>
      <c r="N285" s="84"/>
      <c r="Q285" s="83"/>
      <c r="R285" s="84"/>
      <c r="U285" s="83"/>
      <c r="V285" s="84"/>
      <c r="W285" s="85"/>
      <c r="X285" s="86"/>
      <c r="Y285" s="83"/>
      <c r="Z285" s="84"/>
      <c r="AC285" s="83"/>
      <c r="AD285" s="84"/>
      <c r="AE285" s="85"/>
      <c r="AF285" s="86"/>
    </row>
    <row r="286" spans="5:32" x14ac:dyDescent="0.2">
      <c r="E286" s="83"/>
      <c r="F286" s="84"/>
      <c r="G286" s="85"/>
      <c r="H286" s="86"/>
      <c r="K286" s="85"/>
      <c r="L286" s="86"/>
      <c r="M286" s="83"/>
      <c r="N286" s="84"/>
      <c r="Q286" s="83"/>
      <c r="R286" s="84"/>
      <c r="U286" s="83"/>
      <c r="V286" s="84"/>
      <c r="W286" s="85"/>
      <c r="X286" s="86"/>
      <c r="Y286" s="83"/>
      <c r="Z286" s="84"/>
      <c r="AC286" s="83"/>
      <c r="AD286" s="84"/>
      <c r="AE286" s="85"/>
      <c r="AF286" s="86"/>
    </row>
    <row r="287" spans="5:32" x14ac:dyDescent="0.2">
      <c r="E287" s="83"/>
      <c r="F287" s="84"/>
      <c r="G287" s="85"/>
      <c r="H287" s="86"/>
      <c r="K287" s="85"/>
      <c r="L287" s="86"/>
      <c r="M287" s="83"/>
      <c r="N287" s="84"/>
      <c r="Q287" s="83"/>
      <c r="R287" s="84"/>
      <c r="U287" s="83"/>
      <c r="V287" s="84"/>
      <c r="W287" s="85"/>
      <c r="X287" s="86"/>
      <c r="Y287" s="83"/>
      <c r="Z287" s="84"/>
      <c r="AC287" s="83"/>
      <c r="AD287" s="84"/>
      <c r="AE287" s="85"/>
      <c r="AF287" s="86"/>
    </row>
    <row r="288" spans="5:32" x14ac:dyDescent="0.2">
      <c r="E288" s="83"/>
      <c r="F288" s="84"/>
      <c r="G288" s="85"/>
      <c r="H288" s="86"/>
      <c r="K288" s="85"/>
      <c r="L288" s="86"/>
      <c r="M288" s="83"/>
      <c r="N288" s="84"/>
      <c r="Q288" s="83"/>
      <c r="R288" s="84"/>
      <c r="U288" s="83"/>
      <c r="V288" s="84"/>
      <c r="W288" s="85"/>
      <c r="X288" s="86"/>
      <c r="Y288" s="83"/>
      <c r="Z288" s="84"/>
      <c r="AC288" s="83"/>
      <c r="AD288" s="84"/>
      <c r="AE288" s="85"/>
      <c r="AF288" s="86"/>
    </row>
    <row r="289" spans="5:32" x14ac:dyDescent="0.2">
      <c r="E289" s="83"/>
      <c r="F289" s="84"/>
      <c r="G289" s="85"/>
      <c r="H289" s="86"/>
      <c r="K289" s="85"/>
      <c r="L289" s="86"/>
      <c r="M289" s="83"/>
      <c r="N289" s="84"/>
      <c r="Q289" s="83"/>
      <c r="R289" s="84"/>
      <c r="U289" s="83"/>
      <c r="V289" s="84"/>
      <c r="W289" s="85"/>
      <c r="X289" s="86"/>
      <c r="Y289" s="83"/>
      <c r="Z289" s="84"/>
      <c r="AC289" s="83"/>
      <c r="AD289" s="84"/>
      <c r="AE289" s="85"/>
      <c r="AF289" s="86"/>
    </row>
    <row r="290" spans="5:32" x14ac:dyDescent="0.2">
      <c r="E290" s="83"/>
      <c r="F290" s="84"/>
      <c r="K290" s="85"/>
      <c r="L290" s="86"/>
      <c r="M290" s="83"/>
      <c r="N290" s="84"/>
      <c r="Q290" s="83"/>
      <c r="R290" s="84"/>
      <c r="U290" s="83"/>
      <c r="V290" s="84"/>
      <c r="W290" s="85"/>
      <c r="X290" s="86"/>
      <c r="Y290" s="83"/>
      <c r="Z290" s="84"/>
      <c r="AC290" s="83"/>
      <c r="AD290" s="84"/>
      <c r="AE290" s="85"/>
      <c r="AF290" s="86"/>
    </row>
    <row r="291" spans="5:32" x14ac:dyDescent="0.2">
      <c r="E291" s="83"/>
      <c r="F291" s="84"/>
      <c r="K291" s="85"/>
      <c r="L291" s="86"/>
      <c r="M291" s="83"/>
      <c r="N291" s="84"/>
      <c r="Q291" s="83"/>
      <c r="R291" s="84"/>
      <c r="U291" s="83"/>
      <c r="V291" s="84"/>
      <c r="W291" s="85"/>
      <c r="X291" s="86"/>
      <c r="Y291" s="83"/>
      <c r="Z291" s="84"/>
      <c r="AC291" s="83"/>
      <c r="AD291" s="84"/>
      <c r="AE291" s="85"/>
      <c r="AF291" s="86"/>
    </row>
    <row r="292" spans="5:32" x14ac:dyDescent="0.2">
      <c r="E292" s="83"/>
      <c r="F292" s="84"/>
      <c r="K292" s="85"/>
      <c r="L292" s="86"/>
      <c r="M292" s="83"/>
      <c r="N292" s="84"/>
      <c r="Q292" s="83"/>
      <c r="R292" s="84"/>
      <c r="U292" s="83"/>
      <c r="V292" s="84"/>
      <c r="W292" s="85"/>
      <c r="X292" s="86"/>
      <c r="Y292" s="83"/>
      <c r="Z292" s="84"/>
      <c r="AC292" s="83"/>
      <c r="AD292" s="84"/>
      <c r="AE292" s="85"/>
      <c r="AF292" s="86"/>
    </row>
    <row r="293" spans="5:32" x14ac:dyDescent="0.2">
      <c r="E293" s="83"/>
      <c r="F293" s="84"/>
      <c r="K293" s="85"/>
      <c r="L293" s="86"/>
      <c r="M293" s="83"/>
      <c r="N293" s="84"/>
      <c r="Q293" s="83"/>
      <c r="R293" s="84"/>
      <c r="U293" s="83"/>
      <c r="V293" s="84"/>
      <c r="W293" s="85"/>
      <c r="X293" s="86"/>
      <c r="Y293" s="83"/>
      <c r="Z293" s="84"/>
      <c r="AC293" s="83"/>
      <c r="AD293" s="84"/>
      <c r="AE293" s="85"/>
      <c r="AF293" s="86"/>
    </row>
    <row r="294" spans="5:32" x14ac:dyDescent="0.2">
      <c r="E294" s="83"/>
      <c r="F294" s="84"/>
      <c r="K294" s="85"/>
      <c r="L294" s="86"/>
      <c r="M294" s="83"/>
      <c r="N294" s="84"/>
      <c r="Q294" s="83"/>
      <c r="R294" s="84"/>
      <c r="U294" s="83"/>
      <c r="V294" s="84"/>
      <c r="W294" s="85"/>
      <c r="X294" s="86"/>
      <c r="Y294" s="83"/>
      <c r="Z294" s="84"/>
      <c r="AC294" s="83"/>
      <c r="AD294" s="84"/>
      <c r="AE294" s="85"/>
      <c r="AF294" s="86"/>
    </row>
    <row r="295" spans="5:32" x14ac:dyDescent="0.2">
      <c r="E295" s="83"/>
      <c r="F295" s="84"/>
      <c r="K295" s="85"/>
      <c r="L295" s="86"/>
      <c r="M295" s="83"/>
      <c r="N295" s="84"/>
      <c r="Q295" s="83"/>
      <c r="R295" s="84"/>
      <c r="U295" s="83"/>
      <c r="V295" s="84"/>
      <c r="W295" s="85"/>
      <c r="X295" s="86"/>
      <c r="Y295" s="83"/>
      <c r="Z295" s="84"/>
      <c r="AC295" s="83"/>
      <c r="AD295" s="84"/>
      <c r="AE295" s="85"/>
      <c r="AF295" s="86"/>
    </row>
    <row r="296" spans="5:32" x14ac:dyDescent="0.2">
      <c r="E296" s="83"/>
      <c r="F296" s="84"/>
      <c r="K296" s="85"/>
      <c r="L296" s="86"/>
      <c r="M296" s="83"/>
      <c r="N296" s="84"/>
      <c r="Q296" s="83"/>
      <c r="R296" s="84"/>
      <c r="U296" s="83"/>
      <c r="V296" s="84"/>
      <c r="W296" s="85"/>
      <c r="X296" s="86"/>
      <c r="Y296" s="83"/>
      <c r="Z296" s="84"/>
      <c r="AC296" s="83"/>
      <c r="AD296" s="84"/>
      <c r="AE296" s="85"/>
      <c r="AF296" s="86"/>
    </row>
    <row r="297" spans="5:32" x14ac:dyDescent="0.2">
      <c r="E297" s="83"/>
      <c r="F297" s="84"/>
      <c r="K297" s="85"/>
      <c r="L297" s="86"/>
      <c r="M297" s="83"/>
      <c r="N297" s="84"/>
      <c r="Q297" s="83"/>
      <c r="R297" s="84"/>
      <c r="U297" s="83"/>
      <c r="V297" s="84"/>
      <c r="W297" s="85"/>
      <c r="X297" s="86"/>
      <c r="Y297" s="83"/>
      <c r="Z297" s="84"/>
      <c r="AC297" s="83"/>
      <c r="AD297" s="84"/>
      <c r="AE297" s="85"/>
      <c r="AF297" s="86"/>
    </row>
    <row r="298" spans="5:32" x14ac:dyDescent="0.2">
      <c r="E298" s="83"/>
      <c r="F298" s="84"/>
      <c r="K298" s="85"/>
      <c r="L298" s="86"/>
      <c r="M298" s="83"/>
      <c r="N298" s="84"/>
      <c r="Q298" s="83"/>
      <c r="R298" s="84"/>
      <c r="U298" s="83"/>
      <c r="V298" s="84"/>
      <c r="W298" s="85"/>
      <c r="X298" s="86"/>
      <c r="Y298" s="83"/>
      <c r="Z298" s="84"/>
      <c r="AC298" s="83"/>
      <c r="AD298" s="84"/>
      <c r="AE298" s="85"/>
      <c r="AF298" s="86"/>
    </row>
    <row r="299" spans="5:32" x14ac:dyDescent="0.2">
      <c r="E299" s="83"/>
      <c r="F299" s="84"/>
      <c r="K299" s="85"/>
      <c r="L299" s="86"/>
      <c r="M299" s="83"/>
      <c r="N299" s="84"/>
      <c r="Q299" s="83"/>
      <c r="R299" s="84"/>
      <c r="U299" s="83"/>
      <c r="V299" s="84"/>
      <c r="W299" s="85"/>
      <c r="X299" s="86"/>
      <c r="Y299" s="83"/>
      <c r="Z299" s="84"/>
      <c r="AC299" s="83"/>
      <c r="AD299" s="84"/>
      <c r="AE299" s="85"/>
      <c r="AF299" s="86"/>
    </row>
    <row r="300" spans="5:32" x14ac:dyDescent="0.2">
      <c r="E300" s="83"/>
      <c r="F300" s="84"/>
      <c r="K300" s="85"/>
      <c r="L300" s="86"/>
      <c r="M300" s="83"/>
      <c r="N300" s="84"/>
      <c r="Q300" s="83"/>
      <c r="R300" s="84"/>
      <c r="U300" s="83"/>
      <c r="V300" s="84"/>
      <c r="W300" s="85"/>
      <c r="X300" s="86"/>
      <c r="Y300" s="83"/>
      <c r="Z300" s="84"/>
      <c r="AC300" s="83"/>
      <c r="AD300" s="84"/>
      <c r="AE300" s="85"/>
      <c r="AF300" s="86"/>
    </row>
    <row r="301" spans="5:32" x14ac:dyDescent="0.2">
      <c r="E301" s="83"/>
      <c r="F301" s="84"/>
      <c r="K301" s="85"/>
      <c r="L301" s="86"/>
      <c r="M301" s="83"/>
      <c r="N301" s="84"/>
      <c r="Q301" s="83"/>
      <c r="R301" s="84"/>
      <c r="U301" s="83"/>
      <c r="V301" s="84"/>
      <c r="W301" s="85"/>
      <c r="X301" s="86"/>
      <c r="Y301" s="83"/>
      <c r="Z301" s="84"/>
      <c r="AC301" s="83"/>
      <c r="AD301" s="84"/>
      <c r="AE301" s="85"/>
      <c r="AF301" s="86"/>
    </row>
    <row r="302" spans="5:32" x14ac:dyDescent="0.2">
      <c r="E302" s="83"/>
      <c r="F302" s="84"/>
      <c r="K302" s="85"/>
      <c r="L302" s="86"/>
      <c r="M302" s="83"/>
      <c r="N302" s="84"/>
      <c r="Q302" s="83"/>
      <c r="R302" s="84"/>
      <c r="U302" s="83"/>
      <c r="V302" s="84"/>
      <c r="W302" s="85"/>
      <c r="X302" s="86"/>
      <c r="Y302" s="83"/>
      <c r="Z302" s="84"/>
      <c r="AC302" s="83"/>
      <c r="AD302" s="84"/>
      <c r="AE302" s="85"/>
      <c r="AF302" s="86"/>
    </row>
    <row r="303" spans="5:32" x14ac:dyDescent="0.2">
      <c r="E303" s="83"/>
      <c r="F303" s="84"/>
      <c r="K303" s="85"/>
      <c r="L303" s="86"/>
      <c r="M303" s="83"/>
      <c r="N303" s="84"/>
      <c r="Q303" s="83"/>
      <c r="R303" s="84"/>
      <c r="U303" s="83"/>
      <c r="V303" s="84"/>
      <c r="W303" s="85"/>
      <c r="X303" s="86"/>
      <c r="Y303" s="83"/>
      <c r="Z303" s="84"/>
      <c r="AC303" s="83"/>
      <c r="AD303" s="84"/>
      <c r="AE303" s="85"/>
      <c r="AF303" s="86"/>
    </row>
    <row r="304" spans="5:32" x14ac:dyDescent="0.2">
      <c r="E304" s="83"/>
      <c r="F304" s="84"/>
      <c r="K304" s="85"/>
      <c r="L304" s="86"/>
      <c r="M304" s="83"/>
      <c r="N304" s="84"/>
      <c r="Q304" s="83"/>
      <c r="R304" s="84"/>
      <c r="U304" s="83"/>
      <c r="V304" s="84"/>
      <c r="W304" s="85"/>
      <c r="X304" s="86"/>
      <c r="Y304" s="83"/>
      <c r="Z304" s="84"/>
      <c r="AC304" s="83"/>
      <c r="AD304" s="84"/>
      <c r="AE304" s="85"/>
      <c r="AF304" s="86"/>
    </row>
    <row r="305" spans="5:32" x14ac:dyDescent="0.2">
      <c r="E305" s="83"/>
      <c r="F305" s="84"/>
      <c r="K305" s="85"/>
      <c r="L305" s="86"/>
      <c r="M305" s="83"/>
      <c r="N305" s="84"/>
      <c r="Q305" s="83"/>
      <c r="R305" s="84"/>
      <c r="U305" s="83"/>
      <c r="V305" s="84"/>
      <c r="W305" s="85"/>
      <c r="X305" s="86"/>
      <c r="Y305" s="83"/>
      <c r="Z305" s="84"/>
      <c r="AC305" s="83"/>
      <c r="AD305" s="84"/>
      <c r="AE305" s="85"/>
      <c r="AF305" s="86"/>
    </row>
    <row r="306" spans="5:32" x14ac:dyDescent="0.2">
      <c r="E306" s="83"/>
      <c r="F306" s="84"/>
      <c r="K306" s="85"/>
      <c r="L306" s="86"/>
      <c r="M306" s="83"/>
      <c r="N306" s="84"/>
      <c r="Q306" s="83"/>
      <c r="R306" s="84"/>
      <c r="U306" s="83"/>
      <c r="V306" s="84"/>
      <c r="W306" s="85"/>
      <c r="X306" s="86"/>
      <c r="Y306" s="83"/>
      <c r="Z306" s="84"/>
      <c r="AC306" s="83"/>
      <c r="AD306" s="84"/>
      <c r="AE306" s="85"/>
      <c r="AF306" s="86"/>
    </row>
    <row r="307" spans="5:32" x14ac:dyDescent="0.2">
      <c r="E307" s="83"/>
      <c r="F307" s="84"/>
      <c r="K307" s="85"/>
      <c r="L307" s="86"/>
      <c r="M307" s="83"/>
      <c r="N307" s="84"/>
      <c r="Q307" s="83"/>
      <c r="R307" s="84"/>
      <c r="U307" s="83"/>
      <c r="V307" s="84"/>
      <c r="W307" s="85"/>
      <c r="X307" s="86"/>
      <c r="Y307" s="83"/>
      <c r="Z307" s="84"/>
      <c r="AC307" s="83"/>
      <c r="AD307" s="84"/>
      <c r="AE307" s="85"/>
      <c r="AF307" s="86"/>
    </row>
    <row r="308" spans="5:32" x14ac:dyDescent="0.2">
      <c r="E308" s="83"/>
      <c r="F308" s="84"/>
      <c r="K308" s="85"/>
      <c r="L308" s="86"/>
      <c r="M308" s="83"/>
      <c r="N308" s="84"/>
      <c r="Q308" s="83"/>
      <c r="R308" s="84"/>
      <c r="U308" s="83"/>
      <c r="V308" s="84"/>
      <c r="W308" s="85"/>
      <c r="X308" s="86"/>
      <c r="Y308" s="83"/>
      <c r="Z308" s="84"/>
      <c r="AC308" s="83"/>
      <c r="AD308" s="84"/>
      <c r="AE308" s="85"/>
      <c r="AF308" s="86"/>
    </row>
    <row r="309" spans="5:32" x14ac:dyDescent="0.2">
      <c r="E309" s="83"/>
      <c r="F309" s="84"/>
      <c r="K309" s="85"/>
      <c r="L309" s="86"/>
      <c r="M309" s="83"/>
      <c r="N309" s="84"/>
      <c r="Q309" s="83"/>
      <c r="R309" s="84"/>
      <c r="U309" s="83"/>
      <c r="V309" s="84"/>
      <c r="W309" s="85"/>
      <c r="X309" s="86"/>
      <c r="Y309" s="83"/>
      <c r="Z309" s="84"/>
      <c r="AC309" s="83"/>
      <c r="AD309" s="84"/>
      <c r="AE309" s="85"/>
      <c r="AF309" s="86"/>
    </row>
    <row r="310" spans="5:32" x14ac:dyDescent="0.2">
      <c r="E310" s="83"/>
      <c r="F310" s="84"/>
      <c r="K310" s="85"/>
      <c r="L310" s="86"/>
      <c r="M310" s="83"/>
      <c r="N310" s="84"/>
      <c r="Q310" s="83"/>
      <c r="R310" s="84"/>
      <c r="U310" s="83"/>
      <c r="V310" s="84"/>
      <c r="W310" s="85"/>
      <c r="X310" s="86"/>
      <c r="Y310" s="83"/>
      <c r="Z310" s="84"/>
      <c r="AC310" s="83"/>
      <c r="AD310" s="84"/>
      <c r="AE310" s="85"/>
      <c r="AF310" s="86"/>
    </row>
    <row r="311" spans="5:32" x14ac:dyDescent="0.2">
      <c r="E311" s="83"/>
      <c r="F311" s="84"/>
      <c r="K311" s="85"/>
      <c r="L311" s="86"/>
      <c r="M311" s="83"/>
      <c r="N311" s="84"/>
      <c r="Q311" s="83"/>
      <c r="R311" s="84"/>
      <c r="U311" s="83"/>
      <c r="V311" s="84"/>
      <c r="W311" s="85"/>
      <c r="X311" s="86"/>
      <c r="Y311" s="83"/>
      <c r="Z311" s="84"/>
      <c r="AC311" s="83"/>
      <c r="AD311" s="84"/>
      <c r="AE311" s="85"/>
      <c r="AF311" s="86"/>
    </row>
    <row r="312" spans="5:32" x14ac:dyDescent="0.2">
      <c r="E312" s="83"/>
      <c r="F312" s="84"/>
      <c r="K312" s="85"/>
      <c r="L312" s="86"/>
      <c r="M312" s="83"/>
      <c r="N312" s="84"/>
      <c r="Q312" s="83"/>
      <c r="R312" s="84"/>
      <c r="U312" s="83"/>
      <c r="V312" s="84"/>
      <c r="W312" s="85"/>
      <c r="X312" s="86"/>
      <c r="Y312" s="83"/>
      <c r="Z312" s="84"/>
      <c r="AC312" s="83"/>
      <c r="AD312" s="84"/>
      <c r="AE312" s="85"/>
      <c r="AF312" s="86"/>
    </row>
    <row r="313" spans="5:32" x14ac:dyDescent="0.2">
      <c r="E313" s="83"/>
      <c r="F313" s="84"/>
      <c r="K313" s="85"/>
      <c r="L313" s="86"/>
      <c r="M313" s="83"/>
      <c r="N313" s="84"/>
      <c r="Q313" s="83"/>
      <c r="R313" s="84"/>
      <c r="U313" s="83"/>
      <c r="V313" s="84"/>
      <c r="W313" s="85"/>
      <c r="X313" s="86"/>
      <c r="Y313" s="83"/>
      <c r="Z313" s="84"/>
      <c r="AC313" s="83"/>
      <c r="AD313" s="84"/>
      <c r="AE313" s="85"/>
      <c r="AF313" s="86"/>
    </row>
    <row r="314" spans="5:32" x14ac:dyDescent="0.2">
      <c r="E314" s="83"/>
      <c r="F314" s="84"/>
      <c r="K314" s="85"/>
      <c r="L314" s="86"/>
      <c r="M314" s="83"/>
      <c r="N314" s="84"/>
      <c r="Q314" s="83"/>
      <c r="R314" s="84"/>
      <c r="U314" s="83"/>
      <c r="V314" s="84"/>
      <c r="W314" s="85"/>
      <c r="X314" s="86"/>
      <c r="Y314" s="83"/>
      <c r="Z314" s="84"/>
      <c r="AC314" s="83"/>
      <c r="AD314" s="84"/>
      <c r="AE314" s="85"/>
      <c r="AF314" s="86"/>
    </row>
    <row r="315" spans="5:32" x14ac:dyDescent="0.2">
      <c r="E315" s="83"/>
      <c r="F315" s="84"/>
      <c r="K315" s="85"/>
      <c r="L315" s="86"/>
      <c r="M315" s="83"/>
      <c r="N315" s="84"/>
      <c r="Q315" s="83"/>
      <c r="R315" s="84"/>
      <c r="U315" s="83"/>
      <c r="V315" s="84"/>
      <c r="W315" s="85"/>
      <c r="X315" s="86"/>
      <c r="Y315" s="83"/>
      <c r="Z315" s="84"/>
      <c r="AC315" s="83"/>
      <c r="AD315" s="84"/>
      <c r="AE315" s="85"/>
      <c r="AF315" s="86"/>
    </row>
    <row r="316" spans="5:32" x14ac:dyDescent="0.2">
      <c r="E316" s="83"/>
      <c r="F316" s="84"/>
      <c r="K316" s="85"/>
      <c r="L316" s="86"/>
      <c r="M316" s="83"/>
      <c r="N316" s="84"/>
      <c r="Q316" s="83"/>
      <c r="R316" s="84"/>
      <c r="U316" s="83"/>
      <c r="V316" s="84"/>
      <c r="W316" s="85"/>
      <c r="X316" s="86"/>
      <c r="Y316" s="83"/>
      <c r="Z316" s="84"/>
      <c r="AC316" s="83"/>
      <c r="AD316" s="84"/>
      <c r="AE316" s="85"/>
      <c r="AF316" s="86"/>
    </row>
    <row r="317" spans="5:32" x14ac:dyDescent="0.2">
      <c r="E317" s="83"/>
      <c r="F317" s="84"/>
      <c r="K317" s="85"/>
      <c r="L317" s="86"/>
      <c r="M317" s="83"/>
      <c r="N317" s="84"/>
      <c r="Q317" s="83"/>
      <c r="R317" s="84"/>
      <c r="U317" s="83"/>
      <c r="V317" s="84"/>
      <c r="W317" s="85"/>
      <c r="X317" s="86"/>
      <c r="Y317" s="83"/>
      <c r="Z317" s="84"/>
      <c r="AC317" s="83"/>
      <c r="AD317" s="84"/>
      <c r="AE317" s="85"/>
      <c r="AF317" s="86"/>
    </row>
    <row r="318" spans="5:32" x14ac:dyDescent="0.2">
      <c r="E318" s="83"/>
      <c r="F318" s="84"/>
      <c r="K318" s="85"/>
      <c r="L318" s="86"/>
      <c r="M318" s="83"/>
      <c r="N318" s="84"/>
      <c r="Q318" s="83"/>
      <c r="R318" s="84"/>
      <c r="U318" s="83"/>
      <c r="V318" s="84"/>
      <c r="W318" s="85"/>
      <c r="X318" s="86"/>
      <c r="Y318" s="83"/>
      <c r="Z318" s="84"/>
      <c r="AC318" s="83"/>
      <c r="AD318" s="84"/>
      <c r="AE318" s="85"/>
      <c r="AF318" s="86"/>
    </row>
    <row r="319" spans="5:32" x14ac:dyDescent="0.2">
      <c r="E319" s="83"/>
      <c r="F319" s="84"/>
      <c r="K319" s="85"/>
      <c r="L319" s="86"/>
      <c r="M319" s="83"/>
      <c r="N319" s="84"/>
      <c r="Q319" s="83"/>
      <c r="R319" s="84"/>
      <c r="U319" s="83"/>
      <c r="V319" s="84"/>
      <c r="W319" s="85"/>
      <c r="X319" s="86"/>
      <c r="Y319" s="83"/>
      <c r="Z319" s="84"/>
      <c r="AC319" s="83"/>
      <c r="AD319" s="84"/>
      <c r="AE319" s="85"/>
      <c r="AF319" s="86"/>
    </row>
    <row r="320" spans="5:32" x14ac:dyDescent="0.2">
      <c r="E320" s="83"/>
      <c r="F320" s="84"/>
      <c r="K320" s="85"/>
      <c r="L320" s="86"/>
      <c r="M320" s="83"/>
      <c r="N320" s="84"/>
      <c r="Q320" s="83"/>
      <c r="R320" s="84"/>
      <c r="U320" s="83"/>
      <c r="V320" s="84"/>
      <c r="W320" s="85"/>
      <c r="X320" s="86"/>
      <c r="Y320" s="83"/>
      <c r="Z320" s="84"/>
      <c r="AC320" s="83"/>
      <c r="AD320" s="84"/>
      <c r="AE320" s="85"/>
      <c r="AF320" s="86"/>
    </row>
    <row r="321" spans="5:32" x14ac:dyDescent="0.2">
      <c r="E321" s="83"/>
      <c r="F321" s="84"/>
      <c r="K321" s="85"/>
      <c r="L321" s="86"/>
      <c r="M321" s="83"/>
      <c r="N321" s="84"/>
      <c r="Q321" s="83"/>
      <c r="R321" s="84"/>
      <c r="U321" s="83"/>
      <c r="V321" s="84"/>
      <c r="W321" s="85"/>
      <c r="X321" s="86"/>
      <c r="Y321" s="83"/>
      <c r="Z321" s="84"/>
      <c r="AC321" s="83"/>
      <c r="AD321" s="84"/>
      <c r="AE321" s="85"/>
      <c r="AF321" s="86"/>
    </row>
    <row r="322" spans="5:32" x14ac:dyDescent="0.2">
      <c r="E322" s="83"/>
      <c r="F322" s="84"/>
      <c r="K322" s="85"/>
      <c r="L322" s="86"/>
      <c r="M322" s="83"/>
      <c r="N322" s="84"/>
      <c r="Q322" s="83"/>
      <c r="R322" s="84"/>
      <c r="U322" s="83"/>
      <c r="V322" s="84"/>
      <c r="W322" s="85"/>
      <c r="X322" s="86"/>
      <c r="Y322" s="83"/>
      <c r="Z322" s="84"/>
      <c r="AC322" s="83"/>
      <c r="AD322" s="84"/>
      <c r="AE322" s="85"/>
      <c r="AF322" s="86"/>
    </row>
    <row r="323" spans="5:32" x14ac:dyDescent="0.2">
      <c r="E323" s="83"/>
      <c r="F323" s="84"/>
      <c r="K323" s="85"/>
      <c r="L323" s="86"/>
      <c r="M323" s="83"/>
      <c r="N323" s="84"/>
      <c r="Q323" s="83"/>
      <c r="R323" s="84"/>
      <c r="U323" s="83"/>
      <c r="V323" s="84"/>
      <c r="W323" s="85"/>
      <c r="X323" s="86"/>
      <c r="Y323" s="83"/>
      <c r="Z323" s="84"/>
      <c r="AC323" s="83"/>
      <c r="AD323" s="84"/>
      <c r="AE323" s="85"/>
      <c r="AF323" s="86"/>
    </row>
    <row r="324" spans="5:32" x14ac:dyDescent="0.2">
      <c r="E324" s="83"/>
      <c r="F324" s="84"/>
      <c r="K324" s="85"/>
      <c r="L324" s="86"/>
      <c r="M324" s="83"/>
      <c r="N324" s="84"/>
      <c r="Q324" s="83"/>
      <c r="R324" s="84"/>
      <c r="U324" s="83"/>
      <c r="V324" s="84"/>
      <c r="W324" s="85"/>
      <c r="X324" s="86"/>
      <c r="Y324" s="83"/>
      <c r="Z324" s="84"/>
      <c r="AC324" s="83"/>
      <c r="AD324" s="84"/>
      <c r="AE324" s="85"/>
      <c r="AF324" s="86"/>
    </row>
    <row r="325" spans="5:32" x14ac:dyDescent="0.2">
      <c r="E325" s="83"/>
      <c r="F325" s="84"/>
      <c r="K325" s="85"/>
      <c r="L325" s="86"/>
      <c r="M325" s="83"/>
      <c r="N325" s="84"/>
      <c r="Q325" s="83"/>
      <c r="R325" s="84"/>
      <c r="U325" s="83"/>
      <c r="V325" s="84"/>
      <c r="W325" s="85"/>
      <c r="X325" s="86"/>
      <c r="Y325" s="83"/>
      <c r="Z325" s="84"/>
      <c r="AC325" s="83"/>
      <c r="AD325" s="84"/>
      <c r="AE325" s="85"/>
      <c r="AF325" s="86"/>
    </row>
    <row r="326" spans="5:32" x14ac:dyDescent="0.2">
      <c r="E326" s="83"/>
      <c r="F326" s="84"/>
      <c r="K326" s="85"/>
      <c r="L326" s="86"/>
      <c r="M326" s="83"/>
      <c r="N326" s="84"/>
      <c r="Q326" s="83"/>
      <c r="R326" s="84"/>
      <c r="U326" s="83"/>
      <c r="V326" s="84"/>
      <c r="W326" s="85"/>
      <c r="X326" s="86"/>
      <c r="Y326" s="83"/>
      <c r="Z326" s="84"/>
      <c r="AC326" s="83"/>
      <c r="AD326" s="84"/>
      <c r="AE326" s="85"/>
      <c r="AF326" s="86"/>
    </row>
    <row r="327" spans="5:32" x14ac:dyDescent="0.2">
      <c r="E327" s="83"/>
      <c r="F327" s="84"/>
      <c r="K327" s="85"/>
      <c r="L327" s="86"/>
      <c r="M327" s="83"/>
      <c r="N327" s="84"/>
      <c r="Q327" s="83"/>
      <c r="R327" s="84"/>
      <c r="U327" s="83"/>
      <c r="V327" s="84"/>
      <c r="W327" s="85"/>
      <c r="X327" s="86"/>
      <c r="Y327" s="83"/>
      <c r="Z327" s="84"/>
      <c r="AC327" s="83"/>
      <c r="AD327" s="84"/>
      <c r="AE327" s="85"/>
      <c r="AF327" s="86"/>
    </row>
    <row r="328" spans="5:32" x14ac:dyDescent="0.2">
      <c r="E328" s="83"/>
      <c r="F328" s="84"/>
      <c r="K328" s="85"/>
      <c r="L328" s="86"/>
      <c r="M328" s="83"/>
      <c r="N328" s="84"/>
      <c r="Q328" s="83"/>
      <c r="R328" s="84"/>
      <c r="U328" s="83"/>
      <c r="V328" s="84"/>
      <c r="W328" s="85"/>
      <c r="X328" s="86"/>
      <c r="Y328" s="83"/>
      <c r="Z328" s="84"/>
      <c r="AC328" s="83"/>
      <c r="AD328" s="84"/>
      <c r="AE328" s="85"/>
      <c r="AF328" s="86"/>
    </row>
    <row r="329" spans="5:32" x14ac:dyDescent="0.2">
      <c r="E329" s="83"/>
      <c r="F329" s="84"/>
      <c r="K329" s="85"/>
      <c r="L329" s="86"/>
      <c r="M329" s="83"/>
      <c r="N329" s="84"/>
      <c r="Q329" s="83"/>
      <c r="R329" s="84"/>
      <c r="U329" s="83"/>
      <c r="V329" s="84"/>
      <c r="W329" s="85"/>
      <c r="X329" s="86"/>
      <c r="Y329" s="83"/>
      <c r="Z329" s="84"/>
      <c r="AC329" s="83"/>
      <c r="AD329" s="84"/>
      <c r="AE329" s="85"/>
      <c r="AF329" s="86"/>
    </row>
    <row r="330" spans="5:32" x14ac:dyDescent="0.2">
      <c r="E330" s="83"/>
      <c r="F330" s="84"/>
      <c r="K330" s="85"/>
      <c r="L330" s="86"/>
      <c r="M330" s="83"/>
      <c r="N330" s="84"/>
      <c r="Q330" s="83"/>
      <c r="R330" s="84"/>
      <c r="U330" s="83"/>
      <c r="V330" s="84"/>
      <c r="W330" s="85"/>
      <c r="X330" s="86"/>
      <c r="Y330" s="83"/>
      <c r="Z330" s="84"/>
      <c r="AE330" s="85"/>
      <c r="AF330" s="86"/>
    </row>
    <row r="331" spans="5:32" x14ac:dyDescent="0.2">
      <c r="E331" s="83"/>
      <c r="F331" s="84"/>
      <c r="K331" s="85"/>
      <c r="L331" s="86"/>
      <c r="M331" s="83"/>
      <c r="N331" s="84"/>
      <c r="Q331" s="83"/>
      <c r="R331" s="84"/>
      <c r="U331" s="83"/>
      <c r="V331" s="84"/>
      <c r="W331" s="85"/>
      <c r="X331" s="86"/>
      <c r="Y331" s="83"/>
      <c r="Z331" s="84"/>
      <c r="AE331" s="85"/>
      <c r="AF331" s="86"/>
    </row>
    <row r="332" spans="5:32" x14ac:dyDescent="0.2">
      <c r="E332" s="83"/>
      <c r="F332" s="84"/>
      <c r="K332" s="85"/>
      <c r="L332" s="86"/>
      <c r="M332" s="83"/>
      <c r="N332" s="84"/>
      <c r="Q332" s="83"/>
      <c r="R332" s="84"/>
      <c r="U332" s="83"/>
      <c r="V332" s="84"/>
      <c r="W332" s="85"/>
      <c r="X332" s="86"/>
      <c r="Y332" s="83"/>
      <c r="Z332" s="84"/>
      <c r="AE332" s="85"/>
      <c r="AF332" s="86"/>
    </row>
    <row r="333" spans="5:32" x14ac:dyDescent="0.2">
      <c r="E333" s="83"/>
      <c r="F333" s="84"/>
      <c r="K333" s="85"/>
      <c r="L333" s="86"/>
      <c r="M333" s="83"/>
      <c r="N333" s="84"/>
      <c r="Q333" s="83"/>
      <c r="R333" s="84"/>
      <c r="U333" s="83"/>
      <c r="V333" s="84"/>
      <c r="W333" s="85"/>
      <c r="X333" s="86"/>
      <c r="Y333" s="83"/>
      <c r="Z333" s="84"/>
      <c r="AE333" s="85"/>
      <c r="AF333" s="86"/>
    </row>
    <row r="334" spans="5:32" x14ac:dyDescent="0.2">
      <c r="E334" s="83"/>
      <c r="F334" s="84"/>
      <c r="K334" s="85"/>
      <c r="L334" s="86"/>
      <c r="M334" s="83"/>
      <c r="N334" s="84"/>
      <c r="Q334" s="83"/>
      <c r="R334" s="84"/>
      <c r="U334" s="83"/>
      <c r="V334" s="84"/>
      <c r="W334" s="85"/>
      <c r="X334" s="86"/>
      <c r="Y334" s="83"/>
      <c r="Z334" s="84"/>
      <c r="AE334" s="85"/>
      <c r="AF334" s="86"/>
    </row>
    <row r="335" spans="5:32" x14ac:dyDescent="0.2">
      <c r="E335" s="83"/>
      <c r="F335" s="84"/>
      <c r="K335" s="85"/>
      <c r="L335" s="86"/>
      <c r="M335" s="83"/>
      <c r="N335" s="84"/>
      <c r="Q335" s="83"/>
      <c r="R335" s="84"/>
      <c r="U335" s="83"/>
      <c r="V335" s="84"/>
      <c r="W335" s="85"/>
      <c r="X335" s="86"/>
      <c r="Y335" s="83"/>
      <c r="Z335" s="84"/>
      <c r="AE335" s="85"/>
      <c r="AF335" s="86"/>
    </row>
    <row r="336" spans="5:32" x14ac:dyDescent="0.2">
      <c r="E336" s="83"/>
      <c r="F336" s="84"/>
      <c r="K336" s="85"/>
      <c r="L336" s="86"/>
      <c r="M336" s="83"/>
      <c r="N336" s="84"/>
      <c r="Q336" s="83"/>
      <c r="R336" s="84"/>
      <c r="U336" s="83"/>
      <c r="V336" s="84"/>
      <c r="W336" s="85"/>
      <c r="X336" s="86"/>
      <c r="Y336" s="83"/>
      <c r="Z336" s="84"/>
      <c r="AE336" s="85"/>
      <c r="AF336" s="86"/>
    </row>
    <row r="337" spans="5:32" x14ac:dyDescent="0.2">
      <c r="E337" s="83"/>
      <c r="F337" s="84"/>
      <c r="K337" s="85"/>
      <c r="L337" s="86"/>
      <c r="M337" s="83"/>
      <c r="N337" s="84"/>
      <c r="Q337" s="83"/>
      <c r="R337" s="84"/>
      <c r="U337" s="83"/>
      <c r="V337" s="84"/>
      <c r="W337" s="85"/>
      <c r="X337" s="86"/>
      <c r="Y337" s="83"/>
      <c r="Z337" s="84"/>
      <c r="AE337" s="85"/>
      <c r="AF337" s="86"/>
    </row>
    <row r="338" spans="5:32" x14ac:dyDescent="0.2">
      <c r="E338" s="83"/>
      <c r="F338" s="84"/>
      <c r="K338" s="85"/>
      <c r="L338" s="86"/>
      <c r="M338" s="83"/>
      <c r="N338" s="84"/>
      <c r="Q338" s="83"/>
      <c r="R338" s="84"/>
      <c r="U338" s="83"/>
      <c r="V338" s="84"/>
      <c r="W338" s="85"/>
      <c r="X338" s="86"/>
      <c r="Y338" s="83"/>
      <c r="Z338" s="84"/>
      <c r="AE338" s="85"/>
      <c r="AF338" s="86"/>
    </row>
    <row r="339" spans="5:32" x14ac:dyDescent="0.2">
      <c r="E339" s="83"/>
      <c r="F339" s="84"/>
      <c r="K339" s="85"/>
      <c r="L339" s="86"/>
      <c r="M339" s="83"/>
      <c r="N339" s="84"/>
      <c r="Q339" s="83"/>
      <c r="R339" s="84"/>
      <c r="U339" s="83"/>
      <c r="V339" s="84"/>
      <c r="W339" s="85"/>
      <c r="X339" s="86"/>
      <c r="Y339" s="83"/>
      <c r="Z339" s="84"/>
      <c r="AE339" s="85"/>
      <c r="AF339" s="86"/>
    </row>
    <row r="340" spans="5:32" x14ac:dyDescent="0.2">
      <c r="E340" s="83"/>
      <c r="F340" s="84"/>
      <c r="M340" s="83"/>
      <c r="N340" s="84"/>
      <c r="Q340" s="83"/>
      <c r="R340" s="84"/>
      <c r="U340" s="83"/>
      <c r="V340" s="84"/>
      <c r="W340" s="85"/>
      <c r="X340" s="86"/>
      <c r="Y340" s="83"/>
      <c r="Z340" s="84"/>
      <c r="AE340" s="85"/>
      <c r="AF340" s="86"/>
    </row>
    <row r="341" spans="5:32" x14ac:dyDescent="0.2">
      <c r="E341" s="83"/>
      <c r="F341" s="84"/>
      <c r="M341" s="83"/>
      <c r="N341" s="84"/>
      <c r="Q341" s="83"/>
      <c r="R341" s="84"/>
      <c r="U341" s="83"/>
      <c r="V341" s="84"/>
      <c r="W341" s="85"/>
      <c r="X341" s="86"/>
      <c r="Y341" s="83"/>
      <c r="Z341" s="84"/>
      <c r="AE341" s="85"/>
      <c r="AF341" s="86"/>
    </row>
    <row r="342" spans="5:32" x14ac:dyDescent="0.2">
      <c r="E342" s="83"/>
      <c r="F342" s="84"/>
      <c r="M342" s="83"/>
      <c r="N342" s="84"/>
      <c r="Q342" s="83"/>
      <c r="R342" s="84"/>
      <c r="U342" s="83"/>
      <c r="V342" s="84"/>
      <c r="W342" s="85"/>
      <c r="X342" s="86"/>
      <c r="Y342" s="83"/>
      <c r="Z342" s="84"/>
      <c r="AE342" s="85"/>
      <c r="AF342" s="86"/>
    </row>
    <row r="343" spans="5:32" x14ac:dyDescent="0.2">
      <c r="E343" s="83"/>
      <c r="F343" s="84"/>
      <c r="M343" s="83"/>
      <c r="N343" s="84"/>
      <c r="Q343" s="83"/>
      <c r="R343" s="84"/>
      <c r="U343" s="83"/>
      <c r="V343" s="84"/>
      <c r="W343" s="85"/>
      <c r="X343" s="86"/>
      <c r="Y343" s="83"/>
      <c r="Z343" s="84"/>
      <c r="AE343" s="85"/>
      <c r="AF343" s="86"/>
    </row>
    <row r="344" spans="5:32" x14ac:dyDescent="0.2">
      <c r="E344" s="83"/>
      <c r="F344" s="84"/>
      <c r="M344" s="83"/>
      <c r="N344" s="84"/>
      <c r="Q344" s="83"/>
      <c r="R344" s="84"/>
      <c r="U344" s="83"/>
      <c r="V344" s="84"/>
      <c r="W344" s="85"/>
      <c r="X344" s="86"/>
      <c r="Y344" s="83"/>
      <c r="Z344" s="84"/>
      <c r="AE344" s="85"/>
      <c r="AF344" s="86"/>
    </row>
    <row r="345" spans="5:32" x14ac:dyDescent="0.2">
      <c r="E345" s="83"/>
      <c r="F345" s="84"/>
      <c r="M345" s="83"/>
      <c r="N345" s="84"/>
      <c r="Q345" s="83"/>
      <c r="R345" s="84"/>
      <c r="U345" s="83"/>
      <c r="V345" s="84"/>
      <c r="W345" s="85"/>
      <c r="X345" s="86"/>
      <c r="Y345" s="83"/>
      <c r="Z345" s="84"/>
      <c r="AE345" s="85"/>
      <c r="AF345" s="86"/>
    </row>
    <row r="346" spans="5:32" x14ac:dyDescent="0.2">
      <c r="E346" s="83"/>
      <c r="F346" s="84"/>
      <c r="M346" s="83"/>
      <c r="N346" s="84"/>
      <c r="Q346" s="83"/>
      <c r="R346" s="84"/>
      <c r="U346" s="83"/>
      <c r="V346" s="84"/>
      <c r="W346" s="85"/>
      <c r="X346" s="86"/>
      <c r="Y346" s="83"/>
      <c r="Z346" s="84"/>
      <c r="AE346" s="85"/>
      <c r="AF346" s="86"/>
    </row>
    <row r="347" spans="5:32" x14ac:dyDescent="0.2">
      <c r="E347" s="83"/>
      <c r="F347" s="84"/>
      <c r="M347" s="83"/>
      <c r="N347" s="84"/>
      <c r="Q347" s="83"/>
      <c r="R347" s="84"/>
      <c r="U347" s="83"/>
      <c r="V347" s="84"/>
      <c r="W347" s="85"/>
      <c r="X347" s="86"/>
      <c r="Y347" s="83"/>
      <c r="Z347" s="84"/>
      <c r="AE347" s="85"/>
      <c r="AF347" s="86"/>
    </row>
    <row r="348" spans="5:32" x14ac:dyDescent="0.2">
      <c r="E348" s="83"/>
      <c r="F348" s="84"/>
      <c r="M348" s="83"/>
      <c r="N348" s="84"/>
      <c r="Q348" s="83"/>
      <c r="R348" s="84"/>
      <c r="U348" s="83"/>
      <c r="V348" s="84"/>
      <c r="W348" s="85"/>
      <c r="X348" s="86"/>
      <c r="Y348" s="83"/>
      <c r="Z348" s="84"/>
      <c r="AE348" s="85"/>
      <c r="AF348" s="86"/>
    </row>
    <row r="349" spans="5:32" x14ac:dyDescent="0.2">
      <c r="E349" s="83"/>
      <c r="F349" s="84"/>
      <c r="M349" s="83"/>
      <c r="N349" s="84"/>
      <c r="Q349" s="83"/>
      <c r="R349" s="84"/>
      <c r="U349" s="83"/>
      <c r="V349" s="84"/>
      <c r="W349" s="85"/>
      <c r="X349" s="86"/>
      <c r="Y349" s="83"/>
      <c r="Z349" s="84"/>
      <c r="AE349" s="85"/>
      <c r="AF349" s="86"/>
    </row>
    <row r="350" spans="5:32" x14ac:dyDescent="0.2">
      <c r="E350" s="83"/>
      <c r="F350" s="84"/>
      <c r="M350" s="83"/>
      <c r="N350" s="84"/>
      <c r="Q350" s="83"/>
      <c r="R350" s="84"/>
      <c r="U350" s="83"/>
      <c r="V350" s="84"/>
      <c r="W350" s="85"/>
      <c r="X350" s="86"/>
      <c r="Y350" s="83"/>
      <c r="Z350" s="84"/>
      <c r="AE350" s="85"/>
      <c r="AF350" s="86"/>
    </row>
    <row r="351" spans="5:32" x14ac:dyDescent="0.2">
      <c r="E351" s="83"/>
      <c r="F351" s="84"/>
      <c r="M351" s="83"/>
      <c r="N351" s="84"/>
      <c r="Q351" s="83"/>
      <c r="R351" s="84"/>
      <c r="U351" s="83"/>
      <c r="V351" s="84"/>
      <c r="W351" s="85"/>
      <c r="X351" s="86"/>
      <c r="Y351" s="83"/>
      <c r="Z351" s="84"/>
      <c r="AE351" s="85"/>
      <c r="AF351" s="86"/>
    </row>
    <row r="352" spans="5:32" x14ac:dyDescent="0.2">
      <c r="E352" s="83"/>
      <c r="F352" s="84"/>
      <c r="M352" s="83"/>
      <c r="N352" s="84"/>
      <c r="Q352" s="83"/>
      <c r="R352" s="84"/>
      <c r="U352" s="83"/>
      <c r="V352" s="84"/>
      <c r="W352" s="85"/>
      <c r="X352" s="86"/>
      <c r="Y352" s="83"/>
      <c r="Z352" s="84"/>
      <c r="AE352" s="85"/>
      <c r="AF352" s="86"/>
    </row>
    <row r="353" spans="5:32" x14ac:dyDescent="0.2">
      <c r="E353" s="83"/>
      <c r="F353" s="84"/>
      <c r="M353" s="83"/>
      <c r="N353" s="84"/>
      <c r="Q353" s="83"/>
      <c r="R353" s="84"/>
      <c r="U353" s="83"/>
      <c r="V353" s="84"/>
      <c r="W353" s="85"/>
      <c r="X353" s="86"/>
      <c r="Y353" s="83"/>
      <c r="Z353" s="84"/>
      <c r="AE353" s="85"/>
      <c r="AF353" s="86"/>
    </row>
    <row r="354" spans="5:32" x14ac:dyDescent="0.2">
      <c r="E354" s="83"/>
      <c r="F354" s="84"/>
      <c r="M354" s="83"/>
      <c r="N354" s="84"/>
      <c r="Q354" s="83"/>
      <c r="R354" s="84"/>
      <c r="U354" s="83"/>
      <c r="V354" s="84"/>
      <c r="W354" s="85"/>
      <c r="X354" s="86"/>
      <c r="Y354" s="83"/>
      <c r="Z354" s="84"/>
      <c r="AE354" s="85"/>
      <c r="AF354" s="86"/>
    </row>
    <row r="355" spans="5:32" x14ac:dyDescent="0.2">
      <c r="E355" s="83"/>
      <c r="F355" s="84"/>
      <c r="M355" s="83"/>
      <c r="N355" s="84"/>
      <c r="Q355" s="83"/>
      <c r="R355" s="84"/>
      <c r="U355" s="83"/>
      <c r="V355" s="84"/>
      <c r="W355" s="85"/>
      <c r="X355" s="86"/>
      <c r="Y355" s="83"/>
      <c r="Z355" s="84"/>
      <c r="AE355" s="85"/>
      <c r="AF355" s="86"/>
    </row>
    <row r="356" spans="5:32" x14ac:dyDescent="0.2">
      <c r="E356" s="83"/>
      <c r="F356" s="84"/>
      <c r="Q356" s="83"/>
      <c r="R356" s="84"/>
      <c r="U356" s="83"/>
      <c r="V356" s="84"/>
      <c r="W356" s="85"/>
      <c r="X356" s="86"/>
      <c r="Y356" s="83"/>
      <c r="Z356" s="84"/>
      <c r="AE356" s="85"/>
      <c r="AF356" s="86"/>
    </row>
    <row r="357" spans="5:32" x14ac:dyDescent="0.2">
      <c r="E357" s="83"/>
      <c r="F357" s="84"/>
      <c r="Q357" s="83"/>
      <c r="R357" s="84"/>
      <c r="U357" s="83"/>
      <c r="V357" s="84"/>
      <c r="W357" s="85"/>
      <c r="X357" s="86"/>
      <c r="Y357" s="83"/>
      <c r="Z357" s="84"/>
      <c r="AE357" s="85"/>
      <c r="AF357" s="86"/>
    </row>
    <row r="358" spans="5:32" x14ac:dyDescent="0.2">
      <c r="E358" s="83"/>
      <c r="F358" s="84"/>
      <c r="Q358" s="83"/>
      <c r="R358" s="84"/>
      <c r="U358" s="83"/>
      <c r="V358" s="84"/>
      <c r="W358" s="85"/>
      <c r="X358" s="86"/>
      <c r="Y358" s="83"/>
      <c r="Z358" s="84"/>
      <c r="AE358" s="85"/>
      <c r="AF358" s="86"/>
    </row>
    <row r="359" spans="5:32" x14ac:dyDescent="0.2">
      <c r="E359" s="83"/>
      <c r="F359" s="84"/>
      <c r="Q359" s="83"/>
      <c r="R359" s="84"/>
      <c r="U359" s="83"/>
      <c r="V359" s="84"/>
      <c r="W359" s="85"/>
      <c r="X359" s="86"/>
      <c r="Y359" s="83"/>
      <c r="Z359" s="84"/>
      <c r="AE359" s="85"/>
      <c r="AF359" s="86"/>
    </row>
    <row r="360" spans="5:32" x14ac:dyDescent="0.2">
      <c r="E360" s="83"/>
      <c r="F360" s="84"/>
      <c r="Q360" s="83"/>
      <c r="R360" s="84"/>
      <c r="U360" s="83"/>
      <c r="V360" s="84"/>
      <c r="W360" s="85"/>
      <c r="X360" s="86"/>
      <c r="Y360" s="83"/>
      <c r="Z360" s="84"/>
      <c r="AE360" s="85"/>
      <c r="AF360" s="86"/>
    </row>
    <row r="361" spans="5:32" x14ac:dyDescent="0.2">
      <c r="E361" s="83"/>
      <c r="F361" s="84"/>
      <c r="Q361" s="83"/>
      <c r="R361" s="84"/>
      <c r="U361" s="83"/>
      <c r="V361" s="84"/>
      <c r="W361" s="85"/>
      <c r="X361" s="86"/>
      <c r="Y361" s="83"/>
      <c r="Z361" s="84"/>
      <c r="AE361" s="85"/>
      <c r="AF361" s="86"/>
    </row>
    <row r="362" spans="5:32" x14ac:dyDescent="0.2">
      <c r="E362" s="83"/>
      <c r="F362" s="84"/>
      <c r="Q362" s="83"/>
      <c r="R362" s="84"/>
      <c r="U362" s="83"/>
      <c r="V362" s="84"/>
      <c r="W362" s="85"/>
      <c r="X362" s="86"/>
      <c r="Y362" s="83"/>
      <c r="Z362" s="84"/>
    </row>
    <row r="363" spans="5:32" x14ac:dyDescent="0.2">
      <c r="E363" s="83"/>
      <c r="F363" s="84"/>
      <c r="Q363" s="83"/>
      <c r="R363" s="84"/>
      <c r="U363" s="83"/>
      <c r="V363" s="84"/>
      <c r="W363" s="85"/>
      <c r="X363" s="86"/>
      <c r="Y363" s="83"/>
      <c r="Z363" s="84"/>
    </row>
    <row r="364" spans="5:32" x14ac:dyDescent="0.2">
      <c r="E364" s="83"/>
      <c r="F364" s="84"/>
      <c r="Q364" s="83"/>
      <c r="R364" s="84"/>
      <c r="U364" s="83"/>
      <c r="V364" s="84"/>
      <c r="W364" s="85"/>
      <c r="X364" s="86"/>
      <c r="Y364" s="83"/>
      <c r="Z364" s="84"/>
    </row>
    <row r="365" spans="5:32" x14ac:dyDescent="0.2">
      <c r="E365" s="83"/>
      <c r="F365" s="84"/>
      <c r="Q365" s="83"/>
      <c r="R365" s="84"/>
      <c r="U365" s="83"/>
      <c r="V365" s="84"/>
      <c r="W365" s="85"/>
      <c r="X365" s="86"/>
      <c r="Y365" s="83"/>
      <c r="Z365" s="84"/>
    </row>
    <row r="366" spans="5:32" x14ac:dyDescent="0.2">
      <c r="E366" s="83"/>
      <c r="F366" s="84"/>
      <c r="Q366" s="83"/>
      <c r="R366" s="84"/>
      <c r="U366" s="83"/>
      <c r="V366" s="84"/>
      <c r="W366" s="85"/>
      <c r="X366" s="86"/>
      <c r="Y366" s="83"/>
      <c r="Z366" s="84"/>
    </row>
    <row r="367" spans="5:32" x14ac:dyDescent="0.2">
      <c r="E367" s="83"/>
      <c r="F367" s="84"/>
      <c r="Q367" s="83"/>
      <c r="R367" s="84"/>
      <c r="U367" s="83"/>
      <c r="V367" s="84"/>
      <c r="W367" s="85"/>
      <c r="X367" s="86"/>
      <c r="Y367" s="83"/>
      <c r="Z367" s="84"/>
    </row>
    <row r="368" spans="5:32" x14ac:dyDescent="0.2">
      <c r="E368" s="83"/>
      <c r="F368" s="84"/>
      <c r="Q368" s="83"/>
      <c r="R368" s="84"/>
      <c r="U368" s="83"/>
      <c r="V368" s="84"/>
      <c r="W368" s="85"/>
      <c r="X368" s="86"/>
      <c r="Y368" s="83"/>
      <c r="Z368" s="84"/>
    </row>
    <row r="369" spans="5:26" x14ac:dyDescent="0.2">
      <c r="E369" s="83"/>
      <c r="F369" s="84"/>
      <c r="Q369" s="83"/>
      <c r="R369" s="84"/>
      <c r="U369" s="83"/>
      <c r="V369" s="84"/>
      <c r="W369" s="85"/>
      <c r="X369" s="86"/>
      <c r="Y369" s="83"/>
      <c r="Z369" s="84"/>
    </row>
    <row r="370" spans="5:26" x14ac:dyDescent="0.2">
      <c r="E370" s="83"/>
      <c r="F370" s="84"/>
      <c r="Q370" s="83"/>
      <c r="R370" s="84"/>
      <c r="U370" s="83"/>
      <c r="V370" s="84"/>
      <c r="W370" s="85"/>
      <c r="X370" s="86"/>
      <c r="Y370" s="83"/>
      <c r="Z370" s="84"/>
    </row>
    <row r="371" spans="5:26" x14ac:dyDescent="0.2">
      <c r="E371" s="83"/>
      <c r="F371" s="84"/>
      <c r="Q371" s="83"/>
      <c r="R371" s="84"/>
      <c r="U371" s="83"/>
      <c r="V371" s="84"/>
      <c r="W371" s="85"/>
      <c r="X371" s="86"/>
      <c r="Y371" s="83"/>
      <c r="Z371" s="84"/>
    </row>
    <row r="372" spans="5:26" x14ac:dyDescent="0.2">
      <c r="E372" s="83"/>
      <c r="F372" s="84"/>
      <c r="Q372" s="83"/>
      <c r="R372" s="84"/>
      <c r="U372" s="83"/>
      <c r="V372" s="84"/>
      <c r="W372" s="85"/>
      <c r="X372" s="86"/>
      <c r="Y372" s="83"/>
      <c r="Z372" s="84"/>
    </row>
    <row r="373" spans="5:26" x14ac:dyDescent="0.2">
      <c r="E373" s="83"/>
      <c r="F373" s="84"/>
      <c r="Q373" s="83"/>
      <c r="R373" s="84"/>
      <c r="U373" s="83"/>
      <c r="V373" s="84"/>
      <c r="W373" s="85"/>
      <c r="X373" s="86"/>
      <c r="Y373" s="83"/>
      <c r="Z373" s="84"/>
    </row>
    <row r="374" spans="5:26" x14ac:dyDescent="0.2">
      <c r="E374" s="83"/>
      <c r="F374" s="84"/>
      <c r="Q374" s="83"/>
      <c r="R374" s="84"/>
      <c r="U374" s="83"/>
      <c r="V374" s="84"/>
      <c r="W374" s="85"/>
      <c r="X374" s="86"/>
      <c r="Y374" s="83"/>
      <c r="Z374" s="84"/>
    </row>
    <row r="375" spans="5:26" x14ac:dyDescent="0.2">
      <c r="E375" s="83"/>
      <c r="F375" s="84"/>
      <c r="Q375" s="83"/>
      <c r="R375" s="84"/>
      <c r="U375" s="83"/>
      <c r="V375" s="84"/>
      <c r="W375" s="85"/>
      <c r="X375" s="86"/>
      <c r="Y375" s="83"/>
      <c r="Z375" s="84"/>
    </row>
    <row r="376" spans="5:26" x14ac:dyDescent="0.2">
      <c r="E376" s="83"/>
      <c r="F376" s="84"/>
      <c r="Q376" s="83"/>
      <c r="R376" s="84"/>
      <c r="U376" s="83"/>
      <c r="V376" s="84"/>
      <c r="W376" s="85"/>
      <c r="X376" s="86"/>
      <c r="Y376" s="83"/>
      <c r="Z376" s="84"/>
    </row>
    <row r="377" spans="5:26" x14ac:dyDescent="0.2">
      <c r="E377" s="83"/>
      <c r="F377" s="84"/>
      <c r="Q377" s="83"/>
      <c r="R377" s="84"/>
      <c r="U377" s="83"/>
      <c r="V377" s="84"/>
      <c r="W377" s="85"/>
      <c r="X377" s="86"/>
      <c r="Y377" s="83"/>
      <c r="Z377" s="84"/>
    </row>
    <row r="378" spans="5:26" x14ac:dyDescent="0.2">
      <c r="E378" s="83"/>
      <c r="F378" s="84"/>
      <c r="Q378" s="83"/>
      <c r="R378" s="84"/>
      <c r="U378" s="83"/>
      <c r="V378" s="84"/>
      <c r="W378" s="85"/>
      <c r="X378" s="86"/>
      <c r="Y378" s="83"/>
      <c r="Z378" s="84"/>
    </row>
    <row r="379" spans="5:26" x14ac:dyDescent="0.2">
      <c r="E379" s="83"/>
      <c r="F379" s="84"/>
      <c r="Q379" s="83"/>
      <c r="R379" s="84"/>
      <c r="U379" s="83"/>
      <c r="V379" s="84"/>
      <c r="W379" s="85"/>
      <c r="X379" s="86"/>
      <c r="Y379" s="83"/>
      <c r="Z379" s="84"/>
    </row>
    <row r="380" spans="5:26" x14ac:dyDescent="0.2">
      <c r="E380" s="83"/>
      <c r="F380" s="84"/>
      <c r="Q380" s="83"/>
      <c r="R380" s="84"/>
      <c r="U380" s="83"/>
      <c r="V380" s="84"/>
      <c r="W380" s="85"/>
      <c r="X380" s="86"/>
      <c r="Y380" s="83"/>
      <c r="Z380" s="84"/>
    </row>
    <row r="381" spans="5:26" x14ac:dyDescent="0.2">
      <c r="E381" s="83"/>
      <c r="F381" s="84"/>
      <c r="Q381" s="83"/>
      <c r="R381" s="84"/>
      <c r="U381" s="83"/>
      <c r="V381" s="84"/>
      <c r="W381" s="85"/>
      <c r="X381" s="86"/>
      <c r="Y381" s="83"/>
      <c r="Z381" s="84"/>
    </row>
    <row r="382" spans="5:26" x14ac:dyDescent="0.2">
      <c r="E382" s="83"/>
      <c r="F382" s="84"/>
      <c r="Q382" s="83"/>
      <c r="R382" s="84"/>
      <c r="U382" s="83"/>
      <c r="V382" s="84"/>
      <c r="W382" s="85"/>
      <c r="X382" s="86"/>
      <c r="Y382" s="83"/>
      <c r="Z382" s="84"/>
    </row>
    <row r="383" spans="5:26" x14ac:dyDescent="0.2">
      <c r="E383" s="83"/>
      <c r="F383" s="84"/>
      <c r="Q383" s="83"/>
      <c r="R383" s="84"/>
      <c r="U383" s="83"/>
      <c r="V383" s="84"/>
      <c r="W383" s="85"/>
      <c r="X383" s="86"/>
      <c r="Y383" s="83"/>
      <c r="Z383" s="84"/>
    </row>
    <row r="384" spans="5:26" x14ac:dyDescent="0.2">
      <c r="E384" s="83"/>
      <c r="F384" s="84"/>
      <c r="Q384" s="83"/>
      <c r="R384" s="84"/>
      <c r="U384" s="83"/>
      <c r="V384" s="84"/>
      <c r="W384" s="85"/>
      <c r="X384" s="86"/>
      <c r="Y384" s="83"/>
      <c r="Z384" s="84"/>
    </row>
    <row r="385" spans="5:26" x14ac:dyDescent="0.2">
      <c r="E385" s="83"/>
      <c r="F385" s="84"/>
      <c r="Q385" s="83"/>
      <c r="R385" s="84"/>
      <c r="U385" s="83"/>
      <c r="V385" s="84"/>
      <c r="W385" s="85"/>
      <c r="X385" s="86"/>
      <c r="Y385" s="83"/>
      <c r="Z385" s="84"/>
    </row>
    <row r="386" spans="5:26" x14ac:dyDescent="0.2">
      <c r="E386" s="83"/>
      <c r="F386" s="84"/>
      <c r="Q386" s="83"/>
      <c r="R386" s="84"/>
      <c r="U386" s="83"/>
      <c r="V386" s="84"/>
      <c r="W386" s="85"/>
      <c r="X386" s="86"/>
      <c r="Y386" s="83"/>
      <c r="Z386" s="84"/>
    </row>
    <row r="387" spans="5:26" x14ac:dyDescent="0.2">
      <c r="E387" s="83"/>
      <c r="F387" s="84"/>
      <c r="Q387" s="83"/>
      <c r="R387" s="84"/>
      <c r="U387" s="83"/>
      <c r="V387" s="84"/>
      <c r="W387" s="85"/>
      <c r="X387" s="86"/>
      <c r="Y387" s="83"/>
      <c r="Z387" s="84"/>
    </row>
    <row r="388" spans="5:26" x14ac:dyDescent="0.2">
      <c r="E388" s="83"/>
      <c r="F388" s="84"/>
      <c r="Q388" s="83"/>
      <c r="R388" s="84"/>
      <c r="U388" s="83"/>
      <c r="V388" s="84"/>
      <c r="W388" s="85"/>
      <c r="X388" s="86"/>
      <c r="Y388" s="83"/>
      <c r="Z388" s="84"/>
    </row>
    <row r="389" spans="5:26" x14ac:dyDescent="0.2">
      <c r="E389" s="83"/>
      <c r="F389" s="84"/>
      <c r="Q389" s="83"/>
      <c r="R389" s="84"/>
      <c r="U389" s="83"/>
      <c r="V389" s="84"/>
      <c r="W389" s="85"/>
      <c r="X389" s="86"/>
      <c r="Y389" s="83"/>
      <c r="Z389" s="84"/>
    </row>
    <row r="390" spans="5:26" x14ac:dyDescent="0.2">
      <c r="E390" s="83"/>
      <c r="F390" s="84"/>
      <c r="Q390" s="83"/>
      <c r="R390" s="84"/>
      <c r="Y390" s="83"/>
      <c r="Z390" s="84"/>
    </row>
    <row r="391" spans="5:26" x14ac:dyDescent="0.2">
      <c r="E391" s="83"/>
      <c r="F391" s="84"/>
      <c r="Q391" s="83"/>
      <c r="R391" s="84"/>
      <c r="Y391" s="83"/>
      <c r="Z391" s="84"/>
    </row>
    <row r="392" spans="5:26" x14ac:dyDescent="0.2">
      <c r="E392" s="83"/>
      <c r="F392" s="84"/>
      <c r="Q392" s="83"/>
      <c r="R392" s="84"/>
      <c r="Y392" s="83"/>
      <c r="Z392" s="84"/>
    </row>
    <row r="393" spans="5:26" x14ac:dyDescent="0.2">
      <c r="E393" s="83"/>
      <c r="F393" s="84"/>
      <c r="Q393" s="83"/>
      <c r="R393" s="84"/>
      <c r="Y393" s="83"/>
      <c r="Z393" s="84"/>
    </row>
    <row r="394" spans="5:26" x14ac:dyDescent="0.2">
      <c r="E394" s="83"/>
      <c r="F394" s="84"/>
      <c r="Q394" s="83"/>
      <c r="R394" s="84"/>
      <c r="Y394" s="83"/>
      <c r="Z394" s="84"/>
    </row>
    <row r="395" spans="5:26" x14ac:dyDescent="0.2">
      <c r="E395" s="83"/>
      <c r="F395" s="84"/>
      <c r="Q395" s="83"/>
      <c r="R395" s="84"/>
      <c r="Y395" s="83"/>
      <c r="Z395" s="84"/>
    </row>
    <row r="396" spans="5:26" x14ac:dyDescent="0.2">
      <c r="E396" s="83"/>
      <c r="F396" s="84"/>
      <c r="Q396" s="83"/>
      <c r="R396" s="84"/>
      <c r="Y396" s="83"/>
      <c r="Z396" s="84"/>
    </row>
    <row r="397" spans="5:26" x14ac:dyDescent="0.2">
      <c r="E397" s="83"/>
      <c r="F397" s="84"/>
      <c r="Q397" s="83"/>
      <c r="R397" s="84"/>
    </row>
    <row r="398" spans="5:26" x14ac:dyDescent="0.2">
      <c r="E398" s="83"/>
      <c r="F398" s="84"/>
      <c r="Q398" s="83"/>
      <c r="R398" s="84"/>
    </row>
    <row r="399" spans="5:26" x14ac:dyDescent="0.2">
      <c r="E399" s="83"/>
      <c r="F399" s="84"/>
      <c r="Q399" s="83"/>
      <c r="R399" s="84"/>
    </row>
    <row r="400" spans="5:26" x14ac:dyDescent="0.2">
      <c r="E400" s="83"/>
      <c r="F400" s="84"/>
      <c r="Q400" s="83"/>
      <c r="R400" s="84"/>
    </row>
    <row r="401" spans="5:18" x14ac:dyDescent="0.2">
      <c r="E401" s="83"/>
      <c r="F401" s="84"/>
      <c r="Q401" s="83"/>
      <c r="R401" s="84"/>
    </row>
    <row r="402" spans="5:18" x14ac:dyDescent="0.2">
      <c r="E402" s="83"/>
      <c r="F402" s="84"/>
      <c r="Q402" s="83"/>
      <c r="R402" s="84"/>
    </row>
    <row r="403" spans="5:18" x14ac:dyDescent="0.2">
      <c r="E403" s="83"/>
      <c r="F403" s="84"/>
      <c r="Q403" s="83"/>
      <c r="R403" s="84"/>
    </row>
    <row r="404" spans="5:18" x14ac:dyDescent="0.2">
      <c r="E404" s="83"/>
      <c r="F404" s="84"/>
      <c r="Q404" s="83"/>
      <c r="R404" s="84"/>
    </row>
    <row r="405" spans="5:18" x14ac:dyDescent="0.2">
      <c r="E405" s="83"/>
      <c r="F405" s="84"/>
      <c r="Q405" s="83"/>
      <c r="R405" s="84"/>
    </row>
    <row r="406" spans="5:18" x14ac:dyDescent="0.2">
      <c r="E406" s="83"/>
      <c r="F406" s="84"/>
      <c r="Q406" s="83"/>
      <c r="R406" s="84"/>
    </row>
    <row r="407" spans="5:18" x14ac:dyDescent="0.2">
      <c r="E407" s="83"/>
      <c r="F407" s="84"/>
      <c r="Q407" s="83"/>
      <c r="R407" s="84"/>
    </row>
    <row r="408" spans="5:18" x14ac:dyDescent="0.2">
      <c r="E408" s="83"/>
      <c r="F408" s="84"/>
      <c r="Q408" s="83"/>
      <c r="R408" s="84"/>
    </row>
    <row r="409" spans="5:18" x14ac:dyDescent="0.2">
      <c r="E409" s="83"/>
      <c r="F409" s="84"/>
      <c r="Q409" s="83"/>
      <c r="R409" s="84"/>
    </row>
    <row r="410" spans="5:18" x14ac:dyDescent="0.2">
      <c r="E410" s="83"/>
      <c r="F410" s="84"/>
    </row>
    <row r="411" spans="5:18" x14ac:dyDescent="0.2">
      <c r="E411" s="83"/>
      <c r="F411" s="84"/>
    </row>
    <row r="412" spans="5:18" x14ac:dyDescent="0.2">
      <c r="E412" s="83"/>
      <c r="F412" s="84"/>
    </row>
    <row r="413" spans="5:18" x14ac:dyDescent="0.2">
      <c r="E413" s="83"/>
      <c r="F413" s="84"/>
    </row>
    <row r="414" spans="5:18" x14ac:dyDescent="0.2">
      <c r="E414" s="83"/>
      <c r="F414" s="84"/>
    </row>
    <row r="415" spans="5:18" x14ac:dyDescent="0.2">
      <c r="E415" s="83"/>
      <c r="F415" s="84"/>
    </row>
    <row r="416" spans="5:18" x14ac:dyDescent="0.2">
      <c r="E416" s="83"/>
      <c r="F416" s="84"/>
    </row>
    <row r="417" spans="5:6" x14ac:dyDescent="0.2">
      <c r="E417" s="83"/>
      <c r="F417" s="84"/>
    </row>
    <row r="418" spans="5:6" x14ac:dyDescent="0.2">
      <c r="E418" s="83"/>
      <c r="F418" s="84"/>
    </row>
    <row r="419" spans="5:6" x14ac:dyDescent="0.2">
      <c r="E419" s="83"/>
      <c r="F419" s="84"/>
    </row>
    <row r="420" spans="5:6" x14ac:dyDescent="0.2">
      <c r="E420" s="83"/>
      <c r="F420" s="84"/>
    </row>
    <row r="421" spans="5:6" x14ac:dyDescent="0.2">
      <c r="E421" s="83"/>
      <c r="F421" s="84"/>
    </row>
    <row r="422" spans="5:6" x14ac:dyDescent="0.2">
      <c r="E422" s="83"/>
      <c r="F422" s="84"/>
    </row>
    <row r="423" spans="5:6" x14ac:dyDescent="0.2">
      <c r="E423" s="83"/>
      <c r="F423" s="84"/>
    </row>
    <row r="424" spans="5:6" x14ac:dyDescent="0.2">
      <c r="E424" s="83"/>
      <c r="F424" s="84"/>
    </row>
    <row r="425" spans="5:6" x14ac:dyDescent="0.2">
      <c r="E425" s="83"/>
      <c r="F425" s="84"/>
    </row>
    <row r="426" spans="5:6" x14ac:dyDescent="0.2">
      <c r="E426" s="83"/>
      <c r="F426" s="84"/>
    </row>
    <row r="427" spans="5:6" x14ac:dyDescent="0.2">
      <c r="E427" s="83"/>
      <c r="F427" s="84"/>
    </row>
    <row r="428" spans="5:6" x14ac:dyDescent="0.2">
      <c r="E428" s="83"/>
      <c r="F428" s="84"/>
    </row>
    <row r="429" spans="5:6" x14ac:dyDescent="0.2">
      <c r="E429" s="83"/>
      <c r="F429" s="84"/>
    </row>
    <row r="430" spans="5:6" x14ac:dyDescent="0.2">
      <c r="E430" s="83"/>
      <c r="F430" s="84"/>
    </row>
    <row r="431" spans="5:6" x14ac:dyDescent="0.2">
      <c r="E431" s="83"/>
      <c r="F431" s="84"/>
    </row>
    <row r="432" spans="5:6" x14ac:dyDescent="0.2">
      <c r="E432" s="83"/>
      <c r="F432" s="84"/>
    </row>
    <row r="433" spans="5:6" x14ac:dyDescent="0.2">
      <c r="E433" s="83"/>
      <c r="F433" s="84"/>
    </row>
    <row r="434" spans="5:6" x14ac:dyDescent="0.2">
      <c r="E434" s="83"/>
      <c r="F434" s="84"/>
    </row>
    <row r="435" spans="5:6" x14ac:dyDescent="0.2">
      <c r="E435" s="83"/>
      <c r="F435" s="84"/>
    </row>
    <row r="436" spans="5:6" x14ac:dyDescent="0.2">
      <c r="E436" s="83"/>
      <c r="F436" s="84"/>
    </row>
    <row r="437" spans="5:6" x14ac:dyDescent="0.2">
      <c r="E437" s="83"/>
      <c r="F437" s="84"/>
    </row>
    <row r="438" spans="5:6" x14ac:dyDescent="0.2">
      <c r="E438" s="83"/>
      <c r="F438" s="84"/>
    </row>
    <row r="439" spans="5:6" x14ac:dyDescent="0.2">
      <c r="E439" s="83"/>
      <c r="F439" s="84"/>
    </row>
    <row r="440" spans="5:6" x14ac:dyDescent="0.2">
      <c r="E440" s="83"/>
      <c r="F440" s="84"/>
    </row>
    <row r="441" spans="5:6" x14ac:dyDescent="0.2">
      <c r="E441" s="83"/>
      <c r="F441" s="84"/>
    </row>
    <row r="442" spans="5:6" x14ac:dyDescent="0.2">
      <c r="E442" s="83"/>
      <c r="F442" s="84"/>
    </row>
    <row r="443" spans="5:6" x14ac:dyDescent="0.2">
      <c r="E443" s="83"/>
      <c r="F443" s="84"/>
    </row>
    <row r="444" spans="5:6" x14ac:dyDescent="0.2">
      <c r="E444" s="83"/>
      <c r="F444" s="84"/>
    </row>
    <row r="445" spans="5:6" x14ac:dyDescent="0.2">
      <c r="E445" s="83"/>
      <c r="F445" s="84"/>
    </row>
    <row r="446" spans="5:6" x14ac:dyDescent="0.2">
      <c r="E446" s="83"/>
      <c r="F446" s="84"/>
    </row>
    <row r="447" spans="5:6" x14ac:dyDescent="0.2">
      <c r="E447" s="83"/>
      <c r="F447" s="84"/>
    </row>
    <row r="448" spans="5:6" x14ac:dyDescent="0.2">
      <c r="E448" s="83"/>
      <c r="F448" s="84"/>
    </row>
    <row r="449" spans="5:6" x14ac:dyDescent="0.2">
      <c r="E449" s="83"/>
      <c r="F449" s="84"/>
    </row>
    <row r="450" spans="5:6" x14ac:dyDescent="0.2">
      <c r="E450" s="83"/>
      <c r="F450" s="84"/>
    </row>
    <row r="451" spans="5:6" x14ac:dyDescent="0.2">
      <c r="E451" s="83"/>
      <c r="F451" s="84"/>
    </row>
    <row r="452" spans="5:6" x14ac:dyDescent="0.2">
      <c r="E452" s="83"/>
      <c r="F452" s="84"/>
    </row>
    <row r="453" spans="5:6" x14ac:dyDescent="0.2">
      <c r="E453" s="83"/>
      <c r="F453" s="84"/>
    </row>
    <row r="454" spans="5:6" x14ac:dyDescent="0.2">
      <c r="E454" s="83"/>
      <c r="F454" s="84"/>
    </row>
    <row r="455" spans="5:6" x14ac:dyDescent="0.2">
      <c r="E455" s="83"/>
      <c r="F455" s="84"/>
    </row>
    <row r="456" spans="5:6" x14ac:dyDescent="0.2">
      <c r="E456" s="83"/>
      <c r="F456" s="84"/>
    </row>
    <row r="457" spans="5:6" x14ac:dyDescent="0.2">
      <c r="E457" s="83"/>
      <c r="F457" s="84"/>
    </row>
    <row r="458" spans="5:6" x14ac:dyDescent="0.2">
      <c r="E458" s="83"/>
      <c r="F458" s="84"/>
    </row>
    <row r="459" spans="5:6" x14ac:dyDescent="0.2">
      <c r="E459" s="83"/>
      <c r="F459" s="84"/>
    </row>
    <row r="460" spans="5:6" x14ac:dyDescent="0.2">
      <c r="E460" s="83"/>
      <c r="F460" s="84"/>
    </row>
    <row r="461" spans="5:6" x14ac:dyDescent="0.2">
      <c r="E461" s="83"/>
      <c r="F461" s="84"/>
    </row>
    <row r="462" spans="5:6" x14ac:dyDescent="0.2">
      <c r="E462" s="83"/>
      <c r="F462" s="84"/>
    </row>
    <row r="463" spans="5:6" x14ac:dyDescent="0.2">
      <c r="E463" s="83"/>
      <c r="F463" s="84"/>
    </row>
    <row r="464" spans="5:6" x14ac:dyDescent="0.2">
      <c r="E464" s="83"/>
      <c r="F464" s="84"/>
    </row>
    <row r="465" spans="5:6" x14ac:dyDescent="0.2">
      <c r="E465" s="83"/>
      <c r="F465" s="84"/>
    </row>
    <row r="466" spans="5:6" x14ac:dyDescent="0.2">
      <c r="E466" s="83"/>
      <c r="F466" s="84"/>
    </row>
    <row r="467" spans="5:6" x14ac:dyDescent="0.2">
      <c r="E467" s="83"/>
      <c r="F467" s="84"/>
    </row>
    <row r="468" spans="5:6" x14ac:dyDescent="0.2">
      <c r="E468" s="83"/>
      <c r="F468" s="84"/>
    </row>
    <row r="469" spans="5:6" x14ac:dyDescent="0.2">
      <c r="E469" s="83"/>
      <c r="F469" s="84"/>
    </row>
    <row r="470" spans="5:6" x14ac:dyDescent="0.2">
      <c r="E470" s="83"/>
      <c r="F470" s="84"/>
    </row>
    <row r="471" spans="5:6" x14ac:dyDescent="0.2">
      <c r="E471" s="83"/>
      <c r="F471" s="84"/>
    </row>
    <row r="472" spans="5:6" x14ac:dyDescent="0.2">
      <c r="E472" s="83"/>
      <c r="F472" s="84"/>
    </row>
    <row r="473" spans="5:6" x14ac:dyDescent="0.2">
      <c r="E473" s="83"/>
      <c r="F473" s="84"/>
    </row>
    <row r="474" spans="5:6" x14ac:dyDescent="0.2">
      <c r="E474" s="83"/>
      <c r="F474" s="84"/>
    </row>
    <row r="475" spans="5:6" x14ac:dyDescent="0.2">
      <c r="E475" s="83"/>
      <c r="F475" s="84"/>
    </row>
    <row r="476" spans="5:6" x14ac:dyDescent="0.2">
      <c r="E476" s="83"/>
      <c r="F476" s="84"/>
    </row>
    <row r="477" spans="5:6" x14ac:dyDescent="0.2">
      <c r="E477" s="83"/>
      <c r="F477" s="84"/>
    </row>
    <row r="478" spans="5:6" x14ac:dyDescent="0.2">
      <c r="E478" s="83"/>
      <c r="F478" s="84"/>
    </row>
    <row r="479" spans="5:6" x14ac:dyDescent="0.2">
      <c r="E479" s="83"/>
      <c r="F479" s="84"/>
    </row>
    <row r="480" spans="5:6" x14ac:dyDescent="0.2">
      <c r="E480" s="83"/>
      <c r="F480" s="84"/>
    </row>
    <row r="481" spans="5:6" x14ac:dyDescent="0.2">
      <c r="E481" s="83"/>
      <c r="F481" s="84"/>
    </row>
    <row r="482" spans="5:6" x14ac:dyDescent="0.2">
      <c r="E482" s="83"/>
      <c r="F482" s="84"/>
    </row>
    <row r="483" spans="5:6" x14ac:dyDescent="0.2">
      <c r="E483" s="83"/>
      <c r="F483" s="84"/>
    </row>
    <row r="484" spans="5:6" x14ac:dyDescent="0.2">
      <c r="E484" s="83"/>
      <c r="F484" s="84"/>
    </row>
    <row r="485" spans="5:6" x14ac:dyDescent="0.2">
      <c r="E485" s="83"/>
      <c r="F485" s="84"/>
    </row>
    <row r="486" spans="5:6" x14ac:dyDescent="0.2">
      <c r="E486" s="83"/>
      <c r="F486" s="84"/>
    </row>
    <row r="487" spans="5:6" x14ac:dyDescent="0.2">
      <c r="E487" s="83"/>
      <c r="F487" s="84"/>
    </row>
    <row r="488" spans="5:6" x14ac:dyDescent="0.2">
      <c r="E488" s="83"/>
      <c r="F488" s="84"/>
    </row>
    <row r="489" spans="5:6" x14ac:dyDescent="0.2">
      <c r="E489" s="83"/>
      <c r="F489" s="84"/>
    </row>
    <row r="490" spans="5:6" x14ac:dyDescent="0.2">
      <c r="E490" s="83"/>
      <c r="F490" s="84"/>
    </row>
    <row r="491" spans="5:6" x14ac:dyDescent="0.2">
      <c r="E491" s="83"/>
      <c r="F491" s="84"/>
    </row>
    <row r="492" spans="5:6" x14ac:dyDescent="0.2">
      <c r="E492" s="83"/>
      <c r="F492" s="84"/>
    </row>
    <row r="493" spans="5:6" x14ac:dyDescent="0.2">
      <c r="E493" s="83"/>
      <c r="F493" s="84"/>
    </row>
    <row r="494" spans="5:6" x14ac:dyDescent="0.2">
      <c r="E494" s="83"/>
      <c r="F494" s="84"/>
    </row>
    <row r="495" spans="5:6" x14ac:dyDescent="0.2">
      <c r="E495" s="83"/>
      <c r="F495" s="84"/>
    </row>
    <row r="496" spans="5:6" x14ac:dyDescent="0.2">
      <c r="E496" s="83"/>
      <c r="F496" s="84"/>
    </row>
    <row r="497" spans="5:6" x14ac:dyDescent="0.2">
      <c r="E497" s="83"/>
      <c r="F497" s="84"/>
    </row>
    <row r="498" spans="5:6" x14ac:dyDescent="0.2">
      <c r="E498" s="83"/>
      <c r="F498" s="84"/>
    </row>
    <row r="499" spans="5:6" x14ac:dyDescent="0.2">
      <c r="E499" s="83"/>
      <c r="F499" s="84"/>
    </row>
    <row r="500" spans="5:6" x14ac:dyDescent="0.2">
      <c r="E500" s="83"/>
      <c r="F500" s="84"/>
    </row>
    <row r="501" spans="5:6" x14ac:dyDescent="0.2">
      <c r="E501" s="83"/>
      <c r="F501" s="84"/>
    </row>
    <row r="502" spans="5:6" x14ac:dyDescent="0.2">
      <c r="E502" s="83"/>
      <c r="F502" s="84"/>
    </row>
    <row r="503" spans="5:6" x14ac:dyDescent="0.2">
      <c r="E503" s="83"/>
      <c r="F503" s="84"/>
    </row>
    <row r="504" spans="5:6" x14ac:dyDescent="0.2">
      <c r="E504" s="83"/>
      <c r="F504" s="84"/>
    </row>
    <row r="505" spans="5:6" x14ac:dyDescent="0.2">
      <c r="E505" s="83"/>
      <c r="F505" s="84"/>
    </row>
    <row r="506" spans="5:6" x14ac:dyDescent="0.2">
      <c r="E506" s="83"/>
      <c r="F506" s="84"/>
    </row>
    <row r="507" spans="5:6" x14ac:dyDescent="0.2">
      <c r="E507" s="83"/>
      <c r="F507" s="84"/>
    </row>
    <row r="508" spans="5:6" x14ac:dyDescent="0.2">
      <c r="E508" s="83"/>
      <c r="F508" s="84"/>
    </row>
    <row r="509" spans="5:6" x14ac:dyDescent="0.2">
      <c r="E509" s="83"/>
      <c r="F509" s="84"/>
    </row>
    <row r="510" spans="5:6" x14ac:dyDescent="0.2">
      <c r="E510" s="83"/>
      <c r="F510" s="84"/>
    </row>
    <row r="511" spans="5:6" x14ac:dyDescent="0.2">
      <c r="E511" s="83"/>
      <c r="F511" s="84"/>
    </row>
    <row r="512" spans="5:6" x14ac:dyDescent="0.2">
      <c r="E512" s="83"/>
      <c r="F512" s="84"/>
    </row>
    <row r="513" spans="5:6" x14ac:dyDescent="0.2">
      <c r="E513" s="83"/>
      <c r="F513" s="84"/>
    </row>
    <row r="514" spans="5:6" x14ac:dyDescent="0.2">
      <c r="E514" s="83"/>
      <c r="F514" s="84"/>
    </row>
    <row r="515" spans="5:6" x14ac:dyDescent="0.2">
      <c r="E515" s="83"/>
      <c r="F515" s="84"/>
    </row>
    <row r="516" spans="5:6" x14ac:dyDescent="0.2">
      <c r="E516" s="83"/>
      <c r="F516" s="84"/>
    </row>
    <row r="517" spans="5:6" x14ac:dyDescent="0.2">
      <c r="E517" s="83"/>
      <c r="F517" s="84"/>
    </row>
    <row r="518" spans="5:6" x14ac:dyDescent="0.2">
      <c r="E518" s="83"/>
      <c r="F518" s="84"/>
    </row>
    <row r="519" spans="5:6" x14ac:dyDescent="0.2">
      <c r="E519" s="83"/>
      <c r="F519" s="84"/>
    </row>
    <row r="520" spans="5:6" x14ac:dyDescent="0.2">
      <c r="E520" s="83"/>
      <c r="F520" s="84"/>
    </row>
    <row r="521" spans="5:6" x14ac:dyDescent="0.2">
      <c r="E521" s="83"/>
      <c r="F521" s="84"/>
    </row>
    <row r="522" spans="5:6" x14ac:dyDescent="0.2">
      <c r="E522" s="83"/>
      <c r="F522" s="84"/>
    </row>
    <row r="523" spans="5:6" x14ac:dyDescent="0.2">
      <c r="E523" s="83"/>
      <c r="F523" s="84"/>
    </row>
    <row r="524" spans="5:6" x14ac:dyDescent="0.2">
      <c r="E524" s="83"/>
      <c r="F524" s="84"/>
    </row>
    <row r="525" spans="5:6" x14ac:dyDescent="0.2">
      <c r="E525" s="83"/>
      <c r="F525" s="84"/>
    </row>
    <row r="526" spans="5:6" x14ac:dyDescent="0.2">
      <c r="E526" s="83"/>
      <c r="F526" s="84"/>
    </row>
    <row r="527" spans="5:6" x14ac:dyDescent="0.2">
      <c r="E527" s="83"/>
      <c r="F527" s="84"/>
    </row>
    <row r="528" spans="5:6" x14ac:dyDescent="0.2">
      <c r="E528" s="83"/>
      <c r="F528" s="84"/>
    </row>
    <row r="529" spans="5:6" x14ac:dyDescent="0.2">
      <c r="E529" s="83"/>
      <c r="F529" s="84"/>
    </row>
    <row r="530" spans="5:6" x14ac:dyDescent="0.2">
      <c r="E530" s="83"/>
      <c r="F530" s="84"/>
    </row>
    <row r="531" spans="5:6" x14ac:dyDescent="0.2">
      <c r="E531" s="83"/>
      <c r="F531" s="84"/>
    </row>
    <row r="532" spans="5:6" x14ac:dyDescent="0.2">
      <c r="E532" s="83"/>
      <c r="F532" s="84"/>
    </row>
    <row r="533" spans="5:6" x14ac:dyDescent="0.2">
      <c r="E533" s="83"/>
      <c r="F533" s="84"/>
    </row>
    <row r="534" spans="5:6" x14ac:dyDescent="0.2">
      <c r="E534" s="83"/>
      <c r="F534" s="84"/>
    </row>
    <row r="535" spans="5:6" x14ac:dyDescent="0.2">
      <c r="E535" s="83"/>
      <c r="F535" s="84"/>
    </row>
    <row r="536" spans="5:6" x14ac:dyDescent="0.2">
      <c r="E536" s="83"/>
      <c r="F536" s="84"/>
    </row>
    <row r="537" spans="5:6" x14ac:dyDescent="0.2">
      <c r="E537" s="83"/>
      <c r="F537" s="84"/>
    </row>
    <row r="538" spans="5:6" x14ac:dyDescent="0.2">
      <c r="E538" s="83"/>
      <c r="F538" s="84"/>
    </row>
    <row r="539" spans="5:6" x14ac:dyDescent="0.2">
      <c r="E539" s="83"/>
      <c r="F539" s="84"/>
    </row>
    <row r="540" spans="5:6" x14ac:dyDescent="0.2">
      <c r="E540" s="83"/>
      <c r="F540" s="84"/>
    </row>
    <row r="541" spans="5:6" x14ac:dyDescent="0.2">
      <c r="E541" s="83"/>
      <c r="F541" s="84"/>
    </row>
    <row r="542" spans="5:6" x14ac:dyDescent="0.2">
      <c r="E542" s="83"/>
      <c r="F542" s="84"/>
    </row>
    <row r="543" spans="5:6" x14ac:dyDescent="0.2">
      <c r="E543" s="83"/>
      <c r="F543" s="84"/>
    </row>
    <row r="544" spans="5:6" x14ac:dyDescent="0.2">
      <c r="E544" s="83"/>
      <c r="F544" s="84"/>
    </row>
    <row r="545" spans="5:6" x14ac:dyDescent="0.2">
      <c r="E545" s="83"/>
      <c r="F545" s="84"/>
    </row>
    <row r="546" spans="5:6" x14ac:dyDescent="0.2">
      <c r="E546" s="83"/>
      <c r="F546" s="84"/>
    </row>
    <row r="547" spans="5:6" x14ac:dyDescent="0.2">
      <c r="E547" s="83"/>
      <c r="F547" s="84"/>
    </row>
    <row r="548" spans="5:6" x14ac:dyDescent="0.2">
      <c r="E548" s="83"/>
      <c r="F548" s="84"/>
    </row>
    <row r="549" spans="5:6" x14ac:dyDescent="0.2">
      <c r="E549" s="83"/>
      <c r="F549" s="84"/>
    </row>
    <row r="550" spans="5:6" x14ac:dyDescent="0.2">
      <c r="E550" s="83"/>
      <c r="F550" s="84"/>
    </row>
    <row r="551" spans="5:6" x14ac:dyDescent="0.2">
      <c r="E551" s="83"/>
      <c r="F551" s="84"/>
    </row>
    <row r="552" spans="5:6" x14ac:dyDescent="0.2">
      <c r="E552" s="83"/>
      <c r="F552" s="84"/>
    </row>
    <row r="553" spans="5:6" x14ac:dyDescent="0.2">
      <c r="E553" s="83"/>
      <c r="F553" s="84"/>
    </row>
    <row r="554" spans="5:6" x14ac:dyDescent="0.2">
      <c r="E554" s="83"/>
      <c r="F554" s="84"/>
    </row>
    <row r="555" spans="5:6" x14ac:dyDescent="0.2">
      <c r="E555" s="83"/>
      <c r="F555" s="84"/>
    </row>
    <row r="556" spans="5:6" x14ac:dyDescent="0.2">
      <c r="E556" s="83"/>
      <c r="F556" s="84"/>
    </row>
    <row r="557" spans="5:6" x14ac:dyDescent="0.2">
      <c r="E557" s="83"/>
      <c r="F557" s="84"/>
    </row>
    <row r="558" spans="5:6" x14ac:dyDescent="0.2">
      <c r="E558" s="83"/>
      <c r="F558" s="84"/>
    </row>
    <row r="559" spans="5:6" x14ac:dyDescent="0.2">
      <c r="E559" s="83"/>
      <c r="F559" s="84"/>
    </row>
    <row r="560" spans="5:6" x14ac:dyDescent="0.2">
      <c r="E560" s="83"/>
      <c r="F560" s="84"/>
    </row>
    <row r="561" spans="5:6" x14ac:dyDescent="0.2">
      <c r="E561" s="83"/>
      <c r="F561" s="84"/>
    </row>
    <row r="562" spans="5:6" x14ac:dyDescent="0.2">
      <c r="E562" s="83"/>
      <c r="F562" s="84"/>
    </row>
  </sheetData>
  <mergeCells count="4669">
    <mergeCell ref="AG252:AH252"/>
    <mergeCell ref="AG253:AH253"/>
    <mergeCell ref="AG246:AH246"/>
    <mergeCell ref="AG247:AH247"/>
    <mergeCell ref="AG248:AH248"/>
    <mergeCell ref="AG249:AH249"/>
    <mergeCell ref="AG250:AH250"/>
    <mergeCell ref="AG251:AH251"/>
    <mergeCell ref="AG240:AH240"/>
    <mergeCell ref="AG241:AH241"/>
    <mergeCell ref="AG242:AH242"/>
    <mergeCell ref="AG243:AH243"/>
    <mergeCell ref="AG244:AH244"/>
    <mergeCell ref="AG245:AH245"/>
    <mergeCell ref="AG234:AH234"/>
    <mergeCell ref="AG235:AH235"/>
    <mergeCell ref="AG236:AH236"/>
    <mergeCell ref="AG237:AH237"/>
    <mergeCell ref="AG238:AH238"/>
    <mergeCell ref="AG239:AH239"/>
    <mergeCell ref="AG228:AH228"/>
    <mergeCell ref="AG229:AH229"/>
    <mergeCell ref="AG230:AH230"/>
    <mergeCell ref="AG231:AH231"/>
    <mergeCell ref="AG232:AH232"/>
    <mergeCell ref="AG233:AH233"/>
    <mergeCell ref="AG222:AH222"/>
    <mergeCell ref="AG223:AH223"/>
    <mergeCell ref="AG224:AH224"/>
    <mergeCell ref="AG225:AH225"/>
    <mergeCell ref="AG226:AH226"/>
    <mergeCell ref="AG227:AH227"/>
    <mergeCell ref="AG216:AH216"/>
    <mergeCell ref="AG217:AH217"/>
    <mergeCell ref="AG218:AH218"/>
    <mergeCell ref="AG219:AH219"/>
    <mergeCell ref="AG220:AH220"/>
    <mergeCell ref="AG221:AH221"/>
    <mergeCell ref="AG210:AH210"/>
    <mergeCell ref="AG211:AH211"/>
    <mergeCell ref="AG212:AH212"/>
    <mergeCell ref="AG213:AH213"/>
    <mergeCell ref="AG214:AH214"/>
    <mergeCell ref="AG215:AH215"/>
    <mergeCell ref="AG204:AH204"/>
    <mergeCell ref="AG205:AH205"/>
    <mergeCell ref="AG206:AH206"/>
    <mergeCell ref="AG207:AH207"/>
    <mergeCell ref="AG208:AH208"/>
    <mergeCell ref="AG209:AH209"/>
    <mergeCell ref="AG198:AH198"/>
    <mergeCell ref="AG199:AH199"/>
    <mergeCell ref="AG200:AH200"/>
    <mergeCell ref="AG201:AH201"/>
    <mergeCell ref="AG202:AH202"/>
    <mergeCell ref="AG203:AH203"/>
    <mergeCell ref="AG192:AH192"/>
    <mergeCell ref="AG193:AH193"/>
    <mergeCell ref="AG194:AH194"/>
    <mergeCell ref="AG195:AH195"/>
    <mergeCell ref="AG196:AH196"/>
    <mergeCell ref="AG197:AH197"/>
    <mergeCell ref="AG186:AH186"/>
    <mergeCell ref="AG187:AH187"/>
    <mergeCell ref="AG188:AH188"/>
    <mergeCell ref="AG189:AH189"/>
    <mergeCell ref="AG190:AH190"/>
    <mergeCell ref="AG191:AH191"/>
    <mergeCell ref="AG180:AH180"/>
    <mergeCell ref="AG181:AH181"/>
    <mergeCell ref="AG182:AH182"/>
    <mergeCell ref="AG183:AH183"/>
    <mergeCell ref="AG184:AH184"/>
    <mergeCell ref="AG185:AH185"/>
    <mergeCell ref="AG174:AH174"/>
    <mergeCell ref="AG175:AH175"/>
    <mergeCell ref="AG176:AH176"/>
    <mergeCell ref="AG177:AH177"/>
    <mergeCell ref="AG178:AH178"/>
    <mergeCell ref="AG179:AH179"/>
    <mergeCell ref="AG168:AH168"/>
    <mergeCell ref="AG169:AH169"/>
    <mergeCell ref="AG170:AH170"/>
    <mergeCell ref="AG171:AH171"/>
    <mergeCell ref="AG172:AH172"/>
    <mergeCell ref="AG173:AH173"/>
    <mergeCell ref="AG162:AH162"/>
    <mergeCell ref="AG163:AH163"/>
    <mergeCell ref="AG164:AH164"/>
    <mergeCell ref="AG165:AH165"/>
    <mergeCell ref="AG166:AH166"/>
    <mergeCell ref="AG167:AH167"/>
    <mergeCell ref="AG156:AH156"/>
    <mergeCell ref="AG157:AH157"/>
    <mergeCell ref="AG158:AH158"/>
    <mergeCell ref="AG159:AH159"/>
    <mergeCell ref="AG160:AH160"/>
    <mergeCell ref="AG161:AH161"/>
    <mergeCell ref="AG150:AH150"/>
    <mergeCell ref="AG151:AH151"/>
    <mergeCell ref="AG152:AH152"/>
    <mergeCell ref="AG153:AH153"/>
    <mergeCell ref="AG154:AH154"/>
    <mergeCell ref="AG155:AH155"/>
    <mergeCell ref="AG144:AH144"/>
    <mergeCell ref="AG145:AH145"/>
    <mergeCell ref="AG146:AH146"/>
    <mergeCell ref="AG147:AH147"/>
    <mergeCell ref="AG148:AH148"/>
    <mergeCell ref="AG149:AH149"/>
    <mergeCell ref="AG138:AH138"/>
    <mergeCell ref="AG139:AH139"/>
    <mergeCell ref="AG140:AH140"/>
    <mergeCell ref="AG141:AH141"/>
    <mergeCell ref="AG142:AH142"/>
    <mergeCell ref="AG143:AH143"/>
    <mergeCell ref="AG132:AH132"/>
    <mergeCell ref="AG133:AH133"/>
    <mergeCell ref="AG134:AH134"/>
    <mergeCell ref="AG135:AH135"/>
    <mergeCell ref="AG136:AH136"/>
    <mergeCell ref="AG137:AH137"/>
    <mergeCell ref="AG126:AH126"/>
    <mergeCell ref="AG127:AH127"/>
    <mergeCell ref="AG128:AH128"/>
    <mergeCell ref="AG129:AH129"/>
    <mergeCell ref="AG130:AH130"/>
    <mergeCell ref="AG131:AH131"/>
    <mergeCell ref="AG120:AH120"/>
    <mergeCell ref="AG121:AH121"/>
    <mergeCell ref="AG122:AH122"/>
    <mergeCell ref="AG123:AH123"/>
    <mergeCell ref="AG124:AH124"/>
    <mergeCell ref="AG125:AH125"/>
    <mergeCell ref="AG114:AH114"/>
    <mergeCell ref="AG115:AH115"/>
    <mergeCell ref="AG116:AH116"/>
    <mergeCell ref="AG117:AH117"/>
    <mergeCell ref="AG118:AH118"/>
    <mergeCell ref="AG119:AH119"/>
    <mergeCell ref="AG108:AH108"/>
    <mergeCell ref="AG109:AH109"/>
    <mergeCell ref="AG110:AH110"/>
    <mergeCell ref="AG111:AH111"/>
    <mergeCell ref="AG112:AH112"/>
    <mergeCell ref="AG113:AH113"/>
    <mergeCell ref="AG102:AH102"/>
    <mergeCell ref="AG103:AH103"/>
    <mergeCell ref="AG104:AH104"/>
    <mergeCell ref="AG105:AH105"/>
    <mergeCell ref="AG106:AH106"/>
    <mergeCell ref="AG107:AH107"/>
    <mergeCell ref="AG96:AH96"/>
    <mergeCell ref="AG97:AH97"/>
    <mergeCell ref="AG98:AH98"/>
    <mergeCell ref="AG99:AH99"/>
    <mergeCell ref="AG100:AH100"/>
    <mergeCell ref="AG101:AH101"/>
    <mergeCell ref="AG90:AH90"/>
    <mergeCell ref="AG91:AH91"/>
    <mergeCell ref="AG92:AH92"/>
    <mergeCell ref="AG93:AH93"/>
    <mergeCell ref="AG94:AH94"/>
    <mergeCell ref="AG95:AH95"/>
    <mergeCell ref="AG84:AH84"/>
    <mergeCell ref="AG85:AH85"/>
    <mergeCell ref="AG86:AH86"/>
    <mergeCell ref="AG87:AH87"/>
    <mergeCell ref="AG88:AH88"/>
    <mergeCell ref="AG89:AH89"/>
    <mergeCell ref="AG78:AH78"/>
    <mergeCell ref="AG79:AH79"/>
    <mergeCell ref="AG80:AH80"/>
    <mergeCell ref="AG81:AH81"/>
    <mergeCell ref="AG82:AH82"/>
    <mergeCell ref="AG83:AH83"/>
    <mergeCell ref="AG72:AH72"/>
    <mergeCell ref="AG73:AH73"/>
    <mergeCell ref="AG74:AH74"/>
    <mergeCell ref="AG75:AH75"/>
    <mergeCell ref="AG76:AH76"/>
    <mergeCell ref="AG77:AH77"/>
    <mergeCell ref="AG66:AH66"/>
    <mergeCell ref="AG67:AH67"/>
    <mergeCell ref="AG68:AH68"/>
    <mergeCell ref="AG69:AH69"/>
    <mergeCell ref="AG70:AH70"/>
    <mergeCell ref="AG71:AH71"/>
    <mergeCell ref="AG60:AH60"/>
    <mergeCell ref="AG61:AH61"/>
    <mergeCell ref="AG62:AH62"/>
    <mergeCell ref="AG63:AH63"/>
    <mergeCell ref="AG64:AH64"/>
    <mergeCell ref="AG65:AH65"/>
    <mergeCell ref="AG54:AH54"/>
    <mergeCell ref="AG55:AH55"/>
    <mergeCell ref="AG56:AH56"/>
    <mergeCell ref="AG57:AH57"/>
    <mergeCell ref="AG58:AH58"/>
    <mergeCell ref="AG59:AH59"/>
    <mergeCell ref="AG49:AH49"/>
    <mergeCell ref="AG50:AH50"/>
    <mergeCell ref="AG51:AH51"/>
    <mergeCell ref="AG52:AH52"/>
    <mergeCell ref="AG53:AH53"/>
    <mergeCell ref="AG42:AH42"/>
    <mergeCell ref="AG43:AH43"/>
    <mergeCell ref="AG44:AH44"/>
    <mergeCell ref="AG45:AH45"/>
    <mergeCell ref="AG46:AH46"/>
    <mergeCell ref="AG47:AH47"/>
    <mergeCell ref="AG38:AH38"/>
    <mergeCell ref="AG39:AH39"/>
    <mergeCell ref="AG40:AH40"/>
    <mergeCell ref="AG41:AH41"/>
    <mergeCell ref="AG33:AH33"/>
    <mergeCell ref="AG34:AH34"/>
    <mergeCell ref="AG35:AH35"/>
    <mergeCell ref="AG36:AH36"/>
    <mergeCell ref="AG37:AH37"/>
    <mergeCell ref="AE360:AF360"/>
    <mergeCell ref="AE361:AF361"/>
    <mergeCell ref="AG25:AH25"/>
    <mergeCell ref="AG26:AH26"/>
    <mergeCell ref="AG27:AH27"/>
    <mergeCell ref="AG28:AH28"/>
    <mergeCell ref="AG29:AH29"/>
    <mergeCell ref="AG30:AH30"/>
    <mergeCell ref="AG31:AH31"/>
    <mergeCell ref="AG32:AH32"/>
    <mergeCell ref="AE354:AF354"/>
    <mergeCell ref="AE355:AF355"/>
    <mergeCell ref="AE356:AF356"/>
    <mergeCell ref="AE357:AF357"/>
    <mergeCell ref="AE358:AF358"/>
    <mergeCell ref="AE359:AF359"/>
    <mergeCell ref="AE348:AF348"/>
    <mergeCell ref="AE349:AF349"/>
    <mergeCell ref="AE350:AF350"/>
    <mergeCell ref="AE351:AF351"/>
    <mergeCell ref="AE352:AF352"/>
    <mergeCell ref="AE353:AF353"/>
    <mergeCell ref="AE342:AF342"/>
    <mergeCell ref="AE343:AF343"/>
    <mergeCell ref="AE344:AF344"/>
    <mergeCell ref="AE345:AF345"/>
    <mergeCell ref="AG48:AH48"/>
    <mergeCell ref="AE346:AF346"/>
    <mergeCell ref="AE347:AF347"/>
    <mergeCell ref="AE336:AF336"/>
    <mergeCell ref="AE337:AF337"/>
    <mergeCell ref="AE338:AF338"/>
    <mergeCell ref="AE339:AF339"/>
    <mergeCell ref="AE340:AF340"/>
    <mergeCell ref="AE341:AF341"/>
    <mergeCell ref="AE330:AF330"/>
    <mergeCell ref="AE331:AF331"/>
    <mergeCell ref="AE332:AF332"/>
    <mergeCell ref="AE333:AF333"/>
    <mergeCell ref="AE334:AF334"/>
    <mergeCell ref="AE335:AF335"/>
    <mergeCell ref="AE324:AF324"/>
    <mergeCell ref="AE325:AF325"/>
    <mergeCell ref="AE326:AF326"/>
    <mergeCell ref="AE327:AF327"/>
    <mergeCell ref="AE328:AF328"/>
    <mergeCell ref="AE329:AF329"/>
    <mergeCell ref="AE318:AF318"/>
    <mergeCell ref="AE319:AF319"/>
    <mergeCell ref="AE320:AF320"/>
    <mergeCell ref="AE321:AF321"/>
    <mergeCell ref="AE322:AF322"/>
    <mergeCell ref="AE323:AF323"/>
    <mergeCell ref="AE312:AF312"/>
    <mergeCell ref="AE313:AF313"/>
    <mergeCell ref="AE314:AF314"/>
    <mergeCell ref="AE315:AF315"/>
    <mergeCell ref="AE316:AF316"/>
    <mergeCell ref="AE317:AF317"/>
    <mergeCell ref="AE306:AF306"/>
    <mergeCell ref="AE307:AF307"/>
    <mergeCell ref="AE308:AF308"/>
    <mergeCell ref="AE309:AF309"/>
    <mergeCell ref="AE310:AF310"/>
    <mergeCell ref="AE311:AF311"/>
    <mergeCell ref="AE300:AF300"/>
    <mergeCell ref="AE301:AF301"/>
    <mergeCell ref="AE302:AF302"/>
    <mergeCell ref="AE303:AF303"/>
    <mergeCell ref="AE304:AF304"/>
    <mergeCell ref="AE305:AF305"/>
    <mergeCell ref="AE294:AF294"/>
    <mergeCell ref="AE295:AF295"/>
    <mergeCell ref="AE296:AF296"/>
    <mergeCell ref="AE297:AF297"/>
    <mergeCell ref="AE298:AF298"/>
    <mergeCell ref="AE299:AF299"/>
    <mergeCell ref="AE288:AF288"/>
    <mergeCell ref="AE289:AF289"/>
    <mergeCell ref="AE290:AF290"/>
    <mergeCell ref="AE291:AF291"/>
    <mergeCell ref="AE292:AF292"/>
    <mergeCell ref="AE293:AF293"/>
    <mergeCell ref="AE282:AF282"/>
    <mergeCell ref="AE283:AF283"/>
    <mergeCell ref="AE284:AF284"/>
    <mergeCell ref="AE285:AF285"/>
    <mergeCell ref="AE286:AF286"/>
    <mergeCell ref="AE287:AF287"/>
    <mergeCell ref="AE276:AF276"/>
    <mergeCell ref="AE277:AF277"/>
    <mergeCell ref="AE278:AF278"/>
    <mergeCell ref="AE279:AF279"/>
    <mergeCell ref="AE280:AF280"/>
    <mergeCell ref="AE281:AF281"/>
    <mergeCell ref="AE270:AF270"/>
    <mergeCell ref="AE271:AF271"/>
    <mergeCell ref="AE272:AF272"/>
    <mergeCell ref="AE273:AF273"/>
    <mergeCell ref="AE274:AF274"/>
    <mergeCell ref="AE275:AF275"/>
    <mergeCell ref="AE264:AF264"/>
    <mergeCell ref="AE265:AF265"/>
    <mergeCell ref="AE266:AF266"/>
    <mergeCell ref="AE267:AF267"/>
    <mergeCell ref="AE268:AF268"/>
    <mergeCell ref="AE269:AF269"/>
    <mergeCell ref="AE258:AF258"/>
    <mergeCell ref="AE259:AF259"/>
    <mergeCell ref="AE260:AF260"/>
    <mergeCell ref="AE261:AF261"/>
    <mergeCell ref="AE262:AF262"/>
    <mergeCell ref="AE263:AF263"/>
    <mergeCell ref="AE252:AF252"/>
    <mergeCell ref="AE253:AF253"/>
    <mergeCell ref="AE254:AF254"/>
    <mergeCell ref="AE255:AF255"/>
    <mergeCell ref="AE256:AF256"/>
    <mergeCell ref="AE257:AF257"/>
    <mergeCell ref="AE246:AF246"/>
    <mergeCell ref="AE247:AF247"/>
    <mergeCell ref="AE248:AF248"/>
    <mergeCell ref="AE249:AF249"/>
    <mergeCell ref="AE250:AF250"/>
    <mergeCell ref="AE251:AF251"/>
    <mergeCell ref="AE240:AF240"/>
    <mergeCell ref="AE241:AF241"/>
    <mergeCell ref="AE242:AF242"/>
    <mergeCell ref="AE243:AF243"/>
    <mergeCell ref="AE244:AF244"/>
    <mergeCell ref="AE245:AF245"/>
    <mergeCell ref="AE234:AF234"/>
    <mergeCell ref="AE235:AF235"/>
    <mergeCell ref="AE236:AF236"/>
    <mergeCell ref="AE237:AF237"/>
    <mergeCell ref="AE238:AF238"/>
    <mergeCell ref="AE239:AF239"/>
    <mergeCell ref="AE228:AF228"/>
    <mergeCell ref="AE229:AF229"/>
    <mergeCell ref="AE230:AF230"/>
    <mergeCell ref="AE231:AF231"/>
    <mergeCell ref="AE232:AF232"/>
    <mergeCell ref="AE233:AF233"/>
    <mergeCell ref="AE222:AF222"/>
    <mergeCell ref="AE223:AF223"/>
    <mergeCell ref="AE224:AF224"/>
    <mergeCell ref="AE225:AF225"/>
    <mergeCell ref="AE226:AF226"/>
    <mergeCell ref="AE227:AF227"/>
    <mergeCell ref="AE216:AF216"/>
    <mergeCell ref="AE217:AF217"/>
    <mergeCell ref="AE218:AF218"/>
    <mergeCell ref="AE219:AF219"/>
    <mergeCell ref="AE220:AF220"/>
    <mergeCell ref="AE221:AF221"/>
    <mergeCell ref="AE210:AF210"/>
    <mergeCell ref="AE211:AF211"/>
    <mergeCell ref="AE212:AF212"/>
    <mergeCell ref="AE213:AF213"/>
    <mergeCell ref="AE214:AF214"/>
    <mergeCell ref="AE215:AF215"/>
    <mergeCell ref="AE204:AF204"/>
    <mergeCell ref="AE205:AF205"/>
    <mergeCell ref="AE206:AF206"/>
    <mergeCell ref="AE207:AF207"/>
    <mergeCell ref="AE208:AF208"/>
    <mergeCell ref="AE209:AF209"/>
    <mergeCell ref="AE198:AF198"/>
    <mergeCell ref="AE199:AF199"/>
    <mergeCell ref="AE200:AF200"/>
    <mergeCell ref="AE201:AF201"/>
    <mergeCell ref="AE202:AF202"/>
    <mergeCell ref="AE203:AF203"/>
    <mergeCell ref="AE192:AF192"/>
    <mergeCell ref="AE193:AF193"/>
    <mergeCell ref="AE194:AF194"/>
    <mergeCell ref="AE195:AF195"/>
    <mergeCell ref="AE196:AF196"/>
    <mergeCell ref="AE197:AF197"/>
    <mergeCell ref="AE186:AF186"/>
    <mergeCell ref="AE187:AF187"/>
    <mergeCell ref="AE188:AF188"/>
    <mergeCell ref="AE189:AF189"/>
    <mergeCell ref="AE190:AF190"/>
    <mergeCell ref="AE191:AF191"/>
    <mergeCell ref="AE180:AF180"/>
    <mergeCell ref="AE181:AF181"/>
    <mergeCell ref="AE182:AF182"/>
    <mergeCell ref="AE183:AF183"/>
    <mergeCell ref="AE184:AF184"/>
    <mergeCell ref="AE185:AF185"/>
    <mergeCell ref="AE174:AF174"/>
    <mergeCell ref="AE175:AF175"/>
    <mergeCell ref="AE176:AF176"/>
    <mergeCell ref="AE177:AF177"/>
    <mergeCell ref="AE178:AF178"/>
    <mergeCell ref="AE179:AF179"/>
    <mergeCell ref="AE168:AF168"/>
    <mergeCell ref="AE169:AF169"/>
    <mergeCell ref="AE170:AF170"/>
    <mergeCell ref="AE171:AF171"/>
    <mergeCell ref="AE172:AF172"/>
    <mergeCell ref="AE173:AF173"/>
    <mergeCell ref="AE162:AF162"/>
    <mergeCell ref="AE163:AF163"/>
    <mergeCell ref="AE164:AF164"/>
    <mergeCell ref="AE165:AF165"/>
    <mergeCell ref="AE166:AF166"/>
    <mergeCell ref="AE167:AF167"/>
    <mergeCell ref="AE156:AF156"/>
    <mergeCell ref="AE157:AF157"/>
    <mergeCell ref="AE158:AF158"/>
    <mergeCell ref="AE159:AF159"/>
    <mergeCell ref="AE160:AF160"/>
    <mergeCell ref="AE161:AF161"/>
    <mergeCell ref="AE150:AF150"/>
    <mergeCell ref="AE151:AF151"/>
    <mergeCell ref="AE152:AF152"/>
    <mergeCell ref="AE153:AF153"/>
    <mergeCell ref="AE154:AF154"/>
    <mergeCell ref="AE155:AF155"/>
    <mergeCell ref="AE144:AF144"/>
    <mergeCell ref="AE145:AF145"/>
    <mergeCell ref="AE146:AF146"/>
    <mergeCell ref="AE147:AF147"/>
    <mergeCell ref="AE148:AF148"/>
    <mergeCell ref="AE149:AF149"/>
    <mergeCell ref="AE138:AF138"/>
    <mergeCell ref="AE139:AF139"/>
    <mergeCell ref="AE140:AF140"/>
    <mergeCell ref="AE141:AF141"/>
    <mergeCell ref="AE142:AF142"/>
    <mergeCell ref="AE143:AF143"/>
    <mergeCell ref="AE132:AF132"/>
    <mergeCell ref="AE133:AF133"/>
    <mergeCell ref="AE134:AF134"/>
    <mergeCell ref="AE135:AF135"/>
    <mergeCell ref="AE136:AF136"/>
    <mergeCell ref="AE137:AF137"/>
    <mergeCell ref="AE126:AF126"/>
    <mergeCell ref="AE127:AF127"/>
    <mergeCell ref="AE128:AF128"/>
    <mergeCell ref="AE129:AF129"/>
    <mergeCell ref="AE130:AF130"/>
    <mergeCell ref="AE131:AF131"/>
    <mergeCell ref="AE120:AF120"/>
    <mergeCell ref="AE121:AF121"/>
    <mergeCell ref="AE122:AF122"/>
    <mergeCell ref="AE123:AF123"/>
    <mergeCell ref="AE124:AF124"/>
    <mergeCell ref="AE125:AF125"/>
    <mergeCell ref="AE114:AF114"/>
    <mergeCell ref="AE115:AF115"/>
    <mergeCell ref="AE116:AF116"/>
    <mergeCell ref="AE117:AF117"/>
    <mergeCell ref="AE118:AF118"/>
    <mergeCell ref="AE119:AF119"/>
    <mergeCell ref="AE108:AF108"/>
    <mergeCell ref="AE109:AF109"/>
    <mergeCell ref="AE110:AF110"/>
    <mergeCell ref="AE111:AF111"/>
    <mergeCell ref="AE112:AF112"/>
    <mergeCell ref="AE113:AF113"/>
    <mergeCell ref="AE102:AF102"/>
    <mergeCell ref="AE103:AF103"/>
    <mergeCell ref="AE104:AF104"/>
    <mergeCell ref="AE105:AF105"/>
    <mergeCell ref="AE106:AF106"/>
    <mergeCell ref="AE107:AF107"/>
    <mergeCell ref="AE96:AF96"/>
    <mergeCell ref="AE97:AF97"/>
    <mergeCell ref="AE98:AF98"/>
    <mergeCell ref="AE99:AF99"/>
    <mergeCell ref="AE100:AF100"/>
    <mergeCell ref="AE101:AF101"/>
    <mergeCell ref="AE90:AF90"/>
    <mergeCell ref="AE91:AF91"/>
    <mergeCell ref="AE92:AF92"/>
    <mergeCell ref="AE93:AF93"/>
    <mergeCell ref="AE94:AF94"/>
    <mergeCell ref="AE95:AF95"/>
    <mergeCell ref="AE84:AF84"/>
    <mergeCell ref="AE85:AF85"/>
    <mergeCell ref="AE86:AF86"/>
    <mergeCell ref="AE87:AF87"/>
    <mergeCell ref="AE88:AF88"/>
    <mergeCell ref="AE89:AF89"/>
    <mergeCell ref="AE79:AF79"/>
    <mergeCell ref="AE80:AF80"/>
    <mergeCell ref="AE81:AF81"/>
    <mergeCell ref="AE82:AF82"/>
    <mergeCell ref="AE83:AF83"/>
    <mergeCell ref="AE72:AF72"/>
    <mergeCell ref="AE73:AF73"/>
    <mergeCell ref="AE74:AF74"/>
    <mergeCell ref="AE75:AF75"/>
    <mergeCell ref="AE76:AF76"/>
    <mergeCell ref="AE77:AF77"/>
    <mergeCell ref="AE66:AF66"/>
    <mergeCell ref="AE67:AF67"/>
    <mergeCell ref="AE68:AF68"/>
    <mergeCell ref="AE69:AF69"/>
    <mergeCell ref="AE70:AF70"/>
    <mergeCell ref="AE71:AF71"/>
    <mergeCell ref="AE61:AF61"/>
    <mergeCell ref="AE62:AF62"/>
    <mergeCell ref="AE63:AF63"/>
    <mergeCell ref="AE64:AF64"/>
    <mergeCell ref="AE65:AF65"/>
    <mergeCell ref="AE54:AF54"/>
    <mergeCell ref="AE55:AF55"/>
    <mergeCell ref="AE56:AF56"/>
    <mergeCell ref="AE57:AF57"/>
    <mergeCell ref="AE58:AF58"/>
    <mergeCell ref="AE59:AF59"/>
    <mergeCell ref="AE49:AF49"/>
    <mergeCell ref="AE50:AF50"/>
    <mergeCell ref="AE51:AF51"/>
    <mergeCell ref="AE52:AF52"/>
    <mergeCell ref="AE53:AF53"/>
    <mergeCell ref="AE78:AF78"/>
    <mergeCell ref="AE43:AF43"/>
    <mergeCell ref="AE44:AF44"/>
    <mergeCell ref="AE45:AF45"/>
    <mergeCell ref="AE46:AF46"/>
    <mergeCell ref="AE47:AF47"/>
    <mergeCell ref="AE38:AF38"/>
    <mergeCell ref="AE39:AF39"/>
    <mergeCell ref="AE40:AF40"/>
    <mergeCell ref="AE41:AF41"/>
    <mergeCell ref="AE33:AF33"/>
    <mergeCell ref="AE34:AF34"/>
    <mergeCell ref="AE35:AF35"/>
    <mergeCell ref="AE36:AF36"/>
    <mergeCell ref="AE37:AF37"/>
    <mergeCell ref="AC328:AD328"/>
    <mergeCell ref="AC329:AD329"/>
    <mergeCell ref="AC309:AD309"/>
    <mergeCell ref="AC298:AD298"/>
    <mergeCell ref="AC299:AD299"/>
    <mergeCell ref="AC300:AD300"/>
    <mergeCell ref="AC301:AD301"/>
    <mergeCell ref="AC302:AD302"/>
    <mergeCell ref="AC303:AD303"/>
    <mergeCell ref="AC292:AD292"/>
    <mergeCell ref="AC293:AD293"/>
    <mergeCell ref="AC294:AD294"/>
    <mergeCell ref="AC295:AD295"/>
    <mergeCell ref="AC296:AD296"/>
    <mergeCell ref="AC297:AD297"/>
    <mergeCell ref="AC286:AD286"/>
    <mergeCell ref="AC287:AD287"/>
    <mergeCell ref="AE60:AF60"/>
    <mergeCell ref="AE26:AF26"/>
    <mergeCell ref="AE27:AF27"/>
    <mergeCell ref="AE28:AF28"/>
    <mergeCell ref="AE29:AF29"/>
    <mergeCell ref="AE30:AF30"/>
    <mergeCell ref="AE31:AF31"/>
    <mergeCell ref="AE32:AF32"/>
    <mergeCell ref="AC322:AD322"/>
    <mergeCell ref="AC323:AD323"/>
    <mergeCell ref="AC324:AD324"/>
    <mergeCell ref="AC325:AD325"/>
    <mergeCell ref="AC326:AD326"/>
    <mergeCell ref="AC327:AD327"/>
    <mergeCell ref="AC316:AD316"/>
    <mergeCell ref="AC317:AD317"/>
    <mergeCell ref="AC318:AD318"/>
    <mergeCell ref="AC319:AD319"/>
    <mergeCell ref="AC320:AD320"/>
    <mergeCell ref="AC321:AD321"/>
    <mergeCell ref="AC310:AD310"/>
    <mergeCell ref="AC311:AD311"/>
    <mergeCell ref="AC312:AD312"/>
    <mergeCell ref="AC313:AD313"/>
    <mergeCell ref="AE48:AF48"/>
    <mergeCell ref="AC314:AD314"/>
    <mergeCell ref="AC315:AD315"/>
    <mergeCell ref="AC304:AD304"/>
    <mergeCell ref="AC305:AD305"/>
    <mergeCell ref="AC306:AD306"/>
    <mergeCell ref="AC307:AD307"/>
    <mergeCell ref="AC308:AD308"/>
    <mergeCell ref="AE42:AF42"/>
    <mergeCell ref="AC288:AD288"/>
    <mergeCell ref="AC289:AD289"/>
    <mergeCell ref="AC290:AD290"/>
    <mergeCell ref="AC291:AD291"/>
    <mergeCell ref="AC280:AD280"/>
    <mergeCell ref="AC281:AD281"/>
    <mergeCell ref="AC282:AD282"/>
    <mergeCell ref="AC283:AD283"/>
    <mergeCell ref="AC284:AD284"/>
    <mergeCell ref="AC285:AD285"/>
    <mergeCell ref="AC274:AD274"/>
    <mergeCell ref="AC275:AD275"/>
    <mergeCell ref="AC276:AD276"/>
    <mergeCell ref="AC277:AD277"/>
    <mergeCell ref="AC278:AD278"/>
    <mergeCell ref="AC279:AD279"/>
    <mergeCell ref="AC268:AD268"/>
    <mergeCell ref="AC269:AD269"/>
    <mergeCell ref="AC270:AD270"/>
    <mergeCell ref="AC271:AD271"/>
    <mergeCell ref="AC272:AD272"/>
    <mergeCell ref="AC273:AD273"/>
    <mergeCell ref="AC262:AD262"/>
    <mergeCell ref="AC263:AD263"/>
    <mergeCell ref="AC264:AD264"/>
    <mergeCell ref="AC265:AD265"/>
    <mergeCell ref="AC266:AD266"/>
    <mergeCell ref="AC267:AD267"/>
    <mergeCell ref="AC256:AD256"/>
    <mergeCell ref="AC257:AD257"/>
    <mergeCell ref="AC258:AD258"/>
    <mergeCell ref="AC259:AD259"/>
    <mergeCell ref="AC260:AD260"/>
    <mergeCell ref="AC261:AD261"/>
    <mergeCell ref="AC250:AD250"/>
    <mergeCell ref="AC251:AD251"/>
    <mergeCell ref="AC252:AD252"/>
    <mergeCell ref="AC253:AD253"/>
    <mergeCell ref="AC254:AD254"/>
    <mergeCell ref="AC255:AD255"/>
    <mergeCell ref="AC244:AD244"/>
    <mergeCell ref="AC245:AD245"/>
    <mergeCell ref="AC246:AD246"/>
    <mergeCell ref="AC247:AD247"/>
    <mergeCell ref="AC248:AD248"/>
    <mergeCell ref="AC249:AD249"/>
    <mergeCell ref="AC238:AD238"/>
    <mergeCell ref="AC239:AD239"/>
    <mergeCell ref="AC240:AD240"/>
    <mergeCell ref="AC241:AD241"/>
    <mergeCell ref="AC242:AD242"/>
    <mergeCell ref="AC243:AD243"/>
    <mergeCell ref="AC232:AD232"/>
    <mergeCell ref="AC233:AD233"/>
    <mergeCell ref="AC234:AD234"/>
    <mergeCell ref="AC235:AD235"/>
    <mergeCell ref="AC236:AD236"/>
    <mergeCell ref="AC237:AD237"/>
    <mergeCell ref="AC226:AD226"/>
    <mergeCell ref="AC227:AD227"/>
    <mergeCell ref="AC228:AD228"/>
    <mergeCell ref="AC229:AD229"/>
    <mergeCell ref="AC230:AD230"/>
    <mergeCell ref="AC231:AD231"/>
    <mergeCell ref="AC220:AD220"/>
    <mergeCell ref="AC221:AD221"/>
    <mergeCell ref="AC222:AD222"/>
    <mergeCell ref="AC223:AD223"/>
    <mergeCell ref="AC224:AD224"/>
    <mergeCell ref="AC225:AD225"/>
    <mergeCell ref="AC214:AD214"/>
    <mergeCell ref="AC215:AD215"/>
    <mergeCell ref="AC216:AD216"/>
    <mergeCell ref="AC217:AD217"/>
    <mergeCell ref="AC218:AD218"/>
    <mergeCell ref="AC219:AD219"/>
    <mergeCell ref="AC208:AD208"/>
    <mergeCell ref="AC209:AD209"/>
    <mergeCell ref="AC210:AD210"/>
    <mergeCell ref="AC211:AD211"/>
    <mergeCell ref="AC212:AD212"/>
    <mergeCell ref="AC213:AD213"/>
    <mergeCell ref="AC202:AD202"/>
    <mergeCell ref="AC203:AD203"/>
    <mergeCell ref="AC204:AD204"/>
    <mergeCell ref="AC205:AD205"/>
    <mergeCell ref="AC206:AD206"/>
    <mergeCell ref="AC207:AD207"/>
    <mergeCell ref="AC196:AD196"/>
    <mergeCell ref="AC197:AD197"/>
    <mergeCell ref="AC198:AD198"/>
    <mergeCell ref="AC199:AD199"/>
    <mergeCell ref="AC200:AD200"/>
    <mergeCell ref="AC201:AD201"/>
    <mergeCell ref="AC190:AD190"/>
    <mergeCell ref="AC191:AD191"/>
    <mergeCell ref="AC192:AD192"/>
    <mergeCell ref="AC193:AD193"/>
    <mergeCell ref="AC194:AD194"/>
    <mergeCell ref="AC195:AD195"/>
    <mergeCell ref="AC184:AD184"/>
    <mergeCell ref="AC185:AD185"/>
    <mergeCell ref="AC186:AD186"/>
    <mergeCell ref="AC187:AD187"/>
    <mergeCell ref="AC188:AD188"/>
    <mergeCell ref="AC189:AD189"/>
    <mergeCell ref="AC178:AD178"/>
    <mergeCell ref="AC179:AD179"/>
    <mergeCell ref="AC180:AD180"/>
    <mergeCell ref="AC181:AD181"/>
    <mergeCell ref="AC182:AD182"/>
    <mergeCell ref="AC183:AD183"/>
    <mergeCell ref="AC172:AD172"/>
    <mergeCell ref="AC173:AD173"/>
    <mergeCell ref="AC174:AD174"/>
    <mergeCell ref="AC175:AD175"/>
    <mergeCell ref="AC176:AD176"/>
    <mergeCell ref="AC177:AD177"/>
    <mergeCell ref="AC166:AD166"/>
    <mergeCell ref="AC167:AD167"/>
    <mergeCell ref="AC168:AD168"/>
    <mergeCell ref="AC169:AD169"/>
    <mergeCell ref="AC170:AD170"/>
    <mergeCell ref="AC171:AD171"/>
    <mergeCell ref="AC160:AD160"/>
    <mergeCell ref="AC161:AD161"/>
    <mergeCell ref="AC162:AD162"/>
    <mergeCell ref="AC163:AD163"/>
    <mergeCell ref="AC164:AD164"/>
    <mergeCell ref="AC165:AD165"/>
    <mergeCell ref="AC154:AD154"/>
    <mergeCell ref="AC155:AD155"/>
    <mergeCell ref="AC156:AD156"/>
    <mergeCell ref="AC157:AD157"/>
    <mergeCell ref="AC158:AD158"/>
    <mergeCell ref="AC159:AD159"/>
    <mergeCell ref="AC148:AD148"/>
    <mergeCell ref="AC149:AD149"/>
    <mergeCell ref="AC150:AD150"/>
    <mergeCell ref="AC151:AD151"/>
    <mergeCell ref="AC152:AD152"/>
    <mergeCell ref="AC153:AD153"/>
    <mergeCell ref="AC142:AD142"/>
    <mergeCell ref="AC143:AD143"/>
    <mergeCell ref="AC144:AD144"/>
    <mergeCell ref="AC145:AD145"/>
    <mergeCell ref="AC146:AD146"/>
    <mergeCell ref="AC147:AD147"/>
    <mergeCell ref="AC136:AD136"/>
    <mergeCell ref="AC137:AD137"/>
    <mergeCell ref="AC138:AD138"/>
    <mergeCell ref="AC139:AD139"/>
    <mergeCell ref="AC140:AD140"/>
    <mergeCell ref="AC141:AD141"/>
    <mergeCell ref="AC130:AD130"/>
    <mergeCell ref="AC131:AD131"/>
    <mergeCell ref="AC132:AD132"/>
    <mergeCell ref="AC133:AD133"/>
    <mergeCell ref="AC134:AD134"/>
    <mergeCell ref="AC135:AD135"/>
    <mergeCell ref="AC124:AD124"/>
    <mergeCell ref="AC125:AD125"/>
    <mergeCell ref="AC126:AD126"/>
    <mergeCell ref="AC127:AD127"/>
    <mergeCell ref="AC128:AD128"/>
    <mergeCell ref="AC129:AD129"/>
    <mergeCell ref="AC118:AD118"/>
    <mergeCell ref="AC119:AD119"/>
    <mergeCell ref="AC120:AD120"/>
    <mergeCell ref="AC121:AD121"/>
    <mergeCell ref="AC122:AD122"/>
    <mergeCell ref="AC123:AD123"/>
    <mergeCell ref="AC112:AD112"/>
    <mergeCell ref="AC113:AD113"/>
    <mergeCell ref="AC114:AD114"/>
    <mergeCell ref="AC115:AD115"/>
    <mergeCell ref="AC116:AD116"/>
    <mergeCell ref="AC117:AD117"/>
    <mergeCell ref="AC106:AD106"/>
    <mergeCell ref="AC107:AD107"/>
    <mergeCell ref="AC108:AD108"/>
    <mergeCell ref="AC109:AD109"/>
    <mergeCell ref="AC110:AD110"/>
    <mergeCell ref="AC111:AD111"/>
    <mergeCell ref="AC100:AD100"/>
    <mergeCell ref="AC101:AD101"/>
    <mergeCell ref="AC102:AD102"/>
    <mergeCell ref="AC103:AD103"/>
    <mergeCell ref="AC104:AD104"/>
    <mergeCell ref="AC105:AD105"/>
    <mergeCell ref="AC94:AD94"/>
    <mergeCell ref="AC95:AD95"/>
    <mergeCell ref="AC96:AD96"/>
    <mergeCell ref="AC97:AD97"/>
    <mergeCell ref="AC98:AD98"/>
    <mergeCell ref="AC99:AD99"/>
    <mergeCell ref="AC88:AD88"/>
    <mergeCell ref="AC89:AD89"/>
    <mergeCell ref="AC90:AD90"/>
    <mergeCell ref="AC91:AD91"/>
    <mergeCell ref="AC92:AD92"/>
    <mergeCell ref="AC93:AD93"/>
    <mergeCell ref="AC82:AD82"/>
    <mergeCell ref="AC83:AD83"/>
    <mergeCell ref="AC84:AD84"/>
    <mergeCell ref="AC85:AD85"/>
    <mergeCell ref="AC86:AD86"/>
    <mergeCell ref="AC87:AD87"/>
    <mergeCell ref="AC76:AD76"/>
    <mergeCell ref="AC77:AD77"/>
    <mergeCell ref="AC78:AD78"/>
    <mergeCell ref="AC79:AD79"/>
    <mergeCell ref="AC80:AD80"/>
    <mergeCell ref="AC81:AD81"/>
    <mergeCell ref="AC70:AD70"/>
    <mergeCell ref="AC71:AD71"/>
    <mergeCell ref="AC72:AD72"/>
    <mergeCell ref="AC73:AD73"/>
    <mergeCell ref="AC74:AD74"/>
    <mergeCell ref="AC75:AD75"/>
    <mergeCell ref="AC64:AD64"/>
    <mergeCell ref="AC65:AD65"/>
    <mergeCell ref="AC66:AD66"/>
    <mergeCell ref="AC67:AD67"/>
    <mergeCell ref="AC68:AD68"/>
    <mergeCell ref="AC69:AD69"/>
    <mergeCell ref="AC58:AD58"/>
    <mergeCell ref="AC59:AD59"/>
    <mergeCell ref="AC60:AD60"/>
    <mergeCell ref="AC61:AD61"/>
    <mergeCell ref="AC62:AD62"/>
    <mergeCell ref="AC63:AD63"/>
    <mergeCell ref="AC53:AD53"/>
    <mergeCell ref="AC54:AD54"/>
    <mergeCell ref="AC55:AD55"/>
    <mergeCell ref="AC56:AD56"/>
    <mergeCell ref="AC57:AD57"/>
    <mergeCell ref="AC46:AD46"/>
    <mergeCell ref="AC47:AD47"/>
    <mergeCell ref="AC48:AD48"/>
    <mergeCell ref="AC49:AD49"/>
    <mergeCell ref="AC50:AD50"/>
    <mergeCell ref="AC51:AD51"/>
    <mergeCell ref="AC40:AD40"/>
    <mergeCell ref="AC41:AD41"/>
    <mergeCell ref="AC42:AD42"/>
    <mergeCell ref="AC43:AD43"/>
    <mergeCell ref="AC44:AD44"/>
    <mergeCell ref="AC45:AD45"/>
    <mergeCell ref="AC37:AD37"/>
    <mergeCell ref="AC38:AD38"/>
    <mergeCell ref="AC39:AD39"/>
    <mergeCell ref="AC31:AD31"/>
    <mergeCell ref="AC32:AD32"/>
    <mergeCell ref="AC33:AD33"/>
    <mergeCell ref="AC34:AD34"/>
    <mergeCell ref="AC35:AD35"/>
    <mergeCell ref="AC36:AD36"/>
    <mergeCell ref="AA263:AB263"/>
    <mergeCell ref="AA264:AB264"/>
    <mergeCell ref="AA265:AB265"/>
    <mergeCell ref="AA266:AB266"/>
    <mergeCell ref="AC25:AD25"/>
    <mergeCell ref="AC26:AD26"/>
    <mergeCell ref="AC27:AD27"/>
    <mergeCell ref="AC28:AD28"/>
    <mergeCell ref="AC29:AD29"/>
    <mergeCell ref="AC30:AD30"/>
    <mergeCell ref="AA257:AB257"/>
    <mergeCell ref="AA258:AB258"/>
    <mergeCell ref="AA259:AB259"/>
    <mergeCell ref="AA260:AB260"/>
    <mergeCell ref="AA261:AB261"/>
    <mergeCell ref="AA262:AB262"/>
    <mergeCell ref="AA251:AB251"/>
    <mergeCell ref="AA252:AB252"/>
    <mergeCell ref="AA253:AB253"/>
    <mergeCell ref="AA254:AB254"/>
    <mergeCell ref="AC52:AD52"/>
    <mergeCell ref="AA255:AB255"/>
    <mergeCell ref="AA256:AB256"/>
    <mergeCell ref="AA245:AB245"/>
    <mergeCell ref="AA246:AB246"/>
    <mergeCell ref="AA247:AB247"/>
    <mergeCell ref="AA248:AB248"/>
    <mergeCell ref="AA249:AB249"/>
    <mergeCell ref="AA250:AB250"/>
    <mergeCell ref="AA239:AB239"/>
    <mergeCell ref="AA240:AB240"/>
    <mergeCell ref="AA241:AB241"/>
    <mergeCell ref="AA242:AB242"/>
    <mergeCell ref="AA243:AB243"/>
    <mergeCell ref="AA244:AB244"/>
    <mergeCell ref="AA233:AB233"/>
    <mergeCell ref="AA234:AB234"/>
    <mergeCell ref="AA235:AB235"/>
    <mergeCell ref="AA236:AB236"/>
    <mergeCell ref="AA237:AB237"/>
    <mergeCell ref="AA238:AB238"/>
    <mergeCell ref="AA227:AB227"/>
    <mergeCell ref="AA228:AB228"/>
    <mergeCell ref="AA229:AB229"/>
    <mergeCell ref="AA230:AB230"/>
    <mergeCell ref="AA231:AB231"/>
    <mergeCell ref="AA232:AB232"/>
    <mergeCell ref="AA221:AB221"/>
    <mergeCell ref="AA222:AB222"/>
    <mergeCell ref="AA223:AB223"/>
    <mergeCell ref="AA224:AB224"/>
    <mergeCell ref="AA225:AB225"/>
    <mergeCell ref="AA226:AB226"/>
    <mergeCell ref="AA215:AB215"/>
    <mergeCell ref="AA216:AB216"/>
    <mergeCell ref="AA217:AB217"/>
    <mergeCell ref="AA218:AB218"/>
    <mergeCell ref="AA219:AB219"/>
    <mergeCell ref="AA220:AB220"/>
    <mergeCell ref="AA209:AB209"/>
    <mergeCell ref="AA210:AB210"/>
    <mergeCell ref="AA211:AB211"/>
    <mergeCell ref="AA212:AB212"/>
    <mergeCell ref="AA213:AB213"/>
    <mergeCell ref="AA214:AB214"/>
    <mergeCell ref="AA203:AB203"/>
    <mergeCell ref="AA204:AB204"/>
    <mergeCell ref="AA205:AB205"/>
    <mergeCell ref="AA206:AB206"/>
    <mergeCell ref="AA207:AB207"/>
    <mergeCell ref="AA208:AB208"/>
    <mergeCell ref="AA197:AB197"/>
    <mergeCell ref="AA198:AB198"/>
    <mergeCell ref="AA199:AB199"/>
    <mergeCell ref="AA200:AB200"/>
    <mergeCell ref="AA201:AB201"/>
    <mergeCell ref="AA202:AB202"/>
    <mergeCell ref="AA191:AB191"/>
    <mergeCell ref="AA192:AB192"/>
    <mergeCell ref="AA193:AB193"/>
    <mergeCell ref="AA194:AB194"/>
    <mergeCell ref="AA195:AB195"/>
    <mergeCell ref="AA196:AB196"/>
    <mergeCell ref="AA185:AB185"/>
    <mergeCell ref="AA186:AB186"/>
    <mergeCell ref="AA187:AB187"/>
    <mergeCell ref="AA188:AB188"/>
    <mergeCell ref="AA189:AB189"/>
    <mergeCell ref="AA190:AB190"/>
    <mergeCell ref="AA179:AB179"/>
    <mergeCell ref="AA180:AB180"/>
    <mergeCell ref="AA181:AB181"/>
    <mergeCell ref="AA182:AB182"/>
    <mergeCell ref="AA183:AB183"/>
    <mergeCell ref="AA184:AB184"/>
    <mergeCell ref="AA173:AB173"/>
    <mergeCell ref="AA174:AB174"/>
    <mergeCell ref="AA175:AB175"/>
    <mergeCell ref="AA176:AB176"/>
    <mergeCell ref="AA177:AB177"/>
    <mergeCell ref="AA178:AB178"/>
    <mergeCell ref="AA167:AB167"/>
    <mergeCell ref="AA168:AB168"/>
    <mergeCell ref="AA169:AB169"/>
    <mergeCell ref="AA170:AB170"/>
    <mergeCell ref="AA171:AB171"/>
    <mergeCell ref="AA172:AB172"/>
    <mergeCell ref="AA161:AB161"/>
    <mergeCell ref="AA162:AB162"/>
    <mergeCell ref="AA163:AB163"/>
    <mergeCell ref="AA164:AB164"/>
    <mergeCell ref="AA165:AB165"/>
    <mergeCell ref="AA166:AB166"/>
    <mergeCell ref="AA155:AB155"/>
    <mergeCell ref="AA156:AB156"/>
    <mergeCell ref="AA157:AB157"/>
    <mergeCell ref="AA158:AB158"/>
    <mergeCell ref="AA159:AB159"/>
    <mergeCell ref="AA160:AB160"/>
    <mergeCell ref="AA149:AB149"/>
    <mergeCell ref="AA150:AB150"/>
    <mergeCell ref="AA151:AB151"/>
    <mergeCell ref="AA152:AB152"/>
    <mergeCell ref="AA153:AB153"/>
    <mergeCell ref="AA154:AB154"/>
    <mergeCell ref="AA143:AB143"/>
    <mergeCell ref="AA144:AB144"/>
    <mergeCell ref="AA145:AB145"/>
    <mergeCell ref="AA146:AB146"/>
    <mergeCell ref="AA147:AB147"/>
    <mergeCell ref="AA148:AB148"/>
    <mergeCell ref="AA137:AB137"/>
    <mergeCell ref="AA138:AB138"/>
    <mergeCell ref="AA139:AB139"/>
    <mergeCell ref="AA140:AB140"/>
    <mergeCell ref="AA141:AB141"/>
    <mergeCell ref="AA142:AB142"/>
    <mergeCell ref="AA131:AB131"/>
    <mergeCell ref="AA132:AB132"/>
    <mergeCell ref="AA133:AB133"/>
    <mergeCell ref="AA134:AB134"/>
    <mergeCell ref="AA135:AB135"/>
    <mergeCell ref="AA136:AB136"/>
    <mergeCell ref="AA125:AB125"/>
    <mergeCell ref="AA126:AB126"/>
    <mergeCell ref="AA127:AB127"/>
    <mergeCell ref="AA128:AB128"/>
    <mergeCell ref="AA129:AB129"/>
    <mergeCell ref="AA130:AB130"/>
    <mergeCell ref="AA119:AB119"/>
    <mergeCell ref="AA120:AB120"/>
    <mergeCell ref="AA121:AB121"/>
    <mergeCell ref="AA122:AB122"/>
    <mergeCell ref="AA123:AB123"/>
    <mergeCell ref="AA124:AB124"/>
    <mergeCell ref="AA113:AB113"/>
    <mergeCell ref="AA114:AB114"/>
    <mergeCell ref="AA115:AB115"/>
    <mergeCell ref="AA116:AB116"/>
    <mergeCell ref="AA117:AB117"/>
    <mergeCell ref="AA118:AB118"/>
    <mergeCell ref="AA107:AB107"/>
    <mergeCell ref="AA108:AB108"/>
    <mergeCell ref="AA109:AB109"/>
    <mergeCell ref="AA110:AB110"/>
    <mergeCell ref="AA111:AB111"/>
    <mergeCell ref="AA112:AB112"/>
    <mergeCell ref="AA101:AB101"/>
    <mergeCell ref="AA102:AB102"/>
    <mergeCell ref="AA103:AB103"/>
    <mergeCell ref="AA104:AB104"/>
    <mergeCell ref="AA105:AB105"/>
    <mergeCell ref="AA106:AB106"/>
    <mergeCell ref="AA95:AB95"/>
    <mergeCell ref="AA96:AB96"/>
    <mergeCell ref="AA97:AB97"/>
    <mergeCell ref="AA98:AB98"/>
    <mergeCell ref="AA99:AB99"/>
    <mergeCell ref="AA100:AB100"/>
    <mergeCell ref="AA89:AB89"/>
    <mergeCell ref="AA90:AB90"/>
    <mergeCell ref="AA91:AB91"/>
    <mergeCell ref="AA92:AB92"/>
    <mergeCell ref="AA93:AB93"/>
    <mergeCell ref="AA94:AB94"/>
    <mergeCell ref="AA83:AB83"/>
    <mergeCell ref="AA84:AB84"/>
    <mergeCell ref="AA85:AB85"/>
    <mergeCell ref="AA86:AB86"/>
    <mergeCell ref="AA87:AB87"/>
    <mergeCell ref="AA88:AB88"/>
    <mergeCell ref="AA77:AB77"/>
    <mergeCell ref="AA78:AB78"/>
    <mergeCell ref="AA79:AB79"/>
    <mergeCell ref="AA80:AB80"/>
    <mergeCell ref="AA81:AB81"/>
    <mergeCell ref="AA82:AB82"/>
    <mergeCell ref="AA71:AB71"/>
    <mergeCell ref="AA72:AB72"/>
    <mergeCell ref="AA73:AB73"/>
    <mergeCell ref="AA74:AB74"/>
    <mergeCell ref="AA75:AB75"/>
    <mergeCell ref="AA76:AB76"/>
    <mergeCell ref="AA65:AB65"/>
    <mergeCell ref="AA66:AB66"/>
    <mergeCell ref="AA67:AB67"/>
    <mergeCell ref="AA68:AB68"/>
    <mergeCell ref="AA69:AB69"/>
    <mergeCell ref="AA70:AB70"/>
    <mergeCell ref="AA59:AB59"/>
    <mergeCell ref="AA60:AB60"/>
    <mergeCell ref="AA61:AB61"/>
    <mergeCell ref="AA62:AB62"/>
    <mergeCell ref="AA63:AB63"/>
    <mergeCell ref="AA64:AB64"/>
    <mergeCell ref="AA53:AB53"/>
    <mergeCell ref="AA54:AB54"/>
    <mergeCell ref="AA55:AB55"/>
    <mergeCell ref="AA56:AB56"/>
    <mergeCell ref="AA57:AB57"/>
    <mergeCell ref="AA58:AB58"/>
    <mergeCell ref="AA48:AB48"/>
    <mergeCell ref="AA49:AB49"/>
    <mergeCell ref="AA50:AB50"/>
    <mergeCell ref="AA51:AB51"/>
    <mergeCell ref="AA52:AB52"/>
    <mergeCell ref="AA41:AB41"/>
    <mergeCell ref="AA42:AB42"/>
    <mergeCell ref="AA43:AB43"/>
    <mergeCell ref="AA44:AB44"/>
    <mergeCell ref="AA45:AB45"/>
    <mergeCell ref="AA46:AB46"/>
    <mergeCell ref="AA37:AB37"/>
    <mergeCell ref="AA38:AB38"/>
    <mergeCell ref="AA39:AB39"/>
    <mergeCell ref="AA40:AB40"/>
    <mergeCell ref="AA32:AB32"/>
    <mergeCell ref="AA33:AB33"/>
    <mergeCell ref="AA34:AB34"/>
    <mergeCell ref="AA35:AB35"/>
    <mergeCell ref="AA36:AB36"/>
    <mergeCell ref="Y394:Z394"/>
    <mergeCell ref="Y395:Z395"/>
    <mergeCell ref="Y396:Z396"/>
    <mergeCell ref="AA25:AB25"/>
    <mergeCell ref="AA26:AB26"/>
    <mergeCell ref="AA27:AB27"/>
    <mergeCell ref="AA28:AB28"/>
    <mergeCell ref="AA29:AB29"/>
    <mergeCell ref="AA30:AB30"/>
    <mergeCell ref="AA31:AB31"/>
    <mergeCell ref="Y388:Z388"/>
    <mergeCell ref="Y389:Z389"/>
    <mergeCell ref="Y390:Z390"/>
    <mergeCell ref="Y391:Z391"/>
    <mergeCell ref="Y392:Z392"/>
    <mergeCell ref="Y393:Z393"/>
    <mergeCell ref="Y382:Z382"/>
    <mergeCell ref="Y383:Z383"/>
    <mergeCell ref="Y384:Z384"/>
    <mergeCell ref="Y385:Z385"/>
    <mergeCell ref="Y386:Z386"/>
    <mergeCell ref="Y387:Z387"/>
    <mergeCell ref="Y376:Z376"/>
    <mergeCell ref="Y377:Z377"/>
    <mergeCell ref="Y378:Z378"/>
    <mergeCell ref="Y379:Z379"/>
    <mergeCell ref="AA47:AB47"/>
    <mergeCell ref="Y380:Z380"/>
    <mergeCell ref="Y381:Z381"/>
    <mergeCell ref="Y370:Z370"/>
    <mergeCell ref="Y371:Z371"/>
    <mergeCell ref="Y372:Z372"/>
    <mergeCell ref="Y373:Z373"/>
    <mergeCell ref="Y374:Z374"/>
    <mergeCell ref="Y375:Z375"/>
    <mergeCell ref="Y364:Z364"/>
    <mergeCell ref="Y365:Z365"/>
    <mergeCell ref="Y366:Z366"/>
    <mergeCell ref="Y367:Z367"/>
    <mergeCell ref="Y368:Z368"/>
    <mergeCell ref="Y369:Z369"/>
    <mergeCell ref="Y358:Z358"/>
    <mergeCell ref="Y359:Z359"/>
    <mergeCell ref="Y360:Z360"/>
    <mergeCell ref="Y361:Z361"/>
    <mergeCell ref="Y362:Z362"/>
    <mergeCell ref="Y363:Z363"/>
    <mergeCell ref="Y352:Z352"/>
    <mergeCell ref="Y353:Z353"/>
    <mergeCell ref="Y354:Z354"/>
    <mergeCell ref="Y355:Z355"/>
    <mergeCell ref="Y356:Z356"/>
    <mergeCell ref="Y357:Z357"/>
    <mergeCell ref="Y346:Z346"/>
    <mergeCell ref="Y347:Z347"/>
    <mergeCell ref="Y348:Z348"/>
    <mergeCell ref="Y349:Z349"/>
    <mergeCell ref="Y350:Z350"/>
    <mergeCell ref="Y351:Z351"/>
    <mergeCell ref="Y340:Z340"/>
    <mergeCell ref="Y341:Z341"/>
    <mergeCell ref="Y342:Z342"/>
    <mergeCell ref="Y343:Z343"/>
    <mergeCell ref="Y344:Z344"/>
    <mergeCell ref="Y345:Z345"/>
    <mergeCell ref="Y334:Z334"/>
    <mergeCell ref="Y335:Z335"/>
    <mergeCell ref="Y336:Z336"/>
    <mergeCell ref="Y337:Z337"/>
    <mergeCell ref="Y338:Z338"/>
    <mergeCell ref="Y339:Z339"/>
    <mergeCell ref="Y328:Z328"/>
    <mergeCell ref="Y329:Z329"/>
    <mergeCell ref="Y330:Z330"/>
    <mergeCell ref="Y331:Z331"/>
    <mergeCell ref="Y332:Z332"/>
    <mergeCell ref="Y333:Z333"/>
    <mergeCell ref="Y322:Z322"/>
    <mergeCell ref="Y323:Z323"/>
    <mergeCell ref="Y324:Z324"/>
    <mergeCell ref="Y325:Z325"/>
    <mergeCell ref="Y326:Z326"/>
    <mergeCell ref="Y327:Z327"/>
    <mergeCell ref="Y316:Z316"/>
    <mergeCell ref="Y317:Z317"/>
    <mergeCell ref="Y318:Z318"/>
    <mergeCell ref="Y319:Z319"/>
    <mergeCell ref="Y320:Z320"/>
    <mergeCell ref="Y321:Z321"/>
    <mergeCell ref="Y310:Z310"/>
    <mergeCell ref="Y311:Z311"/>
    <mergeCell ref="Y312:Z312"/>
    <mergeCell ref="Y313:Z313"/>
    <mergeCell ref="Y314:Z314"/>
    <mergeCell ref="Y315:Z315"/>
    <mergeCell ref="Y304:Z304"/>
    <mergeCell ref="Y305:Z305"/>
    <mergeCell ref="Y306:Z306"/>
    <mergeCell ref="Y307:Z307"/>
    <mergeCell ref="Y308:Z308"/>
    <mergeCell ref="Y309:Z309"/>
    <mergeCell ref="Y298:Z298"/>
    <mergeCell ref="Y299:Z299"/>
    <mergeCell ref="Y300:Z300"/>
    <mergeCell ref="Y301:Z301"/>
    <mergeCell ref="Y302:Z302"/>
    <mergeCell ref="Y303:Z303"/>
    <mergeCell ref="Y292:Z292"/>
    <mergeCell ref="Y293:Z293"/>
    <mergeCell ref="Y294:Z294"/>
    <mergeCell ref="Y295:Z295"/>
    <mergeCell ref="Y296:Z296"/>
    <mergeCell ref="Y297:Z297"/>
    <mergeCell ref="Y286:Z286"/>
    <mergeCell ref="Y287:Z287"/>
    <mergeCell ref="Y288:Z288"/>
    <mergeCell ref="Y289:Z289"/>
    <mergeCell ref="Y290:Z290"/>
    <mergeCell ref="Y291:Z291"/>
    <mergeCell ref="Y280:Z280"/>
    <mergeCell ref="Y281:Z281"/>
    <mergeCell ref="Y282:Z282"/>
    <mergeCell ref="Y283:Z283"/>
    <mergeCell ref="Y284:Z284"/>
    <mergeCell ref="Y285:Z285"/>
    <mergeCell ref="Y274:Z274"/>
    <mergeCell ref="Y275:Z275"/>
    <mergeCell ref="Y276:Z276"/>
    <mergeCell ref="Y277:Z277"/>
    <mergeCell ref="Y278:Z278"/>
    <mergeCell ref="Y279:Z279"/>
    <mergeCell ref="Y268:Z268"/>
    <mergeCell ref="Y269:Z269"/>
    <mergeCell ref="Y270:Z270"/>
    <mergeCell ref="Y271:Z271"/>
    <mergeCell ref="Y272:Z272"/>
    <mergeCell ref="Y273:Z273"/>
    <mergeCell ref="Y262:Z262"/>
    <mergeCell ref="Y263:Z263"/>
    <mergeCell ref="Y264:Z264"/>
    <mergeCell ref="Y265:Z265"/>
    <mergeCell ref="Y266:Z266"/>
    <mergeCell ref="Y267:Z267"/>
    <mergeCell ref="Y256:Z256"/>
    <mergeCell ref="Y257:Z257"/>
    <mergeCell ref="Y258:Z258"/>
    <mergeCell ref="Y259:Z259"/>
    <mergeCell ref="Y260:Z260"/>
    <mergeCell ref="Y261:Z261"/>
    <mergeCell ref="Y250:Z250"/>
    <mergeCell ref="Y251:Z251"/>
    <mergeCell ref="Y252:Z252"/>
    <mergeCell ref="Y253:Z253"/>
    <mergeCell ref="Y254:Z254"/>
    <mergeCell ref="Y255:Z255"/>
    <mergeCell ref="Y244:Z244"/>
    <mergeCell ref="Y245:Z245"/>
    <mergeCell ref="Y246:Z246"/>
    <mergeCell ref="Y247:Z247"/>
    <mergeCell ref="Y248:Z248"/>
    <mergeCell ref="Y249:Z249"/>
    <mergeCell ref="Y238:Z238"/>
    <mergeCell ref="Y239:Z239"/>
    <mergeCell ref="Y240:Z240"/>
    <mergeCell ref="Y241:Z241"/>
    <mergeCell ref="Y242:Z242"/>
    <mergeCell ref="Y243:Z243"/>
    <mergeCell ref="Y232:Z232"/>
    <mergeCell ref="Y233:Z233"/>
    <mergeCell ref="Y234:Z234"/>
    <mergeCell ref="Y235:Z235"/>
    <mergeCell ref="Y236:Z236"/>
    <mergeCell ref="Y237:Z237"/>
    <mergeCell ref="Y226:Z226"/>
    <mergeCell ref="Y227:Z227"/>
    <mergeCell ref="Y228:Z228"/>
    <mergeCell ref="Y229:Z229"/>
    <mergeCell ref="Y230:Z230"/>
    <mergeCell ref="Y231:Z231"/>
    <mergeCell ref="Y220:Z220"/>
    <mergeCell ref="Y221:Z221"/>
    <mergeCell ref="Y222:Z222"/>
    <mergeCell ref="Y223:Z223"/>
    <mergeCell ref="Y224:Z224"/>
    <mergeCell ref="Y225:Z225"/>
    <mergeCell ref="Y214:Z214"/>
    <mergeCell ref="Y215:Z215"/>
    <mergeCell ref="Y216:Z216"/>
    <mergeCell ref="Y217:Z217"/>
    <mergeCell ref="Y218:Z218"/>
    <mergeCell ref="Y219:Z219"/>
    <mergeCell ref="Y208:Z208"/>
    <mergeCell ref="Y209:Z209"/>
    <mergeCell ref="Y210:Z210"/>
    <mergeCell ref="Y211:Z211"/>
    <mergeCell ref="Y212:Z212"/>
    <mergeCell ref="Y213:Z213"/>
    <mergeCell ref="Y202:Z202"/>
    <mergeCell ref="Y203:Z203"/>
    <mergeCell ref="Y204:Z204"/>
    <mergeCell ref="Y205:Z205"/>
    <mergeCell ref="Y206:Z206"/>
    <mergeCell ref="Y207:Z207"/>
    <mergeCell ref="Y196:Z196"/>
    <mergeCell ref="Y197:Z197"/>
    <mergeCell ref="Y198:Z198"/>
    <mergeCell ref="Y199:Z199"/>
    <mergeCell ref="Y200:Z200"/>
    <mergeCell ref="Y201:Z201"/>
    <mergeCell ref="Y190:Z190"/>
    <mergeCell ref="Y191:Z191"/>
    <mergeCell ref="Y192:Z192"/>
    <mergeCell ref="Y193:Z193"/>
    <mergeCell ref="Y194:Z194"/>
    <mergeCell ref="Y195:Z195"/>
    <mergeCell ref="Y184:Z184"/>
    <mergeCell ref="Y185:Z185"/>
    <mergeCell ref="Y186:Z186"/>
    <mergeCell ref="Y187:Z187"/>
    <mergeCell ref="Y188:Z188"/>
    <mergeCell ref="Y189:Z189"/>
    <mergeCell ref="Y178:Z178"/>
    <mergeCell ref="Y179:Z179"/>
    <mergeCell ref="Y180:Z180"/>
    <mergeCell ref="Y181:Z181"/>
    <mergeCell ref="Y182:Z182"/>
    <mergeCell ref="Y183:Z183"/>
    <mergeCell ref="Y172:Z172"/>
    <mergeCell ref="Y173:Z173"/>
    <mergeCell ref="Y174:Z174"/>
    <mergeCell ref="Y175:Z175"/>
    <mergeCell ref="Y176:Z176"/>
    <mergeCell ref="Y177:Z177"/>
    <mergeCell ref="Y166:Z166"/>
    <mergeCell ref="Y167:Z167"/>
    <mergeCell ref="Y168:Z168"/>
    <mergeCell ref="Y169:Z169"/>
    <mergeCell ref="Y170:Z170"/>
    <mergeCell ref="Y171:Z171"/>
    <mergeCell ref="Y160:Z160"/>
    <mergeCell ref="Y161:Z161"/>
    <mergeCell ref="Y162:Z162"/>
    <mergeCell ref="Y163:Z163"/>
    <mergeCell ref="Y164:Z164"/>
    <mergeCell ref="Y165:Z165"/>
    <mergeCell ref="Y154:Z154"/>
    <mergeCell ref="Y155:Z155"/>
    <mergeCell ref="Y156:Z156"/>
    <mergeCell ref="Y157:Z157"/>
    <mergeCell ref="Y158:Z158"/>
    <mergeCell ref="Y159:Z159"/>
    <mergeCell ref="Y148:Z148"/>
    <mergeCell ref="Y149:Z149"/>
    <mergeCell ref="Y150:Z150"/>
    <mergeCell ref="Y151:Z151"/>
    <mergeCell ref="Y152:Z152"/>
    <mergeCell ref="Y153:Z153"/>
    <mergeCell ref="Y142:Z142"/>
    <mergeCell ref="Y143:Z143"/>
    <mergeCell ref="Y144:Z144"/>
    <mergeCell ref="Y145:Z145"/>
    <mergeCell ref="Y146:Z146"/>
    <mergeCell ref="Y147:Z147"/>
    <mergeCell ref="Y136:Z136"/>
    <mergeCell ref="Y137:Z137"/>
    <mergeCell ref="Y138:Z138"/>
    <mergeCell ref="Y139:Z139"/>
    <mergeCell ref="Y140:Z140"/>
    <mergeCell ref="Y141:Z141"/>
    <mergeCell ref="Y130:Z130"/>
    <mergeCell ref="Y131:Z131"/>
    <mergeCell ref="Y132:Z132"/>
    <mergeCell ref="Y133:Z133"/>
    <mergeCell ref="Y134:Z134"/>
    <mergeCell ref="Y135:Z135"/>
    <mergeCell ref="Y124:Z124"/>
    <mergeCell ref="Y125:Z125"/>
    <mergeCell ref="Y126:Z126"/>
    <mergeCell ref="Y127:Z127"/>
    <mergeCell ref="Y128:Z128"/>
    <mergeCell ref="Y129:Z129"/>
    <mergeCell ref="Y118:Z118"/>
    <mergeCell ref="Y119:Z119"/>
    <mergeCell ref="Y120:Z120"/>
    <mergeCell ref="Y121:Z121"/>
    <mergeCell ref="Y122:Z122"/>
    <mergeCell ref="Y123:Z123"/>
    <mergeCell ref="Y112:Z112"/>
    <mergeCell ref="Y113:Z113"/>
    <mergeCell ref="Y114:Z114"/>
    <mergeCell ref="Y115:Z115"/>
    <mergeCell ref="Y116:Z116"/>
    <mergeCell ref="Y117:Z117"/>
    <mergeCell ref="Y106:Z106"/>
    <mergeCell ref="Y107:Z107"/>
    <mergeCell ref="Y108:Z108"/>
    <mergeCell ref="Y109:Z109"/>
    <mergeCell ref="Y110:Z110"/>
    <mergeCell ref="Y111:Z111"/>
    <mergeCell ref="Y100:Z100"/>
    <mergeCell ref="Y101:Z101"/>
    <mergeCell ref="Y102:Z102"/>
    <mergeCell ref="Y103:Z103"/>
    <mergeCell ref="Y104:Z104"/>
    <mergeCell ref="Y105:Z105"/>
    <mergeCell ref="Y94:Z94"/>
    <mergeCell ref="Y95:Z95"/>
    <mergeCell ref="Y96:Z96"/>
    <mergeCell ref="Y97:Z97"/>
    <mergeCell ref="Y98:Z98"/>
    <mergeCell ref="Y99:Z99"/>
    <mergeCell ref="Y88:Z88"/>
    <mergeCell ref="Y89:Z89"/>
    <mergeCell ref="Y90:Z90"/>
    <mergeCell ref="Y91:Z91"/>
    <mergeCell ref="Y92:Z92"/>
    <mergeCell ref="Y93:Z93"/>
    <mergeCell ref="Y82:Z82"/>
    <mergeCell ref="Y83:Z83"/>
    <mergeCell ref="Y84:Z84"/>
    <mergeCell ref="Y85:Z85"/>
    <mergeCell ref="Y86:Z86"/>
    <mergeCell ref="Y87:Z87"/>
    <mergeCell ref="Y76:Z76"/>
    <mergeCell ref="Y77:Z77"/>
    <mergeCell ref="Y78:Z78"/>
    <mergeCell ref="Y79:Z79"/>
    <mergeCell ref="Y80:Z80"/>
    <mergeCell ref="Y81:Z81"/>
    <mergeCell ref="Y70:Z70"/>
    <mergeCell ref="Y71:Z71"/>
    <mergeCell ref="Y72:Z72"/>
    <mergeCell ref="Y73:Z73"/>
    <mergeCell ref="Y74:Z74"/>
    <mergeCell ref="Y75:Z75"/>
    <mergeCell ref="Y64:Z64"/>
    <mergeCell ref="Y65:Z65"/>
    <mergeCell ref="Y66:Z66"/>
    <mergeCell ref="Y67:Z67"/>
    <mergeCell ref="Y68:Z68"/>
    <mergeCell ref="Y69:Z69"/>
    <mergeCell ref="Y58:Z58"/>
    <mergeCell ref="Y59:Z59"/>
    <mergeCell ref="Y60:Z60"/>
    <mergeCell ref="Y61:Z61"/>
    <mergeCell ref="Y62:Z62"/>
    <mergeCell ref="Y63:Z63"/>
    <mergeCell ref="Y52:Z52"/>
    <mergeCell ref="Y53:Z53"/>
    <mergeCell ref="Y54:Z54"/>
    <mergeCell ref="Y55:Z55"/>
    <mergeCell ref="Y56:Z56"/>
    <mergeCell ref="Y57:Z57"/>
    <mergeCell ref="Y46:Z46"/>
    <mergeCell ref="Y47:Z47"/>
    <mergeCell ref="Y48:Z48"/>
    <mergeCell ref="Y49:Z49"/>
    <mergeCell ref="Y50:Z50"/>
    <mergeCell ref="Y51:Z51"/>
    <mergeCell ref="Y40:Z40"/>
    <mergeCell ref="Y41:Z41"/>
    <mergeCell ref="Y42:Z42"/>
    <mergeCell ref="Y43:Z43"/>
    <mergeCell ref="Y44:Z44"/>
    <mergeCell ref="Y45:Z45"/>
    <mergeCell ref="Y37:Z37"/>
    <mergeCell ref="Y38:Z38"/>
    <mergeCell ref="Y39:Z39"/>
    <mergeCell ref="Y31:Z31"/>
    <mergeCell ref="Y32:Z32"/>
    <mergeCell ref="Y33:Z33"/>
    <mergeCell ref="Y34:Z34"/>
    <mergeCell ref="Y35:Z35"/>
    <mergeCell ref="Y36:Z36"/>
    <mergeCell ref="Y25:Z25"/>
    <mergeCell ref="Y26:Z26"/>
    <mergeCell ref="Y27:Z27"/>
    <mergeCell ref="Y28:Z28"/>
    <mergeCell ref="Y29:Z29"/>
    <mergeCell ref="Y30:Z30"/>
    <mergeCell ref="W384:X384"/>
    <mergeCell ref="W385:X385"/>
    <mergeCell ref="W342:X342"/>
    <mergeCell ref="W343:X343"/>
    <mergeCell ref="W344:X344"/>
    <mergeCell ref="W345:X345"/>
    <mergeCell ref="W346:X346"/>
    <mergeCell ref="W347:X347"/>
    <mergeCell ref="W336:X336"/>
    <mergeCell ref="W337:X337"/>
    <mergeCell ref="W338:X338"/>
    <mergeCell ref="W339:X339"/>
    <mergeCell ref="W340:X340"/>
    <mergeCell ref="W341:X341"/>
    <mergeCell ref="W330:X330"/>
    <mergeCell ref="W331:X331"/>
    <mergeCell ref="W332:X332"/>
    <mergeCell ref="W360:X360"/>
    <mergeCell ref="W361:X361"/>
    <mergeCell ref="W362:X362"/>
    <mergeCell ref="W363:X363"/>
    <mergeCell ref="W364:X364"/>
    <mergeCell ref="W365:X365"/>
    <mergeCell ref="W354:X354"/>
    <mergeCell ref="W355:X355"/>
    <mergeCell ref="W356:X356"/>
    <mergeCell ref="W357:X357"/>
    <mergeCell ref="W358:X358"/>
    <mergeCell ref="W359:X359"/>
    <mergeCell ref="W348:X348"/>
    <mergeCell ref="W349:X349"/>
    <mergeCell ref="W350:X350"/>
    <mergeCell ref="W351:X351"/>
    <mergeCell ref="W352:X352"/>
    <mergeCell ref="W353:X353"/>
    <mergeCell ref="W389:X389"/>
    <mergeCell ref="W378:X378"/>
    <mergeCell ref="W379:X379"/>
    <mergeCell ref="W380:X380"/>
    <mergeCell ref="W381:X381"/>
    <mergeCell ref="W382:X382"/>
    <mergeCell ref="W383:X383"/>
    <mergeCell ref="W372:X372"/>
    <mergeCell ref="W373:X373"/>
    <mergeCell ref="W374:X374"/>
    <mergeCell ref="W375:X375"/>
    <mergeCell ref="W376:X376"/>
    <mergeCell ref="W377:X377"/>
    <mergeCell ref="W366:X366"/>
    <mergeCell ref="W367:X367"/>
    <mergeCell ref="W368:X368"/>
    <mergeCell ref="W369:X369"/>
    <mergeCell ref="W370:X370"/>
    <mergeCell ref="W371:X371"/>
    <mergeCell ref="W386:X386"/>
    <mergeCell ref="W387:X387"/>
    <mergeCell ref="W388:X388"/>
    <mergeCell ref="W333:X333"/>
    <mergeCell ref="W334:X334"/>
    <mergeCell ref="W335:X335"/>
    <mergeCell ref="W324:X324"/>
    <mergeCell ref="W325:X325"/>
    <mergeCell ref="W326:X326"/>
    <mergeCell ref="W327:X327"/>
    <mergeCell ref="W328:X328"/>
    <mergeCell ref="W329:X329"/>
    <mergeCell ref="W318:X318"/>
    <mergeCell ref="W319:X319"/>
    <mergeCell ref="W320:X320"/>
    <mergeCell ref="W321:X321"/>
    <mergeCell ref="W322:X322"/>
    <mergeCell ref="W323:X323"/>
    <mergeCell ref="W312:X312"/>
    <mergeCell ref="W313:X313"/>
    <mergeCell ref="W314:X314"/>
    <mergeCell ref="W315:X315"/>
    <mergeCell ref="W316:X316"/>
    <mergeCell ref="W317:X317"/>
    <mergeCell ref="W306:X306"/>
    <mergeCell ref="W307:X307"/>
    <mergeCell ref="W308:X308"/>
    <mergeCell ref="W309:X309"/>
    <mergeCell ref="W310:X310"/>
    <mergeCell ref="W311:X311"/>
    <mergeCell ref="W300:X300"/>
    <mergeCell ref="W301:X301"/>
    <mergeCell ref="W302:X302"/>
    <mergeCell ref="W303:X303"/>
    <mergeCell ref="W304:X304"/>
    <mergeCell ref="W305:X305"/>
    <mergeCell ref="W294:X294"/>
    <mergeCell ref="W295:X295"/>
    <mergeCell ref="W296:X296"/>
    <mergeCell ref="W297:X297"/>
    <mergeCell ref="W298:X298"/>
    <mergeCell ref="W299:X299"/>
    <mergeCell ref="W288:X288"/>
    <mergeCell ref="W289:X289"/>
    <mergeCell ref="W290:X290"/>
    <mergeCell ref="W291:X291"/>
    <mergeCell ref="W292:X292"/>
    <mergeCell ref="W293:X293"/>
    <mergeCell ref="W282:X282"/>
    <mergeCell ref="W283:X283"/>
    <mergeCell ref="W284:X284"/>
    <mergeCell ref="W285:X285"/>
    <mergeCell ref="W286:X286"/>
    <mergeCell ref="W287:X287"/>
    <mergeCell ref="W276:X276"/>
    <mergeCell ref="W277:X277"/>
    <mergeCell ref="W278:X278"/>
    <mergeCell ref="W279:X279"/>
    <mergeCell ref="W280:X280"/>
    <mergeCell ref="W281:X281"/>
    <mergeCell ref="W270:X270"/>
    <mergeCell ref="W271:X271"/>
    <mergeCell ref="W272:X272"/>
    <mergeCell ref="W273:X273"/>
    <mergeCell ref="W274:X274"/>
    <mergeCell ref="W275:X275"/>
    <mergeCell ref="W264:X264"/>
    <mergeCell ref="W265:X265"/>
    <mergeCell ref="W266:X266"/>
    <mergeCell ref="W267:X267"/>
    <mergeCell ref="W268:X268"/>
    <mergeCell ref="W269:X269"/>
    <mergeCell ref="W258:X258"/>
    <mergeCell ref="W259:X259"/>
    <mergeCell ref="W260:X260"/>
    <mergeCell ref="W261:X261"/>
    <mergeCell ref="W262:X262"/>
    <mergeCell ref="W263:X263"/>
    <mergeCell ref="W252:X252"/>
    <mergeCell ref="W253:X253"/>
    <mergeCell ref="W254:X254"/>
    <mergeCell ref="W255:X255"/>
    <mergeCell ref="W256:X256"/>
    <mergeCell ref="W257:X257"/>
    <mergeCell ref="W246:X246"/>
    <mergeCell ref="W247:X247"/>
    <mergeCell ref="W248:X248"/>
    <mergeCell ref="W249:X249"/>
    <mergeCell ref="W250:X250"/>
    <mergeCell ref="W251:X251"/>
    <mergeCell ref="W240:X240"/>
    <mergeCell ref="W241:X241"/>
    <mergeCell ref="W242:X242"/>
    <mergeCell ref="W243:X243"/>
    <mergeCell ref="W244:X244"/>
    <mergeCell ref="W245:X245"/>
    <mergeCell ref="W234:X234"/>
    <mergeCell ref="W235:X235"/>
    <mergeCell ref="W236:X236"/>
    <mergeCell ref="W237:X237"/>
    <mergeCell ref="W238:X238"/>
    <mergeCell ref="W239:X239"/>
    <mergeCell ref="W228:X228"/>
    <mergeCell ref="W229:X229"/>
    <mergeCell ref="W230:X230"/>
    <mergeCell ref="W231:X231"/>
    <mergeCell ref="W232:X232"/>
    <mergeCell ref="W233:X233"/>
    <mergeCell ref="W222:X222"/>
    <mergeCell ref="W223:X223"/>
    <mergeCell ref="W224:X224"/>
    <mergeCell ref="W225:X225"/>
    <mergeCell ref="W226:X226"/>
    <mergeCell ref="W227:X227"/>
    <mergeCell ref="W216:X216"/>
    <mergeCell ref="W217:X217"/>
    <mergeCell ref="W218:X218"/>
    <mergeCell ref="W219:X219"/>
    <mergeCell ref="W220:X220"/>
    <mergeCell ref="W221:X221"/>
    <mergeCell ref="W210:X210"/>
    <mergeCell ref="W211:X211"/>
    <mergeCell ref="W212:X212"/>
    <mergeCell ref="W213:X213"/>
    <mergeCell ref="W214:X214"/>
    <mergeCell ref="W215:X215"/>
    <mergeCell ref="W204:X204"/>
    <mergeCell ref="W205:X205"/>
    <mergeCell ref="W206:X206"/>
    <mergeCell ref="W207:X207"/>
    <mergeCell ref="W208:X208"/>
    <mergeCell ref="W209:X209"/>
    <mergeCell ref="W198:X198"/>
    <mergeCell ref="W199:X199"/>
    <mergeCell ref="W200:X200"/>
    <mergeCell ref="W201:X201"/>
    <mergeCell ref="W202:X202"/>
    <mergeCell ref="W203:X203"/>
    <mergeCell ref="W192:X192"/>
    <mergeCell ref="W193:X193"/>
    <mergeCell ref="W194:X194"/>
    <mergeCell ref="W195:X195"/>
    <mergeCell ref="W196:X196"/>
    <mergeCell ref="W197:X197"/>
    <mergeCell ref="W186:X186"/>
    <mergeCell ref="W187:X187"/>
    <mergeCell ref="W188:X188"/>
    <mergeCell ref="W189:X189"/>
    <mergeCell ref="W190:X190"/>
    <mergeCell ref="W191:X191"/>
    <mergeCell ref="W180:X180"/>
    <mergeCell ref="W181:X181"/>
    <mergeCell ref="W182:X182"/>
    <mergeCell ref="W183:X183"/>
    <mergeCell ref="W184:X184"/>
    <mergeCell ref="W185:X185"/>
    <mergeCell ref="W174:X174"/>
    <mergeCell ref="W175:X175"/>
    <mergeCell ref="W176:X176"/>
    <mergeCell ref="W177:X177"/>
    <mergeCell ref="W178:X178"/>
    <mergeCell ref="W179:X179"/>
    <mergeCell ref="W168:X168"/>
    <mergeCell ref="W169:X169"/>
    <mergeCell ref="W170:X170"/>
    <mergeCell ref="W171:X171"/>
    <mergeCell ref="W172:X172"/>
    <mergeCell ref="W173:X173"/>
    <mergeCell ref="W162:X162"/>
    <mergeCell ref="W163:X163"/>
    <mergeCell ref="W164:X164"/>
    <mergeCell ref="W165:X165"/>
    <mergeCell ref="W166:X166"/>
    <mergeCell ref="W167:X167"/>
    <mergeCell ref="W156:X156"/>
    <mergeCell ref="W157:X157"/>
    <mergeCell ref="W158:X158"/>
    <mergeCell ref="W159:X159"/>
    <mergeCell ref="W160:X160"/>
    <mergeCell ref="W161:X161"/>
    <mergeCell ref="W150:X150"/>
    <mergeCell ref="W151:X151"/>
    <mergeCell ref="W152:X152"/>
    <mergeCell ref="W153:X153"/>
    <mergeCell ref="W154:X154"/>
    <mergeCell ref="W155:X155"/>
    <mergeCell ref="W144:X144"/>
    <mergeCell ref="W145:X145"/>
    <mergeCell ref="W146:X146"/>
    <mergeCell ref="W147:X147"/>
    <mergeCell ref="W148:X148"/>
    <mergeCell ref="W149:X149"/>
    <mergeCell ref="W138:X138"/>
    <mergeCell ref="W139:X139"/>
    <mergeCell ref="W140:X140"/>
    <mergeCell ref="W141:X141"/>
    <mergeCell ref="W142:X142"/>
    <mergeCell ref="W143:X143"/>
    <mergeCell ref="W132:X132"/>
    <mergeCell ref="W133:X133"/>
    <mergeCell ref="W134:X134"/>
    <mergeCell ref="W135:X135"/>
    <mergeCell ref="W136:X136"/>
    <mergeCell ref="W137:X137"/>
    <mergeCell ref="W126:X126"/>
    <mergeCell ref="W127:X127"/>
    <mergeCell ref="W128:X128"/>
    <mergeCell ref="W129:X129"/>
    <mergeCell ref="W130:X130"/>
    <mergeCell ref="W131:X131"/>
    <mergeCell ref="W120:X120"/>
    <mergeCell ref="W121:X121"/>
    <mergeCell ref="W122:X122"/>
    <mergeCell ref="W123:X123"/>
    <mergeCell ref="W124:X124"/>
    <mergeCell ref="W125:X125"/>
    <mergeCell ref="W114:X114"/>
    <mergeCell ref="W115:X115"/>
    <mergeCell ref="W116:X116"/>
    <mergeCell ref="W117:X117"/>
    <mergeCell ref="W118:X118"/>
    <mergeCell ref="W119:X119"/>
    <mergeCell ref="W108:X108"/>
    <mergeCell ref="W109:X109"/>
    <mergeCell ref="W110:X110"/>
    <mergeCell ref="W111:X111"/>
    <mergeCell ref="W112:X112"/>
    <mergeCell ref="W113:X113"/>
    <mergeCell ref="W102:X102"/>
    <mergeCell ref="W103:X103"/>
    <mergeCell ref="W104:X104"/>
    <mergeCell ref="W105:X105"/>
    <mergeCell ref="W106:X106"/>
    <mergeCell ref="W107:X107"/>
    <mergeCell ref="W96:X96"/>
    <mergeCell ref="W97:X97"/>
    <mergeCell ref="W98:X98"/>
    <mergeCell ref="W99:X99"/>
    <mergeCell ref="W100:X100"/>
    <mergeCell ref="W101:X101"/>
    <mergeCell ref="W90:X90"/>
    <mergeCell ref="W91:X91"/>
    <mergeCell ref="W92:X92"/>
    <mergeCell ref="W93:X93"/>
    <mergeCell ref="W94:X94"/>
    <mergeCell ref="W95:X95"/>
    <mergeCell ref="W84:X84"/>
    <mergeCell ref="W85:X85"/>
    <mergeCell ref="W86:X86"/>
    <mergeCell ref="W87:X87"/>
    <mergeCell ref="W88:X88"/>
    <mergeCell ref="W89:X89"/>
    <mergeCell ref="W78:X78"/>
    <mergeCell ref="W79:X79"/>
    <mergeCell ref="W80:X80"/>
    <mergeCell ref="W81:X81"/>
    <mergeCell ref="W82:X82"/>
    <mergeCell ref="W83:X83"/>
    <mergeCell ref="W72:X72"/>
    <mergeCell ref="W73:X73"/>
    <mergeCell ref="W74:X74"/>
    <mergeCell ref="W75:X75"/>
    <mergeCell ref="W76:X76"/>
    <mergeCell ref="W77:X77"/>
    <mergeCell ref="W66:X66"/>
    <mergeCell ref="W67:X67"/>
    <mergeCell ref="W68:X68"/>
    <mergeCell ref="W69:X69"/>
    <mergeCell ref="W70:X70"/>
    <mergeCell ref="W71:X71"/>
    <mergeCell ref="W60:X60"/>
    <mergeCell ref="W61:X61"/>
    <mergeCell ref="W62:X62"/>
    <mergeCell ref="W63:X63"/>
    <mergeCell ref="W64:X64"/>
    <mergeCell ref="W65:X65"/>
    <mergeCell ref="W55:X55"/>
    <mergeCell ref="W56:X56"/>
    <mergeCell ref="W57:X57"/>
    <mergeCell ref="W58:X58"/>
    <mergeCell ref="W59:X59"/>
    <mergeCell ref="W48:X48"/>
    <mergeCell ref="W49:X49"/>
    <mergeCell ref="W50:X50"/>
    <mergeCell ref="W51:X51"/>
    <mergeCell ref="W52:X52"/>
    <mergeCell ref="W53:X53"/>
    <mergeCell ref="W42:X42"/>
    <mergeCell ref="W43:X43"/>
    <mergeCell ref="W44:X44"/>
    <mergeCell ref="W45:X45"/>
    <mergeCell ref="W46:X46"/>
    <mergeCell ref="W47:X47"/>
    <mergeCell ref="W38:X38"/>
    <mergeCell ref="W39:X39"/>
    <mergeCell ref="W40:X40"/>
    <mergeCell ref="W41:X41"/>
    <mergeCell ref="W33:X33"/>
    <mergeCell ref="W34:X34"/>
    <mergeCell ref="W35:X35"/>
    <mergeCell ref="W36:X36"/>
    <mergeCell ref="W37:X37"/>
    <mergeCell ref="U388:V388"/>
    <mergeCell ref="U389:V389"/>
    <mergeCell ref="W25:X25"/>
    <mergeCell ref="W26:X26"/>
    <mergeCell ref="W27:X27"/>
    <mergeCell ref="W28:X28"/>
    <mergeCell ref="W29:X29"/>
    <mergeCell ref="W30:X30"/>
    <mergeCell ref="W31:X31"/>
    <mergeCell ref="W32:X32"/>
    <mergeCell ref="U382:V382"/>
    <mergeCell ref="U383:V383"/>
    <mergeCell ref="U384:V384"/>
    <mergeCell ref="U385:V385"/>
    <mergeCell ref="U386:V386"/>
    <mergeCell ref="U387:V387"/>
    <mergeCell ref="U376:V376"/>
    <mergeCell ref="U377:V377"/>
    <mergeCell ref="U378:V378"/>
    <mergeCell ref="U379:V379"/>
    <mergeCell ref="W54:X54"/>
    <mergeCell ref="U380:V380"/>
    <mergeCell ref="U381:V381"/>
    <mergeCell ref="U370:V370"/>
    <mergeCell ref="U371:V371"/>
    <mergeCell ref="U372:V372"/>
    <mergeCell ref="U373:V373"/>
    <mergeCell ref="U374:V374"/>
    <mergeCell ref="U375:V375"/>
    <mergeCell ref="U364:V364"/>
    <mergeCell ref="U365:V365"/>
    <mergeCell ref="U366:V366"/>
    <mergeCell ref="U367:V367"/>
    <mergeCell ref="U368:V368"/>
    <mergeCell ref="U369:V369"/>
    <mergeCell ref="U358:V358"/>
    <mergeCell ref="U359:V359"/>
    <mergeCell ref="U360:V360"/>
    <mergeCell ref="U361:V361"/>
    <mergeCell ref="U362:V362"/>
    <mergeCell ref="U363:V363"/>
    <mergeCell ref="U352:V352"/>
    <mergeCell ref="U353:V353"/>
    <mergeCell ref="U354:V354"/>
    <mergeCell ref="U355:V355"/>
    <mergeCell ref="U356:V356"/>
    <mergeCell ref="U357:V357"/>
    <mergeCell ref="U346:V346"/>
    <mergeCell ref="U347:V347"/>
    <mergeCell ref="U348:V348"/>
    <mergeCell ref="U349:V349"/>
    <mergeCell ref="U350:V350"/>
    <mergeCell ref="U351:V351"/>
    <mergeCell ref="U340:V340"/>
    <mergeCell ref="U341:V341"/>
    <mergeCell ref="U342:V342"/>
    <mergeCell ref="U343:V343"/>
    <mergeCell ref="U344:V344"/>
    <mergeCell ref="U345:V345"/>
    <mergeCell ref="U334:V334"/>
    <mergeCell ref="U335:V335"/>
    <mergeCell ref="U336:V336"/>
    <mergeCell ref="U337:V337"/>
    <mergeCell ref="U338:V338"/>
    <mergeCell ref="U339:V339"/>
    <mergeCell ref="U328:V328"/>
    <mergeCell ref="U329:V329"/>
    <mergeCell ref="U330:V330"/>
    <mergeCell ref="U331:V331"/>
    <mergeCell ref="U332:V332"/>
    <mergeCell ref="U333:V333"/>
    <mergeCell ref="U322:V322"/>
    <mergeCell ref="U323:V323"/>
    <mergeCell ref="U324:V324"/>
    <mergeCell ref="U325:V325"/>
    <mergeCell ref="U326:V326"/>
    <mergeCell ref="U327:V327"/>
    <mergeCell ref="U316:V316"/>
    <mergeCell ref="U317:V317"/>
    <mergeCell ref="U318:V318"/>
    <mergeCell ref="U319:V319"/>
    <mergeCell ref="U320:V320"/>
    <mergeCell ref="U321:V321"/>
    <mergeCell ref="U310:V310"/>
    <mergeCell ref="U311:V311"/>
    <mergeCell ref="U312:V312"/>
    <mergeCell ref="U313:V313"/>
    <mergeCell ref="U314:V314"/>
    <mergeCell ref="U315:V315"/>
    <mergeCell ref="U304:V304"/>
    <mergeCell ref="U305:V305"/>
    <mergeCell ref="U306:V306"/>
    <mergeCell ref="U307:V307"/>
    <mergeCell ref="U308:V308"/>
    <mergeCell ref="U309:V309"/>
    <mergeCell ref="U298:V298"/>
    <mergeCell ref="U299:V299"/>
    <mergeCell ref="U300:V300"/>
    <mergeCell ref="U301:V301"/>
    <mergeCell ref="U302:V302"/>
    <mergeCell ref="U303:V303"/>
    <mergeCell ref="U292:V292"/>
    <mergeCell ref="U293:V293"/>
    <mergeCell ref="U294:V294"/>
    <mergeCell ref="U295:V295"/>
    <mergeCell ref="U296:V296"/>
    <mergeCell ref="U297:V297"/>
    <mergeCell ref="U286:V286"/>
    <mergeCell ref="U287:V287"/>
    <mergeCell ref="U288:V288"/>
    <mergeCell ref="U289:V289"/>
    <mergeCell ref="U290:V290"/>
    <mergeCell ref="U291:V291"/>
    <mergeCell ref="U280:V280"/>
    <mergeCell ref="U281:V281"/>
    <mergeCell ref="U282:V282"/>
    <mergeCell ref="U283:V283"/>
    <mergeCell ref="U284:V284"/>
    <mergeCell ref="U285:V285"/>
    <mergeCell ref="U274:V274"/>
    <mergeCell ref="U275:V275"/>
    <mergeCell ref="U276:V276"/>
    <mergeCell ref="U277:V277"/>
    <mergeCell ref="U278:V278"/>
    <mergeCell ref="U279:V279"/>
    <mergeCell ref="U268:V268"/>
    <mergeCell ref="U269:V269"/>
    <mergeCell ref="U270:V270"/>
    <mergeCell ref="U271:V271"/>
    <mergeCell ref="U272:V272"/>
    <mergeCell ref="U273:V273"/>
    <mergeCell ref="U262:V262"/>
    <mergeCell ref="U263:V263"/>
    <mergeCell ref="U264:V264"/>
    <mergeCell ref="U265:V265"/>
    <mergeCell ref="U266:V266"/>
    <mergeCell ref="U267:V267"/>
    <mergeCell ref="U256:V256"/>
    <mergeCell ref="U257:V257"/>
    <mergeCell ref="U258:V258"/>
    <mergeCell ref="U259:V259"/>
    <mergeCell ref="U260:V260"/>
    <mergeCell ref="U261:V261"/>
    <mergeCell ref="U250:V250"/>
    <mergeCell ref="U251:V251"/>
    <mergeCell ref="U252:V252"/>
    <mergeCell ref="U253:V253"/>
    <mergeCell ref="U254:V254"/>
    <mergeCell ref="U255:V255"/>
    <mergeCell ref="U244:V244"/>
    <mergeCell ref="U245:V245"/>
    <mergeCell ref="U246:V246"/>
    <mergeCell ref="U247:V247"/>
    <mergeCell ref="U248:V248"/>
    <mergeCell ref="U249:V249"/>
    <mergeCell ref="U238:V238"/>
    <mergeCell ref="U239:V239"/>
    <mergeCell ref="U240:V240"/>
    <mergeCell ref="U241:V241"/>
    <mergeCell ref="U242:V242"/>
    <mergeCell ref="U243:V243"/>
    <mergeCell ref="U232:V232"/>
    <mergeCell ref="U233:V233"/>
    <mergeCell ref="U234:V234"/>
    <mergeCell ref="U235:V235"/>
    <mergeCell ref="U236:V236"/>
    <mergeCell ref="U237:V237"/>
    <mergeCell ref="U226:V226"/>
    <mergeCell ref="U227:V227"/>
    <mergeCell ref="U228:V228"/>
    <mergeCell ref="U229:V229"/>
    <mergeCell ref="U230:V230"/>
    <mergeCell ref="U231:V231"/>
    <mergeCell ref="U220:V220"/>
    <mergeCell ref="U221:V221"/>
    <mergeCell ref="U222:V222"/>
    <mergeCell ref="U223:V223"/>
    <mergeCell ref="U224:V224"/>
    <mergeCell ref="U225:V225"/>
    <mergeCell ref="U214:V214"/>
    <mergeCell ref="U215:V215"/>
    <mergeCell ref="U216:V216"/>
    <mergeCell ref="U217:V217"/>
    <mergeCell ref="U218:V218"/>
    <mergeCell ref="U219:V219"/>
    <mergeCell ref="U208:V208"/>
    <mergeCell ref="U209:V209"/>
    <mergeCell ref="U210:V210"/>
    <mergeCell ref="U211:V211"/>
    <mergeCell ref="U212:V212"/>
    <mergeCell ref="U213:V213"/>
    <mergeCell ref="U202:V202"/>
    <mergeCell ref="U203:V203"/>
    <mergeCell ref="U204:V204"/>
    <mergeCell ref="U205:V205"/>
    <mergeCell ref="U206:V206"/>
    <mergeCell ref="U207:V207"/>
    <mergeCell ref="U196:V196"/>
    <mergeCell ref="U197:V197"/>
    <mergeCell ref="U198:V198"/>
    <mergeCell ref="U199:V199"/>
    <mergeCell ref="U200:V200"/>
    <mergeCell ref="U201:V201"/>
    <mergeCell ref="U190:V190"/>
    <mergeCell ref="U191:V191"/>
    <mergeCell ref="U192:V192"/>
    <mergeCell ref="U193:V193"/>
    <mergeCell ref="U194:V194"/>
    <mergeCell ref="U195:V195"/>
    <mergeCell ref="U184:V184"/>
    <mergeCell ref="U185:V185"/>
    <mergeCell ref="U186:V186"/>
    <mergeCell ref="U187:V187"/>
    <mergeCell ref="U188:V188"/>
    <mergeCell ref="U189:V189"/>
    <mergeCell ref="U178:V178"/>
    <mergeCell ref="U179:V179"/>
    <mergeCell ref="U180:V180"/>
    <mergeCell ref="U181:V181"/>
    <mergeCell ref="U182:V182"/>
    <mergeCell ref="U183:V183"/>
    <mergeCell ref="U172:V172"/>
    <mergeCell ref="U173:V173"/>
    <mergeCell ref="U174:V174"/>
    <mergeCell ref="U175:V175"/>
    <mergeCell ref="U176:V176"/>
    <mergeCell ref="U177:V177"/>
    <mergeCell ref="U166:V166"/>
    <mergeCell ref="U167:V167"/>
    <mergeCell ref="U168:V168"/>
    <mergeCell ref="U169:V169"/>
    <mergeCell ref="U170:V170"/>
    <mergeCell ref="U171:V171"/>
    <mergeCell ref="U160:V160"/>
    <mergeCell ref="U161:V161"/>
    <mergeCell ref="U162:V162"/>
    <mergeCell ref="U163:V163"/>
    <mergeCell ref="U164:V164"/>
    <mergeCell ref="U165:V165"/>
    <mergeCell ref="U154:V154"/>
    <mergeCell ref="U155:V155"/>
    <mergeCell ref="U156:V156"/>
    <mergeCell ref="U157:V157"/>
    <mergeCell ref="U158:V158"/>
    <mergeCell ref="U159:V159"/>
    <mergeCell ref="U148:V148"/>
    <mergeCell ref="U149:V149"/>
    <mergeCell ref="U150:V150"/>
    <mergeCell ref="U151:V151"/>
    <mergeCell ref="U152:V152"/>
    <mergeCell ref="U153:V153"/>
    <mergeCell ref="U142:V142"/>
    <mergeCell ref="U143:V143"/>
    <mergeCell ref="U144:V144"/>
    <mergeCell ref="U145:V145"/>
    <mergeCell ref="U146:V146"/>
    <mergeCell ref="U147:V147"/>
    <mergeCell ref="U136:V136"/>
    <mergeCell ref="U137:V137"/>
    <mergeCell ref="U138:V138"/>
    <mergeCell ref="U139:V139"/>
    <mergeCell ref="U140:V140"/>
    <mergeCell ref="U141:V141"/>
    <mergeCell ref="U130:V130"/>
    <mergeCell ref="U131:V131"/>
    <mergeCell ref="U132:V132"/>
    <mergeCell ref="U133:V133"/>
    <mergeCell ref="U134:V134"/>
    <mergeCell ref="U135:V135"/>
    <mergeCell ref="U124:V124"/>
    <mergeCell ref="U125:V125"/>
    <mergeCell ref="U126:V126"/>
    <mergeCell ref="U127:V127"/>
    <mergeCell ref="U128:V128"/>
    <mergeCell ref="U129:V129"/>
    <mergeCell ref="U119:V119"/>
    <mergeCell ref="U120:V120"/>
    <mergeCell ref="U121:V121"/>
    <mergeCell ref="U122:V122"/>
    <mergeCell ref="U123:V123"/>
    <mergeCell ref="U112:V112"/>
    <mergeCell ref="U113:V113"/>
    <mergeCell ref="U114:V114"/>
    <mergeCell ref="U115:V115"/>
    <mergeCell ref="U116:V116"/>
    <mergeCell ref="U117:V117"/>
    <mergeCell ref="U106:V106"/>
    <mergeCell ref="U107:V107"/>
    <mergeCell ref="U108:V108"/>
    <mergeCell ref="U109:V109"/>
    <mergeCell ref="U110:V110"/>
    <mergeCell ref="U111:V111"/>
    <mergeCell ref="U102:V102"/>
    <mergeCell ref="U103:V103"/>
    <mergeCell ref="U104:V104"/>
    <mergeCell ref="U105:V105"/>
    <mergeCell ref="U94:V94"/>
    <mergeCell ref="U95:V95"/>
    <mergeCell ref="U96:V96"/>
    <mergeCell ref="U97:V97"/>
    <mergeCell ref="U98:V98"/>
    <mergeCell ref="U99:V99"/>
    <mergeCell ref="U88:V88"/>
    <mergeCell ref="U89:V89"/>
    <mergeCell ref="U90:V90"/>
    <mergeCell ref="U91:V91"/>
    <mergeCell ref="U92:V92"/>
    <mergeCell ref="U93:V93"/>
    <mergeCell ref="U118:V118"/>
    <mergeCell ref="U85:V85"/>
    <mergeCell ref="U86:V86"/>
    <mergeCell ref="U87:V87"/>
    <mergeCell ref="U76:V76"/>
    <mergeCell ref="U77:V77"/>
    <mergeCell ref="U78:V78"/>
    <mergeCell ref="U79:V79"/>
    <mergeCell ref="U80:V80"/>
    <mergeCell ref="U81:V81"/>
    <mergeCell ref="U70:V70"/>
    <mergeCell ref="U71:V71"/>
    <mergeCell ref="U72:V72"/>
    <mergeCell ref="U73:V73"/>
    <mergeCell ref="U74:V74"/>
    <mergeCell ref="U75:V75"/>
    <mergeCell ref="U100:V100"/>
    <mergeCell ref="U101:V101"/>
    <mergeCell ref="U68:V68"/>
    <mergeCell ref="U69:V69"/>
    <mergeCell ref="U58:V58"/>
    <mergeCell ref="U59:V59"/>
    <mergeCell ref="U60:V60"/>
    <mergeCell ref="U61:V61"/>
    <mergeCell ref="U62:V62"/>
    <mergeCell ref="U63:V63"/>
    <mergeCell ref="U52:V52"/>
    <mergeCell ref="U53:V53"/>
    <mergeCell ref="U54:V54"/>
    <mergeCell ref="U55:V55"/>
    <mergeCell ref="U56:V56"/>
    <mergeCell ref="U57:V57"/>
    <mergeCell ref="U82:V82"/>
    <mergeCell ref="U83:V83"/>
    <mergeCell ref="U84:V84"/>
    <mergeCell ref="U50:V50"/>
    <mergeCell ref="U51:V51"/>
    <mergeCell ref="U40:V40"/>
    <mergeCell ref="U41:V41"/>
    <mergeCell ref="U42:V42"/>
    <mergeCell ref="U43:V43"/>
    <mergeCell ref="U44:V44"/>
    <mergeCell ref="U45:V45"/>
    <mergeCell ref="U37:V37"/>
    <mergeCell ref="U38:V38"/>
    <mergeCell ref="U39:V39"/>
    <mergeCell ref="U64:V64"/>
    <mergeCell ref="U65:V65"/>
    <mergeCell ref="U66:V66"/>
    <mergeCell ref="U67:V67"/>
    <mergeCell ref="U35:V35"/>
    <mergeCell ref="U36:V36"/>
    <mergeCell ref="S203:T203"/>
    <mergeCell ref="S204:T204"/>
    <mergeCell ref="S205:T205"/>
    <mergeCell ref="S206:T206"/>
    <mergeCell ref="U25:V25"/>
    <mergeCell ref="U26:V26"/>
    <mergeCell ref="U27:V27"/>
    <mergeCell ref="U28:V28"/>
    <mergeCell ref="U29:V29"/>
    <mergeCell ref="U30:V30"/>
    <mergeCell ref="S197:T197"/>
    <mergeCell ref="S198:T198"/>
    <mergeCell ref="S199:T199"/>
    <mergeCell ref="S200:T200"/>
    <mergeCell ref="S201:T201"/>
    <mergeCell ref="S202:T202"/>
    <mergeCell ref="S191:T191"/>
    <mergeCell ref="S192:T192"/>
    <mergeCell ref="S193:T193"/>
    <mergeCell ref="S194:T194"/>
    <mergeCell ref="S195:T195"/>
    <mergeCell ref="S196:T196"/>
    <mergeCell ref="S185:T185"/>
    <mergeCell ref="S186:T186"/>
    <mergeCell ref="S187:T187"/>
    <mergeCell ref="S188:T188"/>
    <mergeCell ref="U46:V46"/>
    <mergeCell ref="U47:V47"/>
    <mergeCell ref="U48:V48"/>
    <mergeCell ref="U49:V49"/>
    <mergeCell ref="S189:T189"/>
    <mergeCell ref="S190:T190"/>
    <mergeCell ref="S179:T179"/>
    <mergeCell ref="S180:T180"/>
    <mergeCell ref="S181:T181"/>
    <mergeCell ref="S182:T182"/>
    <mergeCell ref="S183:T183"/>
    <mergeCell ref="S184:T184"/>
    <mergeCell ref="S173:T173"/>
    <mergeCell ref="S174:T174"/>
    <mergeCell ref="S175:T175"/>
    <mergeCell ref="S176:T176"/>
    <mergeCell ref="S177:T177"/>
    <mergeCell ref="S178:T178"/>
    <mergeCell ref="S167:T167"/>
    <mergeCell ref="S168:T168"/>
    <mergeCell ref="S169:T169"/>
    <mergeCell ref="S170:T170"/>
    <mergeCell ref="S171:T171"/>
    <mergeCell ref="S172:T172"/>
    <mergeCell ref="S161:T161"/>
    <mergeCell ref="S162:T162"/>
    <mergeCell ref="S163:T163"/>
    <mergeCell ref="S164:T164"/>
    <mergeCell ref="S165:T165"/>
    <mergeCell ref="S166:T166"/>
    <mergeCell ref="S155:T155"/>
    <mergeCell ref="S156:T156"/>
    <mergeCell ref="S157:T157"/>
    <mergeCell ref="S158:T158"/>
    <mergeCell ref="S159:T159"/>
    <mergeCell ref="S160:T160"/>
    <mergeCell ref="S149:T149"/>
    <mergeCell ref="S150:T150"/>
    <mergeCell ref="S151:T151"/>
    <mergeCell ref="S152:T152"/>
    <mergeCell ref="S153:T153"/>
    <mergeCell ref="S154:T154"/>
    <mergeCell ref="S143:T143"/>
    <mergeCell ref="S144:T144"/>
    <mergeCell ref="S145:T145"/>
    <mergeCell ref="S146:T146"/>
    <mergeCell ref="S147:T147"/>
    <mergeCell ref="S148:T148"/>
    <mergeCell ref="S137:T137"/>
    <mergeCell ref="S138:T138"/>
    <mergeCell ref="S139:T139"/>
    <mergeCell ref="S140:T140"/>
    <mergeCell ref="S141:T141"/>
    <mergeCell ref="S142:T142"/>
    <mergeCell ref="S131:T131"/>
    <mergeCell ref="S132:T132"/>
    <mergeCell ref="S133:T133"/>
    <mergeCell ref="S134:T134"/>
    <mergeCell ref="S135:T135"/>
    <mergeCell ref="S136:T136"/>
    <mergeCell ref="S125:T125"/>
    <mergeCell ref="S126:T126"/>
    <mergeCell ref="S127:T127"/>
    <mergeCell ref="S128:T128"/>
    <mergeCell ref="S129:T129"/>
    <mergeCell ref="S130:T130"/>
    <mergeCell ref="S119:T119"/>
    <mergeCell ref="S120:T120"/>
    <mergeCell ref="S121:T121"/>
    <mergeCell ref="S122:T122"/>
    <mergeCell ref="S123:T123"/>
    <mergeCell ref="S124:T124"/>
    <mergeCell ref="S113:T113"/>
    <mergeCell ref="S114:T114"/>
    <mergeCell ref="S115:T115"/>
    <mergeCell ref="S116:T116"/>
    <mergeCell ref="S117:T117"/>
    <mergeCell ref="S118:T118"/>
    <mergeCell ref="S107:T107"/>
    <mergeCell ref="S108:T108"/>
    <mergeCell ref="S109:T109"/>
    <mergeCell ref="S110:T110"/>
    <mergeCell ref="S111:T111"/>
    <mergeCell ref="S112:T112"/>
    <mergeCell ref="S101:T101"/>
    <mergeCell ref="S102:T102"/>
    <mergeCell ref="S103:T103"/>
    <mergeCell ref="S104:T104"/>
    <mergeCell ref="S105:T105"/>
    <mergeCell ref="S106:T106"/>
    <mergeCell ref="S95:T95"/>
    <mergeCell ref="S96:T96"/>
    <mergeCell ref="S97:T97"/>
    <mergeCell ref="S98:T98"/>
    <mergeCell ref="S99:T99"/>
    <mergeCell ref="S100:T100"/>
    <mergeCell ref="S89:T89"/>
    <mergeCell ref="S90:T90"/>
    <mergeCell ref="S91:T91"/>
    <mergeCell ref="S92:T92"/>
    <mergeCell ref="S93:T93"/>
    <mergeCell ref="S94:T94"/>
    <mergeCell ref="S83:T83"/>
    <mergeCell ref="S84:T84"/>
    <mergeCell ref="S85:T85"/>
    <mergeCell ref="S86:T86"/>
    <mergeCell ref="S87:T87"/>
    <mergeCell ref="S88:T88"/>
    <mergeCell ref="S77:T77"/>
    <mergeCell ref="S78:T78"/>
    <mergeCell ref="S79:T79"/>
    <mergeCell ref="S80:T80"/>
    <mergeCell ref="S81:T81"/>
    <mergeCell ref="S82:T82"/>
    <mergeCell ref="S71:T71"/>
    <mergeCell ref="S72:T72"/>
    <mergeCell ref="S73:T73"/>
    <mergeCell ref="S74:T74"/>
    <mergeCell ref="S75:T75"/>
    <mergeCell ref="S76:T76"/>
    <mergeCell ref="S65:T65"/>
    <mergeCell ref="S66:T66"/>
    <mergeCell ref="S67:T67"/>
    <mergeCell ref="S68:T68"/>
    <mergeCell ref="S69:T69"/>
    <mergeCell ref="S70:T70"/>
    <mergeCell ref="S59:T59"/>
    <mergeCell ref="S60:T60"/>
    <mergeCell ref="S61:T61"/>
    <mergeCell ref="S62:T62"/>
    <mergeCell ref="S63:T63"/>
    <mergeCell ref="S64:T64"/>
    <mergeCell ref="S54:T54"/>
    <mergeCell ref="S55:T55"/>
    <mergeCell ref="S56:T56"/>
    <mergeCell ref="S57:T57"/>
    <mergeCell ref="S58:T58"/>
    <mergeCell ref="S47:T47"/>
    <mergeCell ref="S48:T48"/>
    <mergeCell ref="S49:T49"/>
    <mergeCell ref="S50:T50"/>
    <mergeCell ref="S51:T51"/>
    <mergeCell ref="S52:T52"/>
    <mergeCell ref="S41:T41"/>
    <mergeCell ref="S42:T42"/>
    <mergeCell ref="S43:T43"/>
    <mergeCell ref="S44:T44"/>
    <mergeCell ref="S45:T45"/>
    <mergeCell ref="S46:T46"/>
    <mergeCell ref="S37:T37"/>
    <mergeCell ref="S38:T38"/>
    <mergeCell ref="S39:T39"/>
    <mergeCell ref="S40:T40"/>
    <mergeCell ref="S32:T32"/>
    <mergeCell ref="S33:T33"/>
    <mergeCell ref="S34:T34"/>
    <mergeCell ref="S35:T35"/>
    <mergeCell ref="S36:T36"/>
    <mergeCell ref="Q407:R407"/>
    <mergeCell ref="Q408:R408"/>
    <mergeCell ref="Q409:R409"/>
    <mergeCell ref="S25:T25"/>
    <mergeCell ref="S26:T26"/>
    <mergeCell ref="S27:T27"/>
    <mergeCell ref="S28:T28"/>
    <mergeCell ref="S29:T29"/>
    <mergeCell ref="S30:T30"/>
    <mergeCell ref="S31:T31"/>
    <mergeCell ref="Q401:R401"/>
    <mergeCell ref="Q402:R402"/>
    <mergeCell ref="Q403:R403"/>
    <mergeCell ref="Q404:R404"/>
    <mergeCell ref="Q405:R405"/>
    <mergeCell ref="Q406:R406"/>
    <mergeCell ref="Q395:R395"/>
    <mergeCell ref="Q396:R396"/>
    <mergeCell ref="Q397:R397"/>
    <mergeCell ref="Q398:R398"/>
    <mergeCell ref="S53:T53"/>
    <mergeCell ref="Q399:R399"/>
    <mergeCell ref="Q400:R400"/>
    <mergeCell ref="Q389:R389"/>
    <mergeCell ref="Q390:R390"/>
    <mergeCell ref="Q391:R391"/>
    <mergeCell ref="Q392:R392"/>
    <mergeCell ref="Q393:R393"/>
    <mergeCell ref="Q394:R394"/>
    <mergeCell ref="Q383:R383"/>
    <mergeCell ref="Q384:R384"/>
    <mergeCell ref="Q385:R385"/>
    <mergeCell ref="Q386:R386"/>
    <mergeCell ref="Q387:R387"/>
    <mergeCell ref="Q388:R388"/>
    <mergeCell ref="Q377:R377"/>
    <mergeCell ref="Q378:R378"/>
    <mergeCell ref="Q379:R379"/>
    <mergeCell ref="Q380:R380"/>
    <mergeCell ref="Q381:R381"/>
    <mergeCell ref="Q382:R382"/>
    <mergeCell ref="Q371:R371"/>
    <mergeCell ref="Q372:R372"/>
    <mergeCell ref="Q373:R373"/>
    <mergeCell ref="Q374:R374"/>
    <mergeCell ref="Q375:R375"/>
    <mergeCell ref="Q376:R376"/>
    <mergeCell ref="Q365:R365"/>
    <mergeCell ref="Q366:R366"/>
    <mergeCell ref="Q367:R367"/>
    <mergeCell ref="Q368:R368"/>
    <mergeCell ref="Q369:R369"/>
    <mergeCell ref="Q370:R370"/>
    <mergeCell ref="Q359:R359"/>
    <mergeCell ref="Q360:R360"/>
    <mergeCell ref="Q361:R361"/>
    <mergeCell ref="Q362:R362"/>
    <mergeCell ref="Q363:R363"/>
    <mergeCell ref="Q364:R364"/>
    <mergeCell ref="Q353:R353"/>
    <mergeCell ref="Q354:R354"/>
    <mergeCell ref="Q355:R355"/>
    <mergeCell ref="Q356:R356"/>
    <mergeCell ref="Q357:R357"/>
    <mergeCell ref="Q358:R358"/>
    <mergeCell ref="Q347:R347"/>
    <mergeCell ref="Q348:R348"/>
    <mergeCell ref="Q349:R349"/>
    <mergeCell ref="Q350:R350"/>
    <mergeCell ref="Q351:R351"/>
    <mergeCell ref="Q352:R352"/>
    <mergeCell ref="Q341:R341"/>
    <mergeCell ref="Q342:R342"/>
    <mergeCell ref="Q343:R343"/>
    <mergeCell ref="Q344:R344"/>
    <mergeCell ref="Q345:R345"/>
    <mergeCell ref="Q346:R346"/>
    <mergeCell ref="Q335:R335"/>
    <mergeCell ref="Q336:R336"/>
    <mergeCell ref="Q337:R337"/>
    <mergeCell ref="Q338:R338"/>
    <mergeCell ref="Q339:R339"/>
    <mergeCell ref="Q340:R340"/>
    <mergeCell ref="Q329:R329"/>
    <mergeCell ref="Q330:R330"/>
    <mergeCell ref="Q331:R331"/>
    <mergeCell ref="Q332:R332"/>
    <mergeCell ref="Q333:R333"/>
    <mergeCell ref="Q334:R334"/>
    <mergeCell ref="Q323:R323"/>
    <mergeCell ref="Q324:R324"/>
    <mergeCell ref="Q325:R325"/>
    <mergeCell ref="Q326:R326"/>
    <mergeCell ref="Q327:R327"/>
    <mergeCell ref="Q328:R328"/>
    <mergeCell ref="Q317:R317"/>
    <mergeCell ref="Q318:R318"/>
    <mergeCell ref="Q319:R319"/>
    <mergeCell ref="Q320:R320"/>
    <mergeCell ref="Q321:R321"/>
    <mergeCell ref="Q322:R322"/>
    <mergeCell ref="Q311:R311"/>
    <mergeCell ref="Q312:R312"/>
    <mergeCell ref="Q313:R313"/>
    <mergeCell ref="Q314:R314"/>
    <mergeCell ref="Q315:R315"/>
    <mergeCell ref="Q316:R316"/>
    <mergeCell ref="Q305:R305"/>
    <mergeCell ref="Q306:R306"/>
    <mergeCell ref="Q307:R307"/>
    <mergeCell ref="Q308:R308"/>
    <mergeCell ref="Q309:R309"/>
    <mergeCell ref="Q310:R310"/>
    <mergeCell ref="Q299:R299"/>
    <mergeCell ref="Q300:R300"/>
    <mergeCell ref="Q301:R301"/>
    <mergeCell ref="Q302:R302"/>
    <mergeCell ref="Q303:R303"/>
    <mergeCell ref="Q304:R304"/>
    <mergeCell ref="Q293:R293"/>
    <mergeCell ref="Q294:R294"/>
    <mergeCell ref="Q295:R295"/>
    <mergeCell ref="Q296:R296"/>
    <mergeCell ref="Q297:R297"/>
    <mergeCell ref="Q298:R298"/>
    <mergeCell ref="Q287:R287"/>
    <mergeCell ref="Q288:R288"/>
    <mergeCell ref="Q289:R289"/>
    <mergeCell ref="Q290:R290"/>
    <mergeCell ref="Q291:R291"/>
    <mergeCell ref="Q292:R292"/>
    <mergeCell ref="Q281:R281"/>
    <mergeCell ref="Q282:R282"/>
    <mergeCell ref="Q283:R283"/>
    <mergeCell ref="Q284:R284"/>
    <mergeCell ref="Q285:R285"/>
    <mergeCell ref="Q286:R286"/>
    <mergeCell ref="Q275:R275"/>
    <mergeCell ref="Q276:R276"/>
    <mergeCell ref="Q277:R277"/>
    <mergeCell ref="Q278:R278"/>
    <mergeCell ref="Q279:R279"/>
    <mergeCell ref="Q280:R280"/>
    <mergeCell ref="Q269:R269"/>
    <mergeCell ref="Q270:R270"/>
    <mergeCell ref="Q271:R271"/>
    <mergeCell ref="Q272:R272"/>
    <mergeCell ref="Q273:R273"/>
    <mergeCell ref="Q274:R274"/>
    <mergeCell ref="Q263:R263"/>
    <mergeCell ref="Q264:R264"/>
    <mergeCell ref="Q265:R265"/>
    <mergeCell ref="Q266:R266"/>
    <mergeCell ref="Q267:R267"/>
    <mergeCell ref="Q268:R268"/>
    <mergeCell ref="Q257:R257"/>
    <mergeCell ref="Q258:R258"/>
    <mergeCell ref="Q259:R259"/>
    <mergeCell ref="Q260:R260"/>
    <mergeCell ref="Q261:R261"/>
    <mergeCell ref="Q262:R262"/>
    <mergeCell ref="Q251:R251"/>
    <mergeCell ref="Q252:R252"/>
    <mergeCell ref="Q253:R253"/>
    <mergeCell ref="Q254:R254"/>
    <mergeCell ref="Q255:R255"/>
    <mergeCell ref="Q256:R256"/>
    <mergeCell ref="Q245:R245"/>
    <mergeCell ref="Q246:R246"/>
    <mergeCell ref="Q247:R247"/>
    <mergeCell ref="Q248:R248"/>
    <mergeCell ref="Q249:R249"/>
    <mergeCell ref="Q250:R250"/>
    <mergeCell ref="Q239:R239"/>
    <mergeCell ref="Q240:R240"/>
    <mergeCell ref="Q241:R241"/>
    <mergeCell ref="Q242:R242"/>
    <mergeCell ref="Q243:R243"/>
    <mergeCell ref="Q244:R244"/>
    <mergeCell ref="Q233:R233"/>
    <mergeCell ref="Q234:R234"/>
    <mergeCell ref="Q235:R235"/>
    <mergeCell ref="Q236:R236"/>
    <mergeCell ref="Q237:R237"/>
    <mergeCell ref="Q238:R238"/>
    <mergeCell ref="Q227:R227"/>
    <mergeCell ref="Q228:R228"/>
    <mergeCell ref="Q229:R229"/>
    <mergeCell ref="Q230:R230"/>
    <mergeCell ref="Q231:R231"/>
    <mergeCell ref="Q232:R232"/>
    <mergeCell ref="Q221:R221"/>
    <mergeCell ref="Q222:R222"/>
    <mergeCell ref="Q223:R223"/>
    <mergeCell ref="Q224:R224"/>
    <mergeCell ref="Q225:R225"/>
    <mergeCell ref="Q226:R226"/>
    <mergeCell ref="Q215:R215"/>
    <mergeCell ref="Q216:R216"/>
    <mergeCell ref="Q217:R217"/>
    <mergeCell ref="Q218:R218"/>
    <mergeCell ref="Q219:R219"/>
    <mergeCell ref="Q220:R220"/>
    <mergeCell ref="Q209:R209"/>
    <mergeCell ref="Q210:R210"/>
    <mergeCell ref="Q211:R211"/>
    <mergeCell ref="Q212:R212"/>
    <mergeCell ref="Q213:R213"/>
    <mergeCell ref="Q214:R214"/>
    <mergeCell ref="Q203:R203"/>
    <mergeCell ref="Q204:R204"/>
    <mergeCell ref="Q205:R205"/>
    <mergeCell ref="Q206:R206"/>
    <mergeCell ref="Q207:R207"/>
    <mergeCell ref="Q208:R208"/>
    <mergeCell ref="Q197:R197"/>
    <mergeCell ref="Q198:R198"/>
    <mergeCell ref="Q199:R199"/>
    <mergeCell ref="Q200:R200"/>
    <mergeCell ref="Q201:R201"/>
    <mergeCell ref="Q202:R202"/>
    <mergeCell ref="Q191:R191"/>
    <mergeCell ref="Q192:R192"/>
    <mergeCell ref="Q193:R193"/>
    <mergeCell ref="Q194:R194"/>
    <mergeCell ref="Q195:R195"/>
    <mergeCell ref="Q196:R196"/>
    <mergeCell ref="Q185:R185"/>
    <mergeCell ref="Q186:R186"/>
    <mergeCell ref="Q187:R187"/>
    <mergeCell ref="Q188:R188"/>
    <mergeCell ref="Q189:R189"/>
    <mergeCell ref="Q190:R190"/>
    <mergeCell ref="Q179:R179"/>
    <mergeCell ref="Q180:R180"/>
    <mergeCell ref="Q181:R181"/>
    <mergeCell ref="Q182:R182"/>
    <mergeCell ref="Q183:R183"/>
    <mergeCell ref="Q184:R184"/>
    <mergeCell ref="Q173:R173"/>
    <mergeCell ref="Q174:R174"/>
    <mergeCell ref="Q175:R175"/>
    <mergeCell ref="Q176:R176"/>
    <mergeCell ref="Q177:R177"/>
    <mergeCell ref="Q178:R178"/>
    <mergeCell ref="Q167:R167"/>
    <mergeCell ref="Q168:R168"/>
    <mergeCell ref="Q169:R169"/>
    <mergeCell ref="Q170:R170"/>
    <mergeCell ref="Q171:R171"/>
    <mergeCell ref="Q172:R172"/>
    <mergeCell ref="Q161:R161"/>
    <mergeCell ref="Q162:R162"/>
    <mergeCell ref="Q163:R163"/>
    <mergeCell ref="Q164:R164"/>
    <mergeCell ref="Q165:R165"/>
    <mergeCell ref="Q166:R166"/>
    <mergeCell ref="Q155:R155"/>
    <mergeCell ref="Q156:R156"/>
    <mergeCell ref="Q157:R157"/>
    <mergeCell ref="Q158:R158"/>
    <mergeCell ref="Q159:R159"/>
    <mergeCell ref="Q160:R160"/>
    <mergeCell ref="Q149:R149"/>
    <mergeCell ref="Q150:R150"/>
    <mergeCell ref="Q151:R151"/>
    <mergeCell ref="Q152:R152"/>
    <mergeCell ref="Q153:R153"/>
    <mergeCell ref="Q154:R154"/>
    <mergeCell ref="Q143:R143"/>
    <mergeCell ref="Q144:R144"/>
    <mergeCell ref="Q145:R145"/>
    <mergeCell ref="Q146:R146"/>
    <mergeCell ref="Q147:R147"/>
    <mergeCell ref="Q148:R148"/>
    <mergeCell ref="Q137:R137"/>
    <mergeCell ref="Q138:R138"/>
    <mergeCell ref="Q139:R139"/>
    <mergeCell ref="Q140:R140"/>
    <mergeCell ref="Q141:R141"/>
    <mergeCell ref="Q142:R142"/>
    <mergeCell ref="Q131:R131"/>
    <mergeCell ref="Q132:R132"/>
    <mergeCell ref="Q133:R133"/>
    <mergeCell ref="Q134:R134"/>
    <mergeCell ref="Q135:R135"/>
    <mergeCell ref="Q136:R136"/>
    <mergeCell ref="Q125:R125"/>
    <mergeCell ref="Q126:R126"/>
    <mergeCell ref="Q127:R127"/>
    <mergeCell ref="Q128:R128"/>
    <mergeCell ref="Q129:R129"/>
    <mergeCell ref="Q130:R130"/>
    <mergeCell ref="Q119:R119"/>
    <mergeCell ref="Q120:R120"/>
    <mergeCell ref="Q121:R121"/>
    <mergeCell ref="Q122:R122"/>
    <mergeCell ref="Q123:R123"/>
    <mergeCell ref="Q124:R124"/>
    <mergeCell ref="Q113:R113"/>
    <mergeCell ref="Q114:R114"/>
    <mergeCell ref="Q115:R115"/>
    <mergeCell ref="Q116:R116"/>
    <mergeCell ref="Q117:R117"/>
    <mergeCell ref="Q118:R118"/>
    <mergeCell ref="Q107:R107"/>
    <mergeCell ref="Q108:R108"/>
    <mergeCell ref="Q109:R109"/>
    <mergeCell ref="Q110:R110"/>
    <mergeCell ref="Q111:R111"/>
    <mergeCell ref="Q112:R112"/>
    <mergeCell ref="Q102:R102"/>
    <mergeCell ref="Q103:R103"/>
    <mergeCell ref="Q104:R104"/>
    <mergeCell ref="Q105:R105"/>
    <mergeCell ref="Q106:R106"/>
    <mergeCell ref="Q95:R95"/>
    <mergeCell ref="Q96:R96"/>
    <mergeCell ref="Q97:R97"/>
    <mergeCell ref="Q98:R98"/>
    <mergeCell ref="Q99:R99"/>
    <mergeCell ref="Q100:R100"/>
    <mergeCell ref="Q89:R89"/>
    <mergeCell ref="Q90:R90"/>
    <mergeCell ref="Q91:R91"/>
    <mergeCell ref="Q92:R92"/>
    <mergeCell ref="Q93:R93"/>
    <mergeCell ref="Q94:R94"/>
    <mergeCell ref="Q85:R85"/>
    <mergeCell ref="Q86:R86"/>
    <mergeCell ref="Q87:R87"/>
    <mergeCell ref="Q88:R88"/>
    <mergeCell ref="Q77:R77"/>
    <mergeCell ref="Q78:R78"/>
    <mergeCell ref="Q79:R79"/>
    <mergeCell ref="Q80:R80"/>
    <mergeCell ref="Q81:R81"/>
    <mergeCell ref="Q82:R82"/>
    <mergeCell ref="Q71:R71"/>
    <mergeCell ref="Q72:R72"/>
    <mergeCell ref="Q73:R73"/>
    <mergeCell ref="Q74:R74"/>
    <mergeCell ref="Q75:R75"/>
    <mergeCell ref="Q76:R76"/>
    <mergeCell ref="Q101:R101"/>
    <mergeCell ref="Q68:R68"/>
    <mergeCell ref="Q69:R69"/>
    <mergeCell ref="Q70:R70"/>
    <mergeCell ref="Q59:R59"/>
    <mergeCell ref="Q60:R60"/>
    <mergeCell ref="Q61:R61"/>
    <mergeCell ref="Q62:R62"/>
    <mergeCell ref="Q63:R63"/>
    <mergeCell ref="Q64:R64"/>
    <mergeCell ref="Q53:R53"/>
    <mergeCell ref="Q54:R54"/>
    <mergeCell ref="Q55:R55"/>
    <mergeCell ref="Q56:R56"/>
    <mergeCell ref="Q57:R57"/>
    <mergeCell ref="Q58:R58"/>
    <mergeCell ref="Q83:R83"/>
    <mergeCell ref="Q84:R84"/>
    <mergeCell ref="Q51:R51"/>
    <mergeCell ref="Q52:R52"/>
    <mergeCell ref="Q41:R41"/>
    <mergeCell ref="Q42:R42"/>
    <mergeCell ref="Q43:R43"/>
    <mergeCell ref="Q44:R44"/>
    <mergeCell ref="Q45:R45"/>
    <mergeCell ref="Q46:R46"/>
    <mergeCell ref="Q37:R37"/>
    <mergeCell ref="Q38:R38"/>
    <mergeCell ref="Q39:R39"/>
    <mergeCell ref="Q40:R40"/>
    <mergeCell ref="Q65:R65"/>
    <mergeCell ref="Q66:R66"/>
    <mergeCell ref="Q67:R67"/>
    <mergeCell ref="Q35:R35"/>
    <mergeCell ref="Q36:R36"/>
    <mergeCell ref="O232:P232"/>
    <mergeCell ref="O233:P233"/>
    <mergeCell ref="O234:P234"/>
    <mergeCell ref="Q25:R25"/>
    <mergeCell ref="Q26:R26"/>
    <mergeCell ref="Q27:R27"/>
    <mergeCell ref="Q28:R28"/>
    <mergeCell ref="Q29:R29"/>
    <mergeCell ref="Q30:R30"/>
    <mergeCell ref="Q31:R31"/>
    <mergeCell ref="O226:P226"/>
    <mergeCell ref="O227:P227"/>
    <mergeCell ref="O228:P228"/>
    <mergeCell ref="O229:P229"/>
    <mergeCell ref="O230:P230"/>
    <mergeCell ref="O231:P231"/>
    <mergeCell ref="O220:P220"/>
    <mergeCell ref="O221:P221"/>
    <mergeCell ref="O222:P222"/>
    <mergeCell ref="O223:P223"/>
    <mergeCell ref="O224:P224"/>
    <mergeCell ref="O225:P225"/>
    <mergeCell ref="O214:P214"/>
    <mergeCell ref="O215:P215"/>
    <mergeCell ref="O216:P216"/>
    <mergeCell ref="O217:P217"/>
    <mergeCell ref="Q47:R47"/>
    <mergeCell ref="Q48:R48"/>
    <mergeCell ref="Q49:R49"/>
    <mergeCell ref="Q50:R50"/>
    <mergeCell ref="O218:P218"/>
    <mergeCell ref="O219:P219"/>
    <mergeCell ref="O208:P208"/>
    <mergeCell ref="O209:P209"/>
    <mergeCell ref="O210:P210"/>
    <mergeCell ref="O211:P211"/>
    <mergeCell ref="O212:P212"/>
    <mergeCell ref="O213:P213"/>
    <mergeCell ref="O202:P202"/>
    <mergeCell ref="O203:P203"/>
    <mergeCell ref="O204:P204"/>
    <mergeCell ref="O205:P205"/>
    <mergeCell ref="O206:P206"/>
    <mergeCell ref="O207:P207"/>
    <mergeCell ref="O196:P196"/>
    <mergeCell ref="O197:P197"/>
    <mergeCell ref="O198:P198"/>
    <mergeCell ref="O199:P199"/>
    <mergeCell ref="O200:P200"/>
    <mergeCell ref="O201:P201"/>
    <mergeCell ref="O190:P190"/>
    <mergeCell ref="O191:P191"/>
    <mergeCell ref="O192:P192"/>
    <mergeCell ref="O193:P193"/>
    <mergeCell ref="O194:P194"/>
    <mergeCell ref="O195:P195"/>
    <mergeCell ref="O184:P184"/>
    <mergeCell ref="O185:P185"/>
    <mergeCell ref="O186:P186"/>
    <mergeCell ref="O187:P187"/>
    <mergeCell ref="O188:P188"/>
    <mergeCell ref="O189:P189"/>
    <mergeCell ref="O178:P178"/>
    <mergeCell ref="O179:P179"/>
    <mergeCell ref="O180:P180"/>
    <mergeCell ref="O181:P181"/>
    <mergeCell ref="O182:P182"/>
    <mergeCell ref="O183:P183"/>
    <mergeCell ref="O172:P172"/>
    <mergeCell ref="O173:P173"/>
    <mergeCell ref="O174:P174"/>
    <mergeCell ref="O175:P175"/>
    <mergeCell ref="O176:P176"/>
    <mergeCell ref="O177:P177"/>
    <mergeCell ref="O166:P166"/>
    <mergeCell ref="O167:P167"/>
    <mergeCell ref="O168:P168"/>
    <mergeCell ref="O169:P169"/>
    <mergeCell ref="O170:P170"/>
    <mergeCell ref="O171:P171"/>
    <mergeCell ref="O160:P160"/>
    <mergeCell ref="O161:P161"/>
    <mergeCell ref="O162:P162"/>
    <mergeCell ref="O163:P163"/>
    <mergeCell ref="O164:P164"/>
    <mergeCell ref="O165:P165"/>
    <mergeCell ref="O154:P154"/>
    <mergeCell ref="O155:P155"/>
    <mergeCell ref="O156:P156"/>
    <mergeCell ref="O157:P157"/>
    <mergeCell ref="O158:P158"/>
    <mergeCell ref="O159:P159"/>
    <mergeCell ref="O148:P148"/>
    <mergeCell ref="O149:P149"/>
    <mergeCell ref="O150:P150"/>
    <mergeCell ref="O151:P151"/>
    <mergeCell ref="O152:P152"/>
    <mergeCell ref="O153:P153"/>
    <mergeCell ref="O142:P142"/>
    <mergeCell ref="O143:P143"/>
    <mergeCell ref="O144:P144"/>
    <mergeCell ref="O145:P145"/>
    <mergeCell ref="O146:P146"/>
    <mergeCell ref="O147:P147"/>
    <mergeCell ref="O137:P137"/>
    <mergeCell ref="O138:P138"/>
    <mergeCell ref="O139:P139"/>
    <mergeCell ref="O140:P140"/>
    <mergeCell ref="O141:P141"/>
    <mergeCell ref="O130:P130"/>
    <mergeCell ref="O131:P131"/>
    <mergeCell ref="O132:P132"/>
    <mergeCell ref="O133:P133"/>
    <mergeCell ref="O134:P134"/>
    <mergeCell ref="O135:P135"/>
    <mergeCell ref="O124:P124"/>
    <mergeCell ref="O125:P125"/>
    <mergeCell ref="O126:P126"/>
    <mergeCell ref="O127:P127"/>
    <mergeCell ref="O128:P128"/>
    <mergeCell ref="O129:P129"/>
    <mergeCell ref="O120:P120"/>
    <mergeCell ref="O121:P121"/>
    <mergeCell ref="O122:P122"/>
    <mergeCell ref="O123:P123"/>
    <mergeCell ref="O112:P112"/>
    <mergeCell ref="O113:P113"/>
    <mergeCell ref="O114:P114"/>
    <mergeCell ref="O115:P115"/>
    <mergeCell ref="O116:P116"/>
    <mergeCell ref="O117:P117"/>
    <mergeCell ref="O106:P106"/>
    <mergeCell ref="O107:P107"/>
    <mergeCell ref="O108:P108"/>
    <mergeCell ref="O109:P109"/>
    <mergeCell ref="O110:P110"/>
    <mergeCell ref="O111:P111"/>
    <mergeCell ref="O136:P136"/>
    <mergeCell ref="O103:P103"/>
    <mergeCell ref="O104:P104"/>
    <mergeCell ref="O105:P105"/>
    <mergeCell ref="O94:P94"/>
    <mergeCell ref="O95:P95"/>
    <mergeCell ref="O96:P96"/>
    <mergeCell ref="O97:P97"/>
    <mergeCell ref="O98:P98"/>
    <mergeCell ref="O99:P99"/>
    <mergeCell ref="O88:P88"/>
    <mergeCell ref="O89:P89"/>
    <mergeCell ref="O90:P90"/>
    <mergeCell ref="O91:P91"/>
    <mergeCell ref="O92:P92"/>
    <mergeCell ref="O93:P93"/>
    <mergeCell ref="O118:P118"/>
    <mergeCell ref="O119:P119"/>
    <mergeCell ref="O86:P86"/>
    <mergeCell ref="O87:P87"/>
    <mergeCell ref="O76:P76"/>
    <mergeCell ref="O77:P77"/>
    <mergeCell ref="O78:P78"/>
    <mergeCell ref="O79:P79"/>
    <mergeCell ref="O80:P80"/>
    <mergeCell ref="O81:P81"/>
    <mergeCell ref="O70:P70"/>
    <mergeCell ref="O71:P71"/>
    <mergeCell ref="O72:P72"/>
    <mergeCell ref="O73:P73"/>
    <mergeCell ref="O74:P74"/>
    <mergeCell ref="O75:P75"/>
    <mergeCell ref="O100:P100"/>
    <mergeCell ref="O101:P101"/>
    <mergeCell ref="O102:P102"/>
    <mergeCell ref="O69:P69"/>
    <mergeCell ref="O58:P58"/>
    <mergeCell ref="O59:P59"/>
    <mergeCell ref="O60:P60"/>
    <mergeCell ref="O61:P61"/>
    <mergeCell ref="O62:P62"/>
    <mergeCell ref="O63:P63"/>
    <mergeCell ref="O52:P52"/>
    <mergeCell ref="O53:P53"/>
    <mergeCell ref="O54:P54"/>
    <mergeCell ref="O55:P55"/>
    <mergeCell ref="O56:P56"/>
    <mergeCell ref="O57:P57"/>
    <mergeCell ref="O82:P82"/>
    <mergeCell ref="O83:P83"/>
    <mergeCell ref="O84:P84"/>
    <mergeCell ref="O85:P85"/>
    <mergeCell ref="O51:P51"/>
    <mergeCell ref="O40:P40"/>
    <mergeCell ref="O41:P41"/>
    <mergeCell ref="O42:P42"/>
    <mergeCell ref="O43:P43"/>
    <mergeCell ref="O44:P44"/>
    <mergeCell ref="O45:P45"/>
    <mergeCell ref="O37:P37"/>
    <mergeCell ref="O38:P38"/>
    <mergeCell ref="O39:P39"/>
    <mergeCell ref="O64:P64"/>
    <mergeCell ref="O65:P65"/>
    <mergeCell ref="O66:P66"/>
    <mergeCell ref="O67:P67"/>
    <mergeCell ref="O35:P35"/>
    <mergeCell ref="O36:P36"/>
    <mergeCell ref="O68:P68"/>
    <mergeCell ref="O26:P26"/>
    <mergeCell ref="O27:P27"/>
    <mergeCell ref="O28:P28"/>
    <mergeCell ref="O29:P29"/>
    <mergeCell ref="O30:P30"/>
    <mergeCell ref="M350:N350"/>
    <mergeCell ref="M351:N351"/>
    <mergeCell ref="M352:N352"/>
    <mergeCell ref="M353:N353"/>
    <mergeCell ref="M354:N354"/>
    <mergeCell ref="M326:N326"/>
    <mergeCell ref="M327:N327"/>
    <mergeCell ref="M328:N328"/>
    <mergeCell ref="M329:N329"/>
    <mergeCell ref="M330:N330"/>
    <mergeCell ref="M331:N331"/>
    <mergeCell ref="M320:N320"/>
    <mergeCell ref="M321:N321"/>
    <mergeCell ref="M322:N322"/>
    <mergeCell ref="M323:N323"/>
    <mergeCell ref="M324:N324"/>
    <mergeCell ref="M325:N325"/>
    <mergeCell ref="M314:N314"/>
    <mergeCell ref="M315:N315"/>
    <mergeCell ref="M316:N316"/>
    <mergeCell ref="O46:P46"/>
    <mergeCell ref="O47:P47"/>
    <mergeCell ref="O48:P48"/>
    <mergeCell ref="O49:P49"/>
    <mergeCell ref="M317:N317"/>
    <mergeCell ref="M318:N318"/>
    <mergeCell ref="O50:P50"/>
    <mergeCell ref="M355:N355"/>
    <mergeCell ref="M344:N344"/>
    <mergeCell ref="M345:N345"/>
    <mergeCell ref="M346:N346"/>
    <mergeCell ref="M347:N347"/>
    <mergeCell ref="M348:N348"/>
    <mergeCell ref="M349:N349"/>
    <mergeCell ref="M338:N338"/>
    <mergeCell ref="M339:N339"/>
    <mergeCell ref="M340:N340"/>
    <mergeCell ref="M341:N341"/>
    <mergeCell ref="M342:N342"/>
    <mergeCell ref="M343:N343"/>
    <mergeCell ref="M332:N332"/>
    <mergeCell ref="M333:N333"/>
    <mergeCell ref="M334:N334"/>
    <mergeCell ref="M335:N335"/>
    <mergeCell ref="M336:N336"/>
    <mergeCell ref="M337:N337"/>
    <mergeCell ref="M319:N319"/>
    <mergeCell ref="M308:N308"/>
    <mergeCell ref="M309:N309"/>
    <mergeCell ref="M310:N310"/>
    <mergeCell ref="M311:N311"/>
    <mergeCell ref="M312:N312"/>
    <mergeCell ref="M313:N313"/>
    <mergeCell ref="M302:N302"/>
    <mergeCell ref="M303:N303"/>
    <mergeCell ref="M304:N304"/>
    <mergeCell ref="M305:N305"/>
    <mergeCell ref="M306:N306"/>
    <mergeCell ref="M307:N307"/>
    <mergeCell ref="M296:N296"/>
    <mergeCell ref="M297:N297"/>
    <mergeCell ref="M298:N298"/>
    <mergeCell ref="M299:N299"/>
    <mergeCell ref="M300:N300"/>
    <mergeCell ref="M301:N301"/>
    <mergeCell ref="M290:N290"/>
    <mergeCell ref="M291:N291"/>
    <mergeCell ref="M292:N292"/>
    <mergeCell ref="M293:N293"/>
    <mergeCell ref="M294:N294"/>
    <mergeCell ref="M295:N295"/>
    <mergeCell ref="M284:N284"/>
    <mergeCell ref="M285:N285"/>
    <mergeCell ref="M286:N286"/>
    <mergeCell ref="M287:N287"/>
    <mergeCell ref="M288:N288"/>
    <mergeCell ref="M289:N289"/>
    <mergeCell ref="M278:N278"/>
    <mergeCell ref="M279:N279"/>
    <mergeCell ref="M280:N280"/>
    <mergeCell ref="M281:N281"/>
    <mergeCell ref="M282:N282"/>
    <mergeCell ref="M283:N283"/>
    <mergeCell ref="M272:N272"/>
    <mergeCell ref="M273:N273"/>
    <mergeCell ref="M274:N274"/>
    <mergeCell ref="M275:N275"/>
    <mergeCell ref="M276:N276"/>
    <mergeCell ref="M277:N277"/>
    <mergeCell ref="M266:N266"/>
    <mergeCell ref="M267:N267"/>
    <mergeCell ref="M268:N268"/>
    <mergeCell ref="M269:N269"/>
    <mergeCell ref="M270:N270"/>
    <mergeCell ref="M271:N271"/>
    <mergeCell ref="M260:N260"/>
    <mergeCell ref="M261:N261"/>
    <mergeCell ref="M262:N262"/>
    <mergeCell ref="M263:N263"/>
    <mergeCell ref="M264:N264"/>
    <mergeCell ref="M265:N265"/>
    <mergeCell ref="M254:N254"/>
    <mergeCell ref="M255:N255"/>
    <mergeCell ref="M256:N256"/>
    <mergeCell ref="M257:N257"/>
    <mergeCell ref="M258:N258"/>
    <mergeCell ref="M259:N259"/>
    <mergeCell ref="M248:N248"/>
    <mergeCell ref="M249:N249"/>
    <mergeCell ref="M250:N250"/>
    <mergeCell ref="M251:N251"/>
    <mergeCell ref="M252:N252"/>
    <mergeCell ref="M253:N253"/>
    <mergeCell ref="M242:N242"/>
    <mergeCell ref="M243:N243"/>
    <mergeCell ref="M244:N244"/>
    <mergeCell ref="M245:N245"/>
    <mergeCell ref="M246:N246"/>
    <mergeCell ref="M247:N247"/>
    <mergeCell ref="M236:N236"/>
    <mergeCell ref="M237:N237"/>
    <mergeCell ref="M238:N238"/>
    <mergeCell ref="M239:N239"/>
    <mergeCell ref="M240:N240"/>
    <mergeCell ref="M241:N241"/>
    <mergeCell ref="M230:N230"/>
    <mergeCell ref="M231:N231"/>
    <mergeCell ref="M232:N232"/>
    <mergeCell ref="M233:N233"/>
    <mergeCell ref="M234:N234"/>
    <mergeCell ref="M235:N235"/>
    <mergeCell ref="M224:N224"/>
    <mergeCell ref="M225:N225"/>
    <mergeCell ref="M226:N226"/>
    <mergeCell ref="M227:N227"/>
    <mergeCell ref="M228:N228"/>
    <mergeCell ref="M229:N229"/>
    <mergeCell ref="M218:N218"/>
    <mergeCell ref="M219:N219"/>
    <mergeCell ref="M220:N220"/>
    <mergeCell ref="M221:N221"/>
    <mergeCell ref="M222:N222"/>
    <mergeCell ref="M223:N223"/>
    <mergeCell ref="M212:N212"/>
    <mergeCell ref="M213:N213"/>
    <mergeCell ref="M214:N214"/>
    <mergeCell ref="M215:N215"/>
    <mergeCell ref="M216:N216"/>
    <mergeCell ref="M217:N217"/>
    <mergeCell ref="M206:N206"/>
    <mergeCell ref="M207:N207"/>
    <mergeCell ref="M208:N208"/>
    <mergeCell ref="M209:N209"/>
    <mergeCell ref="M210:N210"/>
    <mergeCell ref="M211:N211"/>
    <mergeCell ref="M200:N200"/>
    <mergeCell ref="M201:N201"/>
    <mergeCell ref="M202:N202"/>
    <mergeCell ref="M203:N203"/>
    <mergeCell ref="M204:N204"/>
    <mergeCell ref="M205:N205"/>
    <mergeCell ref="M194:N194"/>
    <mergeCell ref="M195:N195"/>
    <mergeCell ref="M196:N196"/>
    <mergeCell ref="M197:N197"/>
    <mergeCell ref="M198:N198"/>
    <mergeCell ref="M199:N199"/>
    <mergeCell ref="M188:N188"/>
    <mergeCell ref="M189:N189"/>
    <mergeCell ref="M190:N190"/>
    <mergeCell ref="M191:N191"/>
    <mergeCell ref="M192:N192"/>
    <mergeCell ref="M193:N193"/>
    <mergeCell ref="M182:N182"/>
    <mergeCell ref="M183:N183"/>
    <mergeCell ref="M184:N184"/>
    <mergeCell ref="M185:N185"/>
    <mergeCell ref="M186:N186"/>
    <mergeCell ref="M187:N187"/>
    <mergeCell ref="M176:N176"/>
    <mergeCell ref="M177:N177"/>
    <mergeCell ref="M178:N178"/>
    <mergeCell ref="M179:N179"/>
    <mergeCell ref="M180:N180"/>
    <mergeCell ref="M181:N181"/>
    <mergeCell ref="M170:N170"/>
    <mergeCell ref="M171:N171"/>
    <mergeCell ref="M172:N172"/>
    <mergeCell ref="M173:N173"/>
    <mergeCell ref="M174:N174"/>
    <mergeCell ref="M175:N175"/>
    <mergeCell ref="M164:N164"/>
    <mergeCell ref="M165:N165"/>
    <mergeCell ref="M166:N166"/>
    <mergeCell ref="M167:N167"/>
    <mergeCell ref="M168:N168"/>
    <mergeCell ref="M169:N169"/>
    <mergeCell ref="M158:N158"/>
    <mergeCell ref="M159:N159"/>
    <mergeCell ref="M160:N160"/>
    <mergeCell ref="M161:N161"/>
    <mergeCell ref="M162:N162"/>
    <mergeCell ref="M163:N163"/>
    <mergeCell ref="M152:N152"/>
    <mergeCell ref="M153:N153"/>
    <mergeCell ref="M154:N154"/>
    <mergeCell ref="M155:N155"/>
    <mergeCell ref="M156:N156"/>
    <mergeCell ref="M157:N157"/>
    <mergeCell ref="M146:N146"/>
    <mergeCell ref="M147:N147"/>
    <mergeCell ref="M148:N148"/>
    <mergeCell ref="M149:N149"/>
    <mergeCell ref="M150:N150"/>
    <mergeCell ref="M151:N151"/>
    <mergeCell ref="M140:N140"/>
    <mergeCell ref="M141:N141"/>
    <mergeCell ref="M142:N142"/>
    <mergeCell ref="M143:N143"/>
    <mergeCell ref="M144:N144"/>
    <mergeCell ref="M145:N145"/>
    <mergeCell ref="M134:N134"/>
    <mergeCell ref="M135:N135"/>
    <mergeCell ref="M136:N136"/>
    <mergeCell ref="M137:N137"/>
    <mergeCell ref="M138:N138"/>
    <mergeCell ref="M139:N139"/>
    <mergeCell ref="M128:N128"/>
    <mergeCell ref="M129:N129"/>
    <mergeCell ref="M130:N130"/>
    <mergeCell ref="M131:N131"/>
    <mergeCell ref="M132:N132"/>
    <mergeCell ref="M133:N133"/>
    <mergeCell ref="M122:N122"/>
    <mergeCell ref="M123:N123"/>
    <mergeCell ref="M124:N124"/>
    <mergeCell ref="M125:N125"/>
    <mergeCell ref="M126:N126"/>
    <mergeCell ref="M127:N127"/>
    <mergeCell ref="M116:N116"/>
    <mergeCell ref="M117:N117"/>
    <mergeCell ref="M118:N118"/>
    <mergeCell ref="M119:N119"/>
    <mergeCell ref="M120:N120"/>
    <mergeCell ref="M121:N121"/>
    <mergeCell ref="M110:N110"/>
    <mergeCell ref="M111:N111"/>
    <mergeCell ref="M112:N112"/>
    <mergeCell ref="M113:N113"/>
    <mergeCell ref="M114:N114"/>
    <mergeCell ref="M115:N115"/>
    <mergeCell ref="M104:N104"/>
    <mergeCell ref="M105:N105"/>
    <mergeCell ref="M106:N106"/>
    <mergeCell ref="M107:N107"/>
    <mergeCell ref="M108:N108"/>
    <mergeCell ref="M109:N109"/>
    <mergeCell ref="M98:N98"/>
    <mergeCell ref="M99:N99"/>
    <mergeCell ref="M100:N100"/>
    <mergeCell ref="M101:N101"/>
    <mergeCell ref="M102:N102"/>
    <mergeCell ref="M103:N103"/>
    <mergeCell ref="M92:N92"/>
    <mergeCell ref="M93:N93"/>
    <mergeCell ref="M94:N94"/>
    <mergeCell ref="M95:N95"/>
    <mergeCell ref="M96:N96"/>
    <mergeCell ref="M97:N97"/>
    <mergeCell ref="M86:N86"/>
    <mergeCell ref="M87:N87"/>
    <mergeCell ref="M88:N88"/>
    <mergeCell ref="M89:N89"/>
    <mergeCell ref="M90:N90"/>
    <mergeCell ref="M91:N91"/>
    <mergeCell ref="M80:N80"/>
    <mergeCell ref="M81:N81"/>
    <mergeCell ref="M82:N82"/>
    <mergeCell ref="M83:N83"/>
    <mergeCell ref="M84:N84"/>
    <mergeCell ref="M85:N85"/>
    <mergeCell ref="M74:N74"/>
    <mergeCell ref="M75:N75"/>
    <mergeCell ref="M76:N76"/>
    <mergeCell ref="M77:N77"/>
    <mergeCell ref="M78:N78"/>
    <mergeCell ref="M79:N79"/>
    <mergeCell ref="M68:N68"/>
    <mergeCell ref="M69:N69"/>
    <mergeCell ref="M70:N70"/>
    <mergeCell ref="M71:N71"/>
    <mergeCell ref="M72:N72"/>
    <mergeCell ref="M73:N73"/>
    <mergeCell ref="M62:N62"/>
    <mergeCell ref="M63:N63"/>
    <mergeCell ref="M64:N64"/>
    <mergeCell ref="M65:N65"/>
    <mergeCell ref="M66:N66"/>
    <mergeCell ref="M67:N67"/>
    <mergeCell ref="M56:N56"/>
    <mergeCell ref="M57:N57"/>
    <mergeCell ref="M58:N58"/>
    <mergeCell ref="M59:N59"/>
    <mergeCell ref="M60:N60"/>
    <mergeCell ref="M61:N61"/>
    <mergeCell ref="M50:N50"/>
    <mergeCell ref="M51:N51"/>
    <mergeCell ref="M52:N52"/>
    <mergeCell ref="M53:N53"/>
    <mergeCell ref="M54:N54"/>
    <mergeCell ref="M55:N55"/>
    <mergeCell ref="M44:N44"/>
    <mergeCell ref="M45:N45"/>
    <mergeCell ref="M46:N46"/>
    <mergeCell ref="M47:N47"/>
    <mergeCell ref="M48:N48"/>
    <mergeCell ref="M49:N49"/>
    <mergeCell ref="M39:N39"/>
    <mergeCell ref="M40:N40"/>
    <mergeCell ref="M41:N41"/>
    <mergeCell ref="M42:N42"/>
    <mergeCell ref="M43:N43"/>
    <mergeCell ref="M35:N35"/>
    <mergeCell ref="M36:N36"/>
    <mergeCell ref="M37:N37"/>
    <mergeCell ref="M38:N38"/>
    <mergeCell ref="M29:N29"/>
    <mergeCell ref="M30:N30"/>
    <mergeCell ref="M31:N31"/>
    <mergeCell ref="M32:N32"/>
    <mergeCell ref="M33:N33"/>
    <mergeCell ref="M34:N34"/>
    <mergeCell ref="K334:L334"/>
    <mergeCell ref="K335:L335"/>
    <mergeCell ref="K310:L310"/>
    <mergeCell ref="K311:L311"/>
    <mergeCell ref="K312:L312"/>
    <mergeCell ref="K313:L313"/>
    <mergeCell ref="K314:L314"/>
    <mergeCell ref="K315:L315"/>
    <mergeCell ref="K304:L304"/>
    <mergeCell ref="K305:L305"/>
    <mergeCell ref="K306:L306"/>
    <mergeCell ref="K307:L307"/>
    <mergeCell ref="K308:L308"/>
    <mergeCell ref="K309:L309"/>
    <mergeCell ref="K298:L298"/>
    <mergeCell ref="K299:L299"/>
    <mergeCell ref="K300:L300"/>
    <mergeCell ref="K336:L336"/>
    <mergeCell ref="K337:L337"/>
    <mergeCell ref="K338:L338"/>
    <mergeCell ref="K339:L339"/>
    <mergeCell ref="K328:L328"/>
    <mergeCell ref="K329:L329"/>
    <mergeCell ref="K330:L330"/>
    <mergeCell ref="K331:L331"/>
    <mergeCell ref="K332:L332"/>
    <mergeCell ref="K333:L333"/>
    <mergeCell ref="K322:L322"/>
    <mergeCell ref="K323:L323"/>
    <mergeCell ref="K324:L324"/>
    <mergeCell ref="K325:L325"/>
    <mergeCell ref="K326:L326"/>
    <mergeCell ref="K327:L327"/>
    <mergeCell ref="K316:L316"/>
    <mergeCell ref="K317:L317"/>
    <mergeCell ref="K318:L318"/>
    <mergeCell ref="K319:L319"/>
    <mergeCell ref="K320:L320"/>
    <mergeCell ref="K321:L321"/>
    <mergeCell ref="K301:L301"/>
    <mergeCell ref="K302:L302"/>
    <mergeCell ref="K303:L303"/>
    <mergeCell ref="K292:L292"/>
    <mergeCell ref="K293:L293"/>
    <mergeCell ref="K294:L294"/>
    <mergeCell ref="K295:L295"/>
    <mergeCell ref="K296:L296"/>
    <mergeCell ref="K297:L297"/>
    <mergeCell ref="K286:L286"/>
    <mergeCell ref="K287:L287"/>
    <mergeCell ref="K288:L288"/>
    <mergeCell ref="K289:L289"/>
    <mergeCell ref="K290:L290"/>
    <mergeCell ref="K291:L291"/>
    <mergeCell ref="K280:L280"/>
    <mergeCell ref="K281:L281"/>
    <mergeCell ref="K282:L282"/>
    <mergeCell ref="K283:L283"/>
    <mergeCell ref="K284:L284"/>
    <mergeCell ref="K285:L285"/>
    <mergeCell ref="K274:L274"/>
    <mergeCell ref="K275:L275"/>
    <mergeCell ref="K276:L276"/>
    <mergeCell ref="K277:L277"/>
    <mergeCell ref="K278:L278"/>
    <mergeCell ref="K279:L279"/>
    <mergeCell ref="K268:L268"/>
    <mergeCell ref="K269:L269"/>
    <mergeCell ref="K270:L270"/>
    <mergeCell ref="K271:L271"/>
    <mergeCell ref="K272:L272"/>
    <mergeCell ref="K273:L273"/>
    <mergeCell ref="K262:L262"/>
    <mergeCell ref="K263:L263"/>
    <mergeCell ref="K264:L264"/>
    <mergeCell ref="K265:L265"/>
    <mergeCell ref="K266:L266"/>
    <mergeCell ref="K267:L267"/>
    <mergeCell ref="K256:L256"/>
    <mergeCell ref="K257:L257"/>
    <mergeCell ref="K258:L258"/>
    <mergeCell ref="K259:L259"/>
    <mergeCell ref="K260:L260"/>
    <mergeCell ref="K261:L261"/>
    <mergeCell ref="K250:L250"/>
    <mergeCell ref="K251:L251"/>
    <mergeCell ref="K252:L252"/>
    <mergeCell ref="K253:L253"/>
    <mergeCell ref="K254:L254"/>
    <mergeCell ref="K255:L255"/>
    <mergeCell ref="K244:L244"/>
    <mergeCell ref="K245:L245"/>
    <mergeCell ref="K246:L246"/>
    <mergeCell ref="K247:L247"/>
    <mergeCell ref="K248:L248"/>
    <mergeCell ref="K249:L249"/>
    <mergeCell ref="K238:L238"/>
    <mergeCell ref="K239:L239"/>
    <mergeCell ref="K240:L240"/>
    <mergeCell ref="K241:L241"/>
    <mergeCell ref="K242:L242"/>
    <mergeCell ref="K243:L243"/>
    <mergeCell ref="K232:L232"/>
    <mergeCell ref="K233:L233"/>
    <mergeCell ref="K234:L234"/>
    <mergeCell ref="K235:L235"/>
    <mergeCell ref="K236:L236"/>
    <mergeCell ref="K237:L237"/>
    <mergeCell ref="K226:L226"/>
    <mergeCell ref="K227:L227"/>
    <mergeCell ref="K228:L228"/>
    <mergeCell ref="K229:L229"/>
    <mergeCell ref="K230:L230"/>
    <mergeCell ref="K231:L231"/>
    <mergeCell ref="K220:L220"/>
    <mergeCell ref="K221:L221"/>
    <mergeCell ref="K222:L222"/>
    <mergeCell ref="K223:L223"/>
    <mergeCell ref="K224:L224"/>
    <mergeCell ref="K225:L225"/>
    <mergeCell ref="K214:L214"/>
    <mergeCell ref="K215:L215"/>
    <mergeCell ref="K216:L216"/>
    <mergeCell ref="K217:L217"/>
    <mergeCell ref="K218:L218"/>
    <mergeCell ref="K219:L219"/>
    <mergeCell ref="K208:L208"/>
    <mergeCell ref="K209:L209"/>
    <mergeCell ref="K210:L210"/>
    <mergeCell ref="K211:L211"/>
    <mergeCell ref="K212:L212"/>
    <mergeCell ref="K213:L213"/>
    <mergeCell ref="K202:L202"/>
    <mergeCell ref="K203:L203"/>
    <mergeCell ref="K204:L204"/>
    <mergeCell ref="K205:L205"/>
    <mergeCell ref="K206:L206"/>
    <mergeCell ref="K207:L207"/>
    <mergeCell ref="K196:L196"/>
    <mergeCell ref="K197:L197"/>
    <mergeCell ref="K198:L198"/>
    <mergeCell ref="K199:L199"/>
    <mergeCell ref="K200:L200"/>
    <mergeCell ref="K201:L201"/>
    <mergeCell ref="K190:L190"/>
    <mergeCell ref="K191:L191"/>
    <mergeCell ref="K192:L192"/>
    <mergeCell ref="K193:L193"/>
    <mergeCell ref="K194:L194"/>
    <mergeCell ref="K195:L195"/>
    <mergeCell ref="K185:L185"/>
    <mergeCell ref="K186:L186"/>
    <mergeCell ref="K187:L187"/>
    <mergeCell ref="K188:L188"/>
    <mergeCell ref="K189:L189"/>
    <mergeCell ref="K178:L178"/>
    <mergeCell ref="K179:L179"/>
    <mergeCell ref="K180:L180"/>
    <mergeCell ref="K181:L181"/>
    <mergeCell ref="K182:L182"/>
    <mergeCell ref="K183:L183"/>
    <mergeCell ref="K172:L172"/>
    <mergeCell ref="K173:L173"/>
    <mergeCell ref="K174:L174"/>
    <mergeCell ref="K175:L175"/>
    <mergeCell ref="K176:L176"/>
    <mergeCell ref="K177:L177"/>
    <mergeCell ref="K168:L168"/>
    <mergeCell ref="K169:L169"/>
    <mergeCell ref="K170:L170"/>
    <mergeCell ref="K171:L171"/>
    <mergeCell ref="K160:L160"/>
    <mergeCell ref="K161:L161"/>
    <mergeCell ref="K162:L162"/>
    <mergeCell ref="K163:L163"/>
    <mergeCell ref="K164:L164"/>
    <mergeCell ref="K165:L165"/>
    <mergeCell ref="K154:L154"/>
    <mergeCell ref="K155:L155"/>
    <mergeCell ref="K156:L156"/>
    <mergeCell ref="K157:L157"/>
    <mergeCell ref="K158:L158"/>
    <mergeCell ref="K159:L159"/>
    <mergeCell ref="K184:L184"/>
    <mergeCell ref="K151:L151"/>
    <mergeCell ref="K152:L152"/>
    <mergeCell ref="K153:L153"/>
    <mergeCell ref="K142:L142"/>
    <mergeCell ref="K143:L143"/>
    <mergeCell ref="K144:L144"/>
    <mergeCell ref="K145:L145"/>
    <mergeCell ref="K146:L146"/>
    <mergeCell ref="K147:L147"/>
    <mergeCell ref="K136:L136"/>
    <mergeCell ref="K137:L137"/>
    <mergeCell ref="K138:L138"/>
    <mergeCell ref="K139:L139"/>
    <mergeCell ref="K140:L140"/>
    <mergeCell ref="K141:L141"/>
    <mergeCell ref="K166:L166"/>
    <mergeCell ref="K167:L167"/>
    <mergeCell ref="K133:L133"/>
    <mergeCell ref="K134:L134"/>
    <mergeCell ref="K135:L135"/>
    <mergeCell ref="K124:L124"/>
    <mergeCell ref="K125:L125"/>
    <mergeCell ref="K126:L126"/>
    <mergeCell ref="K127:L127"/>
    <mergeCell ref="K128:L128"/>
    <mergeCell ref="K129:L129"/>
    <mergeCell ref="K119:L119"/>
    <mergeCell ref="K120:L120"/>
    <mergeCell ref="K121:L121"/>
    <mergeCell ref="K122:L122"/>
    <mergeCell ref="K123:L123"/>
    <mergeCell ref="K148:L148"/>
    <mergeCell ref="K149:L149"/>
    <mergeCell ref="K150:L150"/>
    <mergeCell ref="K108:L108"/>
    <mergeCell ref="K109:L109"/>
    <mergeCell ref="K110:L110"/>
    <mergeCell ref="K111:L111"/>
    <mergeCell ref="K102:L102"/>
    <mergeCell ref="K103:L103"/>
    <mergeCell ref="K104:L104"/>
    <mergeCell ref="K105:L105"/>
    <mergeCell ref="K94:L94"/>
    <mergeCell ref="K95:L95"/>
    <mergeCell ref="K96:L96"/>
    <mergeCell ref="K97:L97"/>
    <mergeCell ref="K98:L98"/>
    <mergeCell ref="K99:L99"/>
    <mergeCell ref="K130:L130"/>
    <mergeCell ref="K131:L131"/>
    <mergeCell ref="K132:L132"/>
    <mergeCell ref="K88:L88"/>
    <mergeCell ref="K89:L89"/>
    <mergeCell ref="K90:L90"/>
    <mergeCell ref="K91:L91"/>
    <mergeCell ref="K92:L92"/>
    <mergeCell ref="K93:L93"/>
    <mergeCell ref="K118:L118"/>
    <mergeCell ref="K85:L85"/>
    <mergeCell ref="K86:L86"/>
    <mergeCell ref="K87:L87"/>
    <mergeCell ref="K76:L76"/>
    <mergeCell ref="K77:L77"/>
    <mergeCell ref="K78:L78"/>
    <mergeCell ref="K79:L79"/>
    <mergeCell ref="K80:L80"/>
    <mergeCell ref="K81:L81"/>
    <mergeCell ref="K70:L70"/>
    <mergeCell ref="K71:L71"/>
    <mergeCell ref="K72:L72"/>
    <mergeCell ref="K73:L73"/>
    <mergeCell ref="K74:L74"/>
    <mergeCell ref="K75:L75"/>
    <mergeCell ref="K100:L100"/>
    <mergeCell ref="K101:L101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68:L68"/>
    <mergeCell ref="K69:L69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82:L82"/>
    <mergeCell ref="K83:L83"/>
    <mergeCell ref="K84:L84"/>
    <mergeCell ref="K50:L50"/>
    <mergeCell ref="K51:L51"/>
    <mergeCell ref="K40:L40"/>
    <mergeCell ref="K41:L41"/>
    <mergeCell ref="K42:L42"/>
    <mergeCell ref="K43:L43"/>
    <mergeCell ref="K44:L44"/>
    <mergeCell ref="K45:L45"/>
    <mergeCell ref="K37:L37"/>
    <mergeCell ref="K38:L38"/>
    <mergeCell ref="K39:L39"/>
    <mergeCell ref="K64:L64"/>
    <mergeCell ref="K65:L65"/>
    <mergeCell ref="K66:L66"/>
    <mergeCell ref="K67:L67"/>
    <mergeCell ref="K35:L35"/>
    <mergeCell ref="K36:L36"/>
    <mergeCell ref="I218:J218"/>
    <mergeCell ref="I219:J219"/>
    <mergeCell ref="I220:J220"/>
    <mergeCell ref="I221:J221"/>
    <mergeCell ref="K25:L25"/>
    <mergeCell ref="K26:L26"/>
    <mergeCell ref="K27:L27"/>
    <mergeCell ref="K28:L28"/>
    <mergeCell ref="K29:L29"/>
    <mergeCell ref="K30:L30"/>
    <mergeCell ref="I212:J212"/>
    <mergeCell ref="I213:J213"/>
    <mergeCell ref="I214:J214"/>
    <mergeCell ref="I215:J215"/>
    <mergeCell ref="I216:J216"/>
    <mergeCell ref="I217:J217"/>
    <mergeCell ref="I206:J206"/>
    <mergeCell ref="I207:J207"/>
    <mergeCell ref="I208:J208"/>
    <mergeCell ref="I209:J209"/>
    <mergeCell ref="I210:J210"/>
    <mergeCell ref="I211:J211"/>
    <mergeCell ref="I200:J200"/>
    <mergeCell ref="I201:J201"/>
    <mergeCell ref="I202:J202"/>
    <mergeCell ref="I203:J203"/>
    <mergeCell ref="K46:L46"/>
    <mergeCell ref="K47:L47"/>
    <mergeCell ref="K48:L48"/>
    <mergeCell ref="K49:L49"/>
    <mergeCell ref="I204:J204"/>
    <mergeCell ref="I205:J205"/>
    <mergeCell ref="I194:J194"/>
    <mergeCell ref="I195:J195"/>
    <mergeCell ref="I196:J196"/>
    <mergeCell ref="I197:J197"/>
    <mergeCell ref="I198:J198"/>
    <mergeCell ref="I199:J199"/>
    <mergeCell ref="I188:J188"/>
    <mergeCell ref="I189:J189"/>
    <mergeCell ref="I190:J190"/>
    <mergeCell ref="I191:J191"/>
    <mergeCell ref="I192:J192"/>
    <mergeCell ref="I193:J193"/>
    <mergeCell ref="I182:J182"/>
    <mergeCell ref="I183:J183"/>
    <mergeCell ref="I184:J184"/>
    <mergeCell ref="I185:J185"/>
    <mergeCell ref="I186:J186"/>
    <mergeCell ref="I187:J187"/>
    <mergeCell ref="I176:J176"/>
    <mergeCell ref="I177:J177"/>
    <mergeCell ref="I178:J178"/>
    <mergeCell ref="I179:J179"/>
    <mergeCell ref="I180:J180"/>
    <mergeCell ref="I181:J181"/>
    <mergeCell ref="I170:J170"/>
    <mergeCell ref="I171:J171"/>
    <mergeCell ref="I172:J172"/>
    <mergeCell ref="I173:J173"/>
    <mergeCell ref="I174:J174"/>
    <mergeCell ref="I175:J175"/>
    <mergeCell ref="I164:J164"/>
    <mergeCell ref="I165:J165"/>
    <mergeCell ref="I166:J166"/>
    <mergeCell ref="I167:J167"/>
    <mergeCell ref="I168:J168"/>
    <mergeCell ref="I169:J169"/>
    <mergeCell ref="I158:J158"/>
    <mergeCell ref="I159:J159"/>
    <mergeCell ref="I160:J160"/>
    <mergeCell ref="I161:J161"/>
    <mergeCell ref="I162:J162"/>
    <mergeCell ref="I163:J163"/>
    <mergeCell ref="I152:J152"/>
    <mergeCell ref="I153:J153"/>
    <mergeCell ref="I154:J154"/>
    <mergeCell ref="I155:J155"/>
    <mergeCell ref="I156:J156"/>
    <mergeCell ref="I157:J157"/>
    <mergeCell ref="I146:J146"/>
    <mergeCell ref="I147:J147"/>
    <mergeCell ref="I148:J148"/>
    <mergeCell ref="I149:J149"/>
    <mergeCell ref="I150:J150"/>
    <mergeCell ref="I151:J151"/>
    <mergeCell ref="I140:J140"/>
    <mergeCell ref="I141:J141"/>
    <mergeCell ref="I142:J142"/>
    <mergeCell ref="I143:J143"/>
    <mergeCell ref="I144:J144"/>
    <mergeCell ref="I145:J145"/>
    <mergeCell ref="I134:J134"/>
    <mergeCell ref="I135:J135"/>
    <mergeCell ref="I136:J136"/>
    <mergeCell ref="I137:J137"/>
    <mergeCell ref="I138:J138"/>
    <mergeCell ref="I139:J139"/>
    <mergeCell ref="I128:J128"/>
    <mergeCell ref="I129:J129"/>
    <mergeCell ref="I130:J130"/>
    <mergeCell ref="I131:J131"/>
    <mergeCell ref="I132:J132"/>
    <mergeCell ref="I133:J133"/>
    <mergeCell ref="I122:J122"/>
    <mergeCell ref="I123:J123"/>
    <mergeCell ref="I124:J124"/>
    <mergeCell ref="I125:J125"/>
    <mergeCell ref="I126:J126"/>
    <mergeCell ref="I127:J127"/>
    <mergeCell ref="I116:J116"/>
    <mergeCell ref="I117:J117"/>
    <mergeCell ref="I118:J118"/>
    <mergeCell ref="I119:J119"/>
    <mergeCell ref="I120:J120"/>
    <mergeCell ref="I121:J121"/>
    <mergeCell ref="I110:J110"/>
    <mergeCell ref="I111:J111"/>
    <mergeCell ref="I112:J112"/>
    <mergeCell ref="I113:J113"/>
    <mergeCell ref="I114:J114"/>
    <mergeCell ref="I115:J115"/>
    <mergeCell ref="I104:J104"/>
    <mergeCell ref="I105:J105"/>
    <mergeCell ref="I106:J106"/>
    <mergeCell ref="I107:J107"/>
    <mergeCell ref="I108:J108"/>
    <mergeCell ref="I109:J109"/>
    <mergeCell ref="I98:J98"/>
    <mergeCell ref="I99:J99"/>
    <mergeCell ref="I100:J100"/>
    <mergeCell ref="I101:J101"/>
    <mergeCell ref="I102:J102"/>
    <mergeCell ref="I103:J103"/>
    <mergeCell ref="I92:J92"/>
    <mergeCell ref="I93:J93"/>
    <mergeCell ref="I94:J94"/>
    <mergeCell ref="I95:J95"/>
    <mergeCell ref="I96:J96"/>
    <mergeCell ref="I97:J97"/>
    <mergeCell ref="I86:J86"/>
    <mergeCell ref="I87:J87"/>
    <mergeCell ref="I88:J88"/>
    <mergeCell ref="I89:J89"/>
    <mergeCell ref="I90:J90"/>
    <mergeCell ref="I91:J91"/>
    <mergeCell ref="I80:J80"/>
    <mergeCell ref="I81:J81"/>
    <mergeCell ref="I82:J82"/>
    <mergeCell ref="I83:J83"/>
    <mergeCell ref="I84:J84"/>
    <mergeCell ref="I85:J85"/>
    <mergeCell ref="I74:J74"/>
    <mergeCell ref="I75:J75"/>
    <mergeCell ref="I76:J76"/>
    <mergeCell ref="I77:J77"/>
    <mergeCell ref="I78:J78"/>
    <mergeCell ref="I79:J79"/>
    <mergeCell ref="I48:J48"/>
    <mergeCell ref="I49:J49"/>
    <mergeCell ref="I39:J39"/>
    <mergeCell ref="I40:J40"/>
    <mergeCell ref="I41:J41"/>
    <mergeCell ref="I42:J42"/>
    <mergeCell ref="I43:J43"/>
    <mergeCell ref="I35:J35"/>
    <mergeCell ref="I36:J36"/>
    <mergeCell ref="I37:J37"/>
    <mergeCell ref="I38:J38"/>
    <mergeCell ref="I68:J68"/>
    <mergeCell ref="I69:J69"/>
    <mergeCell ref="I70:J70"/>
    <mergeCell ref="I71:J71"/>
    <mergeCell ref="I72:J72"/>
    <mergeCell ref="I73:J73"/>
    <mergeCell ref="I62:J62"/>
    <mergeCell ref="I63:J63"/>
    <mergeCell ref="I64:J64"/>
    <mergeCell ref="I65:J65"/>
    <mergeCell ref="I66:J66"/>
    <mergeCell ref="I67:J67"/>
    <mergeCell ref="I56:J56"/>
    <mergeCell ref="I57:J57"/>
    <mergeCell ref="I58:J58"/>
    <mergeCell ref="I59:J59"/>
    <mergeCell ref="I60:J60"/>
    <mergeCell ref="I61:J61"/>
    <mergeCell ref="M28:N28"/>
    <mergeCell ref="G287:H287"/>
    <mergeCell ref="G268:H268"/>
    <mergeCell ref="G257:H257"/>
    <mergeCell ref="G258:H258"/>
    <mergeCell ref="G259:H259"/>
    <mergeCell ref="G260:H260"/>
    <mergeCell ref="G261:H261"/>
    <mergeCell ref="G262:H262"/>
    <mergeCell ref="G251:H251"/>
    <mergeCell ref="G252:H252"/>
    <mergeCell ref="G253:H253"/>
    <mergeCell ref="G254:H254"/>
    <mergeCell ref="G255:H255"/>
    <mergeCell ref="G256:H256"/>
    <mergeCell ref="G245:H245"/>
    <mergeCell ref="G246:H246"/>
    <mergeCell ref="I50:J50"/>
    <mergeCell ref="G247:H247"/>
    <mergeCell ref="G248:H248"/>
    <mergeCell ref="G249:H249"/>
    <mergeCell ref="G250:H250"/>
    <mergeCell ref="G239:H239"/>
    <mergeCell ref="I51:J51"/>
    <mergeCell ref="I52:J52"/>
    <mergeCell ref="I53:J53"/>
    <mergeCell ref="I54:J54"/>
    <mergeCell ref="I55:J55"/>
    <mergeCell ref="I44:J44"/>
    <mergeCell ref="I45:J45"/>
    <mergeCell ref="I46:J46"/>
    <mergeCell ref="I47:J47"/>
    <mergeCell ref="G288:H288"/>
    <mergeCell ref="G289:H289"/>
    <mergeCell ref="K24:L24"/>
    <mergeCell ref="M24:N24"/>
    <mergeCell ref="O24:P24"/>
    <mergeCell ref="I31:J31"/>
    <mergeCell ref="I32:J32"/>
    <mergeCell ref="I33:J33"/>
    <mergeCell ref="I34:J34"/>
    <mergeCell ref="G281:H281"/>
    <mergeCell ref="G282:H282"/>
    <mergeCell ref="G283:H283"/>
    <mergeCell ref="G284:H284"/>
    <mergeCell ref="G285:H285"/>
    <mergeCell ref="G286:H286"/>
    <mergeCell ref="G275:H275"/>
    <mergeCell ref="G276:H276"/>
    <mergeCell ref="G277:H277"/>
    <mergeCell ref="G278:H278"/>
    <mergeCell ref="G279:H279"/>
    <mergeCell ref="G280:H280"/>
    <mergeCell ref="G269:H269"/>
    <mergeCell ref="G270:H270"/>
    <mergeCell ref="G271:H271"/>
    <mergeCell ref="G272:H272"/>
    <mergeCell ref="G273:H273"/>
    <mergeCell ref="G274:H274"/>
    <mergeCell ref="G263:H263"/>
    <mergeCell ref="G264:H264"/>
    <mergeCell ref="G265:H265"/>
    <mergeCell ref="G266:H266"/>
    <mergeCell ref="G267:H267"/>
    <mergeCell ref="G240:H240"/>
    <mergeCell ref="G241:H241"/>
    <mergeCell ref="G242:H242"/>
    <mergeCell ref="G243:H243"/>
    <mergeCell ref="G244:H244"/>
    <mergeCell ref="G233:H233"/>
    <mergeCell ref="G234:H234"/>
    <mergeCell ref="G235:H235"/>
    <mergeCell ref="G236:H236"/>
    <mergeCell ref="G237:H237"/>
    <mergeCell ref="G238:H238"/>
    <mergeCell ref="G227:H227"/>
    <mergeCell ref="G228:H228"/>
    <mergeCell ref="G229:H229"/>
    <mergeCell ref="G230:H230"/>
    <mergeCell ref="G231:H231"/>
    <mergeCell ref="G232:H232"/>
    <mergeCell ref="G221:H221"/>
    <mergeCell ref="G222:H222"/>
    <mergeCell ref="G223:H223"/>
    <mergeCell ref="G224:H224"/>
    <mergeCell ref="G225:H225"/>
    <mergeCell ref="G226:H226"/>
    <mergeCell ref="G215:H215"/>
    <mergeCell ref="G216:H216"/>
    <mergeCell ref="G217:H217"/>
    <mergeCell ref="G218:H218"/>
    <mergeCell ref="G219:H219"/>
    <mergeCell ref="G220:H220"/>
    <mergeCell ref="G209:H209"/>
    <mergeCell ref="G210:H210"/>
    <mergeCell ref="G211:H211"/>
    <mergeCell ref="G212:H212"/>
    <mergeCell ref="G213:H213"/>
    <mergeCell ref="G214:H214"/>
    <mergeCell ref="G203:H203"/>
    <mergeCell ref="G204:H204"/>
    <mergeCell ref="G205:H205"/>
    <mergeCell ref="G206:H206"/>
    <mergeCell ref="G207:H207"/>
    <mergeCell ref="G208:H208"/>
    <mergeCell ref="G197:H197"/>
    <mergeCell ref="G198:H198"/>
    <mergeCell ref="G199:H199"/>
    <mergeCell ref="G200:H200"/>
    <mergeCell ref="G201:H201"/>
    <mergeCell ref="G202:H202"/>
    <mergeCell ref="G191:H191"/>
    <mergeCell ref="G192:H192"/>
    <mergeCell ref="G193:H193"/>
    <mergeCell ref="G194:H194"/>
    <mergeCell ref="G195:H195"/>
    <mergeCell ref="G196:H196"/>
    <mergeCell ref="G185:H185"/>
    <mergeCell ref="G186:H186"/>
    <mergeCell ref="G187:H187"/>
    <mergeCell ref="G188:H188"/>
    <mergeCell ref="G189:H189"/>
    <mergeCell ref="G190:H190"/>
    <mergeCell ref="G179:H179"/>
    <mergeCell ref="G180:H180"/>
    <mergeCell ref="G181:H181"/>
    <mergeCell ref="G182:H182"/>
    <mergeCell ref="G183:H183"/>
    <mergeCell ref="G184:H184"/>
    <mergeCell ref="G173:H173"/>
    <mergeCell ref="G174:H174"/>
    <mergeCell ref="G175:H175"/>
    <mergeCell ref="G176:H176"/>
    <mergeCell ref="G177:H177"/>
    <mergeCell ref="G178:H178"/>
    <mergeCell ref="G167:H167"/>
    <mergeCell ref="G168:H168"/>
    <mergeCell ref="G169:H169"/>
    <mergeCell ref="G170:H170"/>
    <mergeCell ref="G171:H171"/>
    <mergeCell ref="G172:H172"/>
    <mergeCell ref="G161:H161"/>
    <mergeCell ref="G162:H162"/>
    <mergeCell ref="G163:H163"/>
    <mergeCell ref="G164:H164"/>
    <mergeCell ref="G165:H165"/>
    <mergeCell ref="G166:H166"/>
    <mergeCell ref="G155:H155"/>
    <mergeCell ref="G156:H156"/>
    <mergeCell ref="G157:H157"/>
    <mergeCell ref="G158:H158"/>
    <mergeCell ref="G159:H159"/>
    <mergeCell ref="G160:H160"/>
    <mergeCell ref="G149:H149"/>
    <mergeCell ref="G150:H150"/>
    <mergeCell ref="G151:H151"/>
    <mergeCell ref="G152:H152"/>
    <mergeCell ref="G153:H153"/>
    <mergeCell ref="G154:H154"/>
    <mergeCell ref="G143:H143"/>
    <mergeCell ref="G144:H144"/>
    <mergeCell ref="G145:H145"/>
    <mergeCell ref="G146:H146"/>
    <mergeCell ref="G147:H147"/>
    <mergeCell ref="G148:H148"/>
    <mergeCell ref="G137:H137"/>
    <mergeCell ref="G138:H138"/>
    <mergeCell ref="G139:H139"/>
    <mergeCell ref="G140:H140"/>
    <mergeCell ref="G141:H141"/>
    <mergeCell ref="G142:H142"/>
    <mergeCell ref="G131:H131"/>
    <mergeCell ref="G132:H132"/>
    <mergeCell ref="G133:H133"/>
    <mergeCell ref="G134:H134"/>
    <mergeCell ref="G135:H135"/>
    <mergeCell ref="G136:H136"/>
    <mergeCell ref="G125:H125"/>
    <mergeCell ref="G126:H126"/>
    <mergeCell ref="G127:H127"/>
    <mergeCell ref="G128:H128"/>
    <mergeCell ref="G129:H129"/>
    <mergeCell ref="G130:H130"/>
    <mergeCell ref="G119:H119"/>
    <mergeCell ref="G120:H120"/>
    <mergeCell ref="G121:H121"/>
    <mergeCell ref="G122:H122"/>
    <mergeCell ref="G123:H123"/>
    <mergeCell ref="G124:H124"/>
    <mergeCell ref="G113:H113"/>
    <mergeCell ref="G114:H114"/>
    <mergeCell ref="G115:H115"/>
    <mergeCell ref="G116:H116"/>
    <mergeCell ref="G117:H117"/>
    <mergeCell ref="G118:H118"/>
    <mergeCell ref="G107:H107"/>
    <mergeCell ref="G108:H108"/>
    <mergeCell ref="G109:H109"/>
    <mergeCell ref="G110:H110"/>
    <mergeCell ref="G111:H111"/>
    <mergeCell ref="G112:H112"/>
    <mergeCell ref="G101:H101"/>
    <mergeCell ref="G102:H102"/>
    <mergeCell ref="G103:H103"/>
    <mergeCell ref="G104:H104"/>
    <mergeCell ref="G105:H105"/>
    <mergeCell ref="G106:H106"/>
    <mergeCell ref="G95:H95"/>
    <mergeCell ref="G96:H96"/>
    <mergeCell ref="G97:H97"/>
    <mergeCell ref="G98:H98"/>
    <mergeCell ref="G99:H99"/>
    <mergeCell ref="G100:H100"/>
    <mergeCell ref="G89:H89"/>
    <mergeCell ref="G90:H90"/>
    <mergeCell ref="G91:H91"/>
    <mergeCell ref="G92:H92"/>
    <mergeCell ref="G93:H93"/>
    <mergeCell ref="G94:H94"/>
    <mergeCell ref="G83:H83"/>
    <mergeCell ref="G84:H84"/>
    <mergeCell ref="G85:H85"/>
    <mergeCell ref="G86:H86"/>
    <mergeCell ref="G87:H87"/>
    <mergeCell ref="G88:H88"/>
    <mergeCell ref="G77:H77"/>
    <mergeCell ref="G78:H78"/>
    <mergeCell ref="G79:H79"/>
    <mergeCell ref="G80:H80"/>
    <mergeCell ref="G81:H81"/>
    <mergeCell ref="G82:H82"/>
    <mergeCell ref="G71:H71"/>
    <mergeCell ref="G72:H72"/>
    <mergeCell ref="G73:H73"/>
    <mergeCell ref="G74:H74"/>
    <mergeCell ref="G75:H75"/>
    <mergeCell ref="G76:H76"/>
    <mergeCell ref="G65:H65"/>
    <mergeCell ref="G66:H66"/>
    <mergeCell ref="G67:H67"/>
    <mergeCell ref="G68:H68"/>
    <mergeCell ref="G69:H69"/>
    <mergeCell ref="G70:H70"/>
    <mergeCell ref="G59:H59"/>
    <mergeCell ref="G60:H60"/>
    <mergeCell ref="G61:H61"/>
    <mergeCell ref="G62:H62"/>
    <mergeCell ref="G63:H63"/>
    <mergeCell ref="G64:H64"/>
    <mergeCell ref="G53:H53"/>
    <mergeCell ref="G54:H54"/>
    <mergeCell ref="G55:H55"/>
    <mergeCell ref="G56:H56"/>
    <mergeCell ref="G57:H57"/>
    <mergeCell ref="G58:H58"/>
    <mergeCell ref="G47:H47"/>
    <mergeCell ref="G48:H48"/>
    <mergeCell ref="G49:H49"/>
    <mergeCell ref="G50:H50"/>
    <mergeCell ref="G51:H51"/>
    <mergeCell ref="G52:H52"/>
    <mergeCell ref="G41:H41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32:H32"/>
    <mergeCell ref="G33:H33"/>
    <mergeCell ref="G34:H34"/>
    <mergeCell ref="G35:H35"/>
    <mergeCell ref="G36:H36"/>
    <mergeCell ref="E560:F560"/>
    <mergeCell ref="E561:F561"/>
    <mergeCell ref="E530:F530"/>
    <mergeCell ref="E531:F531"/>
    <mergeCell ref="E532:F532"/>
    <mergeCell ref="E533:F533"/>
    <mergeCell ref="E534:F534"/>
    <mergeCell ref="E535:F535"/>
    <mergeCell ref="E524:F524"/>
    <mergeCell ref="E525:F525"/>
    <mergeCell ref="E526:F526"/>
    <mergeCell ref="E527:F527"/>
    <mergeCell ref="E528:F528"/>
    <mergeCell ref="E529:F529"/>
    <mergeCell ref="E518:F518"/>
    <mergeCell ref="E519:F519"/>
    <mergeCell ref="E520:F520"/>
    <mergeCell ref="E562:F562"/>
    <mergeCell ref="G25:H25"/>
    <mergeCell ref="G26:H26"/>
    <mergeCell ref="G27:H27"/>
    <mergeCell ref="G28:H28"/>
    <mergeCell ref="G29:H29"/>
    <mergeCell ref="G30:H30"/>
    <mergeCell ref="G31:H31"/>
    <mergeCell ref="E554:F554"/>
    <mergeCell ref="E555:F555"/>
    <mergeCell ref="E556:F556"/>
    <mergeCell ref="E557:F557"/>
    <mergeCell ref="E558:F558"/>
    <mergeCell ref="E559:F559"/>
    <mergeCell ref="E548:F548"/>
    <mergeCell ref="E549:F549"/>
    <mergeCell ref="E550:F550"/>
    <mergeCell ref="E551:F551"/>
    <mergeCell ref="E552:F552"/>
    <mergeCell ref="E553:F553"/>
    <mergeCell ref="E542:F542"/>
    <mergeCell ref="E543:F543"/>
    <mergeCell ref="E544:F544"/>
    <mergeCell ref="E545:F545"/>
    <mergeCell ref="E546:F546"/>
    <mergeCell ref="E547:F547"/>
    <mergeCell ref="E536:F536"/>
    <mergeCell ref="E537:F537"/>
    <mergeCell ref="E538:F538"/>
    <mergeCell ref="E539:F539"/>
    <mergeCell ref="E540:F540"/>
    <mergeCell ref="E541:F541"/>
    <mergeCell ref="E521:F521"/>
    <mergeCell ref="E522:F522"/>
    <mergeCell ref="E523:F523"/>
    <mergeCell ref="E512:F512"/>
    <mergeCell ref="E513:F513"/>
    <mergeCell ref="E514:F514"/>
    <mergeCell ref="E515:F515"/>
    <mergeCell ref="E516:F516"/>
    <mergeCell ref="E517:F517"/>
    <mergeCell ref="E506:F506"/>
    <mergeCell ref="E507:F507"/>
    <mergeCell ref="E508:F508"/>
    <mergeCell ref="E509:F509"/>
    <mergeCell ref="E510:F510"/>
    <mergeCell ref="E511:F511"/>
    <mergeCell ref="E500:F500"/>
    <mergeCell ref="E501:F501"/>
    <mergeCell ref="E502:F502"/>
    <mergeCell ref="E503:F503"/>
    <mergeCell ref="E504:F504"/>
    <mergeCell ref="E505:F505"/>
    <mergeCell ref="E494:F494"/>
    <mergeCell ref="E495:F495"/>
    <mergeCell ref="E496:F496"/>
    <mergeCell ref="E497:F497"/>
    <mergeCell ref="E498:F498"/>
    <mergeCell ref="E499:F499"/>
    <mergeCell ref="E488:F488"/>
    <mergeCell ref="E489:F489"/>
    <mergeCell ref="E490:F490"/>
    <mergeCell ref="E491:F491"/>
    <mergeCell ref="E492:F492"/>
    <mergeCell ref="E493:F493"/>
    <mergeCell ref="E482:F482"/>
    <mergeCell ref="E483:F483"/>
    <mergeCell ref="E484:F484"/>
    <mergeCell ref="E485:F485"/>
    <mergeCell ref="E486:F486"/>
    <mergeCell ref="E487:F487"/>
    <mergeCell ref="E476:F476"/>
    <mergeCell ref="E477:F477"/>
    <mergeCell ref="E478:F478"/>
    <mergeCell ref="E479:F479"/>
    <mergeCell ref="E480:F480"/>
    <mergeCell ref="E481:F481"/>
    <mergeCell ref="E470:F470"/>
    <mergeCell ref="E471:F471"/>
    <mergeCell ref="E472:F472"/>
    <mergeCell ref="E473:F473"/>
    <mergeCell ref="E474:F474"/>
    <mergeCell ref="E475:F475"/>
    <mergeCell ref="E464:F464"/>
    <mergeCell ref="E465:F465"/>
    <mergeCell ref="E466:F466"/>
    <mergeCell ref="E467:F467"/>
    <mergeCell ref="E468:F468"/>
    <mergeCell ref="E469:F469"/>
    <mergeCell ref="E458:F458"/>
    <mergeCell ref="E459:F459"/>
    <mergeCell ref="E460:F460"/>
    <mergeCell ref="E461:F461"/>
    <mergeCell ref="E462:F462"/>
    <mergeCell ref="E463:F463"/>
    <mergeCell ref="E452:F452"/>
    <mergeCell ref="E453:F453"/>
    <mergeCell ref="E454:F454"/>
    <mergeCell ref="E455:F455"/>
    <mergeCell ref="E456:F456"/>
    <mergeCell ref="E457:F457"/>
    <mergeCell ref="E446:F446"/>
    <mergeCell ref="E447:F447"/>
    <mergeCell ref="E448:F448"/>
    <mergeCell ref="E449:F449"/>
    <mergeCell ref="E450:F450"/>
    <mergeCell ref="E451:F451"/>
    <mergeCell ref="E440:F440"/>
    <mergeCell ref="E441:F441"/>
    <mergeCell ref="E442:F442"/>
    <mergeCell ref="E443:F443"/>
    <mergeCell ref="E444:F444"/>
    <mergeCell ref="E445:F445"/>
    <mergeCell ref="E434:F434"/>
    <mergeCell ref="E435:F435"/>
    <mergeCell ref="E436:F436"/>
    <mergeCell ref="E437:F437"/>
    <mergeCell ref="E438:F438"/>
    <mergeCell ref="E439:F439"/>
    <mergeCell ref="E428:F428"/>
    <mergeCell ref="E429:F429"/>
    <mergeCell ref="E430:F430"/>
    <mergeCell ref="E431:F431"/>
    <mergeCell ref="E432:F432"/>
    <mergeCell ref="E433:F433"/>
    <mergeCell ref="E422:F422"/>
    <mergeCell ref="E423:F423"/>
    <mergeCell ref="E424:F424"/>
    <mergeCell ref="E425:F425"/>
    <mergeCell ref="E426:F426"/>
    <mergeCell ref="E427:F427"/>
    <mergeCell ref="E416:F416"/>
    <mergeCell ref="E417:F417"/>
    <mergeCell ref="E418:F418"/>
    <mergeCell ref="E419:F419"/>
    <mergeCell ref="E420:F420"/>
    <mergeCell ref="E421:F421"/>
    <mergeCell ref="E410:F410"/>
    <mergeCell ref="E411:F411"/>
    <mergeCell ref="E412:F412"/>
    <mergeCell ref="E413:F413"/>
    <mergeCell ref="E414:F414"/>
    <mergeCell ref="E415:F415"/>
    <mergeCell ref="E404:F404"/>
    <mergeCell ref="E405:F405"/>
    <mergeCell ref="E406:F406"/>
    <mergeCell ref="E407:F407"/>
    <mergeCell ref="E408:F408"/>
    <mergeCell ref="E409:F409"/>
    <mergeCell ref="E398:F398"/>
    <mergeCell ref="E399:F399"/>
    <mergeCell ref="E400:F400"/>
    <mergeCell ref="E401:F401"/>
    <mergeCell ref="E402:F402"/>
    <mergeCell ref="E403:F403"/>
    <mergeCell ref="E392:F392"/>
    <mergeCell ref="E393:F393"/>
    <mergeCell ref="E394:F394"/>
    <mergeCell ref="E395:F395"/>
    <mergeCell ref="E396:F396"/>
    <mergeCell ref="E397:F397"/>
    <mergeCell ref="E386:F386"/>
    <mergeCell ref="E387:F387"/>
    <mergeCell ref="E388:F388"/>
    <mergeCell ref="E389:F389"/>
    <mergeCell ref="E390:F390"/>
    <mergeCell ref="E391:F391"/>
    <mergeCell ref="E380:F380"/>
    <mergeCell ref="E381:F381"/>
    <mergeCell ref="E382:F382"/>
    <mergeCell ref="E383:F383"/>
    <mergeCell ref="E384:F384"/>
    <mergeCell ref="E385:F385"/>
    <mergeCell ref="E374:F374"/>
    <mergeCell ref="E375:F375"/>
    <mergeCell ref="E376:F376"/>
    <mergeCell ref="E377:F377"/>
    <mergeCell ref="E378:F378"/>
    <mergeCell ref="E379:F379"/>
    <mergeCell ref="E368:F368"/>
    <mergeCell ref="E369:F369"/>
    <mergeCell ref="E370:F370"/>
    <mergeCell ref="E371:F371"/>
    <mergeCell ref="E372:F372"/>
    <mergeCell ref="E373:F373"/>
    <mergeCell ref="E362:F362"/>
    <mergeCell ref="E363:F363"/>
    <mergeCell ref="E364:F364"/>
    <mergeCell ref="E365:F365"/>
    <mergeCell ref="E366:F366"/>
    <mergeCell ref="E367:F367"/>
    <mergeCell ref="E356:F356"/>
    <mergeCell ref="E357:F357"/>
    <mergeCell ref="E358:F358"/>
    <mergeCell ref="E359:F359"/>
    <mergeCell ref="E360:F360"/>
    <mergeCell ref="E361:F361"/>
    <mergeCell ref="E350:F350"/>
    <mergeCell ref="E351:F351"/>
    <mergeCell ref="E352:F352"/>
    <mergeCell ref="E353:F353"/>
    <mergeCell ref="E354:F354"/>
    <mergeCell ref="E355:F355"/>
    <mergeCell ref="E344:F344"/>
    <mergeCell ref="E345:F345"/>
    <mergeCell ref="E346:F346"/>
    <mergeCell ref="E347:F347"/>
    <mergeCell ref="E348:F348"/>
    <mergeCell ref="E349:F349"/>
    <mergeCell ref="E338:F338"/>
    <mergeCell ref="E339:F339"/>
    <mergeCell ref="E340:F340"/>
    <mergeCell ref="E341:F341"/>
    <mergeCell ref="E342:F342"/>
    <mergeCell ref="E343:F343"/>
    <mergeCell ref="E332:F332"/>
    <mergeCell ref="E333:F333"/>
    <mergeCell ref="E334:F334"/>
    <mergeCell ref="E335:F335"/>
    <mergeCell ref="E336:F336"/>
    <mergeCell ref="E337:F337"/>
    <mergeCell ref="E326:F326"/>
    <mergeCell ref="E327:F327"/>
    <mergeCell ref="E328:F328"/>
    <mergeCell ref="E329:F329"/>
    <mergeCell ref="E330:F330"/>
    <mergeCell ref="E331:F331"/>
    <mergeCell ref="E320:F320"/>
    <mergeCell ref="E321:F321"/>
    <mergeCell ref="E322:F322"/>
    <mergeCell ref="E323:F323"/>
    <mergeCell ref="E324:F324"/>
    <mergeCell ref="E325:F325"/>
    <mergeCell ref="E314:F314"/>
    <mergeCell ref="E315:F315"/>
    <mergeCell ref="E316:F316"/>
    <mergeCell ref="E317:F317"/>
    <mergeCell ref="E318:F318"/>
    <mergeCell ref="E319:F319"/>
    <mergeCell ref="E308:F308"/>
    <mergeCell ref="E309:F309"/>
    <mergeCell ref="E310:F310"/>
    <mergeCell ref="E311:F311"/>
    <mergeCell ref="E312:F312"/>
    <mergeCell ref="E313:F313"/>
    <mergeCell ref="E302:F302"/>
    <mergeCell ref="E303:F303"/>
    <mergeCell ref="E304:F304"/>
    <mergeCell ref="E305:F305"/>
    <mergeCell ref="E306:F306"/>
    <mergeCell ref="E307:F307"/>
    <mergeCell ref="E296:F296"/>
    <mergeCell ref="E297:F297"/>
    <mergeCell ref="E298:F298"/>
    <mergeCell ref="E299:F299"/>
    <mergeCell ref="E300:F300"/>
    <mergeCell ref="E301:F301"/>
    <mergeCell ref="E290:F290"/>
    <mergeCell ref="E291:F291"/>
    <mergeCell ref="E292:F292"/>
    <mergeCell ref="E293:F293"/>
    <mergeCell ref="E294:F294"/>
    <mergeCell ref="E295:F295"/>
    <mergeCell ref="E284:F284"/>
    <mergeCell ref="E285:F285"/>
    <mergeCell ref="E286:F286"/>
    <mergeCell ref="E287:F287"/>
    <mergeCell ref="E288:F288"/>
    <mergeCell ref="E289:F289"/>
    <mergeCell ref="E278:F278"/>
    <mergeCell ref="E279:F279"/>
    <mergeCell ref="E280:F280"/>
    <mergeCell ref="E281:F281"/>
    <mergeCell ref="E282:F282"/>
    <mergeCell ref="E283:F283"/>
    <mergeCell ref="E272:F272"/>
    <mergeCell ref="E273:F273"/>
    <mergeCell ref="E274:F274"/>
    <mergeCell ref="E275:F275"/>
    <mergeCell ref="E276:F276"/>
    <mergeCell ref="E277:F277"/>
    <mergeCell ref="E266:F266"/>
    <mergeCell ref="E267:F267"/>
    <mergeCell ref="E268:F268"/>
    <mergeCell ref="E269:F269"/>
    <mergeCell ref="E270:F270"/>
    <mergeCell ref="E271:F271"/>
    <mergeCell ref="E260:F260"/>
    <mergeCell ref="E261:F261"/>
    <mergeCell ref="E262:F262"/>
    <mergeCell ref="E263:F263"/>
    <mergeCell ref="E264:F264"/>
    <mergeCell ref="E265:F265"/>
    <mergeCell ref="E254:F254"/>
    <mergeCell ref="E255:F255"/>
    <mergeCell ref="E256:F256"/>
    <mergeCell ref="E257:F257"/>
    <mergeCell ref="E258:F258"/>
    <mergeCell ref="E259:F259"/>
    <mergeCell ref="E248:F248"/>
    <mergeCell ref="E249:F249"/>
    <mergeCell ref="E250:F250"/>
    <mergeCell ref="E251:F251"/>
    <mergeCell ref="E252:F252"/>
    <mergeCell ref="E253:F253"/>
    <mergeCell ref="E242:F242"/>
    <mergeCell ref="E243:F243"/>
    <mergeCell ref="E244:F244"/>
    <mergeCell ref="E245:F245"/>
    <mergeCell ref="E246:F246"/>
    <mergeCell ref="E247:F247"/>
    <mergeCell ref="E236:F236"/>
    <mergeCell ref="E237:F237"/>
    <mergeCell ref="E238:F238"/>
    <mergeCell ref="E239:F239"/>
    <mergeCell ref="E240:F240"/>
    <mergeCell ref="E241:F241"/>
    <mergeCell ref="E230:F230"/>
    <mergeCell ref="E231:F231"/>
    <mergeCell ref="E232:F232"/>
    <mergeCell ref="E233:F233"/>
    <mergeCell ref="E234:F234"/>
    <mergeCell ref="E235:F235"/>
    <mergeCell ref="E224:F224"/>
    <mergeCell ref="E225:F225"/>
    <mergeCell ref="E226:F226"/>
    <mergeCell ref="E227:F227"/>
    <mergeCell ref="E228:F228"/>
    <mergeCell ref="E229:F229"/>
    <mergeCell ref="E218:F218"/>
    <mergeCell ref="E219:F219"/>
    <mergeCell ref="E220:F220"/>
    <mergeCell ref="E221:F221"/>
    <mergeCell ref="E222:F222"/>
    <mergeCell ref="E223:F223"/>
    <mergeCell ref="E212:F212"/>
    <mergeCell ref="E213:F213"/>
    <mergeCell ref="E214:F214"/>
    <mergeCell ref="E215:F215"/>
    <mergeCell ref="E216:F216"/>
    <mergeCell ref="E217:F217"/>
    <mergeCell ref="E206:F206"/>
    <mergeCell ref="E207:F207"/>
    <mergeCell ref="E208:F208"/>
    <mergeCell ref="E209:F209"/>
    <mergeCell ref="E210:F210"/>
    <mergeCell ref="E211:F211"/>
    <mergeCell ref="E200:F200"/>
    <mergeCell ref="E201:F201"/>
    <mergeCell ref="E202:F202"/>
    <mergeCell ref="E203:F203"/>
    <mergeCell ref="E204:F204"/>
    <mergeCell ref="E205:F205"/>
    <mergeCell ref="E194:F194"/>
    <mergeCell ref="E195:F195"/>
    <mergeCell ref="E196:F196"/>
    <mergeCell ref="E197:F197"/>
    <mergeCell ref="E198:F198"/>
    <mergeCell ref="E199:F199"/>
    <mergeCell ref="E188:F188"/>
    <mergeCell ref="E189:F189"/>
    <mergeCell ref="E190:F190"/>
    <mergeCell ref="E191:F191"/>
    <mergeCell ref="E192:F192"/>
    <mergeCell ref="E193:F193"/>
    <mergeCell ref="E182:F182"/>
    <mergeCell ref="E183:F183"/>
    <mergeCell ref="E184:F184"/>
    <mergeCell ref="E185:F185"/>
    <mergeCell ref="E186:F186"/>
    <mergeCell ref="E187:F187"/>
    <mergeCell ref="E176:F176"/>
    <mergeCell ref="E177:F177"/>
    <mergeCell ref="E178:F178"/>
    <mergeCell ref="E179:F179"/>
    <mergeCell ref="E180:F180"/>
    <mergeCell ref="E181:F181"/>
    <mergeCell ref="E170:F170"/>
    <mergeCell ref="E171:F171"/>
    <mergeCell ref="E172:F172"/>
    <mergeCell ref="E173:F173"/>
    <mergeCell ref="E174:F174"/>
    <mergeCell ref="E175:F175"/>
    <mergeCell ref="E164:F164"/>
    <mergeCell ref="E165:F165"/>
    <mergeCell ref="E166:F166"/>
    <mergeCell ref="E167:F167"/>
    <mergeCell ref="E168:F168"/>
    <mergeCell ref="E169:F169"/>
    <mergeCell ref="E158:F158"/>
    <mergeCell ref="E159:F159"/>
    <mergeCell ref="E160:F160"/>
    <mergeCell ref="E161:F161"/>
    <mergeCell ref="E162:F162"/>
    <mergeCell ref="E163:F163"/>
    <mergeCell ref="E152:F152"/>
    <mergeCell ref="E153:F153"/>
    <mergeCell ref="E154:F154"/>
    <mergeCell ref="E155:F155"/>
    <mergeCell ref="E156:F156"/>
    <mergeCell ref="E157:F157"/>
    <mergeCell ref="E146:F146"/>
    <mergeCell ref="E147:F147"/>
    <mergeCell ref="E148:F148"/>
    <mergeCell ref="E149:F149"/>
    <mergeCell ref="E150:F150"/>
    <mergeCell ref="E151:F151"/>
    <mergeCell ref="E140:F140"/>
    <mergeCell ref="E141:F141"/>
    <mergeCell ref="E142:F142"/>
    <mergeCell ref="E143:F143"/>
    <mergeCell ref="E144:F144"/>
    <mergeCell ref="E145:F145"/>
    <mergeCell ref="E134:F134"/>
    <mergeCell ref="E135:F135"/>
    <mergeCell ref="E136:F136"/>
    <mergeCell ref="E137:F137"/>
    <mergeCell ref="E138:F138"/>
    <mergeCell ref="E139:F139"/>
    <mergeCell ref="E128:F128"/>
    <mergeCell ref="E129:F129"/>
    <mergeCell ref="E130:F130"/>
    <mergeCell ref="E131:F131"/>
    <mergeCell ref="E132:F132"/>
    <mergeCell ref="E133:F133"/>
    <mergeCell ref="E122:F122"/>
    <mergeCell ref="E123:F123"/>
    <mergeCell ref="E124:F124"/>
    <mergeCell ref="E125:F125"/>
    <mergeCell ref="E126:F126"/>
    <mergeCell ref="E127:F127"/>
    <mergeCell ref="E116:F116"/>
    <mergeCell ref="E117:F117"/>
    <mergeCell ref="E118:F118"/>
    <mergeCell ref="E119:F119"/>
    <mergeCell ref="E120:F120"/>
    <mergeCell ref="E121:F121"/>
    <mergeCell ref="E110:F110"/>
    <mergeCell ref="E111:F111"/>
    <mergeCell ref="E112:F112"/>
    <mergeCell ref="E113:F113"/>
    <mergeCell ref="E114:F114"/>
    <mergeCell ref="E115:F115"/>
    <mergeCell ref="E104:F104"/>
    <mergeCell ref="E105:F105"/>
    <mergeCell ref="E106:F106"/>
    <mergeCell ref="E107:F107"/>
    <mergeCell ref="E108:F108"/>
    <mergeCell ref="E109:F109"/>
    <mergeCell ref="E98:F98"/>
    <mergeCell ref="E99:F99"/>
    <mergeCell ref="E100:F100"/>
    <mergeCell ref="E101:F101"/>
    <mergeCell ref="E102:F102"/>
    <mergeCell ref="E103:F103"/>
    <mergeCell ref="E92:F92"/>
    <mergeCell ref="E93:F93"/>
    <mergeCell ref="E94:F94"/>
    <mergeCell ref="E95:F95"/>
    <mergeCell ref="E96:F96"/>
    <mergeCell ref="E97:F97"/>
    <mergeCell ref="E86:F86"/>
    <mergeCell ref="E87:F87"/>
    <mergeCell ref="E88:F88"/>
    <mergeCell ref="E89:F89"/>
    <mergeCell ref="E90:F90"/>
    <mergeCell ref="E91:F91"/>
    <mergeCell ref="E80:F80"/>
    <mergeCell ref="E81:F81"/>
    <mergeCell ref="E82:F82"/>
    <mergeCell ref="E83:F83"/>
    <mergeCell ref="E84:F84"/>
    <mergeCell ref="E85:F85"/>
    <mergeCell ref="E74:F74"/>
    <mergeCell ref="E75:F75"/>
    <mergeCell ref="E76:F76"/>
    <mergeCell ref="E77:F77"/>
    <mergeCell ref="E78:F78"/>
    <mergeCell ref="E79:F79"/>
    <mergeCell ref="E68:F68"/>
    <mergeCell ref="E69:F69"/>
    <mergeCell ref="E70:F70"/>
    <mergeCell ref="E71:F71"/>
    <mergeCell ref="E72:F72"/>
    <mergeCell ref="E73:F73"/>
    <mergeCell ref="E62:F62"/>
    <mergeCell ref="E63:F63"/>
    <mergeCell ref="E64:F64"/>
    <mergeCell ref="E65:F65"/>
    <mergeCell ref="E66:F66"/>
    <mergeCell ref="E67:F67"/>
    <mergeCell ref="E56:F56"/>
    <mergeCell ref="E57:F57"/>
    <mergeCell ref="E58:F58"/>
    <mergeCell ref="E59:F59"/>
    <mergeCell ref="E60:F60"/>
    <mergeCell ref="E61:F61"/>
    <mergeCell ref="E50:F50"/>
    <mergeCell ref="E51:F51"/>
    <mergeCell ref="E52:F52"/>
    <mergeCell ref="E53:F53"/>
    <mergeCell ref="E54:F54"/>
    <mergeCell ref="E55:F55"/>
    <mergeCell ref="E44:F44"/>
    <mergeCell ref="E45:F45"/>
    <mergeCell ref="E46:F46"/>
    <mergeCell ref="E47:F47"/>
    <mergeCell ref="E48:F48"/>
    <mergeCell ref="E49:F49"/>
    <mergeCell ref="E39:F39"/>
    <mergeCell ref="E40:F40"/>
    <mergeCell ref="E41:F41"/>
    <mergeCell ref="E42:F42"/>
    <mergeCell ref="E43:F43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34:F34"/>
    <mergeCell ref="I26:J26"/>
    <mergeCell ref="I27:J27"/>
    <mergeCell ref="I28:J28"/>
    <mergeCell ref="I29:J29"/>
    <mergeCell ref="G24:H24"/>
    <mergeCell ref="E24:F24"/>
    <mergeCell ref="E25:F25"/>
    <mergeCell ref="E26:F26"/>
    <mergeCell ref="E27:F27"/>
    <mergeCell ref="E28:F28"/>
    <mergeCell ref="AA1:AB1"/>
    <mergeCell ref="K31:L31"/>
    <mergeCell ref="K32:L32"/>
    <mergeCell ref="K33:L33"/>
    <mergeCell ref="K34:L34"/>
    <mergeCell ref="O31:P31"/>
    <mergeCell ref="O32:P32"/>
    <mergeCell ref="O33:P33"/>
    <mergeCell ref="O34:P34"/>
    <mergeCell ref="Q32:R32"/>
    <mergeCell ref="Q33:R33"/>
    <mergeCell ref="Q34:R34"/>
    <mergeCell ref="U31:V31"/>
    <mergeCell ref="U32:V32"/>
    <mergeCell ref="U33:V33"/>
    <mergeCell ref="U34:V34"/>
    <mergeCell ref="Y24:Z24"/>
    <mergeCell ref="AA24:AB24"/>
    <mergeCell ref="I30:J30"/>
    <mergeCell ref="M25:N25"/>
    <mergeCell ref="M26:N26"/>
    <mergeCell ref="M27:N27"/>
    <mergeCell ref="AC1:AD1"/>
    <mergeCell ref="AE1:AF1"/>
    <mergeCell ref="AG1:AH1"/>
    <mergeCell ref="I24:J24"/>
    <mergeCell ref="I25:J25"/>
    <mergeCell ref="Q24:R24"/>
    <mergeCell ref="S24:T24"/>
    <mergeCell ref="U24:V24"/>
    <mergeCell ref="W24:X24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  <mergeCell ref="AC24:AD24"/>
    <mergeCell ref="AE24:AF24"/>
    <mergeCell ref="AG24:AH24"/>
    <mergeCell ref="O25:P25"/>
    <mergeCell ref="AE25:AF25"/>
  </mergeCells>
  <phoneticPr fontId="15" type="noConversion"/>
  <pageMargins left="0.7" right="0.7" top="0.75" bottom="0.75" header="0.3" footer="0.3"/>
  <ignoredErrors>
    <ignoredError sqref="G3:G22 I3:I22 J3:J22 H3:H22 F3:F22 K3:K22 L3:L22 M3:M22 N3:P22 Q3:V22 W3 W4:W22 Y3:AH22 X3:X2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Producao (Oficial)</vt:lpstr>
      <vt:lpstr>Producao (Sucupira)</vt:lpstr>
      <vt:lpstr>Antonio</vt:lpstr>
      <vt:lpstr>Beatriz</vt:lpstr>
      <vt:lpstr>Caroline</vt:lpstr>
      <vt:lpstr>Danubia</vt:lpstr>
      <vt:lpstr>Edicleuza</vt:lpstr>
      <vt:lpstr>Fábio</vt:lpstr>
      <vt:lpstr>Gabriel</vt:lpstr>
      <vt:lpstr>Henrique</vt:lpstr>
      <vt:lpstr>Isolde</vt:lpstr>
      <vt:lpstr>Joaquim</vt:lpstr>
      <vt:lpstr>Larissa</vt:lpstr>
      <vt:lpstr>Norma</vt:lpstr>
      <vt:lpstr>Marta</vt:lpstr>
      <vt:lpstr>Oswaldo</vt:lpstr>
      <vt:lpstr>Pedro</vt:lpstr>
      <vt:lpstr>_56F9DC9755BA473782653E2940F9</vt:lpstr>
      <vt:lpstr>2017</vt:lpstr>
      <vt:lpstr>2018</vt:lpstr>
      <vt:lpstr>2019</vt:lpstr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isabela</dc:creator>
  <cp:keywords/>
  <dc:description/>
  <cp:lastModifiedBy>Microsoft Office User</cp:lastModifiedBy>
  <cp:revision/>
  <dcterms:created xsi:type="dcterms:W3CDTF">2018-02-05T23:47:12Z</dcterms:created>
  <dcterms:modified xsi:type="dcterms:W3CDTF">2020-08-27T18:08:31Z</dcterms:modified>
  <cp:category/>
  <cp:contentStatus/>
</cp:coreProperties>
</file>