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3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3"/>
  </bookViews>
  <sheets>
    <sheet name="Parâmetros" sheetId="1" state="visible" r:id="rId1"/>
    <sheet name="Param_1" sheetId="2" state="visible" r:id="rId2"/>
    <sheet name="Param_2" sheetId="3" state="visible" r:id="rId3"/>
    <sheet name="Param_3" sheetId="4" state="visible" r:id="rId4"/>
    <sheet name="Eq 2" sheetId="5" state="visible" r:id="rId5"/>
    <sheet name="Eq 2 Tabela" sheetId="6" state="visible" r:id="rId6"/>
    <sheet name="Eq 3" sheetId="7" state="visible" r:id="rId7"/>
    <sheet name="Eq 3 Tabela" sheetId="8" state="visible" r:id="rId8"/>
    <sheet name="Eq 6" sheetId="9" state="visible" r:id="rId9"/>
    <sheet name="Eq 7" sheetId="10" state="visible" r:id="rId10"/>
    <sheet name="Eq 20" sheetId="11" state="visible" r:id="rId11"/>
    <sheet name="Eq 21" sheetId="12" state="visible" r:id="rId12"/>
    <sheet name="Eq 22" sheetId="13" state="visible" r:id="rId13"/>
    <sheet name="Eq 23" sheetId="14" state="visible" r:id="rId14"/>
    <sheet name="Eq 29" sheetId="15" state="visible" r:id="rId15"/>
  </sheets>
  <calcPr/>
</workbook>
</file>

<file path=xl/sharedStrings.xml><?xml version="1.0" encoding="utf-8"?>
<sst xmlns="http://schemas.openxmlformats.org/spreadsheetml/2006/main" count="54" uniqueCount="54">
  <si>
    <t>SIR</t>
  </si>
  <si>
    <t>SEIR</t>
  </si>
  <si>
    <t>SEEIR</t>
  </si>
  <si>
    <t>Parâmetros</t>
  </si>
  <si>
    <t xml:space="preserve">Eq (2)</t>
  </si>
  <si>
    <t xml:space="preserve">Eq (2) Tabela</t>
  </si>
  <si>
    <t xml:space="preserve">Eq (3)</t>
  </si>
  <si>
    <t xml:space="preserve">Eq (3) Tabela</t>
  </si>
  <si>
    <t xml:space="preserve">Eq (6)</t>
  </si>
  <si>
    <t xml:space="preserve">Eq (7)</t>
  </si>
  <si>
    <t xml:space="preserve">Eq (20) </t>
  </si>
  <si>
    <t xml:space="preserve">Eq (21)</t>
  </si>
  <si>
    <t xml:space="preserve">Eq (22)</t>
  </si>
  <si>
    <t xml:space="preserve">Eq (23)</t>
  </si>
  <si>
    <t xml:space="preserve">Eq (29)</t>
  </si>
  <si>
    <t>S(0)</t>
  </si>
  <si>
    <t>I(0)</t>
  </si>
  <si>
    <t>E(0)</t>
  </si>
  <si>
    <t>R(0)</t>
  </si>
  <si>
    <t>Ea(0)</t>
  </si>
  <si>
    <t>β</t>
  </si>
  <si>
    <t>υ</t>
  </si>
  <si>
    <t>Ia(0)</t>
  </si>
  <si>
    <t>γ</t>
  </si>
  <si>
    <t>-</t>
  </si>
  <si>
    <t>ҡ</t>
  </si>
  <si>
    <t>μ</t>
  </si>
  <si>
    <t>dias</t>
  </si>
  <si>
    <t>dt</t>
  </si>
  <si>
    <t>a</t>
  </si>
  <si>
    <t>b</t>
  </si>
  <si>
    <t>p</t>
  </si>
  <si>
    <t>ria</t>
  </si>
  <si>
    <t>rea</t>
  </si>
  <si>
    <t>λ1</t>
  </si>
  <si>
    <t>λ2</t>
  </si>
  <si>
    <t>pa</t>
  </si>
  <si>
    <t>N</t>
  </si>
  <si>
    <t xml:space="preserve">S Euler</t>
  </si>
  <si>
    <t xml:space="preserve">I Euler</t>
  </si>
  <si>
    <t xml:space="preserve">R Euler</t>
  </si>
  <si>
    <t xml:space="preserve">S Bashforth</t>
  </si>
  <si>
    <t xml:space="preserve">I Bashforth</t>
  </si>
  <si>
    <t xml:space="preserve">R Bashforth</t>
  </si>
  <si>
    <t xml:space="preserve">S Bashforth 2</t>
  </si>
  <si>
    <t xml:space="preserve">I Bashforth 2</t>
  </si>
  <si>
    <t xml:space="preserve">R Bashforth 2</t>
  </si>
  <si>
    <t xml:space="preserve">E Euler</t>
  </si>
  <si>
    <t xml:space="preserve">E Bashforth</t>
  </si>
  <si>
    <t xml:space="preserve">E Bashforth 2</t>
  </si>
  <si>
    <t xml:space="preserve">Ea Euler</t>
  </si>
  <si>
    <t xml:space="preserve">Ia Euler</t>
  </si>
  <si>
    <t xml:space="preserve">Ea Bashforth</t>
  </si>
  <si>
    <t xml:space="preserve">Ia Bashforth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</si>
</sst>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#,##0.000"/>
    <numFmt numFmtId="161" formatCode="#,##0.000000"/>
    <numFmt numFmtId="162" formatCode="#,##0.00000"/>
  </numFmts>
  <fonts count="9">
    <font>
      <name val="Calibri"/>
      <color theme="1"/>
      <sz val="11.000000"/>
      <scheme val="minor"/>
    </font>
    <font>
      <name val="Calibri"/>
      <b/>
      <color theme="1"/>
      <scheme val="minor"/>
    </font>
    <font>
      <name val="Calibri"/>
      <color theme="1"/>
      <scheme val="minor"/>
    </font>
    <font>
      <name val="Sans-serif"/>
      <b/>
      <color rgb="FF202122"/>
      <sz val="11.000000"/>
    </font>
    <font>
      <name val="&quot;Athena Unicode&quot;"/>
      <b/>
      <color rgb="FF202122"/>
      <sz val="11.000000"/>
    </font>
    <font>
      <name val="Calibri"/>
      <color theme="1"/>
      <sz val="11.000000"/>
    </font>
    <font>
      <name val="Calibri"/>
      <b/>
      <color theme="1"/>
      <sz val="11.000000"/>
    </font>
    <font>
      <name val="Calibri"/>
      <sz val="11.000000"/>
    </font>
    <font>
      <name val="Calibri"/>
      <b/>
      <sz val="11.00000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21">
    <xf fontId="0" fillId="0" borderId="0" numFmtId="0" xfId="0"/>
    <xf fontId="1" fillId="0" borderId="0" numFmtId="0" xfId="0" applyFont="1" applyAlignment="1">
      <alignment horizontal="center" vertical="center"/>
    </xf>
    <xf fontId="2" fillId="0" borderId="0" numFmtId="0" xfId="0" applyFont="1" applyAlignment="1">
      <alignment horizontal="center" vertical="center"/>
    </xf>
    <xf fontId="1" fillId="0" borderId="0" numFmtId="160" xfId="0" applyNumberFormat="1" applyFont="1" applyAlignment="1">
      <alignment horizontal="center" vertical="center"/>
    </xf>
    <xf fontId="2" fillId="0" borderId="0" numFmtId="3" xfId="0" applyNumberFormat="1" applyFont="1" applyAlignment="1">
      <alignment horizontal="center" vertical="center"/>
    </xf>
    <xf fontId="2" fillId="0" borderId="0" numFmtId="160" xfId="0" applyNumberFormat="1" applyFont="1" applyAlignment="1">
      <alignment horizontal="center" vertical="center"/>
    </xf>
    <xf fontId="3" fillId="2" borderId="0" numFmtId="160" xfId="0" applyNumberFormat="1" applyFont="1" applyFill="1" applyAlignment="1">
      <alignment horizontal="center" vertical="center"/>
    </xf>
    <xf fontId="4" fillId="2" borderId="0" numFmtId="160" xfId="0" applyNumberFormat="1" applyFont="1" applyFill="1" applyAlignment="1">
      <alignment horizontal="center" vertical="center"/>
    </xf>
    <xf fontId="2" fillId="0" borderId="0" numFmtId="161" xfId="0" applyNumberFormat="1" applyFont="1" applyAlignment="1">
      <alignment horizontal="center" vertical="center"/>
    </xf>
    <xf fontId="2" fillId="0" borderId="0" numFmtId="162" xfId="0" applyNumberFormat="1" applyFont="1" applyAlignment="1">
      <alignment horizontal="center" vertical="center"/>
    </xf>
    <xf fontId="2" fillId="0" borderId="0" numFmtId="160" xfId="0" applyNumberFormat="1" applyFont="1"/>
    <xf fontId="5" fillId="0" borderId="1" numFmtId="0" xfId="0" applyFont="1" applyBorder="1"/>
    <xf fontId="6" fillId="0" borderId="1" numFmtId="0" xfId="0" applyFont="1" applyBorder="1" applyAlignment="1">
      <alignment horizontal="center" vertical="top"/>
    </xf>
    <xf fontId="5" fillId="0" borderId="0" numFmtId="0" xfId="0" applyFont="1" applyAlignment="1">
      <alignment horizontal="right"/>
    </xf>
    <xf fontId="6" fillId="0" borderId="0" numFmtId="0" xfId="0" applyFont="1" applyAlignment="1">
      <alignment horizontal="center" vertical="top"/>
    </xf>
    <xf fontId="7" fillId="0" borderId="0" numFmtId="0" xfId="0" applyFont="1"/>
    <xf fontId="7" fillId="0" borderId="0" numFmtId="11" xfId="0" applyNumberFormat="1" applyFont="1"/>
    <xf fontId="6" fillId="0" borderId="2" numFmtId="0" xfId="0" applyFont="1" applyBorder="1" applyAlignment="1">
      <alignment horizontal="center" vertical="top"/>
    </xf>
    <xf fontId="8" fillId="0" borderId="1" numFmtId="0" xfId="0" applyFont="1" applyBorder="1" applyAlignment="1">
      <alignment horizontal="center"/>
    </xf>
    <xf fontId="2" fillId="0" borderId="0" numFmtId="0" xfId="0" applyFon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worksheet" Target="worksheets/sheet13.xml"/><Relationship  Id="rId11" Type="http://schemas.openxmlformats.org/officeDocument/2006/relationships/worksheet" Target="worksheets/sheet11.xml"/><Relationship  Id="rId18" Type="http://schemas.openxmlformats.org/officeDocument/2006/relationships/styles" Target="styles.xml"/><Relationship  Id="rId17" Type="http://schemas.openxmlformats.org/officeDocument/2006/relationships/sharedStrings" Target="sharedStrings.xml"/><Relationship  Id="rId10" Type="http://schemas.openxmlformats.org/officeDocument/2006/relationships/worksheet" Target="worksheets/sheet10.xml"/><Relationship  Id="rId15" Type="http://schemas.openxmlformats.org/officeDocument/2006/relationships/worksheet" Target="worksheets/sheet15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14" Type="http://schemas.openxmlformats.org/officeDocument/2006/relationships/worksheet" Target="worksheets/sheet14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6" Type="http://schemas.openxmlformats.org/officeDocument/2006/relationships/theme" Target="theme/theme1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1" width="10.859999999999999"/>
    <col customWidth="1" min="2" max="2" width="8"/>
    <col customWidth="1" min="3" max="3" width="12.289999999999999"/>
    <col customWidth="1" min="4" max="4" width="8.7100000000000009"/>
    <col customWidth="1" min="5" max="5" width="12"/>
    <col customWidth="1" min="6" max="7" width="8.7100000000000009"/>
    <col customWidth="1" min="8" max="8" width="14.289999999999999"/>
    <col customWidth="1" min="9" max="9" width="8.7100000000000009"/>
    <col customWidth="1" min="10" max="10" width="11.140000000000001"/>
    <col customWidth="1" min="11" max="11" width="8"/>
    <col customWidth="1" min="12" max="12" width="9.1400000000000006"/>
    <col customWidth="1" min="13" max="13" width="9.5700000000000003"/>
    <col customWidth="1" min="14" max="14" width="8.7100000000000009"/>
    <col customWidth="1" min="15" max="15" width="11.140000000000001"/>
    <col customWidth="1" min="16" max="16" width="13.289999999999999"/>
    <col customWidth="1" min="17" max="18" width="8.7100000000000009"/>
    <col customWidth="1" min="19" max="19" width="10.859999999999999"/>
    <col customWidth="1" min="20" max="20" width="13.289999999999999"/>
    <col customWidth="1" min="21" max="26" width="8.7100000000000009"/>
  </cols>
  <sheetData>
    <row r="1" ht="14.25" customHeight="1">
      <c r="A1" s="1" t="s">
        <v>0</v>
      </c>
      <c r="I1" s="2"/>
      <c r="J1" s="1" t="s">
        <v>1</v>
      </c>
      <c r="N1" s="2"/>
      <c r="O1" s="1" t="s">
        <v>2</v>
      </c>
    </row>
    <row r="2" ht="14.25" customHeight="1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2"/>
      <c r="J2" s="3" t="s">
        <v>3</v>
      </c>
      <c r="K2" s="3" t="s">
        <v>11</v>
      </c>
      <c r="L2" s="3" t="s">
        <v>12</v>
      </c>
      <c r="M2" s="3" t="s">
        <v>13</v>
      </c>
      <c r="N2" s="2"/>
      <c r="O2" s="3" t="s">
        <v>3</v>
      </c>
      <c r="P2" s="3" t="s">
        <v>14</v>
      </c>
    </row>
    <row r="3" ht="14.25" customHeight="1">
      <c r="A3" s="3" t="s">
        <v>15</v>
      </c>
      <c r="B3" s="4">
        <v>50</v>
      </c>
      <c r="C3" s="4">
        <v>1000</v>
      </c>
      <c r="D3" s="4">
        <v>50</v>
      </c>
      <c r="E3" s="4">
        <v>1000</v>
      </c>
      <c r="F3" s="5">
        <v>0.999</v>
      </c>
      <c r="G3" s="5">
        <v>0.999</v>
      </c>
      <c r="H3" s="5">
        <v>0.56999999999999995</v>
      </c>
      <c r="I3" s="2"/>
      <c r="J3" s="3" t="s">
        <v>15</v>
      </c>
      <c r="K3" s="5">
        <v>0.94999999999999996</v>
      </c>
      <c r="L3" s="5">
        <v>0.94999999999999996</v>
      </c>
      <c r="M3" s="4">
        <v>1000</v>
      </c>
      <c r="N3" s="2"/>
      <c r="O3" s="3" t="s">
        <v>15</v>
      </c>
      <c r="P3" s="4">
        <v>5000000</v>
      </c>
    </row>
    <row r="4" ht="14.25" customHeight="1">
      <c r="A4" s="3" t="s">
        <v>16</v>
      </c>
      <c r="B4" s="4">
        <v>1</v>
      </c>
      <c r="C4" s="4">
        <v>1</v>
      </c>
      <c r="D4" s="4">
        <v>1</v>
      </c>
      <c r="E4" s="4">
        <v>1</v>
      </c>
      <c r="F4" s="5">
        <v>1.e-003</v>
      </c>
      <c r="G4" s="5">
        <v>1.e-003</v>
      </c>
      <c r="H4" s="5">
        <v>0.23000000000000001</v>
      </c>
      <c r="I4" s="2"/>
      <c r="J4" s="3" t="s">
        <v>17</v>
      </c>
      <c r="K4" s="5">
        <v>5.0000000000000003e-002</v>
      </c>
      <c r="L4" s="5">
        <v>5.0000000000000003e-002</v>
      </c>
      <c r="M4" s="4">
        <v>0</v>
      </c>
      <c r="N4" s="2"/>
      <c r="O4" s="3" t="s">
        <v>17</v>
      </c>
      <c r="P4" s="4">
        <v>0</v>
      </c>
    </row>
    <row r="5" ht="14.25" customHeight="1">
      <c r="A5" s="3" t="s">
        <v>18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5">
        <v>0.20000000000000001</v>
      </c>
      <c r="I5" s="2"/>
      <c r="J5" s="3" t="s">
        <v>16</v>
      </c>
      <c r="K5" s="4">
        <v>0</v>
      </c>
      <c r="L5" s="4">
        <v>0</v>
      </c>
      <c r="M5" s="4">
        <v>1</v>
      </c>
      <c r="N5" s="2"/>
      <c r="O5" s="3" t="s">
        <v>19</v>
      </c>
      <c r="P5" s="4">
        <v>100</v>
      </c>
    </row>
    <row r="6" ht="14.25" customHeight="1">
      <c r="A6" s="3" t="s">
        <v>20</v>
      </c>
      <c r="B6" s="5">
        <f>10 / (40 * 8 * 24)</f>
        <v>1.3020833330000001e-003</v>
      </c>
      <c r="C6" s="5">
        <v>1.e-003</v>
      </c>
      <c r="D6" s="5">
        <f>10 / (40 * 8 * 24)</f>
        <v>1.3020833330000001e-003</v>
      </c>
      <c r="E6" s="5">
        <v>1</v>
      </c>
      <c r="F6" s="5">
        <v>0.17507500000000001</v>
      </c>
      <c r="G6" s="5">
        <v>0.17507500000000001</v>
      </c>
      <c r="H6" s="5">
        <v>0.34999999999999998</v>
      </c>
      <c r="I6" s="2"/>
      <c r="J6" s="3" t="s">
        <v>18</v>
      </c>
      <c r="K6" s="4">
        <v>0</v>
      </c>
      <c r="L6" s="4">
        <v>0</v>
      </c>
      <c r="M6" s="4">
        <v>0</v>
      </c>
      <c r="N6" s="2"/>
      <c r="O6" s="3" t="s">
        <v>16</v>
      </c>
      <c r="P6" s="4">
        <v>1</v>
      </c>
    </row>
    <row r="7" ht="14.25" customHeight="1">
      <c r="A7" s="6" t="s">
        <v>21</v>
      </c>
      <c r="B7" s="5">
        <f>3 / (15 * 24)</f>
        <v>8.3333333329999992e-003</v>
      </c>
      <c r="C7" s="5">
        <f>1 / 7</f>
        <v>0.14285714290000001</v>
      </c>
      <c r="D7" s="5">
        <f>3 / (15 * 24)</f>
        <v>8.3333333329999992e-003</v>
      </c>
      <c r="E7" s="5">
        <f>1 / 7</f>
        <v>0.14285714290000001</v>
      </c>
      <c r="F7" s="5">
        <f t="shared" ref="F7:G7" si="0">1/14</f>
        <v>7.1428571430000004e-002</v>
      </c>
      <c r="G7" s="5">
        <f t="shared" si="0"/>
        <v>7.1428571430000004e-002</v>
      </c>
      <c r="H7" s="5">
        <v>0.13</v>
      </c>
      <c r="I7" s="2"/>
      <c r="J7" s="3" t="s">
        <v>20</v>
      </c>
      <c r="K7" s="5">
        <v>0.17510999999999999</v>
      </c>
      <c r="L7" s="5">
        <v>0.17510999999999999</v>
      </c>
      <c r="M7" s="5">
        <v>1.e-003</v>
      </c>
      <c r="N7" s="2"/>
      <c r="O7" s="3" t="s">
        <v>22</v>
      </c>
      <c r="P7" s="4">
        <v>0</v>
      </c>
    </row>
    <row r="8" ht="14.25" customHeight="1">
      <c r="A8" s="7" t="s">
        <v>23</v>
      </c>
      <c r="B8" s="5" t="s">
        <v>24</v>
      </c>
      <c r="C8" s="5" t="s">
        <v>24</v>
      </c>
      <c r="D8" s="5">
        <f>1/(24 * 90)</f>
        <v>4.6296296299999998e-004</v>
      </c>
      <c r="E8" s="5">
        <f>1/50</f>
        <v>2.e-002</v>
      </c>
      <c r="F8" s="5" t="s">
        <v>24</v>
      </c>
      <c r="G8" s="8">
        <f>1/(24 * 90)</f>
        <v>4.6296296299999998e-004</v>
      </c>
      <c r="H8" s="5" t="s">
        <v>24</v>
      </c>
      <c r="I8" s="2"/>
      <c r="J8" s="3" t="s">
        <v>25</v>
      </c>
      <c r="K8" s="5">
        <f t="shared" ref="K8:L8" si="1">1/6.5</f>
        <v>0.1538461538</v>
      </c>
      <c r="L8" s="5">
        <f t="shared" si="1"/>
        <v>0.1538461538</v>
      </c>
      <c r="M8" s="5">
        <f>1/5</f>
        <v>0.20000000000000001</v>
      </c>
      <c r="N8" s="2"/>
      <c r="O8" s="3" t="s">
        <v>18</v>
      </c>
      <c r="P8" s="4">
        <v>0</v>
      </c>
    </row>
    <row r="9" ht="14.25" customHeight="1">
      <c r="A9" s="3" t="s">
        <v>26</v>
      </c>
      <c r="B9" s="5" t="s">
        <v>24</v>
      </c>
      <c r="C9" s="5" t="s">
        <v>24</v>
      </c>
      <c r="D9" s="5" t="s">
        <v>24</v>
      </c>
      <c r="E9" s="5" t="s">
        <v>24</v>
      </c>
      <c r="F9" s="9">
        <v>3.0000000000000001e-005</v>
      </c>
      <c r="G9" s="9">
        <v>3.0000000000000001e-005</v>
      </c>
      <c r="H9" s="5">
        <v>1.2999999999999999e-002</v>
      </c>
      <c r="I9" s="2"/>
      <c r="J9" s="6" t="s">
        <v>21</v>
      </c>
      <c r="K9" s="5">
        <f t="shared" ref="K9:L9" si="2">1/14</f>
        <v>7.1428571430000004e-002</v>
      </c>
      <c r="L9" s="5">
        <f t="shared" si="2"/>
        <v>7.1428571430000004e-002</v>
      </c>
      <c r="M9" s="5">
        <f>1 / 7</f>
        <v>0.14285714290000001</v>
      </c>
      <c r="N9" s="2"/>
      <c r="O9" s="3" t="s">
        <v>20</v>
      </c>
      <c r="P9" s="5">
        <v>0.5</v>
      </c>
    </row>
    <row r="10" ht="14.25" customHeight="1">
      <c r="A10" s="3" t="s">
        <v>27</v>
      </c>
      <c r="B10" s="4">
        <v>30</v>
      </c>
      <c r="C10" s="4">
        <v>3</v>
      </c>
      <c r="D10" s="4">
        <v>30</v>
      </c>
      <c r="E10" s="4">
        <v>3</v>
      </c>
      <c r="F10" s="4">
        <v>200</v>
      </c>
      <c r="G10" s="4">
        <v>200</v>
      </c>
      <c r="H10" s="4">
        <v>500</v>
      </c>
      <c r="I10" s="2"/>
      <c r="J10" s="7" t="s">
        <v>23</v>
      </c>
      <c r="K10" s="5" t="s">
        <v>24</v>
      </c>
      <c r="L10" s="8">
        <f>1/(24 * 90)</f>
        <v>4.6296296299999998e-004</v>
      </c>
      <c r="M10" s="5">
        <f>1/50</f>
        <v>2.e-002</v>
      </c>
      <c r="N10" s="2"/>
      <c r="O10" s="3" t="s">
        <v>26</v>
      </c>
      <c r="P10" s="5">
        <v>0.20000000000000001</v>
      </c>
    </row>
    <row r="11" ht="14.25" customHeight="1">
      <c r="A11" s="3" t="s">
        <v>28</v>
      </c>
      <c r="B11" s="5">
        <v>1.e-002</v>
      </c>
      <c r="C11" s="5">
        <v>1.e-002</v>
      </c>
      <c r="D11" s="5">
        <v>0.10000000000000001</v>
      </c>
      <c r="E11" s="5">
        <v>0.10000000000000001</v>
      </c>
      <c r="F11" s="5">
        <f t="shared" ref="F11:G11" si="3">1/24</f>
        <v>4.1666666669999998e-002</v>
      </c>
      <c r="G11" s="5">
        <f t="shared" si="3"/>
        <v>4.1666666669999998e-002</v>
      </c>
      <c r="H11" s="5">
        <v>0.10000000000000001</v>
      </c>
      <c r="I11" s="2"/>
      <c r="J11" s="3" t="s">
        <v>26</v>
      </c>
      <c r="K11" s="9">
        <v>3.0000000000000001e-005</v>
      </c>
      <c r="L11" s="9">
        <v>3.0000000000000001e-005</v>
      </c>
      <c r="M11" s="5" t="s">
        <v>24</v>
      </c>
      <c r="N11" s="2"/>
      <c r="O11" s="3" t="s">
        <v>27</v>
      </c>
      <c r="P11" s="4">
        <v>150</v>
      </c>
    </row>
    <row r="12" ht="14.25" customHeight="1">
      <c r="A12" s="3" t="s">
        <v>29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2"/>
      <c r="J12" s="3" t="s">
        <v>27</v>
      </c>
      <c r="K12" s="4">
        <v>365</v>
      </c>
      <c r="L12" s="4">
        <v>365</v>
      </c>
      <c r="M12" s="4">
        <v>100</v>
      </c>
      <c r="N12" s="2"/>
      <c r="O12" s="3" t="s">
        <v>28</v>
      </c>
      <c r="P12" s="5">
        <v>0.10000000000000001</v>
      </c>
    </row>
    <row r="13" ht="14.25" customHeight="1">
      <c r="A13" s="3" t="s">
        <v>30</v>
      </c>
      <c r="B13" s="4">
        <f>30 * 24</f>
        <v>720</v>
      </c>
      <c r="C13" s="4">
        <v>72</v>
      </c>
      <c r="D13" s="4">
        <v>720</v>
      </c>
      <c r="E13" s="4">
        <f>3 * 24</f>
        <v>72</v>
      </c>
      <c r="F13" s="4">
        <f t="shared" ref="F13:H13" si="4">F10</f>
        <v>200</v>
      </c>
      <c r="G13" s="4">
        <f t="shared" si="4"/>
        <v>200</v>
      </c>
      <c r="H13" s="4">
        <f t="shared" si="4"/>
        <v>500</v>
      </c>
      <c r="I13" s="2"/>
      <c r="J13" s="3" t="s">
        <v>28</v>
      </c>
      <c r="K13" s="5">
        <f t="shared" ref="K13:L13" si="5">1/6</f>
        <v>0.16666666669999999</v>
      </c>
      <c r="L13" s="5">
        <f t="shared" si="5"/>
        <v>0.16666666669999999</v>
      </c>
      <c r="M13" s="5">
        <v>0.10000000000000001</v>
      </c>
      <c r="N13" s="2"/>
      <c r="O13" s="3" t="s">
        <v>29</v>
      </c>
      <c r="P13" s="4">
        <v>0</v>
      </c>
    </row>
    <row r="14" ht="14.25" customHeight="1">
      <c r="A14" s="3" t="s">
        <v>31</v>
      </c>
      <c r="B14" s="5"/>
      <c r="C14" s="5"/>
      <c r="D14" s="5"/>
      <c r="E14" s="5"/>
      <c r="F14" s="5"/>
      <c r="G14" s="5"/>
      <c r="H14" s="4">
        <v>0</v>
      </c>
      <c r="I14" s="2"/>
      <c r="J14" s="3" t="s">
        <v>29</v>
      </c>
      <c r="K14" s="4">
        <v>0</v>
      </c>
      <c r="L14" s="4">
        <v>0</v>
      </c>
      <c r="M14" s="4">
        <v>0</v>
      </c>
      <c r="N14" s="2"/>
      <c r="O14" s="3" t="s">
        <v>30</v>
      </c>
      <c r="P14" s="4">
        <f>P11</f>
        <v>150</v>
      </c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3" t="s">
        <v>30</v>
      </c>
      <c r="K15" s="4">
        <f t="shared" ref="K15:M15" si="6">K12</f>
        <v>365</v>
      </c>
      <c r="L15" s="4">
        <f t="shared" si="6"/>
        <v>365</v>
      </c>
      <c r="M15" s="4">
        <f t="shared" si="6"/>
        <v>100</v>
      </c>
      <c r="N15" s="2"/>
      <c r="O15" s="3" t="s">
        <v>32</v>
      </c>
      <c r="P15" s="5">
        <v>0.10000000000000001</v>
      </c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33</v>
      </c>
      <c r="P16" s="5">
        <v>1.1499999999999999</v>
      </c>
    </row>
    <row r="17" ht="14.25" customHeight="1">
      <c r="A17" s="2"/>
      <c r="B17" s="2"/>
      <c r="C17" s="2"/>
      <c r="D17" s="2"/>
      <c r="E17" s="2"/>
      <c r="F17" s="2"/>
      <c r="G17" s="2"/>
      <c r="H17" s="2"/>
      <c r="I17" s="5"/>
      <c r="J17" s="5"/>
      <c r="K17" s="5"/>
      <c r="L17" s="2"/>
      <c r="M17" s="2"/>
      <c r="N17" s="2"/>
      <c r="O17" s="3" t="s">
        <v>34</v>
      </c>
      <c r="P17" s="5">
        <v>0.33000000000000002</v>
      </c>
    </row>
    <row r="18" ht="14.25" customHeight="1">
      <c r="A18" s="2"/>
      <c r="B18" s="2"/>
      <c r="C18" s="2"/>
      <c r="D18" s="2"/>
      <c r="E18" s="2"/>
      <c r="F18" s="2"/>
      <c r="G18" s="2"/>
      <c r="H18" s="2"/>
      <c r="I18" s="5"/>
      <c r="J18" s="5"/>
      <c r="K18" s="5"/>
      <c r="L18" s="2"/>
      <c r="M18" s="5"/>
      <c r="N18" s="2"/>
      <c r="O18" s="3" t="s">
        <v>35</v>
      </c>
      <c r="P18" s="5">
        <v>0.5</v>
      </c>
    </row>
    <row r="19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2"/>
      <c r="M19" s="2"/>
      <c r="N19" s="2"/>
      <c r="O19" s="3" t="s">
        <v>36</v>
      </c>
      <c r="P19" s="5">
        <v>0.40000000000000002</v>
      </c>
      <c r="T19" s="1"/>
    </row>
    <row r="20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2"/>
      <c r="M20" s="2"/>
      <c r="N20" s="2"/>
      <c r="O20" s="3" t="s">
        <v>37</v>
      </c>
      <c r="P20" s="4">
        <f>P3+P4+P5+P6+P7+P8</f>
        <v>5000101</v>
      </c>
      <c r="T20" s="3"/>
      <c r="U20" s="3"/>
    </row>
    <row r="21" ht="14.25" customHeight="1">
      <c r="A21" s="10"/>
      <c r="B21" s="10"/>
      <c r="C21" s="10"/>
      <c r="D21" s="10"/>
      <c r="E21" s="10"/>
      <c r="F21" s="10"/>
      <c r="G21" s="10"/>
      <c r="T21" s="3"/>
      <c r="U21" s="4"/>
    </row>
    <row r="22" ht="14.25" customHeight="1">
      <c r="A22" s="10"/>
      <c r="B22" s="10"/>
      <c r="C22" s="10"/>
      <c r="D22" s="10"/>
      <c r="E22" s="10"/>
      <c r="F22" s="10"/>
      <c r="G22" s="10"/>
      <c r="T22" s="3"/>
      <c r="U22" s="4"/>
    </row>
    <row r="23" ht="14.25" customHeight="1">
      <c r="T23" s="3"/>
      <c r="U23" s="5"/>
    </row>
    <row r="24" ht="14.25" customHeight="1">
      <c r="S24" s="10"/>
      <c r="T24" s="3"/>
      <c r="U24" s="5"/>
    </row>
    <row r="25" ht="14.25" customHeight="1">
      <c r="T25" s="3"/>
      <c r="U25" s="5"/>
    </row>
    <row r="26" ht="14.25" customHeight="1">
      <c r="T26" s="3"/>
      <c r="U26" s="5"/>
    </row>
    <row r="27" ht="14.25" customHeight="1">
      <c r="T27" s="3"/>
      <c r="U27" s="5"/>
    </row>
    <row r="28" ht="14.25" customHeight="1">
      <c r="T28" s="3"/>
      <c r="U28" s="4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H1"/>
    <mergeCell ref="J1:M1"/>
    <mergeCell ref="O1:P1"/>
    <mergeCell ref="T19:U19"/>
  </mergeCells>
  <printOptions headings="0" gridLines="0"/>
  <pageMargins left="0.511811024" right="0.511811024" top="0.78740157500000008" bottom="0.78740157500000008" header="0" footer="0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sheetData>
    <row r="1">
      <c r="A1" s="15"/>
      <c r="B1" s="18" t="s">
        <v>38</v>
      </c>
      <c r="C1" s="18" t="s">
        <v>39</v>
      </c>
      <c r="D1" s="18" t="s">
        <v>40</v>
      </c>
      <c r="E1" s="18" t="s">
        <v>41</v>
      </c>
      <c r="F1" s="18" t="s">
        <v>42</v>
      </c>
      <c r="G1" s="18" t="s">
        <v>43</v>
      </c>
    </row>
    <row r="2">
      <c r="A2" s="18">
        <v>0</v>
      </c>
      <c r="B2" s="15">
        <v>0.999</v>
      </c>
      <c r="C2" s="15">
        <v>1.e-003</v>
      </c>
      <c r="D2" s="15">
        <v>0</v>
      </c>
      <c r="E2" s="15">
        <v>0.999</v>
      </c>
      <c r="F2" s="15">
        <v>1.e-003</v>
      </c>
      <c r="G2" s="15">
        <v>0</v>
      </c>
    </row>
    <row r="3">
      <c r="A3" s="18">
        <v>4.0000000000000001e-002</v>
      </c>
      <c r="B3" s="15">
        <v>0.99899300499999999</v>
      </c>
      <c r="C3" s="15">
        <v>1.004195e-003</v>
      </c>
      <c r="D3" s="15">
        <v>2.7999999999999999e-006</v>
      </c>
      <c r="E3" s="15">
        <v>0.99899299100000005</v>
      </c>
      <c r="F3" s="15">
        <v>1.0042040000000001e-003</v>
      </c>
      <c r="G3" s="16">
        <v>2.80585e-006</v>
      </c>
    </row>
    <row r="4">
      <c r="A4" s="18">
        <v>8.0000000000000002e-002</v>
      </c>
      <c r="B4" s="15">
        <v>0.99898598100000002</v>
      </c>
      <c r="C4" s="15">
        <v>1.008407e-003</v>
      </c>
      <c r="D4" s="16">
        <v>5.6116900000000001e-006</v>
      </c>
      <c r="E4" s="15">
        <v>0.99899296100000001</v>
      </c>
      <c r="F4" s="15">
        <v>1.004221e-003</v>
      </c>
      <c r="G4" s="16">
        <v>2.8175699999999999e-006</v>
      </c>
    </row>
    <row r="5">
      <c r="A5" s="18">
        <v>0.12</v>
      </c>
      <c r="B5" s="15">
        <v>0.99897892799999999</v>
      </c>
      <c r="C5" s="15">
        <v>1.012637e-003</v>
      </c>
      <c r="D5" s="16">
        <v>8.4351199999999996e-006</v>
      </c>
      <c r="E5" s="15">
        <v>0.998985966</v>
      </c>
      <c r="F5" s="15">
        <v>1.008416e-003</v>
      </c>
      <c r="G5" s="16">
        <v>5.6176399999999996e-006</v>
      </c>
    </row>
    <row r="6">
      <c r="A6" s="18">
        <v>199.88</v>
      </c>
      <c r="B6" s="15">
        <v>0.14715578900000001</v>
      </c>
      <c r="C6" s="15">
        <v>1.0457089999999999e-003</v>
      </c>
      <c r="D6" s="15">
        <v>0.85179850199999996</v>
      </c>
      <c r="E6" s="15">
        <v>0.16200183900000001</v>
      </c>
      <c r="F6" s="15">
        <v>0.103775274</v>
      </c>
      <c r="G6" s="15">
        <v>0.73422288700000005</v>
      </c>
    </row>
    <row r="7">
      <c r="A7" s="18">
        <v>199.91999999999999</v>
      </c>
      <c r="B7" s="15">
        <v>0.14717150900000001</v>
      </c>
      <c r="C7" s="15">
        <v>1.043857e-003</v>
      </c>
      <c r="D7" s="15">
        <v>0.85178463400000004</v>
      </c>
      <c r="E7" s="15">
        <v>0.16195036099999999</v>
      </c>
      <c r="F7" s="15">
        <v>0.103688841</v>
      </c>
      <c r="G7" s="15">
        <v>0.73436079799999998</v>
      </c>
    </row>
    <row r="8">
      <c r="A8" s="18">
        <v>199.96000000000001</v>
      </c>
      <c r="B8" s="15">
        <v>0.14718723</v>
      </c>
      <c r="C8" s="15">
        <v>1.042009e-003</v>
      </c>
      <c r="D8" s="15">
        <v>0.85177076100000004</v>
      </c>
      <c r="E8" s="15">
        <v>0.161898915</v>
      </c>
      <c r="F8" s="15">
        <v>0.103602472</v>
      </c>
      <c r="G8" s="15">
        <v>0.73449861299999997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sheetData>
    <row r="1">
      <c r="A1" s="15"/>
      <c r="B1" s="18" t="s">
        <v>38</v>
      </c>
      <c r="C1" s="18" t="s">
        <v>39</v>
      </c>
      <c r="D1" s="18" t="s">
        <v>40</v>
      </c>
      <c r="E1" s="18" t="s">
        <v>41</v>
      </c>
      <c r="F1" s="18" t="s">
        <v>42</v>
      </c>
      <c r="G1" s="18" t="s">
        <v>43</v>
      </c>
    </row>
    <row r="2">
      <c r="A2" s="18">
        <v>0</v>
      </c>
      <c r="B2" s="15">
        <v>0.56999999999999995</v>
      </c>
      <c r="C2" s="15">
        <v>0.23000000000000001</v>
      </c>
      <c r="D2" s="15">
        <v>0.20000000000000001</v>
      </c>
      <c r="E2" s="15">
        <v>0.56999999999999995</v>
      </c>
      <c r="F2" s="15">
        <v>0.23000000000000001</v>
      </c>
      <c r="G2" s="15">
        <v>0.20000000000000001</v>
      </c>
    </row>
    <row r="3">
      <c r="A3" s="18">
        <v>0.10000000000000001</v>
      </c>
      <c r="B3" s="15">
        <v>0.56597050000000004</v>
      </c>
      <c r="C3" s="15">
        <v>0.23129949999999999</v>
      </c>
      <c r="D3" s="15">
        <v>0.20272999999999999</v>
      </c>
      <c r="E3" s="15">
        <v>0.56597650099999997</v>
      </c>
      <c r="F3" s="15">
        <v>0.231286884</v>
      </c>
      <c r="G3" s="15">
        <v>0.20273661500000001</v>
      </c>
    </row>
    <row r="4">
      <c r="A4" s="18">
        <v>0.20000000000000001</v>
      </c>
      <c r="B4" s="15">
        <v>0.56195293400000002</v>
      </c>
      <c r="C4" s="15">
        <v>0.23257372100000001</v>
      </c>
      <c r="D4" s="15">
        <v>0.205473345</v>
      </c>
      <c r="E4" s="15">
        <v>0.56598869100000004</v>
      </c>
      <c r="F4" s="15">
        <v>0.23126155100000001</v>
      </c>
      <c r="G4" s="15">
        <v>0.202749758</v>
      </c>
    </row>
    <row r="5">
      <c r="A5" s="18">
        <v>0.29999999999999999</v>
      </c>
      <c r="B5" s="15">
        <v>0.55794805300000005</v>
      </c>
      <c r="C5" s="15">
        <v>0.233822259</v>
      </c>
      <c r="D5" s="15">
        <v>0.208229688</v>
      </c>
      <c r="E5" s="15">
        <v>0.56195971</v>
      </c>
      <c r="F5" s="15">
        <v>0.23256102300000001</v>
      </c>
      <c r="G5" s="15">
        <v>0.20547926699999999</v>
      </c>
    </row>
    <row r="6">
      <c r="A6" s="18">
        <v>49.700000000000003</v>
      </c>
      <c r="B6" s="15">
        <v>0.33835270299999998</v>
      </c>
      <c r="C6" s="15">
        <v>3.1783600000000002e-002</v>
      </c>
      <c r="D6" s="15">
        <v>0.629863697</v>
      </c>
      <c r="E6" s="15">
        <v>0.244225937</v>
      </c>
      <c r="F6" s="15">
        <v>9.0294526999999999e-002</v>
      </c>
      <c r="G6" s="15">
        <v>0.66547953599999998</v>
      </c>
    </row>
    <row r="7">
      <c r="A7" s="18">
        <v>49.799999999999997</v>
      </c>
      <c r="B7" s="15">
        <v>0.33883645200000001</v>
      </c>
      <c r="C7" s="15">
        <v>3.1705486999999997e-002</v>
      </c>
      <c r="D7" s="15">
        <v>0.62945806100000001</v>
      </c>
      <c r="E7" s="15">
        <v>0.225950869</v>
      </c>
      <c r="F7" s="15">
        <v>0.10443421999999999</v>
      </c>
      <c r="G7" s="15">
        <v>0.66961491100000003</v>
      </c>
    </row>
    <row r="8">
      <c r="A8" s="18">
        <v>49.899999999999999</v>
      </c>
      <c r="B8" s="15">
        <v>0.33931995999999998</v>
      </c>
      <c r="C8" s="15">
        <v>3.1628102999999998e-002</v>
      </c>
      <c r="D8" s="15">
        <v>0.62905193699999995</v>
      </c>
      <c r="E8" s="15">
        <v>0.244391152</v>
      </c>
      <c r="F8" s="15">
        <v>8.9552946999999994e-002</v>
      </c>
      <c r="G8" s="15">
        <v>0.66605590100000001</v>
      </c>
    </row>
    <row r="9" ht="15" customHeight="1">
      <c r="B9" s="12" t="s">
        <v>44</v>
      </c>
      <c r="C9" s="12" t="s">
        <v>45</v>
      </c>
      <c r="D9" s="12" t="s">
        <v>46</v>
      </c>
    </row>
    <row r="10" ht="15" customHeight="1">
      <c r="A10" s="18">
        <v>0</v>
      </c>
      <c r="B10" s="15">
        <v>0.56999999999999995</v>
      </c>
      <c r="C10" s="15">
        <v>0.23000000000000001</v>
      </c>
      <c r="D10" s="15">
        <v>0.20000000000000001</v>
      </c>
    </row>
    <row r="11" ht="15" customHeight="1">
      <c r="A11" s="18">
        <v>0.10000000000000001</v>
      </c>
      <c r="B11" s="15">
        <v>0.56798679399999996</v>
      </c>
      <c r="C11" s="15">
        <v>0.23064647899999999</v>
      </c>
      <c r="D11" s="15">
        <v>0.20136672799999999</v>
      </c>
    </row>
    <row r="12" ht="15" customHeight="1">
      <c r="A12" s="18">
        <v>0.20000000000000001</v>
      </c>
      <c r="B12" s="15">
        <v>0.56597662000000004</v>
      </c>
      <c r="C12" s="15">
        <v>0.23128663099999999</v>
      </c>
      <c r="D12" s="15">
        <v>0.20273674899999999</v>
      </c>
    </row>
    <row r="13" ht="15" customHeight="1">
      <c r="A13" s="18">
        <v>0.29999999999999999</v>
      </c>
      <c r="B13" s="15">
        <v>0.56396957299999995</v>
      </c>
      <c r="C13" s="15">
        <v>0.23192040799999999</v>
      </c>
      <c r="D13" s="15">
        <v>0.204110019</v>
      </c>
    </row>
    <row r="14" ht="15" customHeight="1">
      <c r="A14" s="18">
        <v>49.700000000000003</v>
      </c>
      <c r="B14" s="15">
        <v>0.23445460000000001</v>
      </c>
      <c r="C14" s="15">
        <v>9.7497244999999996e-002</v>
      </c>
      <c r="D14" s="15">
        <v>0.66804815500000003</v>
      </c>
    </row>
    <row r="15" ht="15" customHeight="1">
      <c r="A15" s="18">
        <v>49.799999999999997</v>
      </c>
      <c r="B15" s="15">
        <v>0.23455294700000001</v>
      </c>
      <c r="C15" s="15">
        <v>9.7201835e-002</v>
      </c>
      <c r="D15" s="15">
        <v>0.66824521800000003</v>
      </c>
    </row>
    <row r="16" ht="15" customHeight="1">
      <c r="A16" s="18">
        <v>49.899999999999999</v>
      </c>
      <c r="B16" s="15">
        <v>0.23465228499999999</v>
      </c>
      <c r="C16" s="15">
        <v>9.6907494999999996e-002</v>
      </c>
      <c r="D16" s="15">
        <v>0.66844022000000003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sheetData>
    <row r="1">
      <c r="A1" s="15"/>
      <c r="B1" s="18" t="s">
        <v>38</v>
      </c>
      <c r="C1" s="18" t="s">
        <v>47</v>
      </c>
      <c r="D1" s="18" t="s">
        <v>39</v>
      </c>
      <c r="E1" s="18" t="s">
        <v>40</v>
      </c>
    </row>
    <row r="2">
      <c r="A2" s="18">
        <v>0</v>
      </c>
      <c r="B2" s="15">
        <v>0.94999999999999996</v>
      </c>
      <c r="C2" s="15">
        <v>5.0000000000000003e-002</v>
      </c>
      <c r="D2" s="15">
        <v>0</v>
      </c>
      <c r="E2" s="15">
        <v>0</v>
      </c>
    </row>
    <row r="3">
      <c r="A3" s="18">
        <v>0.16666666699999999</v>
      </c>
      <c r="B3" s="15">
        <v>0.95000024999999999</v>
      </c>
      <c r="C3" s="15">
        <v>4.8717699000000003e-002</v>
      </c>
      <c r="D3" s="15">
        <v>1.282051e-003</v>
      </c>
      <c r="E3" s="15">
        <v>0</v>
      </c>
    </row>
    <row r="4">
      <c r="A4" s="18">
        <v>0.33333333300000001</v>
      </c>
      <c r="B4" s="15">
        <v>0.94996495400000003</v>
      </c>
      <c r="C4" s="15">
        <v>4.7503828999999997e-002</v>
      </c>
      <c r="D4" s="15">
        <v>2.5159539999999999e-003</v>
      </c>
      <c r="E4" s="16">
        <v>1.5262500000000002e-005</v>
      </c>
    </row>
    <row r="5">
      <c r="A5" s="18">
        <v>0.5</v>
      </c>
      <c r="B5" s="15">
        <v>0.94989544999999997</v>
      </c>
      <c r="C5" s="15">
        <v>4.6355299000000003e-002</v>
      </c>
      <c r="D5" s="15">
        <v>3.7040369999999999e-003</v>
      </c>
      <c r="E5" s="16">
        <v>4.5214299999999998e-005</v>
      </c>
    </row>
    <row r="6">
      <c r="A6" s="18">
        <v>364.5</v>
      </c>
      <c r="B6" s="15">
        <v>0.112960671</v>
      </c>
      <c r="C6" s="16">
        <v>1.17328e-007</v>
      </c>
      <c r="D6" s="16">
        <v>6.5374599999999998e-007</v>
      </c>
      <c r="E6" s="15">
        <v>0.88703855799999998</v>
      </c>
    </row>
    <row r="7">
      <c r="A7" s="18">
        <v>364.66666670000001</v>
      </c>
      <c r="B7" s="15">
        <v>0.112965104</v>
      </c>
      <c r="C7" s="16">
        <v>1.16475e-007</v>
      </c>
      <c r="D7" s="16">
        <v>6.4896800000000002e-007</v>
      </c>
      <c r="E7" s="15">
        <v>0.88703413099999995</v>
      </c>
    </row>
    <row r="8">
      <c r="A8" s="18">
        <v>364.83333329999999</v>
      </c>
      <c r="B8" s="15">
        <v>0.11296953699999999</v>
      </c>
      <c r="C8" s="16">
        <v>1.1562699999999999e-007</v>
      </c>
      <c r="D8" s="16">
        <v>6.4422599999999999e-007</v>
      </c>
      <c r="E8" s="15">
        <v>0.88702970400000003</v>
      </c>
    </row>
    <row r="9" ht="15" customHeight="1">
      <c r="B9" s="18" t="s">
        <v>41</v>
      </c>
      <c r="C9" s="18" t="s">
        <v>48</v>
      </c>
      <c r="D9" s="18" t="s">
        <v>42</v>
      </c>
      <c r="E9" s="18" t="s">
        <v>43</v>
      </c>
    </row>
    <row r="10" ht="15" customHeight="1">
      <c r="A10" s="18">
        <v>0</v>
      </c>
      <c r="B10" s="15">
        <v>0.94999999999999996</v>
      </c>
      <c r="C10" s="15">
        <v>5.0000000000000003e-002</v>
      </c>
      <c r="D10" s="15">
        <v>0</v>
      </c>
      <c r="E10" s="15">
        <v>0</v>
      </c>
    </row>
    <row r="11" ht="15" customHeight="1">
      <c r="A11" s="18">
        <v>0.16666666699999999</v>
      </c>
      <c r="B11" s="15">
        <v>0.94998269700000004</v>
      </c>
      <c r="C11" s="15">
        <v>4.8717699000000003e-002</v>
      </c>
      <c r="D11" s="15">
        <v>1.2583609999999999e-003</v>
      </c>
      <c r="E11" s="16">
        <v>7.5368700000000002e-006</v>
      </c>
    </row>
    <row r="12" ht="15" customHeight="1">
      <c r="A12" s="18">
        <v>0.33333333300000001</v>
      </c>
      <c r="B12" s="15">
        <v>0.949947918</v>
      </c>
      <c r="C12" s="15">
        <v>4.7503828999999997e-002</v>
      </c>
      <c r="D12" s="15">
        <v>1.211548e-003</v>
      </c>
      <c r="E12" s="16">
        <v>2.2470700000000002e-005</v>
      </c>
    </row>
    <row r="13" ht="15" customHeight="1">
      <c r="A13" s="18">
        <v>0.5</v>
      </c>
      <c r="B13" s="15">
        <v>0.94995000799999996</v>
      </c>
      <c r="C13" s="15">
        <v>4.6355299000000003e-002</v>
      </c>
      <c r="D13" s="15">
        <v>2.4968099999999999e-003</v>
      </c>
      <c r="E13" s="16">
        <v>2.1681299999999999e-005</v>
      </c>
    </row>
    <row r="14" ht="15" customHeight="1">
      <c r="A14" s="18">
        <v>364.5</v>
      </c>
      <c r="B14" s="15" t="s">
        <v>24</v>
      </c>
      <c r="C14" s="16">
        <v>1.17328e-007</v>
      </c>
      <c r="D14" s="19" t="s">
        <v>24</v>
      </c>
      <c r="E14" s="19" t="s">
        <v>24</v>
      </c>
    </row>
    <row r="15" ht="15" customHeight="1">
      <c r="A15" s="18">
        <v>364.66666670000001</v>
      </c>
      <c r="B15" s="15" t="s">
        <v>24</v>
      </c>
      <c r="C15" s="16">
        <v>1.16475e-007</v>
      </c>
      <c r="D15" s="19" t="s">
        <v>24</v>
      </c>
      <c r="E15" s="19" t="s">
        <v>24</v>
      </c>
    </row>
    <row r="16" ht="15" customHeight="1">
      <c r="A16" s="18">
        <v>364.83333329999999</v>
      </c>
      <c r="B16" s="15" t="s">
        <v>24</v>
      </c>
      <c r="C16" s="16">
        <v>1.1562699999999999e-007</v>
      </c>
      <c r="D16" s="19" t="s">
        <v>24</v>
      </c>
      <c r="E16" s="19" t="s">
        <v>24</v>
      </c>
    </row>
    <row r="17" ht="15" customHeight="1">
      <c r="B17" s="18" t="s">
        <v>44</v>
      </c>
      <c r="C17" s="18" t="s">
        <v>49</v>
      </c>
      <c r="D17" s="18" t="s">
        <v>45</v>
      </c>
      <c r="E17" s="18" t="s">
        <v>46</v>
      </c>
    </row>
    <row r="18" ht="15" customHeight="1">
      <c r="A18" s="18">
        <v>0</v>
      </c>
      <c r="B18" s="15">
        <v>0.94999999999999996</v>
      </c>
      <c r="C18" s="15">
        <v>5.0000000000000003e-002</v>
      </c>
      <c r="D18" s="15">
        <v>0</v>
      </c>
      <c r="E18" s="15">
        <v>0</v>
      </c>
    </row>
    <row r="19" ht="15" customHeight="1">
      <c r="A19" s="18">
        <v>0.16666666699999999</v>
      </c>
      <c r="B19" s="15">
        <v>0.94998269700000004</v>
      </c>
      <c r="C19" s="15">
        <v>4.8751404999999998e-002</v>
      </c>
      <c r="D19" s="15">
        <v>1.2583609999999999e-003</v>
      </c>
      <c r="E19" s="16">
        <v>7.5368700000000002e-006</v>
      </c>
    </row>
    <row r="20" ht="15" customHeight="1">
      <c r="A20" s="18">
        <v>0.33333333300000001</v>
      </c>
      <c r="B20" s="15">
        <v>0.94993114899999997</v>
      </c>
      <c r="C20" s="15">
        <v>4.7568233000000001e-002</v>
      </c>
      <c r="D20" s="15">
        <v>2.4708400000000002e-003</v>
      </c>
      <c r="E20" s="16">
        <v>2.97788e-005</v>
      </c>
    </row>
    <row r="21" ht="15" customHeight="1">
      <c r="A21" s="18">
        <v>0.5</v>
      </c>
      <c r="B21" s="15">
        <v>0.94984660200000004</v>
      </c>
      <c r="C21" s="15">
        <v>4.6447594000000002e-002</v>
      </c>
      <c r="D21" s="15">
        <v>3.6396110000000001e-003</v>
      </c>
      <c r="E21" s="16">
        <v>6.6192700000000001e-005</v>
      </c>
    </row>
    <row r="22" ht="15" customHeight="1">
      <c r="A22" s="18">
        <v>364.5</v>
      </c>
      <c r="B22" s="15">
        <v>0.113480845</v>
      </c>
      <c r="C22" s="16">
        <v>1.2634999999999999e-007</v>
      </c>
      <c r="D22" s="16">
        <v>7.0143300000000003e-007</v>
      </c>
      <c r="E22" s="15">
        <v>0.88651832699999999</v>
      </c>
    </row>
    <row r="23" ht="15" customHeight="1">
      <c r="A23" s="18">
        <v>364.66666670000001</v>
      </c>
      <c r="B23" s="15">
        <v>0.113485275</v>
      </c>
      <c r="C23" s="16">
        <v>1.2543600000000001e-007</v>
      </c>
      <c r="D23" s="16">
        <v>6.96338e-007</v>
      </c>
      <c r="E23" s="15">
        <v>0.88651390299999999</v>
      </c>
    </row>
    <row r="24" ht="15" customHeight="1">
      <c r="A24" s="18">
        <v>364.83333329999999</v>
      </c>
      <c r="B24" s="15">
        <v>0.113489706</v>
      </c>
      <c r="C24" s="16">
        <v>1.2452899999999999e-007</v>
      </c>
      <c r="D24" s="16">
        <v>6.9127900000000001e-007</v>
      </c>
      <c r="E24" s="15">
        <v>0.88650947800000002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sheetData>
    <row r="1">
      <c r="A1" s="15"/>
      <c r="B1" s="18" t="s">
        <v>38</v>
      </c>
      <c r="C1" s="18" t="s">
        <v>47</v>
      </c>
      <c r="D1" s="18" t="s">
        <v>39</v>
      </c>
      <c r="E1" s="18" t="s">
        <v>40</v>
      </c>
    </row>
    <row r="2">
      <c r="A2" s="18">
        <v>0</v>
      </c>
      <c r="B2" s="15">
        <v>0.94999999999999996</v>
      </c>
      <c r="C2" s="15">
        <v>5.0000000000000003e-002</v>
      </c>
      <c r="D2" s="15">
        <v>0</v>
      </c>
      <c r="E2" s="15">
        <v>0</v>
      </c>
      <c r="N2" s="15"/>
      <c r="O2" s="15"/>
      <c r="P2" s="15"/>
      <c r="Q2" s="15"/>
    </row>
    <row r="3">
      <c r="A3" s="18">
        <v>0.16666666699999999</v>
      </c>
      <c r="B3" s="15">
        <v>0.95000024999999999</v>
      </c>
      <c r="C3" s="15">
        <v>4.8717699000000003e-002</v>
      </c>
      <c r="D3" s="15">
        <v>1.282051e-003</v>
      </c>
      <c r="E3" s="15">
        <v>0</v>
      </c>
      <c r="N3" s="15"/>
      <c r="O3" s="15"/>
      <c r="P3" s="15"/>
      <c r="Q3" s="16"/>
    </row>
    <row r="4">
      <c r="A4" s="18">
        <v>0.33333333300000001</v>
      </c>
      <c r="B4" s="15">
        <v>0.94996495400000003</v>
      </c>
      <c r="C4" s="15">
        <v>4.7503828999999997e-002</v>
      </c>
      <c r="D4" s="15">
        <v>2.5159539999999999e-003</v>
      </c>
      <c r="E4" s="16">
        <v>1.5262500000000002e-005</v>
      </c>
      <c r="N4" s="15"/>
      <c r="O4" s="15"/>
      <c r="P4" s="15"/>
      <c r="Q4" s="16"/>
    </row>
    <row r="5">
      <c r="A5" s="18">
        <v>0.5</v>
      </c>
      <c r="B5" s="15">
        <v>0.94989545099999995</v>
      </c>
      <c r="C5" s="15">
        <v>4.6355299000000003e-002</v>
      </c>
      <c r="D5" s="15">
        <v>3.7040369999999999e-003</v>
      </c>
      <c r="E5" s="16">
        <v>4.5213100000000003e-005</v>
      </c>
      <c r="N5" s="15"/>
      <c r="O5" s="15"/>
      <c r="P5" s="15"/>
      <c r="Q5" s="16"/>
    </row>
    <row r="6">
      <c r="A6" s="18">
        <v>364.5</v>
      </c>
      <c r="B6" s="15">
        <v>0.21350785</v>
      </c>
      <c r="C6" s="16">
        <v>2.1499299999999999e-006</v>
      </c>
      <c r="D6" s="16">
        <v>7.3909499999999999e-006</v>
      </c>
      <c r="E6" s="15">
        <v>0.786482609</v>
      </c>
      <c r="N6" s="15"/>
      <c r="O6" s="16"/>
      <c r="P6" s="16"/>
      <c r="Q6" s="15"/>
    </row>
    <row r="7">
      <c r="A7" s="18">
        <v>364.66666670000001</v>
      </c>
      <c r="B7" s="15">
        <v>0.21357242200000001</v>
      </c>
      <c r="C7" s="16">
        <v>2.1408400000000002e-006</v>
      </c>
      <c r="D7" s="16">
        <v>7.3580499999999998e-006</v>
      </c>
      <c r="E7" s="15">
        <v>0.78641807900000005</v>
      </c>
      <c r="N7" s="15"/>
      <c r="O7" s="16"/>
      <c r="P7" s="16"/>
      <c r="Q7" s="15"/>
    </row>
    <row r="8">
      <c r="A8" s="18">
        <v>364.83333329999999</v>
      </c>
      <c r="B8" s="15">
        <v>0.213636988</v>
      </c>
      <c r="C8" s="16">
        <v>2.1318000000000001e-006</v>
      </c>
      <c r="D8" s="16">
        <v>7.3253199999999997e-006</v>
      </c>
      <c r="E8" s="15">
        <v>0.78635355500000004</v>
      </c>
      <c r="N8" s="15"/>
      <c r="O8" s="16"/>
      <c r="P8" s="16"/>
      <c r="Q8" s="15"/>
    </row>
    <row r="9" ht="15" customHeight="1">
      <c r="B9" s="18" t="s">
        <v>41</v>
      </c>
      <c r="C9" s="18" t="s">
        <v>48</v>
      </c>
      <c r="D9" s="18" t="s">
        <v>42</v>
      </c>
      <c r="E9" s="18" t="s">
        <v>43</v>
      </c>
    </row>
    <row r="10" ht="15" customHeight="1">
      <c r="A10" s="18">
        <v>0</v>
      </c>
      <c r="B10" s="15">
        <v>0.94999999999999996</v>
      </c>
      <c r="C10" s="15">
        <v>5.0000000000000003e-002</v>
      </c>
      <c r="D10" s="15">
        <v>0</v>
      </c>
      <c r="E10" s="15">
        <v>0</v>
      </c>
    </row>
    <row r="11" ht="15" customHeight="1">
      <c r="A11" s="18">
        <v>0.16666666699999999</v>
      </c>
      <c r="B11" s="15">
        <v>0.94998269700000004</v>
      </c>
      <c r="C11" s="15">
        <v>4.8717699000000003e-002</v>
      </c>
      <c r="D11" s="15">
        <v>1.2583609999999999e-003</v>
      </c>
      <c r="E11" s="16">
        <v>7.5366699999999998e-006</v>
      </c>
    </row>
    <row r="12" ht="15" customHeight="1">
      <c r="A12" s="18">
        <v>0.33333333300000001</v>
      </c>
      <c r="B12" s="15">
        <v>0.949947918</v>
      </c>
      <c r="C12" s="15">
        <v>4.7503828999999997e-002</v>
      </c>
      <c r="D12" s="15">
        <v>1.211548e-003</v>
      </c>
      <c r="E12" s="16">
        <v>2.24698e-005</v>
      </c>
    </row>
    <row r="13" ht="15" customHeight="1">
      <c r="A13" s="18">
        <v>0.5</v>
      </c>
      <c r="B13" s="15">
        <v>0.94995001000000001</v>
      </c>
      <c r="C13" s="15">
        <v>4.6355299000000003e-002</v>
      </c>
      <c r="D13" s="15">
        <v>2.4968099999999999e-003</v>
      </c>
      <c r="E13" s="16">
        <v>2.16788e-005</v>
      </c>
    </row>
    <row r="14" ht="15" customHeight="1">
      <c r="A14" s="18">
        <v>364.5</v>
      </c>
      <c r="B14" s="15" t="s">
        <v>24</v>
      </c>
      <c r="C14" s="16">
        <v>2.1499299999999999e-006</v>
      </c>
      <c r="D14" s="19" t="s">
        <v>24</v>
      </c>
      <c r="E14" s="19" t="s">
        <v>24</v>
      </c>
    </row>
    <row r="15" ht="15" customHeight="1">
      <c r="A15" s="18">
        <v>364.66666670000001</v>
      </c>
      <c r="B15" s="15" t="s">
        <v>24</v>
      </c>
      <c r="C15" s="16">
        <v>2.1408400000000002e-006</v>
      </c>
      <c r="D15" s="19" t="s">
        <v>24</v>
      </c>
      <c r="E15" s="19" t="s">
        <v>24</v>
      </c>
    </row>
    <row r="16" ht="15" customHeight="1">
      <c r="A16" s="18">
        <v>364.83333329999999</v>
      </c>
      <c r="B16" s="15" t="s">
        <v>24</v>
      </c>
      <c r="C16" s="16">
        <v>2.1318000000000001e-006</v>
      </c>
      <c r="D16" s="19" t="s">
        <v>24</v>
      </c>
      <c r="E16" s="19" t="s">
        <v>24</v>
      </c>
    </row>
    <row r="17" ht="15" customHeight="1">
      <c r="B17" s="18" t="s">
        <v>44</v>
      </c>
      <c r="C17" s="18" t="s">
        <v>49</v>
      </c>
      <c r="D17" s="18" t="s">
        <v>45</v>
      </c>
      <c r="E17" s="18" t="s">
        <v>46</v>
      </c>
    </row>
    <row r="18" ht="15" customHeight="1">
      <c r="A18" s="18">
        <v>0</v>
      </c>
      <c r="B18" s="15">
        <v>0.94999999999999996</v>
      </c>
      <c r="C18" s="15">
        <v>5.0000000000000003e-002</v>
      </c>
      <c r="D18" s="15">
        <v>0</v>
      </c>
      <c r="E18" s="15">
        <v>0</v>
      </c>
    </row>
    <row r="19" ht="15" customHeight="1">
      <c r="A19" s="18">
        <v>0.16666666699999999</v>
      </c>
      <c r="B19" s="15">
        <v>0.94998269700000004</v>
      </c>
      <c r="C19" s="15">
        <v>4.8717699000000003e-002</v>
      </c>
      <c r="D19" s="15">
        <v>1.2583609999999999e-003</v>
      </c>
      <c r="E19" s="16">
        <v>7.5366699999999998e-006</v>
      </c>
    </row>
    <row r="20" ht="15" customHeight="1">
      <c r="A20" s="18">
        <v>0.33333333300000001</v>
      </c>
      <c r="B20" s="15">
        <v>0.94993114999999995</v>
      </c>
      <c r="C20" s="15">
        <v>4.7503828999999997e-002</v>
      </c>
      <c r="D20" s="15">
        <v>2.4708400000000002e-003</v>
      </c>
      <c r="E20" s="16">
        <v>2.97773e-005</v>
      </c>
    </row>
    <row r="21" ht="15" customHeight="1">
      <c r="A21" s="18">
        <v>0.5</v>
      </c>
      <c r="B21" s="15">
        <v>0.94984660700000001</v>
      </c>
      <c r="C21" s="15">
        <v>4.6355299000000003e-002</v>
      </c>
      <c r="D21" s="15">
        <v>3.6396110000000001e-003</v>
      </c>
      <c r="E21" s="16">
        <v>6.6187500000000003e-005</v>
      </c>
    </row>
    <row r="22" ht="15" customHeight="1">
      <c r="A22" s="18">
        <v>364.5</v>
      </c>
      <c r="B22" s="15">
        <v>0.21390466999999999</v>
      </c>
      <c r="C22" s="16">
        <v>2.1499299999999999e-006</v>
      </c>
      <c r="D22" s="16">
        <v>7.7672700000000006e-006</v>
      </c>
      <c r="E22" s="15">
        <v>0.78608530099999996</v>
      </c>
    </row>
    <row r="23" ht="15" customHeight="1">
      <c r="A23" s="18">
        <v>364.66666670000001</v>
      </c>
      <c r="B23" s="15">
        <v>0.213969204</v>
      </c>
      <c r="C23" s="16">
        <v>2.1408400000000002e-006</v>
      </c>
      <c r="D23" s="16">
        <v>7.7328600000000007e-006</v>
      </c>
      <c r="E23" s="15">
        <v>0.78602081000000001</v>
      </c>
    </row>
    <row r="24" ht="15" customHeight="1">
      <c r="A24" s="18">
        <v>364.83333329999999</v>
      </c>
      <c r="B24" s="15">
        <v>0.214033733</v>
      </c>
      <c r="C24" s="16">
        <v>2.1318000000000001e-006</v>
      </c>
      <c r="D24" s="16">
        <v>7.6986200000000008e-006</v>
      </c>
      <c r="E24" s="15">
        <v>0.78595632500000001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sheetData>
    <row r="1">
      <c r="A1" s="15"/>
      <c r="B1" s="18" t="s">
        <v>38</v>
      </c>
      <c r="C1" s="18" t="s">
        <v>47</v>
      </c>
      <c r="D1" s="18" t="s">
        <v>39</v>
      </c>
      <c r="E1" s="18" t="s">
        <v>40</v>
      </c>
    </row>
    <row r="2">
      <c r="A2" s="18">
        <v>0</v>
      </c>
      <c r="B2" s="15">
        <v>1000</v>
      </c>
      <c r="C2" s="15">
        <v>0</v>
      </c>
      <c r="D2" s="15">
        <v>1</v>
      </c>
      <c r="E2" s="15">
        <v>0</v>
      </c>
    </row>
    <row r="3">
      <c r="A3" s="18">
        <v>0.10000000000000001</v>
      </c>
      <c r="B3" s="15">
        <v>999.89999999999998</v>
      </c>
      <c r="C3" s="15">
        <v>0.10000000000000001</v>
      </c>
      <c r="D3" s="15">
        <v>0.985714286</v>
      </c>
      <c r="E3" s="15">
        <v>1.4285714e-002</v>
      </c>
    </row>
    <row r="4">
      <c r="A4" s="18">
        <v>0.20000000000000001</v>
      </c>
      <c r="B4" s="15">
        <v>999.801467</v>
      </c>
      <c r="C4" s="15">
        <v>0.19656157099999999</v>
      </c>
      <c r="D4" s="15">
        <v>0.97363265300000001</v>
      </c>
      <c r="E4" s="15">
        <v>2.8338776e-002</v>
      </c>
    </row>
    <row r="5">
      <c r="A5" s="18">
        <v>0.29999999999999999</v>
      </c>
      <c r="B5" s="15">
        <v>999.70417970000005</v>
      </c>
      <c r="C5" s="15">
        <v>0.289974275</v>
      </c>
      <c r="D5" s="15">
        <v>0.96365484700000004</v>
      </c>
      <c r="E5" s="15">
        <v>4.2191135999999997e-002</v>
      </c>
    </row>
    <row r="6">
      <c r="A6" s="18">
        <v>99.700000000000003</v>
      </c>
      <c r="B6" s="15">
        <v>144.0764743</v>
      </c>
      <c r="C6" s="15">
        <v>72.596551160000004</v>
      </c>
      <c r="D6" s="15">
        <v>100.1348461</v>
      </c>
      <c r="E6" s="15">
        <v>684.1921284</v>
      </c>
    </row>
    <row r="7">
      <c r="A7" s="18">
        <v>99.799999999999997</v>
      </c>
      <c r="B7" s="15">
        <v>144.002151</v>
      </c>
      <c r="C7" s="15">
        <v>72.587327700000003</v>
      </c>
      <c r="D7" s="15">
        <v>100.15627929999999</v>
      </c>
      <c r="E7" s="15">
        <v>684.25424199999998</v>
      </c>
    </row>
    <row r="8">
      <c r="A8" s="18">
        <v>99.900000000000006</v>
      </c>
      <c r="B8" s="15">
        <v>143.92838750000001</v>
      </c>
      <c r="C8" s="15">
        <v>72.577853110000007</v>
      </c>
      <c r="D8" s="15">
        <v>100.17722190000001</v>
      </c>
      <c r="E8" s="15">
        <v>684.31653749999998</v>
      </c>
    </row>
    <row r="9" ht="15" customHeight="1">
      <c r="B9" s="18" t="s">
        <v>41</v>
      </c>
      <c r="C9" s="18" t="s">
        <v>48</v>
      </c>
      <c r="D9" s="18" t="s">
        <v>42</v>
      </c>
      <c r="E9" s="18" t="s">
        <v>43</v>
      </c>
      <c r="G9" s="20"/>
      <c r="H9" s="20"/>
      <c r="I9" s="20"/>
    </row>
    <row r="10" ht="15" customHeight="1">
      <c r="A10" s="18">
        <v>0</v>
      </c>
      <c r="B10" s="15">
        <v>1000</v>
      </c>
      <c r="C10" s="15">
        <v>0</v>
      </c>
      <c r="D10" s="15">
        <v>1</v>
      </c>
      <c r="E10" s="15">
        <v>0</v>
      </c>
      <c r="F10" s="20"/>
      <c r="G10" s="20"/>
      <c r="H10" s="20"/>
      <c r="I10" s="20"/>
    </row>
    <row r="11" ht="15" customHeight="1">
      <c r="A11" s="18">
        <v>0.10000000000000001</v>
      </c>
      <c r="B11" s="15">
        <v>999.9006971</v>
      </c>
      <c r="C11" s="15">
        <v>0.10000000000000001</v>
      </c>
      <c r="D11" s="15">
        <v>0.986799918</v>
      </c>
      <c r="E11" s="15">
        <v>1.4174651e-002</v>
      </c>
      <c r="F11" s="20"/>
      <c r="G11" s="20"/>
      <c r="H11" s="20"/>
      <c r="I11" s="20"/>
    </row>
    <row r="12" ht="15" customHeight="1">
      <c r="A12" s="18">
        <v>0.20000000000000001</v>
      </c>
      <c r="B12" s="15">
        <v>999.9020372</v>
      </c>
      <c r="C12" s="15">
        <v>0.19656157099999999</v>
      </c>
      <c r="D12" s="15">
        <v>0.98894699399999997</v>
      </c>
      <c r="E12" s="15">
        <v>1.3960330999999999e-002</v>
      </c>
      <c r="F12" s="20"/>
      <c r="G12" s="20"/>
      <c r="H12" s="20"/>
      <c r="I12" s="20"/>
    </row>
    <row r="13" ht="15" customHeight="1">
      <c r="A13" s="18">
        <v>0.29999999999999999</v>
      </c>
      <c r="B13" s="15">
        <v>999.80173239999999</v>
      </c>
      <c r="C13" s="15">
        <v>0.289974275</v>
      </c>
      <c r="D13" s="15">
        <v>0.97452514700000004</v>
      </c>
      <c r="E13" s="15">
        <v>2.8290095000000001e-002</v>
      </c>
      <c r="F13" s="20"/>
      <c r="G13" s="20"/>
      <c r="H13" s="20"/>
      <c r="I13" s="20"/>
    </row>
    <row r="14" ht="15" customHeight="1">
      <c r="A14" s="18">
        <v>99.700000000000003</v>
      </c>
      <c r="B14" s="15" t="s">
        <v>24</v>
      </c>
      <c r="C14" s="15">
        <v>72.596551160000004</v>
      </c>
      <c r="D14" s="19" t="s">
        <v>24</v>
      </c>
      <c r="E14" s="19" t="s">
        <v>24</v>
      </c>
      <c r="F14" s="20"/>
      <c r="G14" s="20"/>
      <c r="H14" s="20"/>
      <c r="I14" s="20"/>
    </row>
    <row r="15" ht="15" customHeight="1">
      <c r="A15" s="18">
        <v>99.799999999999997</v>
      </c>
      <c r="B15" s="15" t="s">
        <v>24</v>
      </c>
      <c r="C15" s="15">
        <v>72.587327700000003</v>
      </c>
      <c r="D15" s="19" t="s">
        <v>24</v>
      </c>
      <c r="E15" s="19" t="s">
        <v>24</v>
      </c>
      <c r="F15" s="20"/>
      <c r="G15" s="20"/>
      <c r="H15" s="20"/>
      <c r="I15" s="20"/>
    </row>
    <row r="16" ht="15" customHeight="1">
      <c r="A16" s="18">
        <v>99.900000000000006</v>
      </c>
      <c r="B16" s="15" t="s">
        <v>24</v>
      </c>
      <c r="C16" s="15">
        <v>72.577853110000007</v>
      </c>
      <c r="D16" s="19" t="s">
        <v>24</v>
      </c>
      <c r="E16" s="19" t="s">
        <v>24</v>
      </c>
      <c r="F16" s="20"/>
      <c r="G16" s="20"/>
      <c r="H16" s="20"/>
      <c r="I16" s="20"/>
    </row>
    <row r="17" ht="15" customHeight="1">
      <c r="B17" s="18" t="s">
        <v>44</v>
      </c>
      <c r="C17" s="18" t="s">
        <v>49</v>
      </c>
      <c r="D17" s="18" t="s">
        <v>45</v>
      </c>
      <c r="E17" s="18" t="s">
        <v>46</v>
      </c>
    </row>
    <row r="18" ht="15" customHeight="1">
      <c r="A18" s="18">
        <v>0</v>
      </c>
      <c r="B18" s="15">
        <v>1000</v>
      </c>
      <c r="C18" s="15">
        <v>0</v>
      </c>
      <c r="D18" s="15">
        <v>1</v>
      </c>
      <c r="E18" s="15">
        <v>0</v>
      </c>
    </row>
    <row r="19" ht="15" customHeight="1">
      <c r="A19" s="18">
        <v>0.10000000000000001</v>
      </c>
      <c r="B19" s="15">
        <v>999.9006971</v>
      </c>
      <c r="C19" s="15">
        <v>9.8328319999999997e-002</v>
      </c>
      <c r="D19" s="15">
        <v>0.986799918</v>
      </c>
      <c r="E19" s="15">
        <v>1.4174651e-002</v>
      </c>
    </row>
    <row r="20" ht="15" customHeight="1">
      <c r="A20" s="18">
        <v>0.20000000000000001</v>
      </c>
      <c r="B20" s="15">
        <v>999.80264580000005</v>
      </c>
      <c r="C20" s="15">
        <v>0.19349865599999999</v>
      </c>
      <c r="D20" s="15">
        <v>0.97570776999999997</v>
      </c>
      <c r="E20" s="15">
        <v>2.8147754000000001e-002</v>
      </c>
    </row>
    <row r="21" ht="15" customHeight="1">
      <c r="A21" s="18">
        <v>0.29999999999999999</v>
      </c>
      <c r="B21" s="15">
        <v>999.70563919999995</v>
      </c>
      <c r="C21" s="15">
        <v>0.28577801600000002</v>
      </c>
      <c r="D21" s="15">
        <v>0.966633627</v>
      </c>
      <c r="E21" s="15">
        <v>4.1949146e-002</v>
      </c>
    </row>
    <row r="22" ht="15" customHeight="1">
      <c r="A22" s="18">
        <v>99.700000000000003</v>
      </c>
      <c r="B22" s="15">
        <v>144.16226829999999</v>
      </c>
      <c r="C22" s="15">
        <v>72.490557999999993</v>
      </c>
      <c r="D22" s="15">
        <v>99.981788719999997</v>
      </c>
      <c r="E22" s="15">
        <v>684.36538499999995</v>
      </c>
    </row>
    <row r="23" ht="15" customHeight="1">
      <c r="A23" s="18">
        <v>99.799999999999997</v>
      </c>
      <c r="B23" s="15">
        <v>144.08990689999999</v>
      </c>
      <c r="C23" s="15">
        <v>72.481983909999997</v>
      </c>
      <c r="D23" s="15">
        <v>100.0030508</v>
      </c>
      <c r="E23" s="15">
        <v>684.42505830000005</v>
      </c>
    </row>
    <row r="24" ht="15" customHeight="1">
      <c r="A24" s="18">
        <v>99.900000000000006</v>
      </c>
      <c r="B24" s="15">
        <v>144.01808320000001</v>
      </c>
      <c r="C24" s="15">
        <v>72.473165739999999</v>
      </c>
      <c r="D24" s="15">
        <v>100.0238387</v>
      </c>
      <c r="E24" s="15">
        <v>684.48491239999998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sheetData>
    <row r="1">
      <c r="A1" s="15"/>
      <c r="B1" s="18" t="s">
        <v>38</v>
      </c>
      <c r="C1" s="18" t="s">
        <v>47</v>
      </c>
      <c r="D1" s="18" t="s">
        <v>50</v>
      </c>
      <c r="E1" s="18" t="s">
        <v>39</v>
      </c>
      <c r="F1" s="18" t="s">
        <v>51</v>
      </c>
      <c r="G1" s="18" t="s">
        <v>40</v>
      </c>
    </row>
    <row r="2">
      <c r="A2" s="18">
        <v>0</v>
      </c>
      <c r="B2" s="15">
        <v>5000000</v>
      </c>
      <c r="C2" s="15">
        <v>0</v>
      </c>
      <c r="D2" s="15">
        <v>100</v>
      </c>
      <c r="E2" s="15">
        <v>1</v>
      </c>
      <c r="F2" s="15">
        <v>0</v>
      </c>
      <c r="G2" s="15">
        <v>0</v>
      </c>
    </row>
    <row r="3">
      <c r="A3" s="18">
        <v>0.10000000000000001</v>
      </c>
      <c r="B3" s="15">
        <v>4999994.2000000002</v>
      </c>
      <c r="C3" s="15">
        <v>5.7998828419999997</v>
      </c>
      <c r="D3" s="15">
        <v>95</v>
      </c>
      <c r="E3" s="15">
        <v>5.9800000000000004</v>
      </c>
      <c r="F3" s="15">
        <v>0</v>
      </c>
      <c r="G3" s="15">
        <v>2.e-002</v>
      </c>
    </row>
    <row r="4">
      <c r="A4" s="18">
        <v>0.20000000000000001</v>
      </c>
      <c r="B4" s="15">
        <v>4999988.4390000002</v>
      </c>
      <c r="C4" s="15">
        <v>11.369863649999999</v>
      </c>
      <c r="D4" s="15">
        <v>90.364837679999994</v>
      </c>
      <c r="E4" s="15">
        <v>10.6104</v>
      </c>
      <c r="F4" s="15">
        <v>7.6558453999999998e-002</v>
      </c>
      <c r="G4" s="15">
        <v>0.1396</v>
      </c>
    </row>
    <row r="5">
      <c r="A5" s="18">
        <v>0.29999999999999999</v>
      </c>
      <c r="B5" s="15">
        <v>4999982.7120000003</v>
      </c>
      <c r="C5" s="15">
        <v>16.721410179999999</v>
      </c>
      <c r="D5" s="15">
        <v>86.071719099999996</v>
      </c>
      <c r="E5" s="15">
        <v>14.91643388</v>
      </c>
      <c r="F5" s="15">
        <v>0.225109485</v>
      </c>
      <c r="G5" s="15">
        <v>0.35333916900000001</v>
      </c>
    </row>
    <row r="6">
      <c r="A6" s="18">
        <v>149.69999999999999</v>
      </c>
      <c r="B6" s="15">
        <v>694838.4817</v>
      </c>
      <c r="C6" s="15">
        <v>861.73548240000002</v>
      </c>
      <c r="D6" s="15">
        <v>429.70121189999998</v>
      </c>
      <c r="E6" s="15">
        <v>2205.2557879999999</v>
      </c>
      <c r="F6" s="15">
        <v>1168.56979</v>
      </c>
      <c r="G6" s="15">
        <v>4300597.2560000001</v>
      </c>
    </row>
    <row r="7">
      <c r="A7" s="18">
        <v>149.80000000000001</v>
      </c>
      <c r="B7" s="15">
        <v>694818.91359999997</v>
      </c>
      <c r="C7" s="15">
        <v>852.86633810000001</v>
      </c>
      <c r="D7" s="15">
        <v>425.27851390000001</v>
      </c>
      <c r="E7" s="15">
        <v>2182.6357330000001</v>
      </c>
      <c r="F7" s="15">
        <v>1156.573302</v>
      </c>
      <c r="G7" s="15">
        <v>4300664.733</v>
      </c>
    </row>
    <row r="8">
      <c r="A8" s="18">
        <v>149.90000000000001</v>
      </c>
      <c r="B8" s="15">
        <v>694799.54689999996</v>
      </c>
      <c r="C8" s="15">
        <v>844.08848550000005</v>
      </c>
      <c r="D8" s="15">
        <v>420.90134169999999</v>
      </c>
      <c r="E8" s="15">
        <v>2160.246944</v>
      </c>
      <c r="F8" s="15">
        <v>1144.699672</v>
      </c>
      <c r="G8" s="15">
        <v>4300731.517</v>
      </c>
    </row>
    <row r="9" ht="15" customHeight="1">
      <c r="B9" s="18" t="s">
        <v>41</v>
      </c>
      <c r="C9" s="18" t="s">
        <v>48</v>
      </c>
      <c r="D9" s="18" t="s">
        <v>52</v>
      </c>
      <c r="E9" s="18" t="s">
        <v>42</v>
      </c>
      <c r="F9" s="18" t="s">
        <v>53</v>
      </c>
      <c r="G9" s="18" t="s">
        <v>43</v>
      </c>
    </row>
    <row r="10" ht="15" customHeight="1">
      <c r="A10" s="18">
        <v>0</v>
      </c>
      <c r="B10" s="15">
        <v>5000000</v>
      </c>
      <c r="C10" s="15">
        <v>0</v>
      </c>
      <c r="D10" s="15">
        <v>100</v>
      </c>
      <c r="E10" s="15">
        <v>1</v>
      </c>
      <c r="F10" s="15">
        <v>0</v>
      </c>
      <c r="G10" s="15">
        <v>0</v>
      </c>
    </row>
    <row r="11" ht="15" customHeight="1">
      <c r="A11" s="18">
        <v>0.10000000000000001</v>
      </c>
      <c r="B11" s="15">
        <v>4999994.2189999996</v>
      </c>
      <c r="C11" s="15">
        <v>5.6868243380000001</v>
      </c>
      <c r="D11" s="15">
        <v>95.178676800000005</v>
      </c>
      <c r="E11" s="15">
        <v>5.8093371319999996</v>
      </c>
      <c r="F11" s="15">
        <v>3.7528359999999997e-002</v>
      </c>
      <c r="G11" s="15">
        <v>6.8907085000000007e-002</v>
      </c>
    </row>
    <row r="12" ht="15" customHeight="1">
      <c r="A12" s="18">
        <v>0.20000000000000001</v>
      </c>
      <c r="B12" s="15">
        <v>4999988.4720000001</v>
      </c>
      <c r="C12" s="15">
        <v>11.154954849999999</v>
      </c>
      <c r="D12" s="15">
        <v>90.700175580000007</v>
      </c>
      <c r="E12" s="15">
        <v>10.29337383</v>
      </c>
      <c r="F12" s="15">
        <v>0.14718819399999999</v>
      </c>
      <c r="G12" s="15">
        <v>0.232187581</v>
      </c>
    </row>
    <row r="13" ht="15" customHeight="1">
      <c r="A13" s="18">
        <v>0.29999999999999999</v>
      </c>
      <c r="B13" s="15">
        <v>4999982.7560000001</v>
      </c>
      <c r="C13" s="15">
        <v>16.415199619999999</v>
      </c>
      <c r="D13" s="15">
        <v>86.543658980000004</v>
      </c>
      <c r="E13" s="15">
        <v>14.47499964</v>
      </c>
      <c r="F13" s="15">
        <v>0.32476445100000001</v>
      </c>
      <c r="G13" s="15">
        <v>0.48496697700000002</v>
      </c>
    </row>
    <row r="14" ht="15" customHeight="1">
      <c r="A14" s="18">
        <v>149.69999999999999</v>
      </c>
      <c r="B14" s="15">
        <v>698514.33420000004</v>
      </c>
      <c r="C14" s="15">
        <v>867.57166259999997</v>
      </c>
      <c r="D14" s="15">
        <v>432.2385395</v>
      </c>
      <c r="E14" s="15">
        <v>2210.3751609999999</v>
      </c>
      <c r="F14" s="15">
        <v>1172.3090910000001</v>
      </c>
      <c r="G14" s="15">
        <v>4296904.1710000001</v>
      </c>
    </row>
    <row r="15" ht="15" customHeight="1">
      <c r="A15" s="18">
        <v>149.80000000000001</v>
      </c>
      <c r="B15" s="15">
        <v>698494.70460000006</v>
      </c>
      <c r="C15" s="15">
        <v>858.71769070000005</v>
      </c>
      <c r="D15" s="15">
        <v>427.82719939999998</v>
      </c>
      <c r="E15" s="15">
        <v>2187.894303</v>
      </c>
      <c r="F15" s="15">
        <v>1160.3758539999999</v>
      </c>
      <c r="G15" s="15">
        <v>4296971.4800000004</v>
      </c>
    </row>
    <row r="16" ht="15" customHeight="1">
      <c r="A16" s="18">
        <v>149.90000000000001</v>
      </c>
      <c r="B16" s="15">
        <v>698475.27540000004</v>
      </c>
      <c r="C16" s="15">
        <v>849.9540872</v>
      </c>
      <c r="D16" s="15">
        <v>423.46088609999998</v>
      </c>
      <c r="E16" s="15">
        <v>2165.6413400000001</v>
      </c>
      <c r="F16" s="15">
        <v>1148.5637939999999</v>
      </c>
      <c r="G16" s="15">
        <v>4297038.1040000003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sheetData>
    <row r="1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</row>
    <row r="2">
      <c r="A2" s="3" t="s">
        <v>15</v>
      </c>
      <c r="B2" s="4">
        <v>50</v>
      </c>
      <c r="C2" s="4">
        <v>1000</v>
      </c>
      <c r="D2" s="4">
        <v>50</v>
      </c>
      <c r="E2" s="4">
        <v>1000</v>
      </c>
      <c r="F2" s="5">
        <v>0.999</v>
      </c>
      <c r="G2" s="5">
        <v>0.999</v>
      </c>
      <c r="H2" s="5">
        <v>0.56999999999999995</v>
      </c>
    </row>
    <row r="3">
      <c r="A3" s="3" t="s">
        <v>16</v>
      </c>
      <c r="B3" s="4">
        <v>1</v>
      </c>
      <c r="C3" s="4">
        <v>1</v>
      </c>
      <c r="D3" s="4">
        <v>1</v>
      </c>
      <c r="E3" s="4">
        <v>1</v>
      </c>
      <c r="F3" s="5">
        <v>1.e-003</v>
      </c>
      <c r="G3" s="5">
        <v>1.e-003</v>
      </c>
      <c r="H3" s="5">
        <v>0.23000000000000001</v>
      </c>
    </row>
    <row r="4">
      <c r="A4" s="3" t="s">
        <v>18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5">
        <v>0.20000000000000001</v>
      </c>
    </row>
    <row r="5">
      <c r="A5" s="3" t="s">
        <v>20</v>
      </c>
      <c r="B5" s="5">
        <f>10 / (40 * 8 * 24)</f>
        <v>1.3020833330000001e-003</v>
      </c>
      <c r="C5" s="5">
        <v>1.e-003</v>
      </c>
      <c r="D5" s="5">
        <f>10 / (40 * 8 * 24)</f>
        <v>1.3020833330000001e-003</v>
      </c>
      <c r="E5" s="5">
        <v>1</v>
      </c>
      <c r="F5" s="5">
        <v>0.17507500000000001</v>
      </c>
      <c r="G5" s="5">
        <v>0.17507500000000001</v>
      </c>
      <c r="H5" s="5">
        <v>0.34999999999999998</v>
      </c>
    </row>
    <row r="6">
      <c r="A6" s="6" t="s">
        <v>21</v>
      </c>
      <c r="B6" s="5">
        <f>3 / (15 * 24)</f>
        <v>8.3333333329999992e-003</v>
      </c>
      <c r="C6" s="5">
        <f>1 / 7</f>
        <v>0.14285714290000001</v>
      </c>
      <c r="D6" s="5">
        <f>3 / (15 * 24)</f>
        <v>8.3333333329999992e-003</v>
      </c>
      <c r="E6" s="5">
        <f>1 / 7</f>
        <v>0.14285714290000001</v>
      </c>
      <c r="F6" s="5">
        <f t="shared" ref="F6:G6" si="7">1/14</f>
        <v>7.1428571430000004e-002</v>
      </c>
      <c r="G6" s="5">
        <f t="shared" si="7"/>
        <v>7.1428571430000004e-002</v>
      </c>
      <c r="H6" s="5">
        <v>0.13</v>
      </c>
    </row>
    <row r="7">
      <c r="A7" s="7" t="s">
        <v>23</v>
      </c>
      <c r="B7" s="5" t="s">
        <v>24</v>
      </c>
      <c r="C7" s="5" t="s">
        <v>24</v>
      </c>
      <c r="D7" s="5">
        <f>1/(24 * 90)</f>
        <v>4.6296296299999998e-004</v>
      </c>
      <c r="E7" s="5">
        <f>1/50</f>
        <v>2.e-002</v>
      </c>
      <c r="F7" s="5" t="s">
        <v>24</v>
      </c>
      <c r="G7" s="8">
        <f>1/(24 * 90)</f>
        <v>4.6296296299999998e-004</v>
      </c>
      <c r="H7" s="5" t="s">
        <v>24</v>
      </c>
    </row>
    <row r="8">
      <c r="A8" s="3" t="s">
        <v>26</v>
      </c>
      <c r="B8" s="5" t="s">
        <v>24</v>
      </c>
      <c r="C8" s="5" t="s">
        <v>24</v>
      </c>
      <c r="D8" s="5" t="s">
        <v>24</v>
      </c>
      <c r="E8" s="5" t="s">
        <v>24</v>
      </c>
      <c r="F8" s="9">
        <v>3.0000000000000001e-005</v>
      </c>
      <c r="G8" s="9">
        <v>3.0000000000000001e-005</v>
      </c>
      <c r="H8" s="5">
        <v>1.2999999999999999e-002</v>
      </c>
    </row>
    <row r="9">
      <c r="A9" s="3" t="s">
        <v>27</v>
      </c>
      <c r="B9" s="4">
        <v>30</v>
      </c>
      <c r="C9" s="4">
        <v>3</v>
      </c>
      <c r="D9" s="4">
        <v>30</v>
      </c>
      <c r="E9" s="4">
        <v>3</v>
      </c>
      <c r="F9" s="4">
        <v>200</v>
      </c>
      <c r="G9" s="4">
        <v>200</v>
      </c>
      <c r="H9" s="4">
        <v>500</v>
      </c>
    </row>
    <row r="10">
      <c r="A10" s="3" t="s">
        <v>28</v>
      </c>
      <c r="B10" s="5">
        <v>1.e-002</v>
      </c>
      <c r="C10" s="5">
        <v>1.e-002</v>
      </c>
      <c r="D10" s="5">
        <v>0.10000000000000001</v>
      </c>
      <c r="E10" s="5">
        <v>0.10000000000000001</v>
      </c>
      <c r="F10" s="5">
        <f t="shared" ref="F10:G10" si="8">1/24</f>
        <v>4.1666666669999998e-002</v>
      </c>
      <c r="G10" s="5">
        <f t="shared" si="8"/>
        <v>4.1666666669999998e-002</v>
      </c>
      <c r="H10" s="5">
        <v>0.10000000000000001</v>
      </c>
    </row>
    <row r="11">
      <c r="A11" s="3" t="s">
        <v>29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>
      <c r="A12" s="3" t="s">
        <v>30</v>
      </c>
      <c r="B12" s="4">
        <f>30 * 24</f>
        <v>720</v>
      </c>
      <c r="C12" s="4">
        <v>72</v>
      </c>
      <c r="D12" s="4">
        <v>720</v>
      </c>
      <c r="E12" s="4">
        <f>3 * 24</f>
        <v>72</v>
      </c>
      <c r="F12" s="4">
        <f t="shared" ref="F12:H12" si="9">F9</f>
        <v>200</v>
      </c>
      <c r="G12" s="4">
        <f t="shared" si="9"/>
        <v>200</v>
      </c>
      <c r="H12" s="4">
        <f t="shared" si="9"/>
        <v>500</v>
      </c>
    </row>
    <row r="13">
      <c r="A13" s="3" t="s">
        <v>31</v>
      </c>
      <c r="B13" s="5" t="s">
        <v>24</v>
      </c>
      <c r="C13" s="5" t="s">
        <v>24</v>
      </c>
      <c r="D13" s="5" t="s">
        <v>24</v>
      </c>
      <c r="E13" s="5" t="s">
        <v>24</v>
      </c>
      <c r="F13" s="5" t="s">
        <v>24</v>
      </c>
      <c r="G13" s="5" t="s">
        <v>24</v>
      </c>
      <c r="H13" s="4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sheetData>
    <row r="1">
      <c r="A1" s="3" t="s">
        <v>3</v>
      </c>
      <c r="B1" s="3" t="s">
        <v>11</v>
      </c>
      <c r="C1" s="3" t="s">
        <v>12</v>
      </c>
      <c r="D1" s="3" t="s">
        <v>13</v>
      </c>
    </row>
    <row r="2">
      <c r="A2" s="3" t="s">
        <v>15</v>
      </c>
      <c r="B2" s="5">
        <v>0.94999999999999996</v>
      </c>
      <c r="C2" s="5">
        <v>0.94999999999999996</v>
      </c>
      <c r="D2" s="4">
        <v>1000</v>
      </c>
    </row>
    <row r="3">
      <c r="A3" s="3" t="s">
        <v>17</v>
      </c>
      <c r="B3" s="5">
        <v>5.0000000000000003e-002</v>
      </c>
      <c r="C3" s="5">
        <v>5.0000000000000003e-002</v>
      </c>
      <c r="D3" s="4">
        <v>0</v>
      </c>
    </row>
    <row r="4">
      <c r="A4" s="3" t="s">
        <v>16</v>
      </c>
      <c r="B4" s="4">
        <v>0</v>
      </c>
      <c r="C4" s="4">
        <v>0</v>
      </c>
      <c r="D4" s="4">
        <v>1</v>
      </c>
    </row>
    <row r="5">
      <c r="A5" s="3" t="s">
        <v>18</v>
      </c>
      <c r="B5" s="4">
        <v>0</v>
      </c>
      <c r="C5" s="4">
        <v>0</v>
      </c>
      <c r="D5" s="4">
        <v>0</v>
      </c>
    </row>
    <row r="6">
      <c r="A6" s="3" t="s">
        <v>20</v>
      </c>
      <c r="B6" s="5">
        <v>0.17510999999999999</v>
      </c>
      <c r="C6" s="5">
        <v>0.17510999999999999</v>
      </c>
      <c r="D6" s="5">
        <v>1.e-003</v>
      </c>
    </row>
    <row r="7">
      <c r="A7" s="3" t="s">
        <v>25</v>
      </c>
      <c r="B7" s="5">
        <f t="shared" ref="B7:C7" si="10">1/6.5</f>
        <v>0.1538461538</v>
      </c>
      <c r="C7" s="5">
        <f t="shared" si="10"/>
        <v>0.1538461538</v>
      </c>
      <c r="D7" s="5">
        <f>1/5</f>
        <v>0.20000000000000001</v>
      </c>
    </row>
    <row r="8">
      <c r="A8" s="6" t="s">
        <v>21</v>
      </c>
      <c r="B8" s="5">
        <f t="shared" ref="B8:C8" si="11">1/14</f>
        <v>7.1428571430000004e-002</v>
      </c>
      <c r="C8" s="5">
        <f t="shared" si="11"/>
        <v>7.1428571430000004e-002</v>
      </c>
      <c r="D8" s="5">
        <f>1 / 7</f>
        <v>0.14285714290000001</v>
      </c>
    </row>
    <row r="9">
      <c r="A9" s="7" t="s">
        <v>23</v>
      </c>
      <c r="B9" s="5" t="s">
        <v>24</v>
      </c>
      <c r="C9" s="8">
        <f>1 / (24 * 90)</f>
        <v>4.6296296299999998e-004</v>
      </c>
      <c r="D9" s="5">
        <f>1/50</f>
        <v>2.e-002</v>
      </c>
    </row>
    <row r="10">
      <c r="A10" s="3" t="s">
        <v>26</v>
      </c>
      <c r="B10" s="9">
        <v>3.0000000000000001e-005</v>
      </c>
      <c r="C10" s="9">
        <v>3.0000000000000001e-005</v>
      </c>
      <c r="D10" s="5" t="s">
        <v>24</v>
      </c>
    </row>
    <row r="11">
      <c r="A11" s="3" t="s">
        <v>27</v>
      </c>
      <c r="B11" s="4">
        <v>365</v>
      </c>
      <c r="C11" s="4">
        <v>365</v>
      </c>
      <c r="D11" s="4">
        <v>100</v>
      </c>
    </row>
    <row r="12">
      <c r="A12" s="3" t="s">
        <v>28</v>
      </c>
      <c r="B12" s="5">
        <f t="shared" ref="B12:C12" si="12">1/6</f>
        <v>0.16666666669999999</v>
      </c>
      <c r="C12" s="5">
        <f t="shared" si="12"/>
        <v>0.16666666669999999</v>
      </c>
      <c r="D12" s="5">
        <v>0.10000000000000001</v>
      </c>
    </row>
    <row r="13">
      <c r="A13" s="3" t="s">
        <v>29</v>
      </c>
      <c r="B13" s="4">
        <v>0</v>
      </c>
      <c r="C13" s="4">
        <v>0</v>
      </c>
      <c r="D13" s="4">
        <v>0</v>
      </c>
    </row>
    <row r="14">
      <c r="A14" s="3" t="s">
        <v>30</v>
      </c>
      <c r="B14" s="4">
        <f t="shared" ref="B14:D14" si="13">B11</f>
        <v>365</v>
      </c>
      <c r="C14" s="4">
        <f t="shared" si="13"/>
        <v>365</v>
      </c>
      <c r="D14" s="4">
        <f t="shared" si="13"/>
        <v>100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sheetData>
    <row r="1">
      <c r="A1" s="3" t="s">
        <v>3</v>
      </c>
      <c r="B1" s="3" t="s">
        <v>14</v>
      </c>
    </row>
    <row r="2">
      <c r="A2" s="3" t="s">
        <v>15</v>
      </c>
      <c r="B2" s="4">
        <v>5000000</v>
      </c>
    </row>
    <row r="3">
      <c r="A3" s="3" t="s">
        <v>17</v>
      </c>
      <c r="B3" s="4">
        <v>0</v>
      </c>
    </row>
    <row r="4">
      <c r="A4" s="3" t="s">
        <v>19</v>
      </c>
      <c r="B4" s="4">
        <v>100</v>
      </c>
    </row>
    <row r="5">
      <c r="A5" s="3" t="s">
        <v>16</v>
      </c>
      <c r="B5" s="4">
        <v>1</v>
      </c>
    </row>
    <row r="6">
      <c r="A6" s="3" t="s">
        <v>22</v>
      </c>
      <c r="B6" s="4">
        <v>0</v>
      </c>
    </row>
    <row r="7">
      <c r="A7" s="3" t="s">
        <v>18</v>
      </c>
      <c r="B7" s="4">
        <v>0</v>
      </c>
    </row>
    <row r="8">
      <c r="A8" s="3" t="s">
        <v>20</v>
      </c>
      <c r="B8" s="5">
        <v>0.5</v>
      </c>
    </row>
    <row r="9">
      <c r="A9" s="3" t="s">
        <v>26</v>
      </c>
      <c r="B9" s="5">
        <v>0.20000000000000001</v>
      </c>
    </row>
    <row r="10">
      <c r="A10" s="3" t="s">
        <v>27</v>
      </c>
      <c r="B10" s="4">
        <v>150</v>
      </c>
    </row>
    <row r="11">
      <c r="A11" s="3" t="s">
        <v>28</v>
      </c>
      <c r="B11" s="5">
        <v>0.10000000000000001</v>
      </c>
    </row>
    <row r="12">
      <c r="A12" s="3" t="s">
        <v>29</v>
      </c>
      <c r="B12" s="4">
        <v>0</v>
      </c>
    </row>
    <row r="13">
      <c r="A13" s="3" t="s">
        <v>30</v>
      </c>
      <c r="B13" s="4">
        <f>B10</f>
        <v>150</v>
      </c>
    </row>
    <row r="14">
      <c r="A14" s="3" t="s">
        <v>32</v>
      </c>
      <c r="B14" s="5">
        <v>0.10000000000000001</v>
      </c>
    </row>
    <row r="15">
      <c r="A15" s="3" t="s">
        <v>33</v>
      </c>
      <c r="B15" s="5">
        <v>1.1499999999999999</v>
      </c>
    </row>
    <row r="16">
      <c r="A16" s="3" t="s">
        <v>34</v>
      </c>
      <c r="B16" s="5">
        <v>0.33000000000000002</v>
      </c>
    </row>
    <row r="17">
      <c r="A17" s="3" t="s">
        <v>35</v>
      </c>
      <c r="B17" s="5">
        <v>0.5</v>
      </c>
    </row>
    <row r="18">
      <c r="A18" s="3" t="s">
        <v>36</v>
      </c>
      <c r="B18" s="5">
        <v>0.40000000000000002</v>
      </c>
    </row>
    <row r="19">
      <c r="A19" s="3" t="s">
        <v>37</v>
      </c>
      <c r="B19" s="4">
        <f>B2+B3+B4+B5+B6+B7</f>
        <v>5000101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4" max="4" width="17.57"/>
    <col customWidth="1" min="7" max="7" width="17.57"/>
  </cols>
  <sheetData>
    <row r="1">
      <c r="A1" s="11"/>
      <c r="B1" s="12" t="s">
        <v>38</v>
      </c>
      <c r="C1" s="12" t="s">
        <v>39</v>
      </c>
      <c r="D1" s="12" t="s">
        <v>40</v>
      </c>
      <c r="E1" s="12" t="s">
        <v>41</v>
      </c>
      <c r="F1" s="12" t="s">
        <v>42</v>
      </c>
      <c r="G1" s="12" t="s">
        <v>43</v>
      </c>
    </row>
    <row r="2">
      <c r="A2" s="12">
        <v>0</v>
      </c>
      <c r="B2" s="13">
        <v>50</v>
      </c>
      <c r="C2" s="13">
        <v>1</v>
      </c>
      <c r="D2" s="13">
        <v>0</v>
      </c>
      <c r="E2" s="13">
        <v>50</v>
      </c>
      <c r="F2" s="13">
        <v>1</v>
      </c>
      <c r="G2" s="13">
        <v>0</v>
      </c>
    </row>
    <row r="3">
      <c r="A3" s="12">
        <v>1.e-002</v>
      </c>
      <c r="B3" s="13">
        <v>49.999348958333343</v>
      </c>
      <c r="C3" s="13">
        <v>1.0005677083333331</v>
      </c>
      <c r="D3" s="13">
        <v>8.3333333333333331e-005</v>
      </c>
      <c r="E3" s="13">
        <v>49.999348777739328</v>
      </c>
      <c r="F3" s="13">
        <v>1.0005678652684651</v>
      </c>
      <c r="G3" s="13">
        <v>8.3356992206341712e-005</v>
      </c>
    </row>
    <row r="4">
      <c r="A4" s="12">
        <v>2.e-002</v>
      </c>
      <c r="B4" s="13">
        <v>49.998697555546798</v>
      </c>
      <c r="C4" s="13">
        <v>1.001135730477501</v>
      </c>
      <c r="D4" s="13">
        <v>1.667139756944444e-004</v>
      </c>
      <c r="E4" s="13">
        <v>49.999348416503807</v>
      </c>
      <c r="F4" s="13">
        <v>1.000568179179693</v>
      </c>
      <c r="G4" s="13">
        <v>8.3404316491891427e-005</v>
      </c>
    </row>
    <row r="5">
      <c r="A5" s="12">
        <v>2.9999999999999999e-002</v>
      </c>
      <c r="B5" s="13">
        <v>49.998045791450451</v>
      </c>
      <c r="C5" s="13">
        <v>1.0017040665963179</v>
      </c>
      <c r="D5" s="13">
        <v>2.5014195323423618e-004</v>
      </c>
      <c r="E5" s="13">
        <v>49.998697374553487</v>
      </c>
      <c r="F5" s="13">
        <v>1.001135887759623</v>
      </c>
      <c r="G5" s="13">
        <v>1.6673768688428399e-004</v>
      </c>
    </row>
    <row r="6">
      <c r="A6" s="14">
        <v>719.97000000000003</v>
      </c>
      <c r="B6" s="13">
        <v>1.7989207847743379e-002</v>
      </c>
      <c r="C6" s="13">
        <v>0.23635626874735199</v>
      </c>
      <c r="D6" s="13">
        <v>50.745654523404902</v>
      </c>
      <c r="E6" s="13">
        <v>0.25016509262755499</v>
      </c>
      <c r="F6" s="13">
        <v>3.987121999082694</v>
      </c>
      <c r="G6" s="13">
        <v>46.762712908290233</v>
      </c>
    </row>
    <row r="7">
      <c r="A7" s="12">
        <v>719.98000000000002</v>
      </c>
      <c r="B7" s="13">
        <v>1.798915248495634e-002</v>
      </c>
      <c r="C7" s="13">
        <v>0.23633662775441011</v>
      </c>
      <c r="D7" s="13">
        <v>50.74567421976063</v>
      </c>
      <c r="E7" s="13">
        <v>-0.1687454776317914</v>
      </c>
      <c r="F7" s="13">
        <v>5.4010065706943449</v>
      </c>
      <c r="G7" s="13">
        <v>45.767738906937318</v>
      </c>
    </row>
    <row r="8">
      <c r="A8" s="12">
        <v>719.99000000000001</v>
      </c>
      <c r="B8" s="13">
        <v>1.798909712694027e-002</v>
      </c>
      <c r="C8" s="13">
        <v>0.2363169883934467</v>
      </c>
      <c r="D8" s="13">
        <v>50.74569391447961</v>
      </c>
      <c r="E8" s="13">
        <v>0.25018938706143917</v>
      </c>
      <c r="F8" s="13">
        <v>3.986588708910769</v>
      </c>
      <c r="G8" s="13">
        <v>46.763221904028271</v>
      </c>
    </row>
    <row r="9" ht="15" customHeight="1">
      <c r="B9" s="12" t="s">
        <v>44</v>
      </c>
      <c r="C9" s="12" t="s">
        <v>45</v>
      </c>
      <c r="D9" s="12" t="s">
        <v>46</v>
      </c>
    </row>
    <row r="10" ht="15" customHeight="1">
      <c r="A10" s="12">
        <v>0</v>
      </c>
      <c r="B10" s="15">
        <v>50</v>
      </c>
      <c r="C10" s="15">
        <v>1</v>
      </c>
      <c r="D10" s="15">
        <v>0</v>
      </c>
    </row>
    <row r="11" ht="15" customHeight="1">
      <c r="A11" s="12">
        <v>1.e-002</v>
      </c>
      <c r="B11" s="15">
        <v>49.999648389999997</v>
      </c>
      <c r="C11" s="15">
        <v>1.000306602</v>
      </c>
      <c r="D11" s="16">
        <v>4.5005900000000002e-005</v>
      </c>
    </row>
    <row r="12" ht="15" customHeight="1">
      <c r="A12" s="12">
        <v>2.e-002</v>
      </c>
      <c r="B12" s="15">
        <v>49.99929668</v>
      </c>
      <c r="C12" s="15">
        <v>1.0006132940000001</v>
      </c>
      <c r="D12" s="16">
        <v>9.0025500000000001e-005</v>
      </c>
    </row>
    <row r="13" ht="15" customHeight="1">
      <c r="A13" s="12">
        <v>2.9999999999999999e-002</v>
      </c>
      <c r="B13" s="15">
        <v>49.999003430000002</v>
      </c>
      <c r="C13" s="15">
        <v>1.0008690039999999</v>
      </c>
      <c r="D13" s="15">
        <v>1.2756200000000001e-004</v>
      </c>
    </row>
    <row r="14" ht="15" customHeight="1">
      <c r="A14" s="17">
        <v>719.97000000000003</v>
      </c>
      <c r="B14" s="15">
        <v>5.5175048999999997e-002</v>
      </c>
      <c r="C14" s="15">
        <v>4.6341920459999999</v>
      </c>
      <c r="D14" s="15">
        <v>46.310632900000002</v>
      </c>
    </row>
    <row r="15" ht="15" customHeight="1">
      <c r="A15" s="12">
        <v>719.98000000000002</v>
      </c>
      <c r="B15" s="15">
        <v>1.7419839999999999e-002</v>
      </c>
      <c r="C15" s="15">
        <v>4.7613633799999997</v>
      </c>
      <c r="D15" s="15">
        <v>46.221216779999999</v>
      </c>
    </row>
    <row r="16" ht="15" customHeight="1">
      <c r="A16" s="12">
        <v>719.99000000000001</v>
      </c>
      <c r="B16" s="15">
        <v>5.5175112999999998e-002</v>
      </c>
      <c r="C16" s="15">
        <v>4.6336129870000002</v>
      </c>
      <c r="D16" s="15">
        <v>46.311211900000004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6" max="6" width="12.289999999999999"/>
    <col customWidth="1" min="7" max="7" width="15.43"/>
  </cols>
  <sheetData>
    <row r="1">
      <c r="A1" s="11"/>
      <c r="B1" s="12" t="s">
        <v>38</v>
      </c>
      <c r="C1" s="12" t="s">
        <v>39</v>
      </c>
      <c r="D1" s="12" t="s">
        <v>40</v>
      </c>
      <c r="E1" s="12" t="s">
        <v>41</v>
      </c>
      <c r="F1" s="12" t="s">
        <v>42</v>
      </c>
      <c r="G1" s="12" t="s">
        <v>43</v>
      </c>
    </row>
    <row r="2">
      <c r="A2" s="12">
        <v>0</v>
      </c>
      <c r="B2" s="13">
        <v>1000</v>
      </c>
      <c r="C2" s="13">
        <v>1</v>
      </c>
      <c r="D2" s="13">
        <v>0</v>
      </c>
      <c r="E2" s="13">
        <v>1000</v>
      </c>
      <c r="F2" s="13">
        <v>1</v>
      </c>
      <c r="G2" s="13">
        <v>0</v>
      </c>
    </row>
    <row r="3">
      <c r="A3" s="12">
        <v>1.e-002</v>
      </c>
      <c r="B3" s="13">
        <v>999.99000000000001</v>
      </c>
      <c r="C3" s="13">
        <v>1.0085714285714289</v>
      </c>
      <c r="D3" s="13">
        <v>1.428571428571429e-003</v>
      </c>
      <c r="E3" s="13">
        <v>999.98995707074448</v>
      </c>
      <c r="F3" s="13">
        <v>1.008608217871843</v>
      </c>
      <c r="G3" s="13">
        <v>1.43471138373257e-003</v>
      </c>
    </row>
    <row r="4">
      <c r="A4" s="12">
        <v>2.e-002</v>
      </c>
      <c r="B4" s="13">
        <v>999.97991438657141</v>
      </c>
      <c r="C4" s="13">
        <v>1.01721622567347</v>
      </c>
      <c r="D4" s="13">
        <v>2.8693877551020409e-003</v>
      </c>
      <c r="E4" s="13">
        <v>999.98987102867261</v>
      </c>
      <c r="F4" s="13">
        <v>1.0086819537176379</v>
      </c>
      <c r="G4" s="13">
        <v>1.4470176097253771e-003</v>
      </c>
    </row>
    <row r="5">
      <c r="A5" s="12">
        <v>2.9999999999999999e-002</v>
      </c>
      <c r="B5" s="13">
        <v>999.96974242862882</v>
      </c>
      <c r="C5" s="13">
        <v>1.0259350175794091</v>
      </c>
      <c r="D5" s="13">
        <v>4.3225537917784256e-003</v>
      </c>
      <c r="E5" s="13">
        <v>999.97986998513488</v>
      </c>
      <c r="F5" s="13">
        <v>1.017254276593436</v>
      </c>
      <c r="G5" s="13">
        <v>2.8757382717904769e-003</v>
      </c>
    </row>
    <row r="6">
      <c r="A6" s="14">
        <v>71.969999999999999</v>
      </c>
      <c r="B6" s="13">
        <v>0.9006192023193732</v>
      </c>
      <c r="C6" s="13">
        <v>0.121965522792661</v>
      </c>
      <c r="D6" s="13">
        <v>999.97741527488949</v>
      </c>
      <c r="E6" s="13">
        <v>1.1045415102869709</v>
      </c>
      <c r="F6" s="13">
        <v>17.754989670925319</v>
      </c>
      <c r="G6" s="13">
        <v>982.14046881878676</v>
      </c>
    </row>
    <row r="7">
      <c r="A7" s="12">
        <v>71.980000000000004</v>
      </c>
      <c r="B7" s="13">
        <v>0.90061810387445473</v>
      </c>
      <c r="C7" s="13">
        <v>0.1217923847764471</v>
      </c>
      <c r="D7" s="13">
        <v>999.97758951135063</v>
      </c>
      <c r="E7" s="13">
        <v>1.0108542667518521</v>
      </c>
      <c r="F7" s="13">
        <v>22.625856209314868</v>
      </c>
      <c r="G7" s="13">
        <v>977.36328952393546</v>
      </c>
    </row>
    <row r="8">
      <c r="A8" s="12">
        <v>71.989999999999995</v>
      </c>
      <c r="B8" s="13">
        <v>0.90061700699018832</v>
      </c>
      <c r="C8" s="13">
        <v>0.1216194925396044</v>
      </c>
      <c r="D8" s="13">
        <v>999.97776350047172</v>
      </c>
      <c r="E8" s="13">
        <v>1.104296494253181</v>
      </c>
      <c r="F8" s="13">
        <v>17.719432844846949</v>
      </c>
      <c r="G8" s="13">
        <v>982.17627066089892</v>
      </c>
    </row>
    <row r="9" ht="15" customHeight="1">
      <c r="B9" s="12" t="s">
        <v>44</v>
      </c>
      <c r="C9" s="12" t="s">
        <v>45</v>
      </c>
      <c r="D9" s="12" t="s">
        <v>46</v>
      </c>
    </row>
    <row r="10" ht="15" customHeight="1">
      <c r="A10" s="12">
        <v>0</v>
      </c>
      <c r="B10" s="15">
        <v>1000</v>
      </c>
      <c r="C10" s="15">
        <v>1</v>
      </c>
      <c r="D10" s="15">
        <v>0</v>
      </c>
    </row>
    <row r="11" ht="15" customHeight="1">
      <c r="A11" s="12">
        <v>1.e-002</v>
      </c>
      <c r="B11" s="15">
        <v>999.99498500000004</v>
      </c>
      <c r="C11" s="15">
        <v>1.004298567</v>
      </c>
      <c r="D11" s="15">
        <v>7.1643100000000001e-004</v>
      </c>
    </row>
    <row r="12" ht="15" customHeight="1">
      <c r="A12" s="12">
        <v>2.e-002</v>
      </c>
      <c r="B12" s="15">
        <v>999.98994849999997</v>
      </c>
      <c r="C12" s="15">
        <v>1.008615552</v>
      </c>
      <c r="D12" s="15">
        <v>1.4359349999999999e-003</v>
      </c>
    </row>
    <row r="13" ht="15" customHeight="1">
      <c r="A13" s="12">
        <v>2.9999999999999999e-002</v>
      </c>
      <c r="B13" s="15">
        <v>999.98489040000004</v>
      </c>
      <c r="C13" s="15">
        <v>1.0129510319999999</v>
      </c>
      <c r="D13" s="15">
        <v>2.1585269999999999e-003</v>
      </c>
    </row>
    <row r="14" ht="15" customHeight="1">
      <c r="A14" s="17">
        <v>71.969999999999999</v>
      </c>
      <c r="B14" s="15">
        <v>1.0467852209999999</v>
      </c>
      <c r="C14" s="15">
        <v>20.454238459999999</v>
      </c>
      <c r="D14" s="15">
        <v>979.49897629999998</v>
      </c>
    </row>
    <row r="15" ht="15" customHeight="1">
      <c r="A15" s="12">
        <v>71.980000000000004</v>
      </c>
      <c r="B15" s="15">
        <v>1.0466806449999999</v>
      </c>
      <c r="C15" s="15">
        <v>20.440263000000002</v>
      </c>
      <c r="D15" s="15">
        <v>979.51305639999998</v>
      </c>
    </row>
    <row r="16" ht="15" customHeight="1">
      <c r="A16" s="12">
        <v>71.989999999999995</v>
      </c>
      <c r="B16" s="15">
        <v>1.0465761600000001</v>
      </c>
      <c r="C16" s="15">
        <v>20.42629818</v>
      </c>
      <c r="D16" s="15">
        <v>979.52712570000006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sheetData>
    <row r="1">
      <c r="A1" s="11"/>
      <c r="B1" s="12" t="s">
        <v>38</v>
      </c>
      <c r="C1" s="12" t="s">
        <v>39</v>
      </c>
      <c r="D1" s="12" t="s">
        <v>40</v>
      </c>
      <c r="E1" s="12" t="s">
        <v>41</v>
      </c>
      <c r="F1" s="12" t="s">
        <v>42</v>
      </c>
      <c r="G1" s="12" t="s">
        <v>43</v>
      </c>
    </row>
    <row r="2">
      <c r="A2" s="12">
        <v>0</v>
      </c>
      <c r="B2" s="13">
        <v>50</v>
      </c>
      <c r="C2" s="13">
        <v>1</v>
      </c>
      <c r="D2" s="13">
        <v>0</v>
      </c>
      <c r="E2" s="13">
        <v>50</v>
      </c>
      <c r="F2" s="13">
        <v>1</v>
      </c>
      <c r="G2" s="13">
        <v>0</v>
      </c>
    </row>
    <row r="3">
      <c r="A3" s="12">
        <v>0.10000000000000001</v>
      </c>
      <c r="B3" s="13">
        <v>49.993489583333343</v>
      </c>
      <c r="C3" s="13">
        <v>1.0056770833333331</v>
      </c>
      <c r="D3" s="13">
        <v>8.3333333333333339e-004</v>
      </c>
      <c r="E3" s="13">
        <v>49.993471514725123</v>
      </c>
      <c r="F3" s="13">
        <v>1.005692801452303</v>
      </c>
      <c r="G3" s="13">
        <v>8.3568382258047535e-004</v>
      </c>
    </row>
    <row r="4">
      <c r="A4" s="12">
        <v>0.20000000000000001</v>
      </c>
      <c r="B4" s="13">
        <v>49.98694309759199</v>
      </c>
      <c r="C4" s="13">
        <v>1.011385543418813</v>
      </c>
      <c r="D4" s="13">
        <v>1.6713589891975309e-003</v>
      </c>
      <c r="E4" s="13">
        <v>49.993435329956391</v>
      </c>
      <c r="F4" s="13">
        <v>1.0057242787420591</v>
      </c>
      <c r="G4" s="13">
        <v>8.4039130154992122e-004</v>
      </c>
    </row>
    <row r="5">
      <c r="A5" s="12">
        <v>0.29999999999999999</v>
      </c>
      <c r="B5" s="13">
        <v>49.980360353145677</v>
      </c>
      <c r="C5" s="13">
        <v>1.017125543956668</v>
      </c>
      <c r="D5" s="13">
        <v>2.5141028976488938e-003</v>
      </c>
      <c r="E5" s="13">
        <v>49.986924629219921</v>
      </c>
      <c r="F5" s="13">
        <v>1.011401609292319</v>
      </c>
      <c r="G5" s="13">
        <v>1.673761487762134e-003</v>
      </c>
    </row>
    <row r="6">
      <c r="A6" s="14">
        <v>719.70000000000005</v>
      </c>
      <c r="B6" s="13">
        <v>5.3286844127057771</v>
      </c>
      <c r="C6" s="13">
        <v>1.4173423910959</v>
      </c>
      <c r="D6" s="13">
        <v>44.253973196198359</v>
      </c>
      <c r="E6" s="13">
        <v>2.371927743025469</v>
      </c>
      <c r="F6" s="13">
        <v>1.2599012595262431</v>
      </c>
      <c r="G6" s="13">
        <v>47.368170997448317</v>
      </c>
    </row>
    <row r="7">
      <c r="A7" s="12">
        <v>719.80000000000007</v>
      </c>
      <c r="B7" s="13">
        <v>5.3297498001691128</v>
      </c>
      <c r="C7" s="13">
        <v>1.417144680028698</v>
      </c>
      <c r="D7" s="13">
        <v>44.253105519802233</v>
      </c>
      <c r="E7" s="13">
        <v>1.022871356896929</v>
      </c>
      <c r="F7" s="13">
        <v>10.237255445081869</v>
      </c>
      <c r="G7" s="13">
        <v>39.739873198021087</v>
      </c>
    </row>
    <row r="8">
      <c r="A8" s="12">
        <v>719.90000000000009</v>
      </c>
      <c r="B8" s="13">
        <v>5.3308150880523106</v>
      </c>
      <c r="C8" s="13">
        <v>1.416947193130653</v>
      </c>
      <c r="D8" s="13">
        <v>44.252237718817071</v>
      </c>
      <c r="E8" s="13">
        <v>2.3717403335443601</v>
      </c>
      <c r="F8" s="13">
        <v>1.24948028653591</v>
      </c>
      <c r="G8" s="13">
        <v>47.37877937991977</v>
      </c>
    </row>
    <row r="9" ht="15" customHeight="1">
      <c r="B9" s="12" t="s">
        <v>44</v>
      </c>
      <c r="C9" s="12" t="s">
        <v>45</v>
      </c>
      <c r="D9" s="12" t="s">
        <v>46</v>
      </c>
    </row>
    <row r="10" ht="15" customHeight="1">
      <c r="A10" s="12">
        <v>0</v>
      </c>
      <c r="B10" s="15">
        <v>50</v>
      </c>
      <c r="C10" s="15">
        <v>1</v>
      </c>
      <c r="D10" s="15">
        <v>0</v>
      </c>
    </row>
    <row r="11" ht="15" customHeight="1">
      <c r="A11" s="12">
        <v>0.10000000000000001</v>
      </c>
      <c r="B11" s="15">
        <v>49.996740099999997</v>
      </c>
      <c r="C11" s="15">
        <v>1.002842625</v>
      </c>
      <c r="D11" s="16">
        <v>4.1727700000000002e-004</v>
      </c>
    </row>
    <row r="12" ht="15" customHeight="1">
      <c r="A12" s="12">
        <v>0.20000000000000001</v>
      </c>
      <c r="B12" s="15">
        <v>49.993471149999998</v>
      </c>
      <c r="C12" s="15">
        <v>1.0056931149999999</v>
      </c>
      <c r="D12" s="15">
        <v>8.3573100000000004e-004</v>
      </c>
    </row>
    <row r="13" ht="15" customHeight="1">
      <c r="A13" s="12">
        <v>0.29999999999999999</v>
      </c>
      <c r="B13" s="15">
        <v>49.990193140000002</v>
      </c>
      <c r="C13" s="15">
        <v>1.008551492</v>
      </c>
      <c r="D13" s="15">
        <v>1.2553639999999999e-003</v>
      </c>
    </row>
    <row r="14" ht="15" customHeight="1">
      <c r="A14" s="17">
        <v>719.70000000000005</v>
      </c>
      <c r="B14" s="15">
        <v>1.535121194</v>
      </c>
      <c r="C14" s="15">
        <v>5.9152335479999998</v>
      </c>
      <c r="D14" s="15">
        <v>43.549645259999998</v>
      </c>
    </row>
    <row r="15" ht="15" customHeight="1">
      <c r="A15" s="12">
        <v>719.80000000000007</v>
      </c>
      <c r="B15" s="15">
        <v>1.535546182</v>
      </c>
      <c r="C15" s="15">
        <v>5.913412471</v>
      </c>
      <c r="D15" s="15">
        <v>43.551041349999998</v>
      </c>
    </row>
    <row r="16" ht="15" customHeight="1">
      <c r="A16" s="12">
        <v>719.90000000000009</v>
      </c>
      <c r="B16" s="15">
        <v>1.5359712459999999</v>
      </c>
      <c r="C16" s="15">
        <v>5.9115921550000001</v>
      </c>
      <c r="D16" s="15">
        <v>43.5524366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sheetData>
    <row r="1">
      <c r="A1" s="11"/>
      <c r="B1" s="12" t="s">
        <v>38</v>
      </c>
      <c r="C1" s="12" t="s">
        <v>39</v>
      </c>
      <c r="D1" s="12" t="s">
        <v>40</v>
      </c>
      <c r="E1" s="12" t="s">
        <v>41</v>
      </c>
      <c r="F1" s="12" t="s">
        <v>42</v>
      </c>
      <c r="G1" s="12" t="s">
        <v>43</v>
      </c>
    </row>
    <row r="2">
      <c r="A2" s="12">
        <v>0</v>
      </c>
      <c r="B2" s="13">
        <v>1000</v>
      </c>
      <c r="C2" s="13">
        <v>1</v>
      </c>
      <c r="D2" s="13">
        <v>0</v>
      </c>
      <c r="E2" s="13">
        <v>1000</v>
      </c>
      <c r="F2" s="13">
        <v>1</v>
      </c>
      <c r="G2" s="13">
        <v>0</v>
      </c>
    </row>
    <row r="3">
      <c r="A3" s="12">
        <v>0.10000000000000001</v>
      </c>
      <c r="B3" s="13">
        <v>999.89999999999998</v>
      </c>
      <c r="C3" s="13">
        <v>1.0857142857142861</v>
      </c>
      <c r="D3" s="13">
        <v>1.428571428571429e-002</v>
      </c>
      <c r="E3" s="13">
        <v>999.89560953733076</v>
      </c>
      <c r="F3" s="13">
        <v>1.089489354733143</v>
      </c>
      <c r="G3" s="13">
        <v>1.4901107936078951e-002</v>
      </c>
    </row>
    <row r="4">
      <c r="A4" s="12">
        <v>0.20000000000000001</v>
      </c>
      <c r="B4" s="13">
        <v>999.79146800000001</v>
      </c>
      <c r="C4" s="13">
        <v>1.1787646530612239</v>
      </c>
      <c r="D4" s="13">
        <v>2.9767346938775509e-002</v>
      </c>
      <c r="E4" s="13">
        <v>999.88663835995851</v>
      </c>
      <c r="F4" s="13">
        <v>1.0972030000495889</v>
      </c>
      <c r="G4" s="13">
        <v>1.6158639991901969e-002</v>
      </c>
    </row>
    <row r="5">
      <c r="A5" s="12">
        <v>0.29999999999999999</v>
      </c>
      <c r="B5" s="13">
        <v>999.67367565040286</v>
      </c>
      <c r="C5" s="13">
        <v>1.2797770423085519</v>
      </c>
      <c r="D5" s="13">
        <v>4.6547307288629727e-002</v>
      </c>
      <c r="E5" s="13">
        <v>999.78555010036689</v>
      </c>
      <c r="F5" s="13">
        <v>1.1838529404703999</v>
      </c>
      <c r="G5" s="13">
        <v>3.059695916272236e-002</v>
      </c>
    </row>
    <row r="6">
      <c r="A6" s="14">
        <v>71.700000000000003</v>
      </c>
      <c r="B6" s="13">
        <v>141.19748957166701</v>
      </c>
      <c r="C6" s="13">
        <v>108.85746788693859</v>
      </c>
      <c r="D6" s="13">
        <v>750.94504254139395</v>
      </c>
      <c r="E6" s="13">
        <v>130.60243611563291</v>
      </c>
      <c r="F6" s="13">
        <v>80.060864336787532</v>
      </c>
      <c r="G6" s="13">
        <v>790.33669954757909</v>
      </c>
    </row>
    <row r="7">
      <c r="A7" s="12">
        <v>71.799999999999997</v>
      </c>
      <c r="B7" s="13">
        <v>141.16233953807341</v>
      </c>
      <c r="C7" s="13">
        <v>108.83940132151589</v>
      </c>
      <c r="D7" s="13">
        <v>750.99825914041025</v>
      </c>
      <c r="E7" s="13">
        <v>117.4778501934049</v>
      </c>
      <c r="F7" s="13">
        <v>103.6206343481236</v>
      </c>
      <c r="G7" s="13">
        <v>779.90151545847095</v>
      </c>
    </row>
    <row r="8">
      <c r="A8" s="12">
        <v>71.900000000000006</v>
      </c>
      <c r="B8" s="13">
        <v>141.12793360390739</v>
      </c>
      <c r="C8" s="13">
        <v>108.8209551836554</v>
      </c>
      <c r="D8" s="13">
        <v>751.05111121243681</v>
      </c>
      <c r="E8" s="13">
        <v>130.84864175462201</v>
      </c>
      <c r="F8" s="13">
        <v>79.715447696715003</v>
      </c>
      <c r="G8" s="13">
        <v>790.4359105486626</v>
      </c>
    </row>
    <row r="9" ht="15" customHeight="1">
      <c r="B9" s="12" t="s">
        <v>44</v>
      </c>
      <c r="C9" s="12" t="s">
        <v>45</v>
      </c>
      <c r="D9" s="12" t="s">
        <v>46</v>
      </c>
    </row>
    <row r="10" ht="15" customHeight="1">
      <c r="A10" s="12">
        <v>0</v>
      </c>
      <c r="B10" s="15">
        <v>1000</v>
      </c>
      <c r="C10" s="15">
        <v>1</v>
      </c>
      <c r="D10" s="15">
        <v>0</v>
      </c>
    </row>
    <row r="11" ht="15" customHeight="1">
      <c r="A11" s="12">
        <v>0.10000000000000001</v>
      </c>
      <c r="B11" s="15">
        <v>999.94887559999995</v>
      </c>
      <c r="C11" s="15">
        <v>1.0438239890000001</v>
      </c>
      <c r="D11" s="15">
        <v>7.3004599999999999e-003</v>
      </c>
    </row>
    <row r="12" ht="15" customHeight="1">
      <c r="A12" s="12">
        <v>0.20000000000000001</v>
      </c>
      <c r="B12" s="15">
        <v>999.89552470000001</v>
      </c>
      <c r="C12" s="15">
        <v>1.089562275</v>
      </c>
      <c r="D12" s="15">
        <v>1.4912995e-002</v>
      </c>
    </row>
    <row r="13" ht="15" customHeight="1">
      <c r="A13" s="12">
        <v>0.29999999999999999</v>
      </c>
      <c r="B13" s="15">
        <v>999.8398502</v>
      </c>
      <c r="C13" s="15">
        <v>1.1372985019999999</v>
      </c>
      <c r="D13" s="15">
        <v>2.2851289e-002</v>
      </c>
    </row>
    <row r="14" ht="15" customHeight="1">
      <c r="A14" s="17">
        <v>71.700000000000003</v>
      </c>
      <c r="B14" s="15">
        <v>123.3081269</v>
      </c>
      <c r="C14" s="15">
        <v>92.106929579999999</v>
      </c>
      <c r="D14" s="15">
        <v>785.58494350000001</v>
      </c>
    </row>
    <row r="15" ht="15" customHeight="1">
      <c r="A15" s="12">
        <v>71.799999999999997</v>
      </c>
      <c r="B15" s="15">
        <v>123.5270609</v>
      </c>
      <c r="C15" s="15">
        <v>92.018844150000007</v>
      </c>
      <c r="D15" s="15">
        <v>785.45409489999997</v>
      </c>
    </row>
    <row r="16" ht="15" customHeight="1">
      <c r="A16" s="12">
        <v>71.900000000000006</v>
      </c>
      <c r="B16" s="15">
        <v>123.74544090000001</v>
      </c>
      <c r="C16" s="15">
        <v>91.931832610000001</v>
      </c>
      <c r="D16" s="15">
        <v>785.32272650000004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sheetData>
    <row r="1">
      <c r="A1" s="15"/>
      <c r="B1" s="18" t="s">
        <v>38</v>
      </c>
      <c r="C1" s="18" t="s">
        <v>39</v>
      </c>
      <c r="D1" s="18" t="s">
        <v>40</v>
      </c>
      <c r="E1" s="18" t="s">
        <v>41</v>
      </c>
      <c r="F1" s="18" t="s">
        <v>42</v>
      </c>
      <c r="G1" s="18" t="s">
        <v>43</v>
      </c>
    </row>
    <row r="2">
      <c r="A2" s="18">
        <v>0</v>
      </c>
      <c r="B2" s="15">
        <v>0.999</v>
      </c>
      <c r="C2" s="15">
        <v>1.e-003</v>
      </c>
      <c r="D2" s="15">
        <v>0</v>
      </c>
      <c r="E2" s="15">
        <v>0.999</v>
      </c>
      <c r="F2" s="15">
        <v>1.e-003</v>
      </c>
      <c r="G2" s="15">
        <v>0</v>
      </c>
    </row>
    <row r="3">
      <c r="A3" s="18">
        <v>4.0000000000000001e-002</v>
      </c>
      <c r="B3" s="15">
        <v>0.99899300499999999</v>
      </c>
      <c r="C3" s="15">
        <v>1.004195e-003</v>
      </c>
      <c r="D3" s="15">
        <v>2.7999999999999999e-006</v>
      </c>
      <c r="E3" s="15">
        <v>0.99899299100000005</v>
      </c>
      <c r="F3" s="15">
        <v>1.0042040000000001e-003</v>
      </c>
      <c r="G3" s="16">
        <v>2.80588e-006</v>
      </c>
    </row>
    <row r="4">
      <c r="A4" s="18">
        <v>8.0000000000000002e-002</v>
      </c>
      <c r="B4" s="15">
        <v>0.99898598100000002</v>
      </c>
      <c r="C4" s="15">
        <v>1.008407e-003</v>
      </c>
      <c r="D4" s="16">
        <v>5.6117400000000002e-006</v>
      </c>
      <c r="E4" s="15">
        <v>0.99899296100000001</v>
      </c>
      <c r="F4" s="15">
        <v>1.004221e-003</v>
      </c>
      <c r="G4" s="16">
        <v>2.81765e-006</v>
      </c>
    </row>
    <row r="5">
      <c r="A5" s="18">
        <v>0.12</v>
      </c>
      <c r="B5" s="15">
        <v>0.99897892799999999</v>
      </c>
      <c r="C5" s="15">
        <v>1.012637e-003</v>
      </c>
      <c r="D5" s="16">
        <v>8.4352800000000007e-006</v>
      </c>
      <c r="E5" s="15">
        <v>0.998985966</v>
      </c>
      <c r="F5" s="15">
        <v>1.008416e-003</v>
      </c>
      <c r="G5" s="16">
        <v>5.6177200000000001e-006</v>
      </c>
    </row>
    <row r="6">
      <c r="A6" s="18">
        <v>199.88</v>
      </c>
      <c r="B6" s="15">
        <v>0.10986905700000001</v>
      </c>
      <c r="C6" s="15">
        <v>7.2678900000000004e-004</v>
      </c>
      <c r="D6" s="15">
        <v>0.88940415399999995</v>
      </c>
      <c r="E6" s="15">
        <v>0.15685354900000001</v>
      </c>
      <c r="F6" s="15">
        <v>0.101888204</v>
      </c>
      <c r="G6" s="15">
        <v>0.74125824699999998</v>
      </c>
    </row>
    <row r="7">
      <c r="A7" s="18">
        <v>199.91999999999999</v>
      </c>
      <c r="B7" s="15">
        <v>0.109869566</v>
      </c>
      <c r="C7" s="15">
        <v>7.2531199999999998e-004</v>
      </c>
      <c r="D7" s="15">
        <v>0.88940512100000002</v>
      </c>
      <c r="E7" s="15">
        <v>0.156798199</v>
      </c>
      <c r="F7" s="15">
        <v>0.101801502</v>
      </c>
      <c r="G7" s="15">
        <v>0.74140030000000001</v>
      </c>
    </row>
    <row r="8">
      <c r="A8" s="18">
        <v>199.96000000000001</v>
      </c>
      <c r="B8" s="15">
        <v>0.109870076</v>
      </c>
      <c r="C8" s="15">
        <v>7.2383899999999999e-004</v>
      </c>
      <c r="D8" s="15">
        <v>0.88940608499999996</v>
      </c>
      <c r="E8" s="15">
        <v>0.15674284399999999</v>
      </c>
      <c r="F8" s="15">
        <v>0.101714876</v>
      </c>
      <c r="G8" s="15">
        <v>0.74154228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created xsi:type="dcterms:W3CDTF">2017-12-12T08:29:17Z</dcterms:created>
  <dcterms:modified xsi:type="dcterms:W3CDTF">2022-07-09T20:18:12Z</dcterms:modified>
</cp:coreProperties>
</file>