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auro\Documents\carlos\proyectos\EXCEL2\EXCEL2\"/>
    </mc:Choice>
  </mc:AlternateContent>
  <xr:revisionPtr revIDLastSave="0" documentId="8_{F6356425-EC58-4976-B9DE-5D2F8ECD1D2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EAJE" sheetId="4" r:id="rId1"/>
    <sheet name="DETRACCIO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" i="4" l="1"/>
  <c r="E39" i="5" l="1"/>
  <c r="E39" i="4"/>
  <c r="G42" i="5"/>
  <c r="G43" i="5" s="1"/>
  <c r="G42" i="4"/>
  <c r="G43" i="4" s="1"/>
  <c r="E38" i="5"/>
  <c r="E38" i="4" l="1"/>
  <c r="E37" i="5"/>
  <c r="E37" i="4"/>
  <c r="E36" i="5"/>
  <c r="E36" i="4"/>
  <c r="E35" i="4"/>
  <c r="E35" i="5"/>
  <c r="E34" i="5"/>
  <c r="H42" i="5"/>
  <c r="H43" i="5" s="1"/>
  <c r="H42" i="4"/>
  <c r="H43" i="4" s="1"/>
  <c r="E34" i="4"/>
  <c r="E33" i="4"/>
  <c r="E33" i="5"/>
  <c r="E32" i="5"/>
  <c r="E32" i="4"/>
  <c r="E31" i="5"/>
  <c r="E31" i="4"/>
  <c r="I42" i="5"/>
  <c r="I43" i="5" s="1"/>
  <c r="E30" i="5"/>
  <c r="E30" i="4"/>
  <c r="E29" i="5"/>
  <c r="E29" i="4"/>
  <c r="E28" i="5"/>
  <c r="E28" i="4"/>
  <c r="E27" i="5"/>
  <c r="I43" i="4" l="1"/>
  <c r="E27" i="4"/>
  <c r="E26" i="4"/>
  <c r="J42" i="5"/>
  <c r="J43" i="5" s="1"/>
  <c r="J42" i="4"/>
  <c r="J43" i="4" s="1"/>
  <c r="E26" i="5"/>
  <c r="E25" i="5"/>
  <c r="E25" i="4"/>
  <c r="E24" i="5"/>
  <c r="E24" i="4"/>
  <c r="E23" i="5"/>
  <c r="E23" i="4"/>
  <c r="E22" i="5"/>
  <c r="E22" i="4"/>
  <c r="L42" i="5"/>
  <c r="L43" i="5" s="1"/>
  <c r="E21" i="4"/>
  <c r="K42" i="5"/>
  <c r="K43" i="5" s="1"/>
  <c r="E20" i="5"/>
  <c r="E20" i="4"/>
  <c r="E19" i="5"/>
  <c r="E19" i="4"/>
  <c r="E18" i="5"/>
  <c r="E18" i="4"/>
  <c r="E17" i="5"/>
  <c r="E17" i="4"/>
  <c r="L42" i="4"/>
  <c r="L43" i="4" s="1"/>
  <c r="E16" i="5"/>
  <c r="E16" i="4"/>
  <c r="E15" i="5"/>
  <c r="F15" i="4"/>
  <c r="E15" i="4" s="1"/>
  <c r="E14" i="5"/>
  <c r="E14" i="4"/>
  <c r="M42" i="5"/>
  <c r="M43" i="5" s="1"/>
  <c r="M42" i="4"/>
  <c r="M43" i="4" s="1"/>
  <c r="E13" i="5"/>
  <c r="E13" i="4"/>
  <c r="E12" i="5"/>
  <c r="E12" i="4"/>
  <c r="N42" i="4"/>
  <c r="N43" i="4" s="1"/>
  <c r="N42" i="5"/>
  <c r="N43" i="5" s="1"/>
  <c r="E11" i="5"/>
  <c r="E11" i="4"/>
  <c r="E10" i="5"/>
  <c r="E10" i="4"/>
  <c r="E9" i="5"/>
  <c r="E9" i="4"/>
  <c r="E8" i="4"/>
  <c r="E8" i="5"/>
  <c r="K42" i="4" l="1"/>
  <c r="K43" i="4" s="1"/>
  <c r="E2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Easyway</author>
  </authors>
  <commentList>
    <comment ref="F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Easyway:Retencion </t>
        </r>
        <r>
          <rPr>
            <sz val="9"/>
            <color indexed="81"/>
            <rFont val="Tahoma"/>
            <family val="2"/>
          </rPr>
          <t xml:space="preserve">
TRANSPORTES LINEA S.A.
</t>
        </r>
      </text>
    </comment>
    <comment ref="F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Easyway:</t>
        </r>
        <r>
          <rPr>
            <sz val="9"/>
            <color indexed="81"/>
            <rFont val="Tahoma"/>
            <family val="2"/>
          </rPr>
          <t xml:space="preserve">
llama gas y linea</t>
        </r>
      </text>
    </comment>
    <comment ref="F1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Easyway:</t>
        </r>
        <r>
          <rPr>
            <sz val="9"/>
            <color indexed="81"/>
            <rFont val="Tahoma"/>
            <family val="2"/>
          </rPr>
          <t xml:space="preserve">
DIFERENCIA DE RETENCION DEL 27/12</t>
        </r>
      </text>
    </comment>
    <comment ref="F1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Easyway:</t>
        </r>
        <r>
          <rPr>
            <sz val="9"/>
            <color indexed="81"/>
            <rFont val="Tahoma"/>
            <family val="2"/>
          </rPr>
          <t xml:space="preserve">
retencion LInea</t>
        </r>
      </text>
    </comment>
    <comment ref="F1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Easyway:</t>
        </r>
        <r>
          <rPr>
            <sz val="9"/>
            <color indexed="81"/>
            <rFont val="Tahoma"/>
            <family val="2"/>
          </rPr>
          <t xml:space="preserve">
diferencia de retencion del 11/01 de transportes Lines debió ser por 25.92
+ llama gas 28.56</t>
        </r>
      </text>
    </comment>
    <comment ref="F2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Easyway:</t>
        </r>
        <r>
          <rPr>
            <sz val="9"/>
            <color indexed="81"/>
            <rFont val="Tahoma"/>
            <family val="2"/>
          </rPr>
          <t xml:space="preserve">
retencion 31/03 llama gas</t>
        </r>
      </text>
    </comment>
    <comment ref="F2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Easyway:</t>
        </r>
        <r>
          <rPr>
            <sz val="9"/>
            <color indexed="81"/>
            <rFont val="Tahoma"/>
            <family val="2"/>
          </rPr>
          <t xml:space="preserve">
RT04-1464
llama gas</t>
        </r>
      </text>
    </comment>
    <comment ref="F2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Easyway:</t>
        </r>
        <r>
          <rPr>
            <sz val="9"/>
            <color indexed="81"/>
            <rFont val="Tahoma"/>
            <family val="2"/>
          </rPr>
          <t xml:space="preserve">
RT04-1488
llama gas</t>
        </r>
      </text>
    </comment>
    <comment ref="F29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Easyway:</t>
        </r>
        <r>
          <rPr>
            <sz val="9"/>
            <color indexed="81"/>
            <rFont val="Tahoma"/>
            <family val="2"/>
          </rPr>
          <t xml:space="preserve">
R002 - 7008
RETENCION CORPORACION RICO</t>
        </r>
      </text>
    </comment>
    <comment ref="F30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Easyway:</t>
        </r>
        <r>
          <rPr>
            <sz val="9"/>
            <color indexed="81"/>
            <rFont val="Tahoma"/>
            <family val="2"/>
          </rPr>
          <t xml:space="preserve">
RT04-1561
retencion Llama gas</t>
        </r>
      </text>
    </comment>
    <comment ref="F3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Easyway:</t>
        </r>
        <r>
          <rPr>
            <sz val="9"/>
            <color indexed="81"/>
            <rFont val="Tahoma"/>
            <family val="2"/>
          </rPr>
          <t xml:space="preserve">
RT04-1584 S/. 29.88
RT04-1600 S/. 60.24
ambos de llama gas</t>
        </r>
      </text>
    </comment>
    <comment ref="F35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Easyway:</t>
        </r>
        <r>
          <rPr>
            <sz val="9"/>
            <color indexed="81"/>
            <rFont val="Tahoma"/>
            <family val="2"/>
          </rPr>
          <t xml:space="preserve">
RT04-1682 S/. 40.20 LLAMA GAS S A
</t>
        </r>
      </text>
    </comment>
    <comment ref="F36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Easyway:</t>
        </r>
        <r>
          <rPr>
            <sz val="9"/>
            <color indexed="81"/>
            <rFont val="Tahoma"/>
            <family val="2"/>
          </rPr>
          <t xml:space="preserve">
RT04-1729 S/. 45.00 LLAMA GAS S A
</t>
        </r>
      </text>
    </comment>
    <comment ref="F38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Easyway:</t>
        </r>
        <r>
          <rPr>
            <sz val="9"/>
            <color indexed="81"/>
            <rFont val="Tahoma"/>
            <family val="2"/>
          </rPr>
          <t xml:space="preserve">
RT04-1798 S/. 56.52
LLAMA GAS S A
</t>
        </r>
      </text>
    </comment>
  </commentList>
</comments>
</file>

<file path=xl/sharedStrings.xml><?xml version="1.0" encoding="utf-8"?>
<sst xmlns="http://schemas.openxmlformats.org/spreadsheetml/2006/main" count="134" uniqueCount="60">
  <si>
    <t xml:space="preserve">OPECOVI - EASYWAY </t>
  </si>
  <si>
    <t>Item</t>
  </si>
  <si>
    <t>Detalle de las operaciones</t>
  </si>
  <si>
    <t>Fecha de 
transferencia</t>
  </si>
  <si>
    <t>Total transferido 
 Soles</t>
  </si>
  <si>
    <t>A</t>
  </si>
  <si>
    <t>B</t>
  </si>
  <si>
    <t>Detalle de transferencias a BN</t>
  </si>
  <si>
    <t>C</t>
  </si>
  <si>
    <t>Otros descuentos y/o cobros</t>
  </si>
  <si>
    <t xml:space="preserve">Saldo por Transferir </t>
  </si>
  <si>
    <t>Concesión</t>
  </si>
  <si>
    <t xml:space="preserve">Recaudación EasyWay </t>
  </si>
  <si>
    <t>COVISUR</t>
  </si>
  <si>
    <t>DETALLE DE DEPOSITOS FACTURACION TRAFICO EW</t>
  </si>
  <si>
    <t xml:space="preserve">DETALLE DE DEPOSITOS DE PAGO DE DETRACCIONES </t>
  </si>
  <si>
    <t>Total Facturado por Covisur</t>
  </si>
  <si>
    <t xml:space="preserve"> Diciembre 2022</t>
  </si>
  <si>
    <t>Del 26 al 01 de Enero 2023</t>
  </si>
  <si>
    <t xml:space="preserve"> Enero 2023</t>
  </si>
  <si>
    <t>Del 02 al 08 de Enero 2023</t>
  </si>
  <si>
    <t>Del 09 al 15 de Enero 2023</t>
  </si>
  <si>
    <t>Del 16 al 22 de Enero 2023</t>
  </si>
  <si>
    <t>Del 23 al 29 de Enero 2023</t>
  </si>
  <si>
    <t>Del 30 ene al 05 de Febrero 2023</t>
  </si>
  <si>
    <t xml:space="preserve"> Febrero 2023</t>
  </si>
  <si>
    <t>Del 06 al 12 de Febrero 2023</t>
  </si>
  <si>
    <t>Del 13 al 19 de Febrero 2023</t>
  </si>
  <si>
    <t>Del 20 al 26 de Febrero 2023</t>
  </si>
  <si>
    <t xml:space="preserve"> Marzo 2023</t>
  </si>
  <si>
    <t>Del 27 Feb al 05 marzo 2023</t>
  </si>
  <si>
    <t>Del 06 Mar al 12 marzo 2023</t>
  </si>
  <si>
    <t>Del 12 Mar al 19 marzo 2023</t>
  </si>
  <si>
    <t>Del 20 Mar al 26 marzo 2023</t>
  </si>
  <si>
    <t xml:space="preserve"> Abril 2023</t>
  </si>
  <si>
    <t>Del 27 Mar al 02 abril 2023</t>
  </si>
  <si>
    <t>Del 03 Abr al 09 abril 2023</t>
  </si>
  <si>
    <t>Del 10 Abr al 16 abril 2023</t>
  </si>
  <si>
    <t>Del 17 Abr al 23 abril 2023</t>
  </si>
  <si>
    <t>Del 24 Abr al 30 abril 2023</t>
  </si>
  <si>
    <t>Del 01 May al 07 mayo 2023</t>
  </si>
  <si>
    <t xml:space="preserve"> Mayo 2023</t>
  </si>
  <si>
    <t>Del 08 May al 14 mayo 2023</t>
  </si>
  <si>
    <t>Total transferido a Covisur</t>
  </si>
  <si>
    <t>Total transferido a Covsur</t>
  </si>
  <si>
    <t>Del 15 May al 21 mayo 2023</t>
  </si>
  <si>
    <t>Del 22 May al 28 mayo 2023</t>
  </si>
  <si>
    <t>Del 29 May al 04 junio 2023</t>
  </si>
  <si>
    <t xml:space="preserve"> Junio 2023</t>
  </si>
  <si>
    <t>Del 05 Jun al 11 junio 2023</t>
  </si>
  <si>
    <t>Del 12 Jun al 18 junio 2023</t>
  </si>
  <si>
    <t>Del 19 Jun al 25 junio 2023</t>
  </si>
  <si>
    <t>Del 26 Junio al 02 Julio 2023</t>
  </si>
  <si>
    <t xml:space="preserve"> Julio 2023</t>
  </si>
  <si>
    <t>Del 07 julio al 09 julio 2023</t>
  </si>
  <si>
    <t>Del 10 julio al 16 julio 2023</t>
  </si>
  <si>
    <t>Del 17 julio al 23 julio 2023</t>
  </si>
  <si>
    <t>Del 24 julio al 30 julio 2023</t>
  </si>
  <si>
    <t xml:space="preserve"> Agosto 2023</t>
  </si>
  <si>
    <t>Del 31 Julio al 06 de agosto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</si>
</sst>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S/.-280A]\ #,##0.00"/>
    <numFmt numFmtId="166" formatCode="_ * #,##0.00_ ;_ * \-#,##0.00_ ;_ * &quot;-&quot;??_ ;_ @_ "/>
    <numFmt numFmtId="167" formatCode="dd/mm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rgb="FFC00000"/>
      <name val="Arial"/>
      <family val="2"/>
    </font>
    <font>
      <b/>
      <sz val="12"/>
      <name val="Cambria"/>
      <family val="1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42">
    <xf numFmtId="0" fontId="0" fillId="0" borderId="0" xfId="0"/>
    <xf numFmtId="0" fontId="3" fillId="2" borderId="0" xfId="1" applyFont="1" applyFill="1" applyAlignment="1">
      <alignment vertical="center"/>
    </xf>
    <xf numFmtId="0" fontId="1" fillId="2" borderId="0" xfId="1" applyFill="1"/>
    <xf numFmtId="0" fontId="4" fillId="2" borderId="0" xfId="1" applyFont="1" applyFill="1" applyAlignment="1">
      <alignment vertical="center"/>
    </xf>
    <xf numFmtId="0" fontId="2" fillId="2" borderId="0" xfId="1" applyFont="1" applyFill="1"/>
    <xf numFmtId="0" fontId="7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" fillId="2" borderId="0" xfId="1" applyNumberFormat="1" applyFill="1" applyAlignment="1">
      <alignment horizontal="center"/>
    </xf>
    <xf numFmtId="0" fontId="1" fillId="2" borderId="0" xfId="1" applyFill="1" applyAlignment="1">
      <alignment horizontal="center"/>
    </xf>
    <xf numFmtId="0" fontId="5" fillId="3" borderId="3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 wrapText="1"/>
    </xf>
    <xf numFmtId="165" fontId="2" fillId="6" borderId="0" xfId="0" applyNumberFormat="1" applyFont="1" applyFill="1" applyAlignment="1">
      <alignment horizontal="center" vertical="center"/>
    </xf>
    <xf numFmtId="165" fontId="2" fillId="4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5" fillId="3" borderId="4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165" fontId="7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7" fontId="5" fillId="3" borderId="3" xfId="1" applyNumberFormat="1" applyFont="1" applyFill="1" applyBorder="1" applyAlignment="1">
      <alignment horizontal="center" vertical="center" wrapText="1"/>
    </xf>
    <xf numFmtId="17" fontId="5" fillId="3" borderId="6" xfId="1" applyNumberFormat="1" applyFont="1" applyFill="1" applyBorder="1" applyAlignment="1">
      <alignment horizontal="center" vertical="center" wrapText="1"/>
    </xf>
    <xf numFmtId="164" fontId="5" fillId="7" borderId="4" xfId="1" applyNumberFormat="1" applyFont="1" applyFill="1" applyBorder="1" applyAlignment="1">
      <alignment horizontal="center" vertical="center" wrapText="1"/>
    </xf>
    <xf numFmtId="165" fontId="0" fillId="7" borderId="0" xfId="0" applyNumberFormat="1" applyFill="1" applyAlignment="1">
      <alignment horizontal="center" vertical="center"/>
    </xf>
    <xf numFmtId="0" fontId="0" fillId="7" borderId="0" xfId="0" applyFill="1"/>
    <xf numFmtId="167" fontId="0" fillId="7" borderId="0" xfId="0" applyNumberFormat="1" applyFill="1" applyAlignment="1">
      <alignment horizontal="center"/>
    </xf>
    <xf numFmtId="165" fontId="7" fillId="7" borderId="0" xfId="0" applyNumberFormat="1" applyFont="1" applyFill="1" applyAlignment="1">
      <alignment horizontal="center"/>
    </xf>
    <xf numFmtId="0" fontId="5" fillId="8" borderId="3" xfId="1" applyFont="1" applyFill="1" applyBorder="1" applyAlignment="1">
      <alignment horizontal="center" vertical="center"/>
    </xf>
    <xf numFmtId="164" fontId="5" fillId="8" borderId="4" xfId="1" applyNumberFormat="1" applyFont="1" applyFill="1" applyBorder="1" applyAlignment="1">
      <alignment horizontal="center" vertical="center" wrapText="1"/>
    </xf>
    <xf numFmtId="0" fontId="5" fillId="8" borderId="4" xfId="1" applyFont="1" applyFill="1" applyBorder="1" applyAlignment="1">
      <alignment horizontal="center" vertical="center" wrapText="1"/>
    </xf>
    <xf numFmtId="0" fontId="8" fillId="8" borderId="4" xfId="1" applyFont="1" applyFill="1" applyBorder="1" applyAlignment="1">
      <alignment horizontal="center" vertical="center" wrapText="1"/>
    </xf>
    <xf numFmtId="165" fontId="0" fillId="8" borderId="0" xfId="0" applyNumberFormat="1" applyFill="1" applyAlignment="1">
      <alignment horizontal="center" vertical="center"/>
    </xf>
    <xf numFmtId="165" fontId="0" fillId="9" borderId="0" xfId="0" applyNumberFormat="1" applyFill="1" applyAlignment="1">
      <alignment horizontal="center" vertical="center"/>
    </xf>
    <xf numFmtId="165" fontId="2" fillId="9" borderId="0" xfId="0" applyNumberFormat="1" applyFont="1" applyFill="1" applyAlignment="1">
      <alignment horizontal="center" vertical="center"/>
    </xf>
    <xf numFmtId="165" fontId="2" fillId="9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7" fontId="5" fillId="8" borderId="4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/>
    </xf>
    <xf numFmtId="17" fontId="5" fillId="3" borderId="4" xfId="1" applyNumberFormat="1" applyFont="1" applyFill="1" applyBorder="1" applyAlignment="1">
      <alignment horizontal="center" vertical="center"/>
    </xf>
  </cellXfs>
  <cellStyles count="3">
    <cellStyle name="Millares 3" xfId="2" xr:uid="{00000000-0005-0000-0000-000000000000}"/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showGridLines="0" tabSelected="1" workbookViewId="0">
      <pane xSplit="5" ySplit="6" topLeftCell="F13" activePane="bottomRight" state="frozen"/>
      <selection pane="topRight" activeCell="G1" sqref="G1"/>
      <selection pane="bottomLeft" activeCell="A7" sqref="A7"/>
      <selection pane="bottomRight" activeCell="B35" sqref="B35"/>
    </sheetView>
  </sheetViews>
  <sheetFormatPr baseColWidth="10" defaultRowHeight="15" x14ac:dyDescent="0.25"/>
  <cols>
    <col min="1" max="1" width="7.85546875" customWidth="1"/>
    <col min="2" max="2" width="21.140625" customWidth="1"/>
    <col min="3" max="3" width="12.42578125" customWidth="1"/>
    <col min="4" max="4" width="15.140625" style="14" customWidth="1"/>
    <col min="5" max="5" width="15.85546875" style="14" bestFit="1" customWidth="1"/>
    <col min="6" max="15" width="15.85546875" style="14" customWidth="1"/>
  </cols>
  <sheetData>
    <row r="1" spans="1:15" s="2" customFormat="1" ht="26.25" x14ac:dyDescent="0.25">
      <c r="A1" s="1" t="s">
        <v>0</v>
      </c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s="2" customFormat="1" ht="16.5" thickBot="1" x14ac:dyDescent="0.3">
      <c r="A2" s="20" t="s">
        <v>14</v>
      </c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4" customFormat="1" ht="29.25" customHeight="1" thickBot="1" x14ac:dyDescent="0.3">
      <c r="A3" s="30" t="s">
        <v>1</v>
      </c>
      <c r="B3" s="39" t="s">
        <v>2</v>
      </c>
      <c r="C3" s="39"/>
      <c r="D3" s="31" t="s">
        <v>3</v>
      </c>
      <c r="E3" s="32" t="s">
        <v>4</v>
      </c>
      <c r="F3" s="33" t="s">
        <v>9</v>
      </c>
      <c r="G3" s="23" t="s">
        <v>58</v>
      </c>
      <c r="H3" s="23" t="s">
        <v>53</v>
      </c>
      <c r="I3" s="23" t="s">
        <v>48</v>
      </c>
      <c r="J3" s="23" t="s">
        <v>41</v>
      </c>
      <c r="K3" s="23" t="s">
        <v>34</v>
      </c>
      <c r="L3" s="23" t="s">
        <v>29</v>
      </c>
      <c r="M3" s="23" t="s">
        <v>25</v>
      </c>
      <c r="N3" s="23" t="s">
        <v>19</v>
      </c>
      <c r="O3" s="24" t="s">
        <v>17</v>
      </c>
    </row>
    <row r="4" spans="1:15" s="4" customFormat="1" x14ac:dyDescent="0.25">
      <c r="A4" s="5" t="s">
        <v>5</v>
      </c>
      <c r="B4" s="40" t="s">
        <v>12</v>
      </c>
      <c r="C4" s="40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x14ac:dyDescent="0.25">
      <c r="A5" s="5"/>
      <c r="B5" s="38" t="s">
        <v>11</v>
      </c>
      <c r="C5" s="38"/>
      <c r="E5" s="10" t="s">
        <v>13</v>
      </c>
      <c r="F5" s="18"/>
      <c r="G5" s="19" t="s">
        <v>13</v>
      </c>
      <c r="H5" s="19" t="s">
        <v>13</v>
      </c>
      <c r="I5" s="19" t="s">
        <v>13</v>
      </c>
      <c r="J5" s="19" t="s">
        <v>13</v>
      </c>
      <c r="K5" s="19" t="s">
        <v>13</v>
      </c>
      <c r="L5" s="19" t="s">
        <v>13</v>
      </c>
      <c r="M5" s="19" t="s">
        <v>13</v>
      </c>
      <c r="N5" s="19" t="s">
        <v>13</v>
      </c>
      <c r="O5" s="19" t="s">
        <v>13</v>
      </c>
    </row>
    <row r="6" spans="1:15" x14ac:dyDescent="0.25">
      <c r="A6" s="5" t="s">
        <v>6</v>
      </c>
      <c r="B6" t="s">
        <v>16</v>
      </c>
      <c r="G6" s="6"/>
      <c r="H6" s="35">
        <v>63806</v>
      </c>
      <c r="I6" s="35">
        <v>61050</v>
      </c>
      <c r="J6" s="35">
        <v>63678</v>
      </c>
      <c r="K6" s="35">
        <v>56724</v>
      </c>
      <c r="L6" s="35">
        <v>61856</v>
      </c>
      <c r="M6" s="35">
        <v>58332</v>
      </c>
      <c r="N6" s="35">
        <v>42384</v>
      </c>
      <c r="O6" s="35">
        <v>53963</v>
      </c>
    </row>
    <row r="7" spans="1:15" x14ac:dyDescent="0.25">
      <c r="A7" s="5" t="s">
        <v>8</v>
      </c>
      <c r="B7" t="s">
        <v>7</v>
      </c>
    </row>
    <row r="8" spans="1:15" x14ac:dyDescent="0.25">
      <c r="A8" s="16">
        <v>59</v>
      </c>
      <c r="B8" t="s">
        <v>18</v>
      </c>
      <c r="D8" s="22">
        <v>44929</v>
      </c>
      <c r="E8" s="21">
        <f t="shared" ref="E8:E19" si="0">SUM(F8:O8)</f>
        <v>14810</v>
      </c>
      <c r="F8" s="6"/>
      <c r="G8" s="6"/>
      <c r="H8" s="6"/>
      <c r="I8" s="6"/>
      <c r="J8" s="6"/>
      <c r="K8" s="6"/>
      <c r="L8" s="6"/>
      <c r="M8" s="6"/>
      <c r="N8" s="6">
        <v>1030</v>
      </c>
      <c r="O8" s="6">
        <v>13780</v>
      </c>
    </row>
    <row r="9" spans="1:15" x14ac:dyDescent="0.25">
      <c r="A9" s="16">
        <v>60</v>
      </c>
      <c r="B9" t="s">
        <v>20</v>
      </c>
      <c r="D9" s="22">
        <v>44937</v>
      </c>
      <c r="E9" s="21">
        <f t="shared" si="0"/>
        <v>10271.48</v>
      </c>
      <c r="F9" s="6">
        <v>-25.52</v>
      </c>
      <c r="G9" s="6"/>
      <c r="H9" s="6"/>
      <c r="I9" s="6"/>
      <c r="J9" s="6"/>
      <c r="K9" s="6"/>
      <c r="L9" s="6"/>
      <c r="M9" s="6"/>
      <c r="N9" s="6">
        <v>10297</v>
      </c>
      <c r="O9" s="6"/>
    </row>
    <row r="10" spans="1:15" x14ac:dyDescent="0.25">
      <c r="A10" s="16">
        <v>61</v>
      </c>
      <c r="B10" t="s">
        <v>21</v>
      </c>
      <c r="D10" s="22">
        <v>44944</v>
      </c>
      <c r="E10" s="21">
        <f t="shared" si="0"/>
        <v>11519.71</v>
      </c>
      <c r="F10" s="6">
        <v>-61.29</v>
      </c>
      <c r="G10" s="6"/>
      <c r="H10" s="6"/>
      <c r="I10" s="6"/>
      <c r="J10" s="6"/>
      <c r="K10" s="6"/>
      <c r="L10" s="6"/>
      <c r="M10" s="6"/>
      <c r="N10" s="6">
        <v>11581</v>
      </c>
      <c r="O10" s="6"/>
    </row>
    <row r="11" spans="1:15" x14ac:dyDescent="0.25">
      <c r="A11" s="16">
        <v>62</v>
      </c>
      <c r="B11" t="s">
        <v>22</v>
      </c>
      <c r="D11" s="22">
        <v>44951</v>
      </c>
      <c r="E11" s="21">
        <f t="shared" si="0"/>
        <v>12744</v>
      </c>
      <c r="F11" s="6">
        <v>-2</v>
      </c>
      <c r="G11" s="6"/>
      <c r="H11" s="6"/>
      <c r="I11" s="6"/>
      <c r="J11" s="6"/>
      <c r="K11" s="6"/>
      <c r="L11" s="6"/>
      <c r="M11" s="6"/>
      <c r="N11" s="6">
        <v>12746</v>
      </c>
      <c r="O11" s="6"/>
    </row>
    <row r="12" spans="1:15" x14ac:dyDescent="0.25">
      <c r="A12" s="16">
        <v>63</v>
      </c>
      <c r="B12" t="s">
        <v>23</v>
      </c>
      <c r="D12" s="22">
        <v>44957</v>
      </c>
      <c r="E12" s="21">
        <f t="shared" si="0"/>
        <v>4120</v>
      </c>
      <c r="F12" s="6"/>
      <c r="G12" s="6"/>
      <c r="H12" s="6"/>
      <c r="I12" s="6"/>
      <c r="J12" s="6"/>
      <c r="K12" s="6"/>
      <c r="L12" s="6"/>
      <c r="M12" s="6"/>
      <c r="N12" s="6">
        <v>4120</v>
      </c>
      <c r="O12" s="6"/>
    </row>
    <row r="13" spans="1:15" x14ac:dyDescent="0.25">
      <c r="A13" s="16">
        <v>64</v>
      </c>
      <c r="B13" t="s">
        <v>24</v>
      </c>
      <c r="D13" s="22">
        <v>44964</v>
      </c>
      <c r="E13" s="21">
        <f t="shared" si="0"/>
        <v>14834</v>
      </c>
      <c r="F13" s="6"/>
      <c r="G13" s="6"/>
      <c r="H13" s="6"/>
      <c r="I13" s="6"/>
      <c r="J13" s="6"/>
      <c r="K13" s="6"/>
      <c r="L13" s="6"/>
      <c r="M13" s="6">
        <v>12224</v>
      </c>
      <c r="N13" s="6">
        <v>2610</v>
      </c>
      <c r="O13" s="6"/>
    </row>
    <row r="14" spans="1:15" x14ac:dyDescent="0.25">
      <c r="A14" s="16">
        <v>65</v>
      </c>
      <c r="B14" t="s">
        <v>26</v>
      </c>
      <c r="D14" s="22">
        <v>44973</v>
      </c>
      <c r="E14" s="21">
        <f t="shared" si="0"/>
        <v>15019.18</v>
      </c>
      <c r="F14" s="6">
        <v>-38.82</v>
      </c>
      <c r="G14" s="6"/>
      <c r="H14" s="6"/>
      <c r="I14" s="6"/>
      <c r="J14" s="6"/>
      <c r="K14" s="6"/>
      <c r="L14" s="6"/>
      <c r="M14" s="6">
        <v>15058</v>
      </c>
      <c r="N14" s="6"/>
      <c r="O14" s="6"/>
    </row>
    <row r="15" spans="1:15" x14ac:dyDescent="0.25">
      <c r="A15" s="16">
        <v>66</v>
      </c>
      <c r="B15" t="s">
        <v>27</v>
      </c>
      <c r="D15" s="22">
        <v>44979</v>
      </c>
      <c r="E15" s="21">
        <f t="shared" si="0"/>
        <v>13833.04</v>
      </c>
      <c r="F15" s="6">
        <f>-0.4-28.56</f>
        <v>-28.959999999999997</v>
      </c>
      <c r="G15" s="6"/>
      <c r="H15" s="6"/>
      <c r="I15" s="6"/>
      <c r="J15" s="6"/>
      <c r="K15" s="6"/>
      <c r="L15" s="6"/>
      <c r="M15" s="6">
        <v>13862</v>
      </c>
      <c r="N15" s="6"/>
      <c r="O15" s="6"/>
    </row>
    <row r="16" spans="1:15" x14ac:dyDescent="0.25">
      <c r="A16" s="16">
        <v>67</v>
      </c>
      <c r="B16" t="s">
        <v>28</v>
      </c>
      <c r="D16" s="22">
        <v>44986</v>
      </c>
      <c r="E16" s="21">
        <f t="shared" si="0"/>
        <v>13565</v>
      </c>
      <c r="F16" s="6"/>
      <c r="G16" s="6"/>
      <c r="H16" s="6"/>
      <c r="I16" s="6"/>
      <c r="J16" s="6"/>
      <c r="K16" s="6"/>
      <c r="L16" s="6"/>
      <c r="M16" s="6">
        <v>13565</v>
      </c>
      <c r="N16" s="6"/>
      <c r="O16" s="6"/>
    </row>
    <row r="17" spans="1:15" x14ac:dyDescent="0.25">
      <c r="A17" s="16">
        <v>68</v>
      </c>
      <c r="B17" t="s">
        <v>30</v>
      </c>
      <c r="D17" s="22">
        <v>44993</v>
      </c>
      <c r="E17" s="21">
        <f t="shared" si="0"/>
        <v>12555</v>
      </c>
      <c r="F17" s="6"/>
      <c r="G17" s="6"/>
      <c r="H17" s="6"/>
      <c r="I17" s="6"/>
      <c r="J17" s="6"/>
      <c r="K17" s="6"/>
      <c r="L17" s="6">
        <v>8932</v>
      </c>
      <c r="M17" s="6">
        <v>3623</v>
      </c>
      <c r="N17" s="6"/>
      <c r="O17" s="6"/>
    </row>
    <row r="18" spans="1:15" x14ac:dyDescent="0.25">
      <c r="A18" s="16">
        <v>69</v>
      </c>
      <c r="B18" t="s">
        <v>31</v>
      </c>
      <c r="D18" s="22">
        <v>45000</v>
      </c>
      <c r="E18" s="21">
        <f t="shared" si="0"/>
        <v>14934</v>
      </c>
      <c r="F18" s="6"/>
      <c r="G18" s="6"/>
      <c r="H18" s="6"/>
      <c r="I18" s="6"/>
      <c r="J18" s="6"/>
      <c r="K18" s="6"/>
      <c r="L18" s="6">
        <v>14934</v>
      </c>
      <c r="M18" s="6"/>
      <c r="N18" s="6"/>
      <c r="O18" s="6"/>
    </row>
    <row r="19" spans="1:15" x14ac:dyDescent="0.25">
      <c r="A19" s="16">
        <v>70</v>
      </c>
      <c r="B19" t="s">
        <v>32</v>
      </c>
      <c r="D19" s="22">
        <v>45008</v>
      </c>
      <c r="E19" s="21">
        <f t="shared" si="0"/>
        <v>13636</v>
      </c>
      <c r="F19" s="6"/>
      <c r="G19" s="6"/>
      <c r="H19" s="6"/>
      <c r="I19" s="6"/>
      <c r="J19" s="6"/>
      <c r="K19" s="6"/>
      <c r="L19" s="6">
        <v>13636</v>
      </c>
      <c r="M19" s="6"/>
      <c r="N19" s="6"/>
      <c r="O19" s="6"/>
    </row>
    <row r="20" spans="1:15" x14ac:dyDescent="0.25">
      <c r="A20" s="16">
        <v>71</v>
      </c>
      <c r="B20" t="s">
        <v>33</v>
      </c>
      <c r="D20" s="22">
        <v>45014</v>
      </c>
      <c r="E20" s="21">
        <f t="shared" ref="E20:E21" si="1">SUM(F20:O20)</f>
        <v>13969</v>
      </c>
      <c r="F20" s="6"/>
      <c r="G20" s="6"/>
      <c r="H20" s="6"/>
      <c r="I20" s="6"/>
      <c r="J20" s="6"/>
      <c r="K20" s="6"/>
      <c r="L20" s="6">
        <v>13969</v>
      </c>
      <c r="M20" s="6"/>
      <c r="N20" s="6"/>
      <c r="O20" s="6"/>
    </row>
    <row r="21" spans="1:15" x14ac:dyDescent="0.25">
      <c r="A21" s="16">
        <v>72</v>
      </c>
      <c r="B21" t="s">
        <v>35</v>
      </c>
      <c r="D21" s="22">
        <v>45020</v>
      </c>
      <c r="E21" s="21">
        <f t="shared" si="1"/>
        <v>13228</v>
      </c>
      <c r="F21" s="6"/>
      <c r="G21" s="6"/>
      <c r="H21" s="6"/>
      <c r="I21" s="6"/>
      <c r="J21" s="6"/>
      <c r="K21" s="6">
        <v>2843</v>
      </c>
      <c r="L21" s="6">
        <v>10385</v>
      </c>
      <c r="M21" s="6"/>
      <c r="N21" s="6"/>
      <c r="O21" s="6"/>
    </row>
    <row r="22" spans="1:15" x14ac:dyDescent="0.25">
      <c r="A22" s="16">
        <v>73</v>
      </c>
      <c r="B22" t="s">
        <v>36</v>
      </c>
      <c r="D22" s="22">
        <v>45028</v>
      </c>
      <c r="E22" s="21">
        <f t="shared" ref="E22:E24" si="2">SUM(F22:O22)</f>
        <v>11543.32</v>
      </c>
      <c r="F22" s="6">
        <v>-31.68</v>
      </c>
      <c r="G22" s="6"/>
      <c r="H22" s="6"/>
      <c r="I22" s="6"/>
      <c r="J22" s="6"/>
      <c r="K22" s="6">
        <v>11575</v>
      </c>
      <c r="L22" s="6"/>
      <c r="M22" s="6"/>
      <c r="N22" s="6"/>
      <c r="O22" s="6"/>
    </row>
    <row r="23" spans="1:15" x14ac:dyDescent="0.25">
      <c r="A23" s="16">
        <v>74</v>
      </c>
      <c r="B23" t="s">
        <v>37</v>
      </c>
      <c r="D23" s="22">
        <v>45035</v>
      </c>
      <c r="E23" s="21">
        <f t="shared" si="2"/>
        <v>13612</v>
      </c>
      <c r="F23" s="6"/>
      <c r="G23" s="6"/>
      <c r="H23" s="6"/>
      <c r="I23" s="6"/>
      <c r="J23" s="6"/>
      <c r="K23" s="6">
        <v>13612</v>
      </c>
      <c r="L23" s="6"/>
      <c r="M23" s="6"/>
      <c r="N23" s="6"/>
      <c r="O23" s="6"/>
    </row>
    <row r="24" spans="1:15" x14ac:dyDescent="0.25">
      <c r="A24" s="16">
        <v>75</v>
      </c>
      <c r="B24" t="s">
        <v>38</v>
      </c>
      <c r="D24" s="22">
        <v>45042</v>
      </c>
      <c r="E24" s="21">
        <f t="shared" si="2"/>
        <v>14456</v>
      </c>
      <c r="F24" s="6"/>
      <c r="G24" s="6"/>
      <c r="H24" s="6"/>
      <c r="I24" s="6"/>
      <c r="J24" s="6"/>
      <c r="K24" s="6">
        <v>14456</v>
      </c>
      <c r="L24" s="6"/>
      <c r="M24" s="6"/>
      <c r="N24" s="6"/>
      <c r="O24" s="6"/>
    </row>
    <row r="25" spans="1:15" x14ac:dyDescent="0.25">
      <c r="A25" s="16">
        <v>75</v>
      </c>
      <c r="B25" t="s">
        <v>39</v>
      </c>
      <c r="D25" s="22">
        <v>45049</v>
      </c>
      <c r="E25" s="21">
        <f t="shared" ref="E25:E31" si="3">SUM(F25:O25)</f>
        <v>14238</v>
      </c>
      <c r="F25" s="6"/>
      <c r="G25" s="6"/>
      <c r="H25" s="6"/>
      <c r="I25" s="6"/>
      <c r="J25" s="6"/>
      <c r="K25" s="6">
        <v>14238</v>
      </c>
      <c r="L25" s="6"/>
      <c r="M25" s="6"/>
      <c r="N25" s="6"/>
      <c r="O25" s="6"/>
    </row>
    <row r="26" spans="1:15" x14ac:dyDescent="0.25">
      <c r="A26" s="16">
        <v>76</v>
      </c>
      <c r="B26" t="s">
        <v>40</v>
      </c>
      <c r="D26" s="22">
        <v>45056</v>
      </c>
      <c r="E26" s="21">
        <f t="shared" si="3"/>
        <v>12725.64</v>
      </c>
      <c r="F26" s="6">
        <v>-21.36</v>
      </c>
      <c r="G26" s="6"/>
      <c r="H26" s="6"/>
      <c r="I26" s="6"/>
      <c r="J26" s="6">
        <v>12747</v>
      </c>
      <c r="L26" s="6"/>
      <c r="M26" s="6"/>
      <c r="N26" s="6"/>
      <c r="O26" s="6"/>
    </row>
    <row r="27" spans="1:15" x14ac:dyDescent="0.25">
      <c r="A27" s="16">
        <v>77</v>
      </c>
      <c r="B27" s="27" t="s">
        <v>42</v>
      </c>
      <c r="D27" s="28">
        <v>45063</v>
      </c>
      <c r="E27" s="29">
        <f t="shared" si="3"/>
        <v>14116.76</v>
      </c>
      <c r="F27" s="26">
        <v>-54.24</v>
      </c>
      <c r="G27" s="6"/>
      <c r="H27" s="6"/>
      <c r="I27" s="6"/>
      <c r="J27" s="6">
        <v>14171</v>
      </c>
      <c r="K27" s="6"/>
      <c r="L27" s="6"/>
      <c r="M27" s="6"/>
      <c r="N27" s="6"/>
      <c r="O27" s="6"/>
    </row>
    <row r="28" spans="1:15" x14ac:dyDescent="0.25">
      <c r="A28" s="16">
        <v>78</v>
      </c>
      <c r="B28" t="s">
        <v>45</v>
      </c>
      <c r="D28" s="22">
        <v>45070</v>
      </c>
      <c r="E28" s="21">
        <f t="shared" si="3"/>
        <v>14575</v>
      </c>
      <c r="F28" s="6"/>
      <c r="G28" s="6"/>
      <c r="H28" s="6"/>
      <c r="I28" s="6"/>
      <c r="J28" s="6">
        <v>14575</v>
      </c>
      <c r="K28" s="6"/>
      <c r="L28" s="6"/>
      <c r="M28" s="6"/>
      <c r="N28" s="6"/>
      <c r="O28" s="6"/>
    </row>
    <row r="29" spans="1:15" x14ac:dyDescent="0.25">
      <c r="A29" s="16">
        <v>79</v>
      </c>
      <c r="B29" t="s">
        <v>46</v>
      </c>
      <c r="D29" s="22">
        <v>45077</v>
      </c>
      <c r="E29" s="21">
        <f t="shared" si="3"/>
        <v>15282.4</v>
      </c>
      <c r="F29" s="6">
        <v>-36.6</v>
      </c>
      <c r="G29" s="6"/>
      <c r="H29" s="6"/>
      <c r="I29" s="6"/>
      <c r="J29" s="6">
        <v>15319</v>
      </c>
      <c r="K29" s="6"/>
      <c r="L29" s="6"/>
      <c r="M29" s="6"/>
      <c r="N29" s="6"/>
      <c r="O29" s="6"/>
    </row>
    <row r="30" spans="1:15" x14ac:dyDescent="0.25">
      <c r="A30" s="16">
        <v>80</v>
      </c>
      <c r="B30" t="s">
        <v>47</v>
      </c>
      <c r="D30" s="22">
        <v>45084</v>
      </c>
      <c r="E30" s="21">
        <f t="shared" si="3"/>
        <v>15294.44</v>
      </c>
      <c r="F30" s="6">
        <v>-25.56</v>
      </c>
      <c r="G30" s="6"/>
      <c r="H30" s="6"/>
      <c r="I30" s="6">
        <v>8454</v>
      </c>
      <c r="J30" s="6">
        <v>6866</v>
      </c>
      <c r="K30" s="6"/>
      <c r="L30" s="6"/>
      <c r="M30" s="6"/>
      <c r="N30" s="6"/>
      <c r="O30" s="6"/>
    </row>
    <row r="31" spans="1:15" x14ac:dyDescent="0.25">
      <c r="A31" s="16">
        <v>81</v>
      </c>
      <c r="B31" t="s">
        <v>49</v>
      </c>
      <c r="D31" s="22">
        <v>45092</v>
      </c>
      <c r="E31" s="21">
        <f t="shared" si="3"/>
        <v>14200.88</v>
      </c>
      <c r="F31" s="6">
        <v>-90.12</v>
      </c>
      <c r="G31" s="6"/>
      <c r="H31" s="6"/>
      <c r="I31" s="6">
        <v>14291</v>
      </c>
      <c r="J31" s="6"/>
      <c r="K31" s="6"/>
      <c r="L31" s="6"/>
      <c r="M31" s="6"/>
      <c r="N31" s="6"/>
      <c r="O31" s="6"/>
    </row>
    <row r="32" spans="1:15" x14ac:dyDescent="0.25">
      <c r="A32" s="16">
        <v>82</v>
      </c>
      <c r="B32" t="s">
        <v>50</v>
      </c>
      <c r="D32" s="22">
        <v>45098</v>
      </c>
      <c r="E32" s="21">
        <f t="shared" ref="E32:E34" si="4">SUM(F32:O32)</f>
        <v>14063</v>
      </c>
      <c r="F32" s="6"/>
      <c r="G32" s="6"/>
      <c r="H32" s="6"/>
      <c r="I32" s="6">
        <v>14063</v>
      </c>
      <c r="J32" s="6"/>
      <c r="K32" s="6"/>
      <c r="L32" s="6"/>
      <c r="M32" s="6"/>
      <c r="N32" s="6"/>
      <c r="O32" s="6"/>
    </row>
    <row r="33" spans="1:15" x14ac:dyDescent="0.25">
      <c r="A33" s="16">
        <v>83</v>
      </c>
      <c r="B33" t="s">
        <v>51</v>
      </c>
      <c r="D33" s="22">
        <v>45105</v>
      </c>
      <c r="E33" s="21">
        <f t="shared" si="4"/>
        <v>14105</v>
      </c>
      <c r="F33" s="6"/>
      <c r="G33" s="6"/>
      <c r="H33" s="6"/>
      <c r="I33" s="6">
        <v>14105</v>
      </c>
      <c r="J33" s="6"/>
      <c r="K33" s="6"/>
      <c r="L33" s="6"/>
      <c r="M33" s="6"/>
      <c r="N33" s="6"/>
      <c r="O33" s="6"/>
    </row>
    <row r="34" spans="1:15" x14ac:dyDescent="0.25">
      <c r="A34" s="16">
        <v>84</v>
      </c>
      <c r="B34" t="s">
        <v>52</v>
      </c>
      <c r="D34" s="22">
        <v>45112</v>
      </c>
      <c r="E34" s="21">
        <f t="shared" si="4"/>
        <v>13687</v>
      </c>
      <c r="F34" s="6"/>
      <c r="G34" s="6"/>
      <c r="H34" s="34">
        <v>3550</v>
      </c>
      <c r="I34" s="34">
        <v>10137</v>
      </c>
      <c r="J34" s="6"/>
      <c r="K34" s="6"/>
      <c r="L34" s="6"/>
      <c r="M34" s="6"/>
      <c r="N34" s="6"/>
      <c r="O34" s="6"/>
    </row>
    <row r="35" spans="1:15" x14ac:dyDescent="0.25">
      <c r="A35" s="16">
        <v>85</v>
      </c>
      <c r="B35" t="s">
        <v>54</v>
      </c>
      <c r="D35" s="22">
        <v>45119</v>
      </c>
      <c r="E35" s="21">
        <f>SUM(F35:O35)</f>
        <v>14404.8</v>
      </c>
      <c r="F35" s="6">
        <v>-40.200000000000003</v>
      </c>
      <c r="G35" s="6"/>
      <c r="H35" s="6">
        <v>14445</v>
      </c>
      <c r="I35" s="6"/>
      <c r="J35" s="6"/>
      <c r="K35" s="6"/>
      <c r="L35" s="6"/>
      <c r="M35" s="6"/>
      <c r="N35" s="6"/>
      <c r="O35" s="6"/>
    </row>
    <row r="36" spans="1:15" x14ac:dyDescent="0.25">
      <c r="A36" s="16">
        <v>86</v>
      </c>
      <c r="B36" t="s">
        <v>55</v>
      </c>
      <c r="D36" s="22">
        <v>45126</v>
      </c>
      <c r="E36" s="21">
        <f>SUM(F36:O36)</f>
        <v>15591</v>
      </c>
      <c r="F36" s="6">
        <v>-45</v>
      </c>
      <c r="G36" s="6"/>
      <c r="H36" s="6">
        <v>15636</v>
      </c>
      <c r="I36" s="6"/>
      <c r="J36" s="6"/>
      <c r="K36" s="6"/>
      <c r="L36" s="6"/>
      <c r="M36" s="6"/>
      <c r="N36" s="6"/>
      <c r="O36" s="6"/>
    </row>
    <row r="37" spans="1:15" x14ac:dyDescent="0.25">
      <c r="A37" s="16">
        <v>87</v>
      </c>
      <c r="B37" t="s">
        <v>56</v>
      </c>
      <c r="D37" s="22">
        <v>45133</v>
      </c>
      <c r="E37" s="21">
        <f>SUM(F37:O37)</f>
        <v>14334</v>
      </c>
      <c r="F37" s="6"/>
      <c r="G37" s="6"/>
      <c r="H37" s="6">
        <v>14334</v>
      </c>
      <c r="I37" s="6"/>
      <c r="J37" s="6"/>
      <c r="K37" s="6"/>
      <c r="L37" s="6"/>
      <c r="M37" s="6"/>
      <c r="N37" s="6"/>
      <c r="O37" s="6"/>
    </row>
    <row r="38" spans="1:15" x14ac:dyDescent="0.25">
      <c r="A38" s="16">
        <v>88</v>
      </c>
      <c r="B38" t="s">
        <v>57</v>
      </c>
      <c r="D38" s="22">
        <v>45140</v>
      </c>
      <c r="E38" s="21">
        <f>SUM(F38:O38)</f>
        <v>13836.48</v>
      </c>
      <c r="F38" s="6">
        <v>-56.52</v>
      </c>
      <c r="G38" s="6"/>
      <c r="H38" s="6">
        <v>13893</v>
      </c>
      <c r="I38" s="6"/>
      <c r="J38" s="6"/>
      <c r="K38" s="6"/>
      <c r="L38" s="6"/>
      <c r="M38" s="6"/>
      <c r="N38" s="6"/>
      <c r="O38" s="6"/>
    </row>
    <row r="39" spans="1:15" x14ac:dyDescent="0.25">
      <c r="A39" s="16">
        <v>89</v>
      </c>
      <c r="B39" t="s">
        <v>59</v>
      </c>
      <c r="D39" s="22"/>
      <c r="E39" s="21">
        <f>SUM(F39:O39)</f>
        <v>1948</v>
      </c>
      <c r="F39" s="6"/>
      <c r="G39" s="6"/>
      <c r="H39" s="6">
        <v>1948</v>
      </c>
      <c r="I39" s="6"/>
      <c r="J39" s="6"/>
      <c r="K39" s="6"/>
      <c r="L39" s="6"/>
      <c r="M39" s="6"/>
      <c r="N39" s="6"/>
      <c r="O39" s="6"/>
    </row>
    <row r="40" spans="1:15" ht="15.75" customHeight="1" x14ac:dyDescent="0.25">
      <c r="A40" s="16"/>
    </row>
    <row r="41" spans="1:15" x14ac:dyDescent="0.25">
      <c r="A41" s="16"/>
    </row>
    <row r="42" spans="1:15" x14ac:dyDescent="0.25">
      <c r="A42" s="16"/>
      <c r="B42" t="s">
        <v>44</v>
      </c>
      <c r="G42" s="36">
        <f t="shared" ref="G42:N42" si="5">SUM(G7:G39)</f>
        <v>0</v>
      </c>
      <c r="H42" s="36">
        <f t="shared" si="5"/>
        <v>63806</v>
      </c>
      <c r="I42" s="36">
        <f t="shared" si="5"/>
        <v>61050</v>
      </c>
      <c r="J42" s="36">
        <f t="shared" si="5"/>
        <v>63678</v>
      </c>
      <c r="K42" s="36">
        <f t="shared" si="5"/>
        <v>56724</v>
      </c>
      <c r="L42" s="36">
        <f t="shared" si="5"/>
        <v>61856</v>
      </c>
      <c r="M42" s="36">
        <f t="shared" si="5"/>
        <v>58332</v>
      </c>
      <c r="N42" s="36">
        <f t="shared" si="5"/>
        <v>42384</v>
      </c>
      <c r="O42" s="36"/>
    </row>
    <row r="43" spans="1:15" x14ac:dyDescent="0.25">
      <c r="A43" s="16"/>
      <c r="B43" t="s">
        <v>10</v>
      </c>
      <c r="G43" s="37">
        <f t="shared" ref="G43:N43" si="6">+G6-G42</f>
        <v>0</v>
      </c>
      <c r="H43" s="37">
        <f t="shared" si="6"/>
        <v>0</v>
      </c>
      <c r="I43" s="37">
        <f t="shared" si="6"/>
        <v>0</v>
      </c>
      <c r="J43" s="37">
        <f t="shared" si="6"/>
        <v>0</v>
      </c>
      <c r="K43" s="37">
        <f t="shared" si="6"/>
        <v>0</v>
      </c>
      <c r="L43" s="37">
        <f t="shared" si="6"/>
        <v>0</v>
      </c>
      <c r="M43" s="37">
        <f t="shared" si="6"/>
        <v>0</v>
      </c>
      <c r="N43" s="37">
        <f t="shared" si="6"/>
        <v>0</v>
      </c>
      <c r="O43" s="37"/>
    </row>
    <row r="44" spans="1:15" x14ac:dyDescent="0.25">
      <c r="A44" s="17"/>
    </row>
    <row r="45" spans="1:15" x14ac:dyDescent="0.25">
      <c r="A45" s="17"/>
    </row>
    <row r="46" spans="1:15" x14ac:dyDescent="0.25">
      <c r="A46" s="17"/>
    </row>
  </sheetData>
  <mergeCells count="3">
    <mergeCell ref="B5:C5"/>
    <mergeCell ref="B3:C3"/>
    <mergeCell ref="B4:C4"/>
  </mergeCells>
  <pageMargins left="0.7" right="0.7" top="0.75" bottom="0.75" header="0.3" footer="0.3"/>
  <pageSetup paperSize="9" orientation="portrait" horizontalDpi="0" verticalDpi="0" r:id="rId1"/>
  <ignoredErrors>
    <ignoredError sqref="M42:N42 J42:L42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"/>
  <sheetViews>
    <sheetView showGridLines="0" workbookViewId="0">
      <pane xSplit="5" ySplit="6" topLeftCell="F16" activePane="bottomRight" state="frozen"/>
      <selection pane="topRight" activeCell="G1" sqref="G1"/>
      <selection pane="bottomLeft" activeCell="A7" sqref="A7"/>
      <selection pane="bottomRight" activeCell="A39" sqref="A39:XFD39"/>
    </sheetView>
  </sheetViews>
  <sheetFormatPr baseColWidth="10" defaultRowHeight="15" x14ac:dyDescent="0.25"/>
  <cols>
    <col min="1" max="1" width="7.85546875" customWidth="1"/>
    <col min="2" max="2" width="21.140625" customWidth="1"/>
    <col min="3" max="3" width="12.42578125" customWidth="1"/>
    <col min="4" max="4" width="15.140625" style="14" customWidth="1"/>
    <col min="5" max="5" width="15.85546875" style="14" bestFit="1" customWidth="1"/>
    <col min="6" max="15" width="15.85546875" style="14" customWidth="1"/>
  </cols>
  <sheetData>
    <row r="1" spans="1:15" s="2" customFormat="1" ht="26.25" x14ac:dyDescent="0.25">
      <c r="A1" s="1" t="s">
        <v>0</v>
      </c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s="2" customFormat="1" ht="16.5" thickBot="1" x14ac:dyDescent="0.3">
      <c r="A2" s="3" t="s">
        <v>15</v>
      </c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s="4" customFormat="1" ht="29.25" customHeight="1" thickBot="1" x14ac:dyDescent="0.3">
      <c r="A3" s="9" t="s">
        <v>1</v>
      </c>
      <c r="B3" s="41" t="s">
        <v>2</v>
      </c>
      <c r="C3" s="41"/>
      <c r="D3" s="25" t="s">
        <v>3</v>
      </c>
      <c r="E3" s="15" t="s">
        <v>4</v>
      </c>
      <c r="F3" s="11" t="s">
        <v>9</v>
      </c>
      <c r="G3" s="23" t="s">
        <v>58</v>
      </c>
      <c r="H3" s="23" t="s">
        <v>53</v>
      </c>
      <c r="I3" s="23" t="s">
        <v>48</v>
      </c>
      <c r="J3" s="23" t="s">
        <v>41</v>
      </c>
      <c r="K3" s="23" t="s">
        <v>34</v>
      </c>
      <c r="L3" s="23" t="s">
        <v>29</v>
      </c>
      <c r="M3" s="23" t="s">
        <v>25</v>
      </c>
      <c r="N3" s="23" t="s">
        <v>19</v>
      </c>
      <c r="O3" s="24" t="s">
        <v>17</v>
      </c>
    </row>
    <row r="4" spans="1:15" s="4" customFormat="1" x14ac:dyDescent="0.25">
      <c r="A4" s="5" t="s">
        <v>5</v>
      </c>
      <c r="B4" s="40" t="s">
        <v>12</v>
      </c>
      <c r="C4" s="40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x14ac:dyDescent="0.25">
      <c r="A5" s="5"/>
      <c r="B5" s="38" t="s">
        <v>11</v>
      </c>
      <c r="C5" s="38"/>
      <c r="E5" s="10" t="s">
        <v>13</v>
      </c>
      <c r="F5" s="18"/>
      <c r="G5" s="19" t="s">
        <v>13</v>
      </c>
      <c r="H5" s="19" t="s">
        <v>13</v>
      </c>
      <c r="I5" s="19" t="s">
        <v>13</v>
      </c>
      <c r="J5" s="19" t="s">
        <v>13</v>
      </c>
      <c r="K5" s="19" t="s">
        <v>13</v>
      </c>
      <c r="L5" s="19" t="s">
        <v>13</v>
      </c>
      <c r="M5" s="19" t="s">
        <v>13</v>
      </c>
      <c r="N5" s="19" t="s">
        <v>13</v>
      </c>
      <c r="O5" s="19" t="s">
        <v>13</v>
      </c>
    </row>
    <row r="6" spans="1:15" x14ac:dyDescent="0.25">
      <c r="A6" s="5" t="s">
        <v>6</v>
      </c>
      <c r="B6" t="s">
        <v>16</v>
      </c>
      <c r="G6" s="6"/>
      <c r="H6" s="6">
        <v>6630</v>
      </c>
      <c r="I6" s="6">
        <v>6020</v>
      </c>
      <c r="J6" s="6">
        <v>6964</v>
      </c>
      <c r="K6" s="6">
        <v>6130</v>
      </c>
      <c r="L6" s="6">
        <v>6160</v>
      </c>
      <c r="M6" s="6">
        <v>5008</v>
      </c>
      <c r="N6" s="6">
        <v>4026</v>
      </c>
      <c r="O6" s="6"/>
    </row>
    <row r="7" spans="1:15" x14ac:dyDescent="0.25">
      <c r="A7" s="5" t="s">
        <v>8</v>
      </c>
      <c r="B7" t="s">
        <v>7</v>
      </c>
    </row>
    <row r="8" spans="1:15" x14ac:dyDescent="0.25">
      <c r="A8" s="16">
        <v>59</v>
      </c>
      <c r="B8" t="s">
        <v>18</v>
      </c>
      <c r="D8" s="22">
        <v>44929</v>
      </c>
      <c r="E8" s="21">
        <f t="shared" ref="E8:E13" si="0">SUM(F8:O8)</f>
        <v>1348</v>
      </c>
      <c r="G8" s="6"/>
      <c r="H8" s="6"/>
      <c r="I8" s="6"/>
      <c r="J8" s="6"/>
      <c r="K8" s="6"/>
      <c r="L8" s="6"/>
      <c r="M8" s="6"/>
      <c r="N8" s="6">
        <v>88</v>
      </c>
      <c r="O8" s="6">
        <v>1260</v>
      </c>
    </row>
    <row r="9" spans="1:15" x14ac:dyDescent="0.25">
      <c r="A9" s="16">
        <v>60</v>
      </c>
      <c r="B9" t="s">
        <v>20</v>
      </c>
      <c r="D9" s="22">
        <v>44937</v>
      </c>
      <c r="E9" s="21">
        <f t="shared" si="0"/>
        <v>794</v>
      </c>
      <c r="G9" s="6"/>
      <c r="H9" s="6"/>
      <c r="I9" s="6"/>
      <c r="J9" s="6"/>
      <c r="K9" s="6"/>
      <c r="L9" s="6"/>
      <c r="M9" s="6"/>
      <c r="N9" s="6">
        <v>794</v>
      </c>
      <c r="O9" s="6"/>
    </row>
    <row r="10" spans="1:15" x14ac:dyDescent="0.25">
      <c r="A10" s="16">
        <v>61</v>
      </c>
      <c r="B10" t="s">
        <v>21</v>
      </c>
      <c r="D10" s="22">
        <v>44944</v>
      </c>
      <c r="E10" s="21">
        <f t="shared" si="0"/>
        <v>1136</v>
      </c>
      <c r="G10" s="6"/>
      <c r="H10" s="6"/>
      <c r="I10" s="6"/>
      <c r="J10" s="6"/>
      <c r="K10" s="6"/>
      <c r="L10" s="6"/>
      <c r="M10" s="6"/>
      <c r="N10" s="6">
        <v>1136</v>
      </c>
      <c r="O10" s="6"/>
    </row>
    <row r="11" spans="1:15" x14ac:dyDescent="0.25">
      <c r="A11" s="16">
        <v>62</v>
      </c>
      <c r="B11" t="s">
        <v>22</v>
      </c>
      <c r="D11" s="22">
        <v>44951</v>
      </c>
      <c r="E11" s="21">
        <f t="shared" si="0"/>
        <v>1912</v>
      </c>
      <c r="G11" s="6"/>
      <c r="H11" s="6"/>
      <c r="I11" s="6"/>
      <c r="J11" s="6"/>
      <c r="K11" s="6"/>
      <c r="L11" s="6"/>
      <c r="M11" s="6"/>
      <c r="N11" s="6">
        <v>1912</v>
      </c>
      <c r="O11" s="6"/>
    </row>
    <row r="12" spans="1:15" x14ac:dyDescent="0.25">
      <c r="A12" s="16">
        <v>63</v>
      </c>
      <c r="B12" t="s">
        <v>23</v>
      </c>
      <c r="D12" s="22">
        <v>44957</v>
      </c>
      <c r="E12" s="21">
        <f t="shared" si="0"/>
        <v>18</v>
      </c>
      <c r="G12" s="6"/>
      <c r="H12" s="6"/>
      <c r="I12" s="6"/>
      <c r="J12" s="6"/>
      <c r="K12" s="6"/>
      <c r="L12" s="6"/>
      <c r="M12" s="6"/>
      <c r="N12" s="6">
        <v>18</v>
      </c>
      <c r="O12" s="6"/>
    </row>
    <row r="13" spans="1:15" x14ac:dyDescent="0.25">
      <c r="A13" s="16">
        <v>64</v>
      </c>
      <c r="B13" t="s">
        <v>24</v>
      </c>
      <c r="D13" s="22">
        <v>44964</v>
      </c>
      <c r="E13" s="21">
        <f t="shared" si="0"/>
        <v>816</v>
      </c>
      <c r="G13" s="6"/>
      <c r="H13" s="6"/>
      <c r="I13" s="6"/>
      <c r="J13" s="6"/>
      <c r="K13" s="6"/>
      <c r="L13" s="6"/>
      <c r="M13" s="6">
        <v>738</v>
      </c>
      <c r="N13" s="6">
        <v>78</v>
      </c>
      <c r="O13" s="6"/>
    </row>
    <row r="14" spans="1:15" x14ac:dyDescent="0.25">
      <c r="A14" s="16">
        <v>65</v>
      </c>
      <c r="B14" t="s">
        <v>26</v>
      </c>
      <c r="D14" s="22">
        <v>44973</v>
      </c>
      <c r="E14" s="21">
        <f t="shared" ref="E14:E19" si="1">SUM(F14:O14)</f>
        <v>1060</v>
      </c>
      <c r="G14" s="6"/>
      <c r="H14" s="6"/>
      <c r="I14" s="6"/>
      <c r="J14" s="6"/>
      <c r="K14" s="6"/>
      <c r="L14" s="6"/>
      <c r="M14" s="6">
        <v>1060</v>
      </c>
      <c r="N14" s="6"/>
      <c r="O14" s="6"/>
    </row>
    <row r="15" spans="1:15" x14ac:dyDescent="0.25">
      <c r="A15" s="16">
        <v>66</v>
      </c>
      <c r="B15" t="s">
        <v>27</v>
      </c>
      <c r="D15" s="22">
        <v>44979</v>
      </c>
      <c r="E15" s="21">
        <f t="shared" si="1"/>
        <v>1296</v>
      </c>
      <c r="G15" s="6"/>
      <c r="H15" s="6"/>
      <c r="I15" s="6"/>
      <c r="J15" s="6"/>
      <c r="K15" s="6"/>
      <c r="L15" s="6"/>
      <c r="M15" s="6">
        <v>1296</v>
      </c>
      <c r="N15" s="6"/>
      <c r="O15" s="6"/>
    </row>
    <row r="16" spans="1:15" x14ac:dyDescent="0.25">
      <c r="A16" s="16">
        <v>67</v>
      </c>
      <c r="B16" t="s">
        <v>28</v>
      </c>
      <c r="D16" s="22">
        <v>44986</v>
      </c>
      <c r="E16" s="21">
        <f t="shared" si="1"/>
        <v>1472</v>
      </c>
      <c r="G16" s="6"/>
      <c r="H16" s="6"/>
      <c r="I16" s="6"/>
      <c r="J16" s="6"/>
      <c r="K16" s="6"/>
      <c r="L16" s="6"/>
      <c r="M16" s="6">
        <v>1472</v>
      </c>
      <c r="N16" s="6"/>
      <c r="O16" s="6"/>
    </row>
    <row r="17" spans="1:15" x14ac:dyDescent="0.25">
      <c r="A17" s="16">
        <v>68</v>
      </c>
      <c r="B17" t="s">
        <v>30</v>
      </c>
      <c r="D17" s="22">
        <v>44993</v>
      </c>
      <c r="E17" s="21">
        <f t="shared" si="1"/>
        <v>1518</v>
      </c>
      <c r="G17" s="6"/>
      <c r="H17" s="6"/>
      <c r="I17" s="6"/>
      <c r="J17" s="6"/>
      <c r="K17" s="6"/>
      <c r="L17" s="6">
        <v>1076</v>
      </c>
      <c r="M17" s="6">
        <v>442</v>
      </c>
      <c r="N17" s="6"/>
      <c r="O17" s="6"/>
    </row>
    <row r="18" spans="1:15" x14ac:dyDescent="0.25">
      <c r="A18" s="16">
        <v>69</v>
      </c>
      <c r="B18" t="s">
        <v>31</v>
      </c>
      <c r="D18" s="22">
        <v>45000</v>
      </c>
      <c r="E18" s="21">
        <f t="shared" si="1"/>
        <v>1518</v>
      </c>
      <c r="G18" s="6"/>
      <c r="H18" s="6"/>
      <c r="I18" s="6"/>
      <c r="J18" s="6"/>
      <c r="K18" s="6"/>
      <c r="L18" s="6">
        <v>1518</v>
      </c>
      <c r="M18" s="6"/>
      <c r="N18" s="6"/>
      <c r="O18" s="6"/>
    </row>
    <row r="19" spans="1:15" x14ac:dyDescent="0.25">
      <c r="A19" s="16">
        <v>70</v>
      </c>
      <c r="B19" t="s">
        <v>32</v>
      </c>
      <c r="D19" s="22">
        <v>45008</v>
      </c>
      <c r="E19" s="21">
        <f t="shared" si="1"/>
        <v>1254</v>
      </c>
      <c r="G19" s="6"/>
      <c r="H19" s="6"/>
      <c r="I19" s="6"/>
      <c r="J19" s="6"/>
      <c r="K19" s="6"/>
      <c r="L19" s="6">
        <v>1254</v>
      </c>
      <c r="M19" s="6"/>
      <c r="N19" s="6"/>
      <c r="O19" s="6"/>
    </row>
    <row r="20" spans="1:15" x14ac:dyDescent="0.25">
      <c r="A20" s="16">
        <v>71</v>
      </c>
      <c r="B20" t="s">
        <v>33</v>
      </c>
      <c r="D20" s="22">
        <v>45014</v>
      </c>
      <c r="E20" s="21">
        <f t="shared" ref="E20:E21" si="2">SUM(F20:O20)</f>
        <v>1372</v>
      </c>
      <c r="G20" s="6"/>
      <c r="H20" s="6"/>
      <c r="I20" s="6"/>
      <c r="J20" s="6"/>
      <c r="K20" s="6"/>
      <c r="L20" s="6">
        <v>1372</v>
      </c>
      <c r="M20" s="6"/>
      <c r="N20" s="6"/>
      <c r="O20" s="6"/>
    </row>
    <row r="21" spans="1:15" x14ac:dyDescent="0.25">
      <c r="A21" s="16">
        <v>72</v>
      </c>
      <c r="B21" t="s">
        <v>35</v>
      </c>
      <c r="D21" s="22">
        <v>45020</v>
      </c>
      <c r="E21" s="21">
        <f t="shared" si="2"/>
        <v>1334</v>
      </c>
      <c r="G21" s="6"/>
      <c r="H21" s="6"/>
      <c r="I21" s="6"/>
      <c r="J21" s="6"/>
      <c r="K21" s="6">
        <v>394</v>
      </c>
      <c r="L21" s="6">
        <v>940</v>
      </c>
      <c r="M21" s="6"/>
      <c r="N21" s="6"/>
      <c r="O21" s="6"/>
    </row>
    <row r="22" spans="1:15" x14ac:dyDescent="0.25">
      <c r="A22" s="16">
        <v>73</v>
      </c>
      <c r="B22" t="s">
        <v>36</v>
      </c>
      <c r="D22" s="22">
        <v>45028</v>
      </c>
      <c r="E22" s="21">
        <f t="shared" ref="E22:E36" si="3">SUM(F22:O22)</f>
        <v>1420</v>
      </c>
      <c r="G22" s="6"/>
      <c r="H22" s="6"/>
      <c r="I22" s="6"/>
      <c r="J22" s="6"/>
      <c r="K22" s="6">
        <v>1420</v>
      </c>
      <c r="L22" s="6"/>
      <c r="M22" s="6"/>
      <c r="N22" s="6"/>
      <c r="O22" s="6"/>
    </row>
    <row r="23" spans="1:15" x14ac:dyDescent="0.25">
      <c r="A23" s="16">
        <v>74</v>
      </c>
      <c r="B23" t="s">
        <v>37</v>
      </c>
      <c r="D23" s="22">
        <v>45035</v>
      </c>
      <c r="E23" s="21">
        <f t="shared" si="3"/>
        <v>1456</v>
      </c>
      <c r="G23" s="6"/>
      <c r="H23" s="6"/>
      <c r="I23" s="6"/>
      <c r="J23" s="6"/>
      <c r="K23" s="6">
        <v>1456</v>
      </c>
      <c r="L23" s="6"/>
      <c r="M23" s="6"/>
      <c r="N23" s="6"/>
      <c r="O23" s="6"/>
    </row>
    <row r="24" spans="1:15" x14ac:dyDescent="0.25">
      <c r="A24" s="16">
        <v>75</v>
      </c>
      <c r="B24" t="s">
        <v>38</v>
      </c>
      <c r="D24" s="22">
        <v>45042</v>
      </c>
      <c r="E24" s="21">
        <f t="shared" si="3"/>
        <v>1368</v>
      </c>
      <c r="G24" s="6"/>
      <c r="H24" s="6"/>
      <c r="I24" s="6"/>
      <c r="J24" s="6"/>
      <c r="K24" s="6">
        <v>1368</v>
      </c>
      <c r="L24" s="6"/>
      <c r="M24" s="6"/>
      <c r="N24" s="6"/>
      <c r="O24" s="6"/>
    </row>
    <row r="25" spans="1:15" x14ac:dyDescent="0.25">
      <c r="A25" s="16">
        <v>75</v>
      </c>
      <c r="B25" t="s">
        <v>39</v>
      </c>
      <c r="D25" s="22">
        <v>45049</v>
      </c>
      <c r="E25" s="21">
        <f t="shared" si="3"/>
        <v>1492</v>
      </c>
      <c r="G25" s="6"/>
      <c r="H25" s="6"/>
      <c r="I25" s="6"/>
      <c r="J25" s="6"/>
      <c r="K25" s="6">
        <v>1492</v>
      </c>
      <c r="L25" s="6"/>
      <c r="M25" s="6"/>
      <c r="N25" s="6"/>
      <c r="O25" s="6"/>
    </row>
    <row r="26" spans="1:15" x14ac:dyDescent="0.25">
      <c r="A26" s="16">
        <v>76</v>
      </c>
      <c r="B26" t="s">
        <v>40</v>
      </c>
      <c r="D26" s="22">
        <v>45056</v>
      </c>
      <c r="E26" s="21">
        <f t="shared" si="3"/>
        <v>1516</v>
      </c>
      <c r="G26" s="6"/>
      <c r="H26" s="6"/>
      <c r="I26" s="6"/>
      <c r="J26" s="6">
        <v>1516</v>
      </c>
      <c r="K26" s="6"/>
      <c r="L26" s="6"/>
      <c r="M26" s="6"/>
      <c r="N26" s="6"/>
      <c r="O26" s="6"/>
    </row>
    <row r="27" spans="1:15" x14ac:dyDescent="0.25">
      <c r="A27" s="16">
        <v>77</v>
      </c>
      <c r="B27" t="s">
        <v>42</v>
      </c>
      <c r="D27" s="22">
        <v>45063</v>
      </c>
      <c r="E27" s="21">
        <f t="shared" si="3"/>
        <v>1546</v>
      </c>
      <c r="G27" s="6"/>
      <c r="H27" s="6"/>
      <c r="I27" s="6"/>
      <c r="J27" s="6">
        <v>1546</v>
      </c>
      <c r="K27" s="6"/>
      <c r="L27" s="6"/>
      <c r="M27" s="6"/>
      <c r="N27" s="6"/>
      <c r="O27" s="6"/>
    </row>
    <row r="28" spans="1:15" x14ac:dyDescent="0.25">
      <c r="A28" s="16">
        <v>78</v>
      </c>
      <c r="B28" t="s">
        <v>45</v>
      </c>
      <c r="D28" s="22">
        <v>45070</v>
      </c>
      <c r="E28" s="21">
        <f t="shared" si="3"/>
        <v>1642</v>
      </c>
      <c r="G28" s="6"/>
      <c r="H28" s="6"/>
      <c r="I28" s="6"/>
      <c r="J28" s="6">
        <v>1642</v>
      </c>
      <c r="K28" s="6"/>
      <c r="L28" s="6"/>
      <c r="M28" s="6"/>
      <c r="N28" s="6"/>
      <c r="O28" s="6"/>
    </row>
    <row r="29" spans="1:15" x14ac:dyDescent="0.25">
      <c r="A29" s="16">
        <v>79</v>
      </c>
      <c r="B29" t="s">
        <v>46</v>
      </c>
      <c r="D29" s="22">
        <v>45077</v>
      </c>
      <c r="E29" s="21">
        <f t="shared" si="3"/>
        <v>1600</v>
      </c>
      <c r="G29" s="6"/>
      <c r="H29" s="6"/>
      <c r="I29" s="6"/>
      <c r="J29" s="6">
        <v>1600</v>
      </c>
      <c r="K29" s="6"/>
      <c r="L29" s="6"/>
      <c r="M29" s="6"/>
      <c r="N29" s="6"/>
      <c r="O29" s="6"/>
    </row>
    <row r="30" spans="1:15" x14ac:dyDescent="0.25">
      <c r="A30" s="16">
        <v>80</v>
      </c>
      <c r="B30" t="s">
        <v>47</v>
      </c>
      <c r="D30" s="22">
        <v>45084</v>
      </c>
      <c r="E30" s="21">
        <f t="shared" si="3"/>
        <v>1498</v>
      </c>
      <c r="G30" s="6"/>
      <c r="H30" s="6"/>
      <c r="I30" s="6">
        <v>838</v>
      </c>
      <c r="J30" s="6">
        <v>660</v>
      </c>
      <c r="K30" s="6"/>
      <c r="L30" s="6"/>
      <c r="M30" s="6"/>
      <c r="N30" s="6"/>
      <c r="O30" s="6"/>
    </row>
    <row r="31" spans="1:15" x14ac:dyDescent="0.25">
      <c r="A31" s="16">
        <v>81</v>
      </c>
      <c r="B31" t="s">
        <v>49</v>
      </c>
      <c r="D31" s="22">
        <v>45092</v>
      </c>
      <c r="E31" s="21">
        <f t="shared" si="3"/>
        <v>1440</v>
      </c>
      <c r="G31" s="6"/>
      <c r="H31" s="6"/>
      <c r="I31" s="6">
        <v>1440</v>
      </c>
      <c r="J31" s="6"/>
      <c r="K31" s="6"/>
      <c r="L31" s="6"/>
      <c r="M31" s="6"/>
      <c r="N31" s="6"/>
      <c r="O31" s="6"/>
    </row>
    <row r="32" spans="1:15" x14ac:dyDescent="0.25">
      <c r="A32" s="16">
        <v>82</v>
      </c>
      <c r="B32" t="s">
        <v>50</v>
      </c>
      <c r="D32" s="22">
        <v>45098</v>
      </c>
      <c r="E32" s="21">
        <f t="shared" si="3"/>
        <v>1366</v>
      </c>
      <c r="G32" s="6"/>
      <c r="H32" s="6"/>
      <c r="I32" s="6">
        <v>1366</v>
      </c>
      <c r="J32" s="6"/>
      <c r="K32" s="6"/>
      <c r="L32" s="6"/>
      <c r="M32" s="6"/>
      <c r="N32" s="6"/>
      <c r="O32" s="6"/>
    </row>
    <row r="33" spans="1:15" x14ac:dyDescent="0.25">
      <c r="A33" s="16">
        <v>83</v>
      </c>
      <c r="B33" t="s">
        <v>51</v>
      </c>
      <c r="D33" s="22">
        <v>45105</v>
      </c>
      <c r="E33" s="21">
        <f t="shared" si="3"/>
        <v>1382</v>
      </c>
      <c r="G33" s="6"/>
      <c r="H33" s="6"/>
      <c r="I33" s="6">
        <v>1382</v>
      </c>
      <c r="J33" s="6"/>
      <c r="K33" s="6"/>
      <c r="L33" s="6"/>
      <c r="M33" s="6"/>
      <c r="N33" s="6"/>
      <c r="O33" s="6"/>
    </row>
    <row r="34" spans="1:15" x14ac:dyDescent="0.25">
      <c r="A34" s="16">
        <v>84</v>
      </c>
      <c r="B34" t="s">
        <v>52</v>
      </c>
      <c r="D34" s="22">
        <v>45112</v>
      </c>
      <c r="E34" s="21">
        <f t="shared" si="3"/>
        <v>1410</v>
      </c>
      <c r="G34" s="6"/>
      <c r="H34" s="26">
        <v>416</v>
      </c>
      <c r="I34" s="26">
        <v>994</v>
      </c>
      <c r="J34" s="6"/>
      <c r="K34" s="6"/>
      <c r="L34" s="6"/>
      <c r="M34" s="6"/>
      <c r="N34" s="6"/>
      <c r="O34" s="6"/>
    </row>
    <row r="35" spans="1:15" x14ac:dyDescent="0.25">
      <c r="A35" s="16">
        <v>85</v>
      </c>
      <c r="B35" t="s">
        <v>54</v>
      </c>
      <c r="D35" s="22">
        <v>45119</v>
      </c>
      <c r="E35" s="21">
        <f t="shared" si="3"/>
        <v>1412</v>
      </c>
      <c r="G35" s="6"/>
      <c r="H35" s="6">
        <v>1412</v>
      </c>
      <c r="I35" s="6"/>
      <c r="J35" s="6"/>
      <c r="K35" s="6"/>
      <c r="L35" s="6"/>
      <c r="M35" s="6"/>
      <c r="N35" s="6"/>
      <c r="O35" s="6"/>
    </row>
    <row r="36" spans="1:15" x14ac:dyDescent="0.25">
      <c r="A36" s="16">
        <v>86</v>
      </c>
      <c r="B36" t="s">
        <v>55</v>
      </c>
      <c r="D36" s="22">
        <v>45126</v>
      </c>
      <c r="E36" s="21">
        <f t="shared" si="3"/>
        <v>1494</v>
      </c>
      <c r="G36" s="6"/>
      <c r="H36" s="6">
        <v>1494</v>
      </c>
      <c r="I36" s="6"/>
      <c r="J36" s="6"/>
      <c r="K36" s="6"/>
      <c r="L36" s="6"/>
      <c r="M36" s="6"/>
      <c r="N36" s="6"/>
      <c r="O36" s="6"/>
    </row>
    <row r="37" spans="1:15" x14ac:dyDescent="0.25">
      <c r="A37" s="16">
        <v>87</v>
      </c>
      <c r="B37" t="s">
        <v>56</v>
      </c>
      <c r="D37" s="22">
        <v>45133</v>
      </c>
      <c r="E37" s="21">
        <f>SUM(F37:O37)</f>
        <v>1432</v>
      </c>
      <c r="G37" s="6"/>
      <c r="H37" s="6">
        <v>1432</v>
      </c>
      <c r="I37" s="6"/>
      <c r="J37" s="6"/>
      <c r="K37" s="6"/>
      <c r="L37" s="6"/>
      <c r="M37" s="6"/>
      <c r="N37" s="6"/>
      <c r="O37" s="6"/>
    </row>
    <row r="38" spans="1:15" x14ac:dyDescent="0.25">
      <c r="A38" s="16">
        <v>88</v>
      </c>
      <c r="B38" t="s">
        <v>57</v>
      </c>
      <c r="D38" s="22">
        <v>45140</v>
      </c>
      <c r="E38" s="21">
        <f>SUM(F38:O38)</f>
        <v>1616</v>
      </c>
      <c r="G38" s="6"/>
      <c r="H38" s="6">
        <v>1616</v>
      </c>
      <c r="I38" s="6"/>
      <c r="J38" s="6"/>
      <c r="K38" s="6"/>
      <c r="L38" s="6"/>
      <c r="M38" s="6"/>
      <c r="N38" s="6"/>
      <c r="O38" s="6"/>
    </row>
    <row r="39" spans="1:15" x14ac:dyDescent="0.25">
      <c r="A39" s="16">
        <v>89</v>
      </c>
      <c r="B39" t="s">
        <v>59</v>
      </c>
      <c r="D39" s="22"/>
      <c r="E39" s="21">
        <f>SUM(F39:O39)</f>
        <v>260</v>
      </c>
      <c r="G39" s="6"/>
      <c r="H39" s="6">
        <v>260</v>
      </c>
      <c r="I39" s="6"/>
      <c r="J39" s="6"/>
      <c r="K39" s="6"/>
      <c r="L39" s="6"/>
      <c r="M39" s="6"/>
      <c r="N39" s="6"/>
      <c r="O39" s="6"/>
    </row>
    <row r="40" spans="1:15" x14ac:dyDescent="0.25">
      <c r="A40" s="16"/>
      <c r="D40" s="22"/>
      <c r="E40" s="21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A41" s="16"/>
    </row>
    <row r="42" spans="1:15" x14ac:dyDescent="0.25">
      <c r="A42" s="16"/>
      <c r="B42" t="s">
        <v>43</v>
      </c>
      <c r="G42" s="12">
        <f t="shared" ref="G42:H42" si="4">SUM(G7:G41)</f>
        <v>0</v>
      </c>
      <c r="H42" s="12">
        <f t="shared" si="4"/>
        <v>6630</v>
      </c>
      <c r="I42" s="12">
        <f t="shared" ref="I42:N42" si="5">SUM(I7:I41)</f>
        <v>6020</v>
      </c>
      <c r="J42" s="12">
        <f t="shared" si="5"/>
        <v>6964</v>
      </c>
      <c r="K42" s="12">
        <f t="shared" si="5"/>
        <v>6130</v>
      </c>
      <c r="L42" s="12">
        <f t="shared" si="5"/>
        <v>6160</v>
      </c>
      <c r="M42" s="12">
        <f t="shared" si="5"/>
        <v>5008</v>
      </c>
      <c r="N42" s="12">
        <f t="shared" si="5"/>
        <v>4026</v>
      </c>
      <c r="O42" s="12"/>
    </row>
    <row r="43" spans="1:15" x14ac:dyDescent="0.25">
      <c r="A43" s="16"/>
      <c r="B43" t="s">
        <v>10</v>
      </c>
      <c r="G43" s="13">
        <f t="shared" ref="G43:H43" si="6">+G6-G42</f>
        <v>0</v>
      </c>
      <c r="H43" s="13">
        <f t="shared" si="6"/>
        <v>0</v>
      </c>
      <c r="I43" s="13">
        <f t="shared" ref="I43:N43" si="7">+I6-I42</f>
        <v>0</v>
      </c>
      <c r="J43" s="13">
        <f t="shared" si="7"/>
        <v>0</v>
      </c>
      <c r="K43" s="13">
        <f t="shared" si="7"/>
        <v>0</v>
      </c>
      <c r="L43" s="13">
        <f t="shared" si="7"/>
        <v>0</v>
      </c>
      <c r="M43" s="13">
        <f t="shared" si="7"/>
        <v>0</v>
      </c>
      <c r="N43" s="13">
        <f t="shared" si="7"/>
        <v>0</v>
      </c>
      <c r="O43" s="13"/>
    </row>
    <row r="44" spans="1:15" x14ac:dyDescent="0.25">
      <c r="A44" s="17"/>
    </row>
    <row r="45" spans="1:15" x14ac:dyDescent="0.25">
      <c r="A45" s="17"/>
    </row>
    <row r="46" spans="1:15" x14ac:dyDescent="0.25">
      <c r="A46" s="17"/>
    </row>
  </sheetData>
  <mergeCells count="3">
    <mergeCell ref="B3:C3"/>
    <mergeCell ref="B4:C4"/>
    <mergeCell ref="B5:C5"/>
  </mergeCells>
  <pageMargins left="0.7" right="0.7" top="0.75" bottom="0.75" header="0.3" footer="0.3"/>
  <ignoredErrors>
    <ignoredError sqref="M42:N42 J42:L4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PEAJE</vt:lpstr>
      <vt:lpstr>DETRACCION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EASYWAY02</dc:creator>
  <cp:lastModifiedBy>i201313274 (Gomez Lino, Mauro Jhony)</cp:lastModifiedBy>
  <dcterms:created xsi:type="dcterms:W3CDTF">2017-10-09T21:09:23Z</dcterms:created>
  <dcterms:modified xsi:type="dcterms:W3CDTF">2023-11-15T20:24:20Z</dcterms:modified>
</cp:coreProperties>
</file>