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l\Dropbox\Programacion Avanzada - Cursada\TPs Clase\TP2\TP2 - 3RA ENTREGA\"/>
    </mc:Choice>
  </mc:AlternateContent>
  <bookViews>
    <workbookView xWindow="240" yWindow="15" windowWidth="19440" windowHeight="10170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J24" i="2" l="1"/>
  <c r="N24" i="2" s="1"/>
  <c r="B24" i="2" l="1"/>
  <c r="L26" i="2"/>
  <c r="K26" i="2"/>
  <c r="M26" i="2"/>
  <c r="E34" i="2" s="1"/>
  <c r="G26" i="2"/>
  <c r="F26" i="2"/>
  <c r="E5" i="2"/>
  <c r="E37" i="2" s="1"/>
  <c r="E9" i="2"/>
  <c r="E38" i="2" s="1"/>
  <c r="E13" i="2"/>
  <c r="E39" i="2" s="1"/>
  <c r="E30" i="2"/>
  <c r="E40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E41" i="2"/>
  <c r="E33" i="2" l="1"/>
  <c r="N26" i="2"/>
  <c r="J26" i="2"/>
  <c r="E42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<sst xmlns="http://schemas.openxmlformats.org/spreadsheetml/2006/main" count="57" uniqueCount="40">
  <si>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</si>
  <si>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</si>
  <si>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</si>
  <si>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</si>
  <si>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</si>
  <si>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</si>
  <si>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</si>
  <si>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</si>
  <si>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</si>
  <si>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</si>
  <si>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</si>
  <si>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</si>
  <si>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</si>
  <si>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</si>
  <si>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</si>
  <si>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</si>
  <si>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</si>
  <si>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</si>
  <si>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</si>
  <si>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</si>
  <si>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</si>
  <si>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</si>
  <si>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</si>
  <si>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</si>
  <si>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</si>
  <si>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</si>
  <si>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</si>
  <si>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</si>
  <si>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</si>
  <si>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</si>
  <si>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</si>
  <si>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</si>
  <si>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</si>
  <si>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</si>
  <si>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Constructores y variables</t>
  </si>
  <si>
    <t>SELMATH</t>
  </si>
  <si>
    <t>Resolver</t>
  </si>
  <si>
    <t>Calcular Error Solucion</t>
  </si>
  <si>
    <t>Getters y setters</t>
  </si>
  <si>
    <t>Guardar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</si>
</sst>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B102-46C1-8760-C350D23781D1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B102-46C1-8760-C350D23781D1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B102-46C1-8760-C350D23781D1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B102-46C1-8760-C350D23781D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B102-46C1-8760-C350D23781D1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B102-46C1-8760-C350D23781D1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4.1666666666665408E-3</c:v>
                </c:pt>
                <c:pt idx="1">
                  <c:v>1.3888888888888951E-2</c:v>
                </c:pt>
                <c:pt idx="2">
                  <c:v>9.2361111111111116E-2</c:v>
                </c:pt>
                <c:pt idx="3">
                  <c:v>3.4027777777777768E-2</c:v>
                </c:pt>
                <c:pt idx="4">
                  <c:v>3.4722222222222224E-2</c:v>
                </c:pt>
                <c:pt idx="5">
                  <c:v>3.402777777777799E-2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02-46C1-8760-C350D23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0" workbookViewId="0">
      <selection activeCell="M10" sqref="M10"/>
    </sheetView>
  </sheetViews>
  <sheetFormatPr baseColWidth="10" defaultColWidth="0" defaultRowHeight="15" zeroHeight="1" x14ac:dyDescent="0.25"/>
  <cols>
    <col min="1" max="1" width="1.125" style="21" customWidth="1"/>
    <col min="2" max="2" width="11.875" style="28" customWidth="1"/>
    <col min="3" max="4" width="11.375" style="28" customWidth="1"/>
    <col min="5" max="5" width="10.25" style="28" bestFit="1" customWidth="1"/>
    <col min="6" max="11" width="11.375" style="28" customWidth="1"/>
    <col min="12" max="12" width="13" style="28" customWidth="1"/>
    <col min="13" max="14" width="11.375" style="28" customWidth="1"/>
    <col min="15" max="15" width="1.125" style="21" customWidth="1"/>
    <col min="16" max="16384" width="11.375" style="28" hidden="1"/>
  </cols>
  <sheetData>
    <row r="1" spans="1:16" s="10" customFormat="1" ht="23.25" customHeight="1" x14ac:dyDescent="0.25">
      <c r="B1" s="92" t="s">
        <v>19</v>
      </c>
      <c r="C1" s="92"/>
      <c r="D1" s="93" t="s">
        <v>35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0.79861111111111116</v>
      </c>
      <c r="D5" s="2">
        <v>0.8027777777777777</v>
      </c>
      <c r="E5" s="52">
        <f>IFERROR(IF(OR(ISBLANK(C5),ISBLANK(D5)),"Completar",IF(D5&gt;=C5,D5-C5,"Error")),"Error")</f>
        <v>4.1666666666665408E-3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0.75347222222222221</v>
      </c>
      <c r="D9" s="2">
        <v>0.76736111111111116</v>
      </c>
      <c r="E9" s="52">
        <f>IFERROR(IF(OR(ISBLANK(C9),ISBLANK(D9)),"Completar",IF(D9&gt;=C9,D9-C9,"Error")),"Error")</f>
        <v>1.3888888888888951E-2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>
        <v>0.10416666666666667</v>
      </c>
      <c r="C13" s="2">
        <v>0.81180555555555556</v>
      </c>
      <c r="D13" s="2">
        <v>0.90416666666666667</v>
      </c>
      <c r="E13" s="52">
        <f>IFERROR(IF(OR(ISBLANK(C13),ISBLANK(D13)),"Completar",IF(D13&gt;=C13,D13-C13,"Error")),"Error")</f>
        <v>9.2361111111111116E-2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 t="s">
        <v>34</v>
      </c>
      <c r="D18" s="76"/>
      <c r="E18" s="77"/>
      <c r="F18" s="3">
        <v>10</v>
      </c>
      <c r="G18" s="4">
        <v>1.0416666666666666E-2</v>
      </c>
      <c r="H18" s="5">
        <v>0.8041666666666667</v>
      </c>
      <c r="I18" s="6">
        <v>0.81944444444444453</v>
      </c>
      <c r="J18" s="53">
        <f>IFERROR(IF(OR(ISBLANK(H18),ISBLANK(I18)),"",IF(I18&gt;=H18,I18-H18,"Error")),"Error")</f>
        <v>1.5277777777777835E-2</v>
      </c>
      <c r="K18" s="7">
        <v>1</v>
      </c>
      <c r="L18" s="8">
        <v>8.3333333333333332E-3</v>
      </c>
      <c r="M18" s="9">
        <v>23</v>
      </c>
      <c r="N18" s="54">
        <f>IFERROR(IF(OR(J18="",ISBLANK(L18)),"",J18+L18),"Error")</f>
        <v>2.3611111111111166E-2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 t="s">
        <v>38</v>
      </c>
      <c r="D19" s="76"/>
      <c r="E19" s="77"/>
      <c r="F19" s="3">
        <v>20</v>
      </c>
      <c r="G19" s="4">
        <v>3.472222222222222E-3</v>
      </c>
      <c r="H19" s="5">
        <v>0.82291666666666663</v>
      </c>
      <c r="I19" s="6">
        <v>0.82430555555555562</v>
      </c>
      <c r="J19" s="53">
        <f t="shared" ref="J19:J24" si="1">IFERROR(IF(OR(ISBLANK(H19),ISBLANK(I19)),"",IF(I19&gt;=H19,I19-H19,"Error")),"Error")</f>
        <v>1.388888888888995E-3</v>
      </c>
      <c r="K19" s="7">
        <v>0</v>
      </c>
      <c r="L19" s="8">
        <v>0</v>
      </c>
      <c r="M19" s="9">
        <v>20</v>
      </c>
      <c r="N19" s="54">
        <f t="shared" ref="N19:N25" si="2">IFERROR(IF(OR(J19="",ISBLANK(L19)),"",J19+L19),"Error")</f>
        <v>1.388888888888995E-3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 t="s">
        <v>36</v>
      </c>
      <c r="D20" s="76"/>
      <c r="E20" s="77"/>
      <c r="F20" s="3">
        <v>30</v>
      </c>
      <c r="G20" s="4">
        <v>4.1666666666666664E-2</v>
      </c>
      <c r="H20" s="5">
        <v>0.8340277777777777</v>
      </c>
      <c r="I20" s="6">
        <v>0.84375</v>
      </c>
      <c r="J20" s="53">
        <f t="shared" si="1"/>
        <v>9.7222222222222987E-3</v>
      </c>
      <c r="K20" s="7">
        <v>2</v>
      </c>
      <c r="L20" s="8">
        <v>1.7361111111111112E-2</v>
      </c>
      <c r="M20" s="9">
        <v>12</v>
      </c>
      <c r="N20" s="54">
        <f t="shared" si="2"/>
        <v>2.7083333333333411E-2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 t="s">
        <v>39</v>
      </c>
      <c r="D21" s="76"/>
      <c r="E21" s="77"/>
      <c r="F21" s="3">
        <v>15</v>
      </c>
      <c r="G21" s="4">
        <v>6.9444444444444441E-3</v>
      </c>
      <c r="H21" s="5">
        <v>0.82638888888888884</v>
      </c>
      <c r="I21" s="6">
        <v>0.82847222222222217</v>
      </c>
      <c r="J21" s="53">
        <f t="shared" si="1"/>
        <v>2.0833333333333259E-3</v>
      </c>
      <c r="K21" s="7">
        <v>1</v>
      </c>
      <c r="L21" s="8">
        <v>2.0833333333333333E-3</v>
      </c>
      <c r="M21" s="9">
        <v>8</v>
      </c>
      <c r="N21" s="54">
        <f t="shared" si="2"/>
        <v>4.1666666666666588E-3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 t="s">
        <v>37</v>
      </c>
      <c r="D22" s="76"/>
      <c r="E22" s="77"/>
      <c r="F22" s="3">
        <v>20</v>
      </c>
      <c r="G22" s="4">
        <v>1.0416666666666666E-2</v>
      </c>
      <c r="H22" s="5">
        <v>0.85625000000000007</v>
      </c>
      <c r="I22" s="6">
        <v>0.8618055555555556</v>
      </c>
      <c r="J22" s="53">
        <f t="shared" si="1"/>
        <v>5.5555555555555358E-3</v>
      </c>
      <c r="K22" s="7">
        <v>1</v>
      </c>
      <c r="L22" s="8">
        <v>6.9444444444444441E-3</v>
      </c>
      <c r="M22" s="9">
        <v>3</v>
      </c>
      <c r="N22" s="54">
        <f t="shared" si="2"/>
        <v>1.249999999999998E-2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 t="str">
        <f t="shared" si="1"/>
        <v/>
      </c>
      <c r="K24" s="7"/>
      <c r="L24" s="8"/>
      <c r="M24" s="9"/>
      <c r="N24" s="54" t="str">
        <f t="shared" si="2"/>
        <v/>
      </c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>
        <f>IF(SUM(F18:F25)=0,"Completar",SUM(F18:F25))</f>
        <v>95</v>
      </c>
      <c r="G26" s="46">
        <f>IF(SUM(G18:G25)=0,"Completar",SUM(G18:G25))</f>
        <v>7.2916666666666671E-2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3.402777777777799E-2</v>
      </c>
      <c r="K26" s="50">
        <f>SUM(K18:K25)</f>
        <v>5</v>
      </c>
      <c r="L26" s="46">
        <f>SUM(L18:L25)</f>
        <v>3.4722222222222224E-2</v>
      </c>
      <c r="M26" s="51">
        <f>IF(SUM(M18:M25)=0,"Completar",SUM(M18:M25))</f>
        <v>66</v>
      </c>
      <c r="N26" s="52">
        <f>IF(OR(COUNTIF(N18:N25,"Error")&gt;0,COUNTIF(N18:N25,"Completar")&gt;0),"Error",IF(SUM(N18:N25)=0,"Completar",SUM(N18:N25)))</f>
        <v>6.8750000000000214E-2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4.1666666666666664E-2</v>
      </c>
      <c r="C30" s="2">
        <v>0.57708333333333328</v>
      </c>
      <c r="D30" s="2">
        <v>0.61111111111111105</v>
      </c>
      <c r="E30" s="52">
        <f>IFERROR(IF(OR(ISBLANK(C30),ISBLANK(D30)),"Completar",IF(D30&gt;=C30,D30-C30,"Error")),"Error")</f>
        <v>3.4027777777777768E-2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>
        <f>M26</f>
        <v>66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>
        <f>IF(M26="Completar","Completar",IFERROR(M26/(N26*24),"Error"))</f>
        <v>39.999999999999872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8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7.575757575757576E-2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4.1666666666665408E-3</v>
      </c>
      <c r="F37" s="58">
        <f>IF(E37="Completar",E37,IFERROR(E37/$E$43,"Error"))</f>
        <v>1.9543973941367476E-2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>
        <f>E9</f>
        <v>1.3888888888888951E-2</v>
      </c>
      <c r="F38" s="58">
        <f>IF(E38="Completar",E38,IFERROR(E38/$E$43,"Error"))</f>
        <v>6.5146579804560512E-2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>
        <f>E13</f>
        <v>9.2361111111111116E-2</v>
      </c>
      <c r="F39" s="58">
        <f t="shared" ref="F39" si="3">IF(E39="Completar",E39,IFERROR(E39/$E$43,"Error"))</f>
        <v>0.43322475570032548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>
        <f>E30</f>
        <v>3.4027777777777768E-2</v>
      </c>
      <c r="F40" s="58">
        <f>IF(E40="Completar",E40,IFERROR(E40/$E$43,"Error"))</f>
        <v>0.15960912052117249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3.4722222222222224E-2</v>
      </c>
      <c r="F41" s="58">
        <f>IF(E41="Completar",E41,IFERROR(E41/$E$43,"Completar"))</f>
        <v>0.16286644951140056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>
        <f>J26</f>
        <v>3.402777777777799E-2</v>
      </c>
      <c r="F42" s="58">
        <f>IF(E42="Completar",E42,IFERROR(E42/$E$43,"Completar"))</f>
        <v>0.15960912052117354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0.21319444444444458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C3:C1048576 D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Ignacio Landaburu</cp:lastModifiedBy>
  <dcterms:created xsi:type="dcterms:W3CDTF">2014-04-14T14:00:11Z</dcterms:created>
  <dcterms:modified xsi:type="dcterms:W3CDTF">2016-09-30T22:16:16Z</dcterms:modified>
</cp:coreProperties>
</file>