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19200" windowHeight="10995"/>
  </bookViews>
  <sheets>
    <sheet name="Respuestas de la encuesta" sheetId="3" r:id="rId1"/>
    <sheet name="Gráfico" sheetId="2" r:id="rId2"/>
    <sheet name="Sheet1" sheetId="1" state="hidden" r:id="rId3"/>
  </sheets>
  <definedNames>
    <definedName name="_xlnm.Print_Area" localSheetId="1">Gráfico!$B$3:$P$27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5" i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7" i="2"/>
  <c r="E25" i="2" l="1"/>
  <c r="E26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D17" i="1" l="1"/>
  <c r="C17" i="1" s="1"/>
  <c r="B17" i="1"/>
  <c r="D16" i="1"/>
  <c r="C16" i="1" s="1"/>
  <c r="B16" i="1"/>
  <c r="D15" i="1"/>
  <c r="C15" i="1" s="1"/>
  <c r="B15" i="1"/>
  <c r="D14" i="1"/>
  <c r="C14" i="1" s="1"/>
  <c r="B14" i="1"/>
  <c r="D13" i="1"/>
  <c r="C13" i="1" s="1"/>
  <c r="B13" i="1"/>
  <c r="D12" i="1"/>
  <c r="C12" i="1" s="1"/>
  <c r="B12" i="1"/>
  <c r="D11" i="1"/>
  <c r="C11" i="1" s="1"/>
  <c r="B11" i="1"/>
  <c r="D10" i="1"/>
  <c r="C10" i="1" s="1"/>
  <c r="B10" i="1"/>
  <c r="D9" i="1"/>
  <c r="C9" i="1" s="1"/>
  <c r="B9" i="1"/>
  <c r="D8" i="1"/>
  <c r="C8" i="1" s="1"/>
  <c r="B8" i="1"/>
  <c r="D7" i="1"/>
  <c r="C7" i="1" s="1"/>
  <c r="B7" i="1"/>
  <c r="D6" i="1"/>
  <c r="C6" i="1" s="1"/>
  <c r="B6" i="1"/>
  <c r="D5" i="1"/>
  <c r="C5" i="1" s="1"/>
  <c r="B5" i="1"/>
  <c r="B24" i="1" l="1"/>
  <c r="B23" i="1"/>
  <c r="B22" i="1"/>
  <c r="B21" i="1"/>
  <c r="B20" i="1"/>
  <c r="B19" i="1"/>
  <c r="B18" i="1"/>
  <c r="D24" i="1"/>
  <c r="C24" i="1" s="1"/>
  <c r="D23" i="1"/>
  <c r="C23" i="1" s="1"/>
  <c r="D22" i="1"/>
  <c r="C22" i="1" s="1"/>
  <c r="D21" i="1"/>
  <c r="C21" i="1" s="1"/>
  <c r="D20" i="1"/>
  <c r="C20" i="1" s="1"/>
  <c r="D19" i="1"/>
  <c r="C19" i="1" s="1"/>
  <c r="D18" i="1"/>
  <c r="C18" i="1" s="1"/>
</calcChain>
</file>

<file path=xl/sharedStrings.xml><?xml version="1.0" encoding="utf-8"?>
<sst xmlns="http://schemas.openxmlformats.org/spreadsheetml/2006/main" count="150" uniqueCount="26">
  <si>
    <t>No</t>
  </si>
  <si>
    <t xml:space="preserve">GRÁFICO DE ENCUESTA SI/NO </t>
  </si>
  <si>
    <t>Descripción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</si>
  <si>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</si>
  <si>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</si>
  <si>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</si>
  <si>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</si>
  <si>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</si>
  <si>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</si>
  <si>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</si>
  <si>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</si>
  <si>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</si>
  <si>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</si>
  <si>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</si>
  <si>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</si>
  <si>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</si>
  <si>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</si>
  <si>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</si>
  <si>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</si>
  <si>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</si>
  <si>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</si>
  <si>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</si>
  <si>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</si>
  <si>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Si</t>
  </si>
  <si>
    <t>Resultados</t>
  </si>
  <si>
    <t>PLANTILLA ENCUESTA DE SATISFACCIÓN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</si>
</sst>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C8C8C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 applyAlignment="1">
      <alignment vertical="center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4" fillId="0" borderId="0" xfId="0" applyFont="1" applyProtection="1">
      <protection hidden="1"/>
    </xf>
    <xf numFmtId="0" fontId="4" fillId="0" borderId="5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10" xfId="0" applyFont="1" applyBorder="1" applyProtection="1">
      <protection hidden="1"/>
    </xf>
    <xf numFmtId="0" fontId="0" fillId="3" borderId="1" xfId="0" applyFont="1" applyFill="1" applyBorder="1" applyProtection="1">
      <protection hidden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Protection="1"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0" fillId="3" borderId="1" xfId="0" applyFont="1" applyFill="1" applyBorder="1" applyAlignment="1" applyProtection="1">
      <alignment horizontal="center"/>
      <protection hidden="1"/>
    </xf>
    <xf numFmtId="0" fontId="0" fillId="4" borderId="1" xfId="0" applyFont="1" applyFill="1" applyBorder="1" applyProtection="1">
      <protection hidden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Protection="1">
      <protection hidden="1"/>
    </xf>
    <xf numFmtId="0" fontId="5" fillId="5" borderId="1" xfId="0" applyFont="1" applyFill="1" applyBorder="1" applyAlignment="1" applyProtection="1">
      <alignment horizontal="center"/>
      <protection hidden="1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5" borderId="14" xfId="0" applyFont="1" applyFill="1" applyBorder="1" applyAlignment="1">
      <alignment vertical="center"/>
    </xf>
    <xf numFmtId="0" fontId="0" fillId="5" borderId="1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2" fillId="5" borderId="18" xfId="0" applyFont="1" applyFill="1" applyBorder="1" applyAlignment="1">
      <alignment horizontal="center" vertical="center"/>
    </xf>
    <xf numFmtId="0" fontId="0" fillId="3" borderId="19" xfId="0" applyFont="1" applyFill="1" applyBorder="1" applyProtection="1">
      <protection hidden="1"/>
    </xf>
    <xf numFmtId="0" fontId="0" fillId="3" borderId="18" xfId="0" applyFont="1" applyFill="1" applyBorder="1" applyAlignment="1">
      <alignment horizontal="center" vertical="center"/>
    </xf>
    <xf numFmtId="0" fontId="0" fillId="4" borderId="19" xfId="0" applyFont="1" applyFill="1" applyBorder="1" applyProtection="1">
      <protection hidden="1"/>
    </xf>
    <xf numFmtId="0" fontId="0" fillId="4" borderId="18" xfId="0" applyFont="1" applyFill="1" applyBorder="1" applyAlignment="1">
      <alignment horizontal="center" vertical="center"/>
    </xf>
    <xf numFmtId="0" fontId="0" fillId="4" borderId="20" xfId="0" applyFont="1" applyFill="1" applyBorder="1" applyProtection="1">
      <protection hidden="1"/>
    </xf>
    <xf numFmtId="0" fontId="0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0" borderId="23" xfId="0" applyBorder="1"/>
    <xf numFmtId="0" fontId="6" fillId="5" borderId="13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7" fillId="2" borderId="2" xfId="0" applyFont="1" applyFill="1" applyBorder="1" applyAlignment="1" applyProtection="1">
      <alignment horizontal="center"/>
      <protection hidden="1"/>
    </xf>
    <xf numFmtId="0" fontId="7" fillId="2" borderId="3" xfId="0" applyFont="1" applyFill="1" applyBorder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3" fillId="0" borderId="0" xfId="1" applyFont="1" applyBorder="1" applyAlignment="1" applyProtection="1">
      <alignment horizontal="center" vertical="top"/>
      <protection hidden="1"/>
    </xf>
    <xf numFmtId="0" fontId="8" fillId="0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dLbls>
            <c:numFmt formatCode="#,##0;;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Sheet1!$A$5:$A$24</c:f>
              <c:strCache>
                <c:ptCount val="20"/>
                <c:pt idx="0">
                  <c:v>Pregunta 1</c:v>
                </c:pt>
                <c:pt idx="1">
                  <c:v>Pregunta 2</c:v>
                </c:pt>
                <c:pt idx="2">
                  <c:v>Pregunta 3</c:v>
                </c:pt>
                <c:pt idx="3">
                  <c:v>Pregunta 4</c:v>
                </c:pt>
                <c:pt idx="4">
                  <c:v>Pregunta 5</c:v>
                </c:pt>
                <c:pt idx="5">
                  <c:v>Pregunta 6</c:v>
                </c:pt>
                <c:pt idx="6">
                  <c:v>Pregunta 7</c:v>
                </c:pt>
                <c:pt idx="7">
                  <c:v>Pregunta 8</c:v>
                </c:pt>
                <c:pt idx="8">
                  <c:v>Pregunta 9</c:v>
                </c:pt>
                <c:pt idx="9">
                  <c:v>Pregunta 10</c:v>
                </c:pt>
                <c:pt idx="10">
                  <c:v>Pregunta 11</c:v>
                </c:pt>
                <c:pt idx="11">
                  <c:v>Pregunta 12</c:v>
                </c:pt>
                <c:pt idx="12">
                  <c:v>Pregunta 13</c:v>
                </c:pt>
                <c:pt idx="13">
                  <c:v>Pregunta 14</c:v>
                </c:pt>
                <c:pt idx="14">
                  <c:v>Pregunta 15</c:v>
                </c:pt>
                <c:pt idx="15">
                  <c:v>Pregunta 16</c:v>
                </c:pt>
                <c:pt idx="16">
                  <c:v>Pregunta 17</c:v>
                </c:pt>
                <c:pt idx="17">
                  <c:v>Pregunta 18</c:v>
                </c:pt>
                <c:pt idx="18">
                  <c:v>Pregunta 19</c:v>
                </c:pt>
                <c:pt idx="19">
                  <c:v>Pregunta 20</c:v>
                </c:pt>
              </c:strCache>
            </c:strRef>
          </c:cat>
          <c:val>
            <c:numRef>
              <c:f>Sheet1!$B$5:$B$24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numFmt formatCode="#,##0;#,##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Sheet1!$A$5:$A$24</c:f>
              <c:strCache>
                <c:ptCount val="20"/>
                <c:pt idx="0">
                  <c:v>Pregunta 1</c:v>
                </c:pt>
                <c:pt idx="1">
                  <c:v>Pregunta 2</c:v>
                </c:pt>
                <c:pt idx="2">
                  <c:v>Pregunta 3</c:v>
                </c:pt>
                <c:pt idx="3">
                  <c:v>Pregunta 4</c:v>
                </c:pt>
                <c:pt idx="4">
                  <c:v>Pregunta 5</c:v>
                </c:pt>
                <c:pt idx="5">
                  <c:v>Pregunta 6</c:v>
                </c:pt>
                <c:pt idx="6">
                  <c:v>Pregunta 7</c:v>
                </c:pt>
                <c:pt idx="7">
                  <c:v>Pregunta 8</c:v>
                </c:pt>
                <c:pt idx="8">
                  <c:v>Pregunta 9</c:v>
                </c:pt>
                <c:pt idx="9">
                  <c:v>Pregunta 10</c:v>
                </c:pt>
                <c:pt idx="10">
                  <c:v>Pregunta 11</c:v>
                </c:pt>
                <c:pt idx="11">
                  <c:v>Pregunta 12</c:v>
                </c:pt>
                <c:pt idx="12">
                  <c:v>Pregunta 13</c:v>
                </c:pt>
                <c:pt idx="13">
                  <c:v>Pregunta 14</c:v>
                </c:pt>
                <c:pt idx="14">
                  <c:v>Pregunta 15</c:v>
                </c:pt>
                <c:pt idx="15">
                  <c:v>Pregunta 16</c:v>
                </c:pt>
                <c:pt idx="16">
                  <c:v>Pregunta 17</c:v>
                </c:pt>
                <c:pt idx="17">
                  <c:v>Pregunta 18</c:v>
                </c:pt>
                <c:pt idx="18">
                  <c:v>Pregunta 19</c:v>
                </c:pt>
                <c:pt idx="19">
                  <c:v>Pregunta 20</c:v>
                </c:pt>
              </c:strCache>
            </c:str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-5</c:v>
                </c:pt>
                <c:pt idx="4">
                  <c:v>-3</c:v>
                </c:pt>
                <c:pt idx="5">
                  <c:v>-4</c:v>
                </c:pt>
                <c:pt idx="6">
                  <c:v>-2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-4</c:v>
                </c:pt>
                <c:pt idx="16">
                  <c:v>-1</c:v>
                </c:pt>
                <c:pt idx="17">
                  <c:v>-4</c:v>
                </c:pt>
                <c:pt idx="18">
                  <c:v>-1</c:v>
                </c:pt>
                <c:pt idx="19">
                  <c:v>-3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960883680"/>
        <c:axId val="1960898912"/>
      </c:barChart>
      <c:catAx>
        <c:axId val="1960883680"/>
        <c:scaling>
          <c:orientation val="maxMin"/>
        </c:scaling>
        <c:delete val="0"/>
        <c:axPos val="r"/>
        <c:numFmt formatCode="General" sourceLinked="0"/>
        <c:majorTickMark val="none"/>
        <c:minorTickMark val="none"/>
        <c:tickLblPos val="none"/>
        <c:crossAx val="1960898912"/>
        <c:crosses val="autoZero"/>
        <c:auto val="1"/>
        <c:lblAlgn val="ctr"/>
        <c:lblOffset val="100"/>
        <c:noMultiLvlLbl val="0"/>
      </c:catAx>
      <c:valAx>
        <c:axId val="1960898912"/>
        <c:scaling>
          <c:orientation val="maxMin"/>
        </c:scaling>
        <c:delete val="1"/>
        <c:axPos val="b"/>
        <c:numFmt formatCode="General" sourceLinked="0"/>
        <c:majorTickMark val="out"/>
        <c:minorTickMark val="none"/>
        <c:tickLblPos val="nextTo"/>
        <c:crossAx val="196088368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home\AppData\Roaming\Microsoft\Excel\XLSTART/header/envelope.png" TargetMode="External"/><Relationship Id="rId1" Type="http://schemas.openxmlformats.org/officeDocument/2006/relationships/hyperlink" Target="http://planillaexcel.com/contactanos?ref=spreadsheet_contact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home\AppData\Roaming\Microsoft\Excel\XLSTART/header/envelope.png" TargetMode="External"/><Relationship Id="rId2" Type="http://schemas.openxmlformats.org/officeDocument/2006/relationships/hyperlink" Target="http://planillaexcel.com/contactanos?ref=spreadsheet_contact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117475</xdr:colOff>
      <xdr:row>0</xdr:row>
      <xdr:rowOff>152400</xdr:rowOff>
    </xdr:from>
    <xdr:to>
      <xdr:col>16</xdr:col>
      <xdr:colOff>269875</xdr:colOff>
      <xdr:row>1</xdr:row>
      <xdr:rowOff>113179</xdr:rowOff>
    </xdr:to>
    <xdr:pic>
      <xdr:nvPicPr>
        <xdr:cNvPr id="5" name="mailIco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0299700" y="152400"/>
          <a:ext cx="152400" cy="15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47626</xdr:rowOff>
    </xdr:from>
    <xdr:to>
      <xdr:col>15</xdr:col>
      <xdr:colOff>209549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508000</xdr:colOff>
      <xdr:row>0</xdr:row>
      <xdr:rowOff>152400</xdr:rowOff>
    </xdr:from>
    <xdr:to>
      <xdr:col>15</xdr:col>
      <xdr:colOff>50800</xdr:colOff>
      <xdr:row>1</xdr:row>
      <xdr:rowOff>114300</xdr:rowOff>
    </xdr:to>
    <xdr:pic>
      <xdr:nvPicPr>
        <xdr:cNvPr id="6" name="mailIcon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361950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336550</xdr:colOff>
      <xdr:row>0</xdr:row>
      <xdr:rowOff>104140</xdr:rowOff>
    </xdr:from>
    <xdr:to>
      <xdr:col>6</xdr:col>
      <xdr:colOff>463550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11</xdr:col>
      <xdr:colOff>590550</xdr:colOff>
      <xdr:row>0</xdr:row>
      <xdr:rowOff>101600</xdr:rowOff>
    </xdr:from>
    <xdr:to>
      <xdr:col>16</xdr:col>
      <xdr:colOff>463550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16</xdr:col>
      <xdr:colOff>222250</xdr:colOff>
      <xdr:row>0</xdr:row>
      <xdr:rowOff>152400</xdr:rowOff>
    </xdr:from>
    <xdr:to>
      <xdr:col>16</xdr:col>
      <xdr:colOff>374650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EV25"/>
  <sheetViews>
    <sheetView showGridLines="0" tabSelected="1" zoomScale="85" zoomScaleNormal="85" workbookViewId="0">
      <selection activeCell="F32" sqref="F32"/>
    </sheetView>
  </sheetViews>
  <sheetFormatPr baseColWidth="10" defaultColWidth="9.140625" defaultRowHeight="15" x14ac:dyDescent="0.25"/>
  <cols>
    <col min="1" max="1" width="9.140625" style="1"/>
    <col min="2" max="2" width="15.5703125" style="1" bestFit="1" customWidth="1"/>
    <col min="3" max="16384" width="9.140625" style="1"/>
  </cols>
  <sheetData>
    <row r="1" spans="2:152" ht="15" customHeight="1" x14ac:dyDescent="0.25">
      <c r="B1" s="43" t="s">
        <v>25</v>
      </c>
    </row>
    <row r="2" spans="2:152" ht="15.75" thickBot="1" x14ac:dyDescent="0.3"/>
    <row r="3" spans="2:152" ht="15.75" thickTop="1" x14ac:dyDescent="0.25">
      <c r="B3" s="37" t="s">
        <v>2</v>
      </c>
      <c r="C3" s="25" t="s">
        <v>24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7"/>
    </row>
    <row r="4" spans="2:152" s="24" customFormat="1" x14ac:dyDescent="0.25">
      <c r="B4" s="38"/>
      <c r="C4" s="23">
        <v>1</v>
      </c>
      <c r="D4" s="23">
        <v>2</v>
      </c>
      <c r="E4" s="23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3">
        <v>9</v>
      </c>
      <c r="L4" s="23">
        <v>10</v>
      </c>
      <c r="M4" s="23">
        <v>11</v>
      </c>
      <c r="N4" s="23">
        <v>12</v>
      </c>
      <c r="O4" s="23">
        <v>13</v>
      </c>
      <c r="P4" s="23">
        <v>14</v>
      </c>
      <c r="Q4" s="23">
        <v>15</v>
      </c>
      <c r="R4" s="23">
        <v>16</v>
      </c>
      <c r="S4" s="23">
        <v>17</v>
      </c>
      <c r="T4" s="23">
        <v>18</v>
      </c>
      <c r="U4" s="23">
        <v>19</v>
      </c>
      <c r="V4" s="23">
        <v>20</v>
      </c>
      <c r="W4" s="23">
        <v>21</v>
      </c>
      <c r="X4" s="23">
        <v>22</v>
      </c>
      <c r="Y4" s="23">
        <v>23</v>
      </c>
      <c r="Z4" s="23">
        <v>24</v>
      </c>
      <c r="AA4" s="23">
        <v>25</v>
      </c>
      <c r="AB4" s="23">
        <v>26</v>
      </c>
      <c r="AC4" s="23">
        <v>27</v>
      </c>
      <c r="AD4" s="23">
        <v>28</v>
      </c>
      <c r="AE4" s="23">
        <v>29</v>
      </c>
      <c r="AF4" s="23">
        <v>30</v>
      </c>
      <c r="AG4" s="23">
        <v>31</v>
      </c>
      <c r="AH4" s="23">
        <v>32</v>
      </c>
      <c r="AI4" s="23">
        <v>33</v>
      </c>
      <c r="AJ4" s="23">
        <v>34</v>
      </c>
      <c r="AK4" s="23">
        <v>35</v>
      </c>
      <c r="AL4" s="23">
        <v>36</v>
      </c>
      <c r="AM4" s="23">
        <v>37</v>
      </c>
      <c r="AN4" s="23">
        <v>38</v>
      </c>
      <c r="AO4" s="23">
        <v>39</v>
      </c>
      <c r="AP4" s="23">
        <v>40</v>
      </c>
      <c r="AQ4" s="23">
        <v>41</v>
      </c>
      <c r="AR4" s="23">
        <v>42</v>
      </c>
      <c r="AS4" s="23">
        <v>43</v>
      </c>
      <c r="AT4" s="23">
        <v>44</v>
      </c>
      <c r="AU4" s="23">
        <v>45</v>
      </c>
      <c r="AV4" s="23">
        <v>46</v>
      </c>
      <c r="AW4" s="23">
        <v>47</v>
      </c>
      <c r="AX4" s="23">
        <v>48</v>
      </c>
      <c r="AY4" s="23">
        <v>49</v>
      </c>
      <c r="AZ4" s="23">
        <v>50</v>
      </c>
      <c r="BA4" s="23">
        <v>51</v>
      </c>
      <c r="BB4" s="23">
        <v>52</v>
      </c>
      <c r="BC4" s="23">
        <v>53</v>
      </c>
      <c r="BD4" s="23">
        <v>54</v>
      </c>
      <c r="BE4" s="23">
        <v>55</v>
      </c>
      <c r="BF4" s="23">
        <v>56</v>
      </c>
      <c r="BG4" s="23">
        <v>57</v>
      </c>
      <c r="BH4" s="23">
        <v>58</v>
      </c>
      <c r="BI4" s="23">
        <v>59</v>
      </c>
      <c r="BJ4" s="23">
        <v>60</v>
      </c>
      <c r="BK4" s="23">
        <v>61</v>
      </c>
      <c r="BL4" s="23">
        <v>62</v>
      </c>
      <c r="BM4" s="23">
        <v>63</v>
      </c>
      <c r="BN4" s="23">
        <v>64</v>
      </c>
      <c r="BO4" s="23">
        <v>65</v>
      </c>
      <c r="BP4" s="23">
        <v>66</v>
      </c>
      <c r="BQ4" s="23">
        <v>67</v>
      </c>
      <c r="BR4" s="23">
        <v>68</v>
      </c>
      <c r="BS4" s="23">
        <v>69</v>
      </c>
      <c r="BT4" s="23">
        <v>70</v>
      </c>
      <c r="BU4" s="23">
        <v>71</v>
      </c>
      <c r="BV4" s="23">
        <v>72</v>
      </c>
      <c r="BW4" s="23">
        <v>73</v>
      </c>
      <c r="BX4" s="23">
        <v>74</v>
      </c>
      <c r="BY4" s="23">
        <v>75</v>
      </c>
      <c r="BZ4" s="23">
        <v>76</v>
      </c>
      <c r="CA4" s="23">
        <v>77</v>
      </c>
      <c r="CB4" s="23">
        <v>78</v>
      </c>
      <c r="CC4" s="23">
        <v>79</v>
      </c>
      <c r="CD4" s="23">
        <v>80</v>
      </c>
      <c r="CE4" s="23">
        <v>81</v>
      </c>
      <c r="CF4" s="23">
        <v>82</v>
      </c>
      <c r="CG4" s="23">
        <v>83</v>
      </c>
      <c r="CH4" s="23">
        <v>84</v>
      </c>
      <c r="CI4" s="23">
        <v>85</v>
      </c>
      <c r="CJ4" s="23">
        <v>86</v>
      </c>
      <c r="CK4" s="23">
        <v>87</v>
      </c>
      <c r="CL4" s="23">
        <v>88</v>
      </c>
      <c r="CM4" s="23">
        <v>89</v>
      </c>
      <c r="CN4" s="23">
        <v>90</v>
      </c>
      <c r="CO4" s="23">
        <v>91</v>
      </c>
      <c r="CP4" s="23">
        <v>92</v>
      </c>
      <c r="CQ4" s="23">
        <v>93</v>
      </c>
      <c r="CR4" s="23">
        <v>94</v>
      </c>
      <c r="CS4" s="23">
        <v>95</v>
      </c>
      <c r="CT4" s="23">
        <v>96</v>
      </c>
      <c r="CU4" s="23">
        <v>97</v>
      </c>
      <c r="CV4" s="23">
        <v>98</v>
      </c>
      <c r="CW4" s="23">
        <v>99</v>
      </c>
      <c r="CX4" s="23">
        <v>100</v>
      </c>
      <c r="CY4" s="23">
        <v>101</v>
      </c>
      <c r="CZ4" s="23">
        <v>102</v>
      </c>
      <c r="DA4" s="23">
        <v>103</v>
      </c>
      <c r="DB4" s="23">
        <v>104</v>
      </c>
      <c r="DC4" s="23">
        <v>105</v>
      </c>
      <c r="DD4" s="23">
        <v>106</v>
      </c>
      <c r="DE4" s="23">
        <v>107</v>
      </c>
      <c r="DF4" s="23">
        <v>108</v>
      </c>
      <c r="DG4" s="23">
        <v>109</v>
      </c>
      <c r="DH4" s="23">
        <v>110</v>
      </c>
      <c r="DI4" s="23">
        <v>111</v>
      </c>
      <c r="DJ4" s="23">
        <v>112</v>
      </c>
      <c r="DK4" s="23">
        <v>113</v>
      </c>
      <c r="DL4" s="23">
        <v>114</v>
      </c>
      <c r="DM4" s="23">
        <v>115</v>
      </c>
      <c r="DN4" s="23">
        <v>116</v>
      </c>
      <c r="DO4" s="23">
        <v>117</v>
      </c>
      <c r="DP4" s="23">
        <v>118</v>
      </c>
      <c r="DQ4" s="23">
        <v>119</v>
      </c>
      <c r="DR4" s="23">
        <v>120</v>
      </c>
      <c r="DS4" s="23">
        <v>121</v>
      </c>
      <c r="DT4" s="23">
        <v>122</v>
      </c>
      <c r="DU4" s="23">
        <v>123</v>
      </c>
      <c r="DV4" s="23">
        <v>124</v>
      </c>
      <c r="DW4" s="23">
        <v>125</v>
      </c>
      <c r="DX4" s="23">
        <v>126</v>
      </c>
      <c r="DY4" s="23">
        <v>127</v>
      </c>
      <c r="DZ4" s="23">
        <v>128</v>
      </c>
      <c r="EA4" s="23">
        <v>129</v>
      </c>
      <c r="EB4" s="23">
        <v>130</v>
      </c>
      <c r="EC4" s="23">
        <v>131</v>
      </c>
      <c r="ED4" s="23">
        <v>132</v>
      </c>
      <c r="EE4" s="23">
        <v>133</v>
      </c>
      <c r="EF4" s="23">
        <v>134</v>
      </c>
      <c r="EG4" s="23">
        <v>135</v>
      </c>
      <c r="EH4" s="23">
        <v>136</v>
      </c>
      <c r="EI4" s="23">
        <v>137</v>
      </c>
      <c r="EJ4" s="23">
        <v>138</v>
      </c>
      <c r="EK4" s="23">
        <v>139</v>
      </c>
      <c r="EL4" s="23">
        <v>140</v>
      </c>
      <c r="EM4" s="23">
        <v>141</v>
      </c>
      <c r="EN4" s="23">
        <v>142</v>
      </c>
      <c r="EO4" s="23">
        <v>143</v>
      </c>
      <c r="EP4" s="23">
        <v>144</v>
      </c>
      <c r="EQ4" s="23">
        <v>145</v>
      </c>
      <c r="ER4" s="23">
        <v>146</v>
      </c>
      <c r="ES4" s="23">
        <v>147</v>
      </c>
      <c r="ET4" s="23">
        <v>148</v>
      </c>
      <c r="EU4" s="23">
        <v>149</v>
      </c>
      <c r="EV4" s="28">
        <v>150</v>
      </c>
    </row>
    <row r="5" spans="2:152" x14ac:dyDescent="0.25">
      <c r="B5" s="29" t="s">
        <v>3</v>
      </c>
      <c r="C5" s="14" t="s">
        <v>23</v>
      </c>
      <c r="D5" s="14" t="s">
        <v>0</v>
      </c>
      <c r="E5" s="14" t="s">
        <v>23</v>
      </c>
      <c r="F5" s="14" t="s">
        <v>0</v>
      </c>
      <c r="G5" s="14" t="s">
        <v>23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30"/>
    </row>
    <row r="6" spans="2:152" x14ac:dyDescent="0.25">
      <c r="B6" s="31" t="s">
        <v>4</v>
      </c>
      <c r="C6" s="19" t="s">
        <v>23</v>
      </c>
      <c r="D6" s="19" t="s">
        <v>23</v>
      </c>
      <c r="E6" s="19" t="s">
        <v>23</v>
      </c>
      <c r="F6" s="19" t="s">
        <v>0</v>
      </c>
      <c r="G6" s="19" t="s"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32"/>
    </row>
    <row r="7" spans="2:152" x14ac:dyDescent="0.25">
      <c r="B7" s="29" t="s">
        <v>5</v>
      </c>
      <c r="C7" s="14" t="s">
        <v>0</v>
      </c>
      <c r="D7" s="14" t="s">
        <v>23</v>
      </c>
      <c r="E7" s="14" t="s">
        <v>23</v>
      </c>
      <c r="F7" s="14" t="s">
        <v>0</v>
      </c>
      <c r="G7" s="14" t="s">
        <v>23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30"/>
    </row>
    <row r="8" spans="2:152" x14ac:dyDescent="0.25">
      <c r="B8" s="31" t="s">
        <v>6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32"/>
    </row>
    <row r="9" spans="2:152" x14ac:dyDescent="0.25">
      <c r="B9" s="29" t="s">
        <v>7</v>
      </c>
      <c r="C9" s="14" t="s">
        <v>23</v>
      </c>
      <c r="D9" s="14" t="s">
        <v>0</v>
      </c>
      <c r="E9" s="14" t="s">
        <v>0</v>
      </c>
      <c r="F9" s="14" t="s">
        <v>0</v>
      </c>
      <c r="G9" s="14" t="s">
        <v>23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30"/>
    </row>
    <row r="10" spans="2:152" x14ac:dyDescent="0.25">
      <c r="B10" s="31" t="s">
        <v>8</v>
      </c>
      <c r="C10" s="19" t="s">
        <v>0</v>
      </c>
      <c r="D10" s="19" t="s">
        <v>23</v>
      </c>
      <c r="E10" s="19" t="s">
        <v>0</v>
      </c>
      <c r="F10" s="19" t="s">
        <v>0</v>
      </c>
      <c r="G10" s="19" t="s">
        <v>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32"/>
    </row>
    <row r="11" spans="2:152" x14ac:dyDescent="0.25">
      <c r="B11" s="29" t="s">
        <v>9</v>
      </c>
      <c r="C11" s="14" t="s">
        <v>23</v>
      </c>
      <c r="D11" s="14" t="s">
        <v>23</v>
      </c>
      <c r="E11" s="14" t="s">
        <v>0</v>
      </c>
      <c r="F11" s="14" t="s">
        <v>0</v>
      </c>
      <c r="G11" s="14" t="s">
        <v>23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30"/>
    </row>
    <row r="12" spans="2:152" x14ac:dyDescent="0.25">
      <c r="B12" s="31" t="s">
        <v>10</v>
      </c>
      <c r="C12" s="19" t="s">
        <v>0</v>
      </c>
      <c r="D12" s="19" t="s">
        <v>23</v>
      </c>
      <c r="E12" s="19" t="s">
        <v>0</v>
      </c>
      <c r="F12" s="19" t="s">
        <v>23</v>
      </c>
      <c r="G12" s="19" t="s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32"/>
    </row>
    <row r="13" spans="2:152" x14ac:dyDescent="0.25">
      <c r="B13" s="29" t="s">
        <v>11</v>
      </c>
      <c r="C13" s="14" t="s">
        <v>0</v>
      </c>
      <c r="D13" s="14" t="s">
        <v>0</v>
      </c>
      <c r="E13" s="14" t="s">
        <v>0</v>
      </c>
      <c r="F13" s="14" t="s">
        <v>23</v>
      </c>
      <c r="G13" s="14" t="s">
        <v>23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30"/>
    </row>
    <row r="14" spans="2:152" x14ac:dyDescent="0.25">
      <c r="B14" s="31" t="s">
        <v>12</v>
      </c>
      <c r="C14" s="19" t="s">
        <v>0</v>
      </c>
      <c r="D14" s="19" t="s">
        <v>23</v>
      </c>
      <c r="E14" s="19" t="s">
        <v>0</v>
      </c>
      <c r="F14" s="19" t="s">
        <v>23</v>
      </c>
      <c r="G14" s="19" t="s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32"/>
    </row>
    <row r="15" spans="2:152" x14ac:dyDescent="0.25">
      <c r="B15" s="29" t="s">
        <v>13</v>
      </c>
      <c r="C15" s="14" t="s">
        <v>23</v>
      </c>
      <c r="D15" s="14" t="s">
        <v>0</v>
      </c>
      <c r="E15" s="14" t="s">
        <v>23</v>
      </c>
      <c r="F15" s="14" t="s">
        <v>23</v>
      </c>
      <c r="G15" s="14" t="s">
        <v>23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30"/>
    </row>
    <row r="16" spans="2:152" x14ac:dyDescent="0.25">
      <c r="B16" s="31" t="s">
        <v>14</v>
      </c>
      <c r="C16" s="19" t="s">
        <v>0</v>
      </c>
      <c r="D16" s="19" t="s">
        <v>23</v>
      </c>
      <c r="E16" s="19" t="s">
        <v>23</v>
      </c>
      <c r="F16" s="19" t="s">
        <v>23</v>
      </c>
      <c r="G16" s="19" t="s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32"/>
    </row>
    <row r="17" spans="2:152" x14ac:dyDescent="0.25">
      <c r="B17" s="29" t="s">
        <v>15</v>
      </c>
      <c r="C17" s="14" t="s">
        <v>0</v>
      </c>
      <c r="D17" s="14" t="s">
        <v>0</v>
      </c>
      <c r="E17" s="14" t="s">
        <v>23</v>
      </c>
      <c r="F17" s="14" t="s">
        <v>23</v>
      </c>
      <c r="G17" s="14" t="s">
        <v>23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30"/>
    </row>
    <row r="18" spans="2:152" x14ac:dyDescent="0.25">
      <c r="B18" s="31" t="s">
        <v>16</v>
      </c>
      <c r="C18" s="19" t="s">
        <v>23</v>
      </c>
      <c r="D18" s="19" t="s">
        <v>0</v>
      </c>
      <c r="E18" s="19" t="s">
        <v>23</v>
      </c>
      <c r="F18" s="19" t="s">
        <v>23</v>
      </c>
      <c r="G18" s="19" t="s"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32"/>
    </row>
    <row r="19" spans="2:152" x14ac:dyDescent="0.25">
      <c r="B19" s="29" t="s">
        <v>17</v>
      </c>
      <c r="C19" s="14" t="s">
        <v>23</v>
      </c>
      <c r="D19" s="14" t="s">
        <v>0</v>
      </c>
      <c r="E19" s="14" t="s">
        <v>23</v>
      </c>
      <c r="F19" s="14" t="s">
        <v>23</v>
      </c>
      <c r="G19" s="14" t="s">
        <v>23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30"/>
    </row>
    <row r="20" spans="2:152" x14ac:dyDescent="0.25">
      <c r="B20" s="31" t="s">
        <v>18</v>
      </c>
      <c r="C20" s="19" t="s">
        <v>0</v>
      </c>
      <c r="D20" s="19" t="s">
        <v>0</v>
      </c>
      <c r="E20" s="19" t="s">
        <v>0</v>
      </c>
      <c r="F20" s="19" t="s">
        <v>23</v>
      </c>
      <c r="G20" s="19" t="s"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32"/>
    </row>
    <row r="21" spans="2:152" x14ac:dyDescent="0.25">
      <c r="B21" s="29" t="s">
        <v>19</v>
      </c>
      <c r="C21" s="14" t="s">
        <v>23</v>
      </c>
      <c r="D21" s="14" t="s">
        <v>23</v>
      </c>
      <c r="E21" s="14" t="s">
        <v>0</v>
      </c>
      <c r="F21" s="14" t="s">
        <v>23</v>
      </c>
      <c r="G21" s="14" t="s">
        <v>23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30"/>
    </row>
    <row r="22" spans="2:152" x14ac:dyDescent="0.25">
      <c r="B22" s="31" t="s">
        <v>20</v>
      </c>
      <c r="C22" s="19" t="s">
        <v>0</v>
      </c>
      <c r="D22" s="19" t="s">
        <v>23</v>
      </c>
      <c r="E22" s="19" t="s">
        <v>0</v>
      </c>
      <c r="F22" s="19" t="s">
        <v>0</v>
      </c>
      <c r="G22" s="19" t="s"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32"/>
    </row>
    <row r="23" spans="2:152" x14ac:dyDescent="0.25">
      <c r="B23" s="29" t="s">
        <v>21</v>
      </c>
      <c r="C23" s="14" t="s">
        <v>23</v>
      </c>
      <c r="D23" s="14" t="s">
        <v>23</v>
      </c>
      <c r="E23" s="14" t="s">
        <v>23</v>
      </c>
      <c r="F23" s="14" t="s">
        <v>0</v>
      </c>
      <c r="G23" s="14" t="s">
        <v>23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30"/>
    </row>
    <row r="24" spans="2:152" ht="15.75" thickBot="1" x14ac:dyDescent="0.3">
      <c r="B24" s="33" t="s">
        <v>22</v>
      </c>
      <c r="C24" s="34" t="s">
        <v>23</v>
      </c>
      <c r="D24" s="34" t="s">
        <v>0</v>
      </c>
      <c r="E24" s="34" t="s">
        <v>0</v>
      </c>
      <c r="F24" s="34" t="s">
        <v>0</v>
      </c>
      <c r="G24" s="34" t="s">
        <v>23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5"/>
    </row>
    <row r="25" spans="2:152" ht="15.75" thickTop="1" x14ac:dyDescent="0.25"/>
  </sheetData>
  <mergeCells count="1">
    <mergeCell ref="B3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P29"/>
  <sheetViews>
    <sheetView showGridLines="0" zoomScaleNormal="100" workbookViewId="0">
      <selection sqref="A1:XFD1"/>
    </sheetView>
  </sheetViews>
  <sheetFormatPr baseColWidth="10" defaultColWidth="9.140625" defaultRowHeight="15" x14ac:dyDescent="0.25"/>
  <cols>
    <col min="1" max="1" width="4.5703125" style="9" customWidth="1"/>
    <col min="2" max="2" width="1.85546875" style="9" customWidth="1"/>
    <col min="3" max="3" width="46.7109375" style="4" customWidth="1"/>
    <col min="4" max="5" width="5.7109375" style="4" customWidth="1"/>
    <col min="6" max="15" width="9.140625" style="4"/>
    <col min="16" max="16" width="1.85546875" style="4" customWidth="1"/>
    <col min="17" max="16384" width="9.140625" style="4"/>
  </cols>
  <sheetData>
    <row r="1" spans="2:16" ht="15" customHeight="1" x14ac:dyDescent="0.25"/>
    <row r="3" spans="2:16" ht="9.75" customHeight="1" x14ac:dyDescent="0.25">
      <c r="B3" s="1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ht="26.25" x14ac:dyDescent="0.4">
      <c r="B4" s="11"/>
      <c r="C4" s="39" t="s">
        <v>1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1"/>
      <c r="P4" s="5"/>
    </row>
    <row r="5" spans="2:16" ht="9.75" customHeight="1" x14ac:dyDescent="0.25">
      <c r="B5" s="11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</row>
    <row r="6" spans="2:16" x14ac:dyDescent="0.25">
      <c r="B6" s="11"/>
      <c r="C6" s="21" t="s">
        <v>2</v>
      </c>
      <c r="D6" s="22" t="s">
        <v>23</v>
      </c>
      <c r="E6" s="22" t="s">
        <v>0</v>
      </c>
      <c r="F6" s="6"/>
      <c r="G6" s="6"/>
      <c r="H6" s="6"/>
      <c r="I6" s="6"/>
      <c r="J6" s="6"/>
      <c r="K6" s="6"/>
      <c r="L6" s="6"/>
      <c r="M6" s="6"/>
      <c r="N6" s="6"/>
      <c r="O6" s="6"/>
      <c r="P6" s="5"/>
    </row>
    <row r="7" spans="2:16" x14ac:dyDescent="0.25">
      <c r="B7" s="11"/>
      <c r="C7" s="15" t="s">
        <v>3</v>
      </c>
      <c r="D7" s="16">
        <f>COUNTIF('Respuestas de la encuesta'!$C5:$EV5,"Si")</f>
        <v>3</v>
      </c>
      <c r="E7" s="16">
        <f>COUNTIF('Respuestas de la encuesta'!$C5:$EV5,"No")</f>
        <v>2</v>
      </c>
      <c r="F7" s="6"/>
      <c r="G7" s="6"/>
      <c r="H7" s="6"/>
      <c r="I7" s="6"/>
      <c r="J7" s="6"/>
      <c r="K7" s="6"/>
      <c r="L7" s="6"/>
      <c r="M7" s="6"/>
      <c r="N7" s="6"/>
      <c r="O7" s="6"/>
      <c r="P7" s="5"/>
    </row>
    <row r="8" spans="2:16" x14ac:dyDescent="0.25">
      <c r="B8" s="11"/>
      <c r="C8" s="18" t="s">
        <v>4</v>
      </c>
      <c r="D8" s="20">
        <f>COUNTIF('Respuestas de la encuesta'!$C6:$EV6,"Si")</f>
        <v>3</v>
      </c>
      <c r="E8" s="20">
        <f>COUNTIF('Respuestas de la encuesta'!$C6:$EV6,"No")</f>
        <v>2</v>
      </c>
      <c r="F8" s="6"/>
      <c r="G8" s="6"/>
      <c r="H8" s="6"/>
      <c r="I8" s="6"/>
      <c r="J8" s="6"/>
      <c r="K8" s="6"/>
      <c r="L8" s="6"/>
      <c r="M8" s="6"/>
      <c r="N8" s="6"/>
      <c r="O8" s="6"/>
      <c r="P8" s="5"/>
    </row>
    <row r="9" spans="2:16" x14ac:dyDescent="0.25">
      <c r="B9" s="11"/>
      <c r="C9" s="15" t="s">
        <v>5</v>
      </c>
      <c r="D9" s="16">
        <f>COUNTIF('Respuestas de la encuesta'!$C7:$EV7,"Si")</f>
        <v>3</v>
      </c>
      <c r="E9" s="16">
        <f>COUNTIF('Respuestas de la encuesta'!$C7:$EV7,"No")</f>
        <v>2</v>
      </c>
      <c r="F9" s="6"/>
      <c r="G9" s="6"/>
      <c r="H9" s="6"/>
      <c r="I9" s="6"/>
      <c r="J9" s="6"/>
      <c r="K9" s="6"/>
      <c r="L9" s="6"/>
      <c r="M9" s="6"/>
      <c r="N9" s="6"/>
      <c r="O9" s="6"/>
      <c r="P9" s="5"/>
    </row>
    <row r="10" spans="2:16" x14ac:dyDescent="0.25">
      <c r="B10" s="11"/>
      <c r="C10" s="18" t="s">
        <v>6</v>
      </c>
      <c r="D10" s="20">
        <f>COUNTIF('Respuestas de la encuesta'!$C8:$EV8,"Si")</f>
        <v>0</v>
      </c>
      <c r="E10" s="20">
        <f>COUNTIF('Respuestas de la encuesta'!$C8:$EV8,"No")</f>
        <v>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5"/>
    </row>
    <row r="11" spans="2:16" x14ac:dyDescent="0.25">
      <c r="B11" s="11"/>
      <c r="C11" s="15" t="s">
        <v>7</v>
      </c>
      <c r="D11" s="16">
        <f>COUNTIF('Respuestas de la encuesta'!$C9:$EV9,"Si")</f>
        <v>2</v>
      </c>
      <c r="E11" s="16">
        <f>COUNTIF('Respuestas de la encuesta'!$C9:$EV9,"No")</f>
        <v>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5"/>
    </row>
    <row r="12" spans="2:16" x14ac:dyDescent="0.25">
      <c r="B12" s="11"/>
      <c r="C12" s="18" t="s">
        <v>8</v>
      </c>
      <c r="D12" s="20">
        <f>COUNTIF('Respuestas de la encuesta'!$C10:$EV10,"Si")</f>
        <v>1</v>
      </c>
      <c r="E12" s="20">
        <f>COUNTIF('Respuestas de la encuesta'!$C10:$EV10,"No")</f>
        <v>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5"/>
    </row>
    <row r="13" spans="2:16" x14ac:dyDescent="0.25">
      <c r="B13" s="11"/>
      <c r="C13" s="15" t="s">
        <v>9</v>
      </c>
      <c r="D13" s="16">
        <f>COUNTIF('Respuestas de la encuesta'!$C11:$EV11,"Si")</f>
        <v>3</v>
      </c>
      <c r="E13" s="16">
        <f>COUNTIF('Respuestas de la encuesta'!$C11:$EV11,"No")</f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</row>
    <row r="14" spans="2:16" x14ac:dyDescent="0.25">
      <c r="B14" s="11"/>
      <c r="C14" s="18" t="s">
        <v>10</v>
      </c>
      <c r="D14" s="20">
        <f>COUNTIF('Respuestas de la encuesta'!$C12:$EV12,"Si")</f>
        <v>2</v>
      </c>
      <c r="E14" s="20">
        <f>COUNTIF('Respuestas de la encuesta'!$C12:$EV12,"No")</f>
        <v>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</row>
    <row r="15" spans="2:16" x14ac:dyDescent="0.25">
      <c r="B15" s="11"/>
      <c r="C15" s="15" t="s">
        <v>11</v>
      </c>
      <c r="D15" s="16">
        <f>COUNTIF('Respuestas de la encuesta'!$C13:$EV13,"Si")</f>
        <v>2</v>
      </c>
      <c r="E15" s="16">
        <f>COUNTIF('Respuestas de la encuesta'!$C13:$EV13,"No")</f>
        <v>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</row>
    <row r="16" spans="2:16" x14ac:dyDescent="0.25">
      <c r="B16" s="11"/>
      <c r="C16" s="18" t="s">
        <v>12</v>
      </c>
      <c r="D16" s="20">
        <f>COUNTIF('Respuestas de la encuesta'!$C14:$EV14,"Si")</f>
        <v>2</v>
      </c>
      <c r="E16" s="20">
        <f>COUNTIF('Respuestas de la encuesta'!$C14:$EV14,"No")</f>
        <v>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</row>
    <row r="17" spans="2:16" x14ac:dyDescent="0.25">
      <c r="B17" s="11"/>
      <c r="C17" s="15" t="s">
        <v>13</v>
      </c>
      <c r="D17" s="16">
        <f>COUNTIF('Respuestas de la encuesta'!$C15:$EV15,"Si")</f>
        <v>4</v>
      </c>
      <c r="E17" s="16">
        <f>COUNTIF('Respuestas de la encuesta'!$C15:$EV15,"No")</f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</row>
    <row r="18" spans="2:16" x14ac:dyDescent="0.25">
      <c r="B18" s="11"/>
      <c r="C18" s="18" t="s">
        <v>14</v>
      </c>
      <c r="D18" s="20">
        <f>COUNTIF('Respuestas de la encuesta'!$C16:$EV16,"Si")</f>
        <v>3</v>
      </c>
      <c r="E18" s="20">
        <f>COUNTIF('Respuestas de la encuesta'!$C16:$EV16,"No")</f>
        <v>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</row>
    <row r="19" spans="2:16" x14ac:dyDescent="0.25">
      <c r="B19" s="11"/>
      <c r="C19" s="15" t="s">
        <v>15</v>
      </c>
      <c r="D19" s="16">
        <f>COUNTIF('Respuestas de la encuesta'!$C17:$EV17,"Si")</f>
        <v>3</v>
      </c>
      <c r="E19" s="16">
        <f>COUNTIF('Respuestas de la encuesta'!$C17:$EV17,"No")</f>
        <v>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5"/>
    </row>
    <row r="20" spans="2:16" x14ac:dyDescent="0.25">
      <c r="B20" s="11"/>
      <c r="C20" s="18" t="s">
        <v>16</v>
      </c>
      <c r="D20" s="20">
        <f>COUNTIF('Respuestas de la encuesta'!$C18:$EV18,"Si")</f>
        <v>3</v>
      </c>
      <c r="E20" s="20">
        <f>COUNTIF('Respuestas de la encuesta'!$C18:$EV18,"No")</f>
        <v>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5"/>
    </row>
    <row r="21" spans="2:16" x14ac:dyDescent="0.25">
      <c r="B21" s="11"/>
      <c r="C21" s="15" t="s">
        <v>17</v>
      </c>
      <c r="D21" s="16">
        <f>COUNTIF('Respuestas de la encuesta'!$C19:$EV19,"Si")</f>
        <v>4</v>
      </c>
      <c r="E21" s="16">
        <f>COUNTIF('Respuestas de la encuesta'!$C19:$EV19,"No")</f>
        <v>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5"/>
    </row>
    <row r="22" spans="2:16" x14ac:dyDescent="0.25">
      <c r="B22" s="11"/>
      <c r="C22" s="18" t="s">
        <v>18</v>
      </c>
      <c r="D22" s="20">
        <f>COUNTIF('Respuestas de la encuesta'!$C20:$EV20,"Si")</f>
        <v>1</v>
      </c>
      <c r="E22" s="20">
        <f>COUNTIF('Respuestas de la encuesta'!$C20:$EV20,"No")</f>
        <v>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5"/>
    </row>
    <row r="23" spans="2:16" x14ac:dyDescent="0.25">
      <c r="B23" s="11"/>
      <c r="C23" s="15" t="s">
        <v>19</v>
      </c>
      <c r="D23" s="16">
        <f>COUNTIF('Respuestas de la encuesta'!$C21:$EV21,"Si")</f>
        <v>4</v>
      </c>
      <c r="E23" s="16">
        <f>COUNTIF('Respuestas de la encuesta'!$C21:$EV21,"No")</f>
        <v>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5"/>
    </row>
    <row r="24" spans="2:16" x14ac:dyDescent="0.25">
      <c r="B24" s="11"/>
      <c r="C24" s="18" t="s">
        <v>20</v>
      </c>
      <c r="D24" s="20">
        <f>COUNTIF('Respuestas de la encuesta'!$C22:$EV22,"Si")</f>
        <v>1</v>
      </c>
      <c r="E24" s="20">
        <f>COUNTIF('Respuestas de la encuesta'!$C22:$EV22,"No")</f>
        <v>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</row>
    <row r="25" spans="2:16" x14ac:dyDescent="0.25">
      <c r="B25" s="11"/>
      <c r="C25" s="13" t="s">
        <v>21</v>
      </c>
      <c r="D25" s="17">
        <f>COUNTIF('Respuestas de la encuesta'!$C23:$EV23,"Si")</f>
        <v>4</v>
      </c>
      <c r="E25" s="17">
        <f>COUNTIF('Respuestas de la encuesta'!$C23:$EV23,"No")</f>
        <v>1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</row>
    <row r="26" spans="2:16" x14ac:dyDescent="0.25">
      <c r="B26" s="11"/>
      <c r="C26" s="18" t="s">
        <v>22</v>
      </c>
      <c r="D26" s="20">
        <f>COUNTIF('Respuestas de la encuesta'!$C24:$EV24,"Si")</f>
        <v>2</v>
      </c>
      <c r="E26" s="20">
        <f>COUNTIF('Respuestas de la encuesta'!$C24:$EV24,"No")</f>
        <v>3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5"/>
    </row>
    <row r="27" spans="2:16" ht="9.75" customHeight="1" x14ac:dyDescent="0.25"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"/>
    </row>
    <row r="29" spans="2:16" x14ac:dyDescent="0.25">
      <c r="H29" s="42"/>
      <c r="I29" s="42"/>
      <c r="J29" s="42"/>
      <c r="K29" s="42"/>
      <c r="L29" s="42"/>
      <c r="M29" s="42"/>
      <c r="N29" s="42"/>
      <c r="O29" s="42"/>
      <c r="P29" s="42"/>
    </row>
  </sheetData>
  <mergeCells count="2">
    <mergeCell ref="C4:O4"/>
    <mergeCell ref="H29:P29"/>
  </mergeCells>
  <pageMargins left="0.7" right="0.7" top="0.75" bottom="0.75" header="0.3" footer="0.3"/>
  <pageSetup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24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4" bestFit="1" customWidth="1"/>
  </cols>
  <sheetData>
    <row r="1" spans="1:4" s="36" customFormat="1" ht="30" customHeight="1" x14ac:dyDescent="0.25"/>
    <row r="2" spans="1:4" ht="15" customHeight="1" x14ac:dyDescent="0.25"/>
    <row r="4" spans="1:4" x14ac:dyDescent="0.25">
      <c r="B4" t="s">
        <v>23</v>
      </c>
      <c r="C4" t="s">
        <v>0</v>
      </c>
      <c r="D4" t="s">
        <v>0</v>
      </c>
    </row>
    <row r="5" spans="1:4" x14ac:dyDescent="0.25">
      <c r="A5" t="str">
        <f>'Respuestas de la encuesta'!B5</f>
        <v>Pregunta 1</v>
      </c>
      <c r="B5">
        <f>IF(Gráfico!D7&lt;&gt;"",Gráfico!D7,"")</f>
        <v>3</v>
      </c>
      <c r="C5">
        <f t="shared" ref="C5:C17" si="0">-D5</f>
        <v>-2</v>
      </c>
      <c r="D5">
        <f>IF(Gráfico!E7&lt;&gt;"",Gráfico!E7,NA())</f>
        <v>2</v>
      </c>
    </row>
    <row r="6" spans="1:4" x14ac:dyDescent="0.25">
      <c r="A6" t="str">
        <f>'Respuestas de la encuesta'!B6</f>
        <v>Pregunta 2</v>
      </c>
      <c r="B6">
        <f>IF(Gráfico!D8&lt;&gt;"",Gráfico!D8,"")</f>
        <v>3</v>
      </c>
      <c r="C6">
        <f t="shared" si="0"/>
        <v>-2</v>
      </c>
      <c r="D6">
        <f>IF(Gráfico!E8&lt;&gt;"",Gráfico!E8,NA())</f>
        <v>2</v>
      </c>
    </row>
    <row r="7" spans="1:4" x14ac:dyDescent="0.25">
      <c r="A7" t="str">
        <f>'Respuestas de la encuesta'!B7</f>
        <v>Pregunta 3</v>
      </c>
      <c r="B7">
        <f>IF(Gráfico!D9&lt;&gt;"",Gráfico!D9,"")</f>
        <v>3</v>
      </c>
      <c r="C7">
        <f t="shared" si="0"/>
        <v>-2</v>
      </c>
      <c r="D7">
        <f>IF(Gráfico!E9&lt;&gt;"",Gráfico!E9,NA())</f>
        <v>2</v>
      </c>
    </row>
    <row r="8" spans="1:4" x14ac:dyDescent="0.25">
      <c r="A8" t="str">
        <f>'Respuestas de la encuesta'!B8</f>
        <v>Pregunta 4</v>
      </c>
      <c r="B8">
        <f>IF(Gráfico!D10&lt;&gt;"",Gráfico!D10,"")</f>
        <v>0</v>
      </c>
      <c r="C8">
        <f t="shared" si="0"/>
        <v>-5</v>
      </c>
      <c r="D8">
        <f>IF(Gráfico!E10&lt;&gt;"",Gráfico!E10,NA())</f>
        <v>5</v>
      </c>
    </row>
    <row r="9" spans="1:4" x14ac:dyDescent="0.25">
      <c r="A9" t="str">
        <f>'Respuestas de la encuesta'!B9</f>
        <v>Pregunta 5</v>
      </c>
      <c r="B9">
        <f>IF(Gráfico!D11&lt;&gt;"",Gráfico!D11,"")</f>
        <v>2</v>
      </c>
      <c r="C9">
        <f t="shared" si="0"/>
        <v>-3</v>
      </c>
      <c r="D9">
        <f>IF(Gráfico!E11&lt;&gt;"",Gráfico!E11,NA())</f>
        <v>3</v>
      </c>
    </row>
    <row r="10" spans="1:4" x14ac:dyDescent="0.25">
      <c r="A10" t="str">
        <f>'Respuestas de la encuesta'!B10</f>
        <v>Pregunta 6</v>
      </c>
      <c r="B10">
        <f>IF(Gráfico!D12&lt;&gt;"",Gráfico!D12,"")</f>
        <v>1</v>
      </c>
      <c r="C10">
        <f t="shared" si="0"/>
        <v>-4</v>
      </c>
      <c r="D10">
        <f>IF(Gráfico!E12&lt;&gt;"",Gráfico!E12,NA())</f>
        <v>4</v>
      </c>
    </row>
    <row r="11" spans="1:4" x14ac:dyDescent="0.25">
      <c r="A11" t="str">
        <f>'Respuestas de la encuesta'!B11</f>
        <v>Pregunta 7</v>
      </c>
      <c r="B11">
        <f>IF(Gráfico!D13&lt;&gt;"",Gráfico!D13,"")</f>
        <v>3</v>
      </c>
      <c r="C11">
        <f t="shared" si="0"/>
        <v>-2</v>
      </c>
      <c r="D11">
        <f>IF(Gráfico!E13&lt;&gt;"",Gráfico!E13,NA())</f>
        <v>2</v>
      </c>
    </row>
    <row r="12" spans="1:4" x14ac:dyDescent="0.25">
      <c r="A12" t="str">
        <f>'Respuestas de la encuesta'!B12</f>
        <v>Pregunta 8</v>
      </c>
      <c r="B12">
        <f>IF(Gráfico!D14&lt;&gt;"",Gráfico!D14,"")</f>
        <v>2</v>
      </c>
      <c r="C12">
        <f t="shared" si="0"/>
        <v>-3</v>
      </c>
      <c r="D12">
        <f>IF(Gráfico!E14&lt;&gt;"",Gráfico!E14,NA())</f>
        <v>3</v>
      </c>
    </row>
    <row r="13" spans="1:4" x14ac:dyDescent="0.25">
      <c r="A13" t="str">
        <f>'Respuestas de la encuesta'!B13</f>
        <v>Pregunta 9</v>
      </c>
      <c r="B13">
        <f>IF(Gráfico!D15&lt;&gt;"",Gráfico!D15,"")</f>
        <v>2</v>
      </c>
      <c r="C13">
        <f t="shared" si="0"/>
        <v>-3</v>
      </c>
      <c r="D13">
        <f>IF(Gráfico!E15&lt;&gt;"",Gráfico!E15,NA())</f>
        <v>3</v>
      </c>
    </row>
    <row r="14" spans="1:4" x14ac:dyDescent="0.25">
      <c r="A14" t="str">
        <f>'Respuestas de la encuesta'!B14</f>
        <v>Pregunta 10</v>
      </c>
      <c r="B14">
        <f>IF(Gráfico!D16&lt;&gt;"",Gráfico!D16,"")</f>
        <v>2</v>
      </c>
      <c r="C14">
        <f t="shared" si="0"/>
        <v>-3</v>
      </c>
      <c r="D14">
        <f>IF(Gráfico!E16&lt;&gt;"",Gráfico!E16,NA())</f>
        <v>3</v>
      </c>
    </row>
    <row r="15" spans="1:4" x14ac:dyDescent="0.25">
      <c r="A15" t="str">
        <f>'Respuestas de la encuesta'!B15</f>
        <v>Pregunta 11</v>
      </c>
      <c r="B15">
        <f>IF(Gráfico!D17&lt;&gt;"",Gráfico!D17,"")</f>
        <v>4</v>
      </c>
      <c r="C15">
        <f t="shared" si="0"/>
        <v>-1</v>
      </c>
      <c r="D15">
        <f>IF(Gráfico!E17&lt;&gt;"",Gráfico!E17,NA())</f>
        <v>1</v>
      </c>
    </row>
    <row r="16" spans="1:4" x14ac:dyDescent="0.25">
      <c r="A16" t="str">
        <f>'Respuestas de la encuesta'!B16</f>
        <v>Pregunta 12</v>
      </c>
      <c r="B16">
        <f>IF(Gráfico!D18&lt;&gt;"",Gráfico!D18,"")</f>
        <v>3</v>
      </c>
      <c r="C16">
        <f t="shared" si="0"/>
        <v>-2</v>
      </c>
      <c r="D16">
        <f>IF(Gráfico!E18&lt;&gt;"",Gráfico!E18,NA())</f>
        <v>2</v>
      </c>
    </row>
    <row r="17" spans="1:4" x14ac:dyDescent="0.25">
      <c r="A17" t="str">
        <f>'Respuestas de la encuesta'!B17</f>
        <v>Pregunta 13</v>
      </c>
      <c r="B17">
        <f>IF(Gráfico!D19&lt;&gt;"",Gráfico!D19,"")</f>
        <v>3</v>
      </c>
      <c r="C17">
        <f t="shared" si="0"/>
        <v>-2</v>
      </c>
      <c r="D17">
        <f>IF(Gráfico!E19&lt;&gt;"",Gráfico!E19,NA())</f>
        <v>2</v>
      </c>
    </row>
    <row r="18" spans="1:4" x14ac:dyDescent="0.25">
      <c r="A18" t="str">
        <f>'Respuestas de la encuesta'!B18</f>
        <v>Pregunta 14</v>
      </c>
      <c r="B18">
        <f>IF(Gráfico!D20&lt;&gt;"",Gráfico!D20,"")</f>
        <v>3</v>
      </c>
      <c r="C18">
        <f t="shared" ref="C18:C24" si="1">-D18</f>
        <v>-2</v>
      </c>
      <c r="D18">
        <f>IF(Gráfico!E20&lt;&gt;"",Gráfico!E20,NA())</f>
        <v>2</v>
      </c>
    </row>
    <row r="19" spans="1:4" x14ac:dyDescent="0.25">
      <c r="A19" t="str">
        <f>'Respuestas de la encuesta'!B19</f>
        <v>Pregunta 15</v>
      </c>
      <c r="B19">
        <f>IF(Gráfico!D21&lt;&gt;"",Gráfico!D21,"")</f>
        <v>4</v>
      </c>
      <c r="C19">
        <f t="shared" si="1"/>
        <v>-1</v>
      </c>
      <c r="D19">
        <f>IF(Gráfico!E21&lt;&gt;"",Gráfico!E21,NA())</f>
        <v>1</v>
      </c>
    </row>
    <row r="20" spans="1:4" x14ac:dyDescent="0.25">
      <c r="A20" t="str">
        <f>'Respuestas de la encuesta'!B20</f>
        <v>Pregunta 16</v>
      </c>
      <c r="B20">
        <f>IF(Gráfico!D22&lt;&gt;"",Gráfico!D22,"")</f>
        <v>1</v>
      </c>
      <c r="C20">
        <f t="shared" si="1"/>
        <v>-4</v>
      </c>
      <c r="D20">
        <f>IF(Gráfico!E22&lt;&gt;"",Gráfico!E22,NA())</f>
        <v>4</v>
      </c>
    </row>
    <row r="21" spans="1:4" x14ac:dyDescent="0.25">
      <c r="A21" t="str">
        <f>'Respuestas de la encuesta'!B21</f>
        <v>Pregunta 17</v>
      </c>
      <c r="B21">
        <f>IF(Gráfico!D23&lt;&gt;"",Gráfico!D23,"")</f>
        <v>4</v>
      </c>
      <c r="C21">
        <f t="shared" si="1"/>
        <v>-1</v>
      </c>
      <c r="D21">
        <f>IF(Gráfico!E23&lt;&gt;"",Gráfico!E23,NA())</f>
        <v>1</v>
      </c>
    </row>
    <row r="22" spans="1:4" x14ac:dyDescent="0.25">
      <c r="A22" t="str">
        <f>'Respuestas de la encuesta'!B22</f>
        <v>Pregunta 18</v>
      </c>
      <c r="B22">
        <f>IF(Gráfico!D24&lt;&gt;"",Gráfico!D24,"")</f>
        <v>1</v>
      </c>
      <c r="C22">
        <f t="shared" si="1"/>
        <v>-4</v>
      </c>
      <c r="D22">
        <f>IF(Gráfico!E24&lt;&gt;"",Gráfico!E24,NA())</f>
        <v>4</v>
      </c>
    </row>
    <row r="23" spans="1:4" x14ac:dyDescent="0.25">
      <c r="A23" t="str">
        <f>'Respuestas de la encuesta'!B23</f>
        <v>Pregunta 19</v>
      </c>
      <c r="B23">
        <f>IF(Gráfico!D25&lt;&gt;"",Gráfico!D25,"")</f>
        <v>4</v>
      </c>
      <c r="C23">
        <f t="shared" si="1"/>
        <v>-1</v>
      </c>
      <c r="D23">
        <f>IF(Gráfico!E25&lt;&gt;"",Gráfico!E25,NA())</f>
        <v>1</v>
      </c>
    </row>
    <row r="24" spans="1:4" x14ac:dyDescent="0.25">
      <c r="A24" t="str">
        <f>'Respuestas de la encuesta'!B24</f>
        <v>Pregunta 20</v>
      </c>
      <c r="B24">
        <f>IF(Gráfico!D26&lt;&gt;"",Gráfico!D26,"")</f>
        <v>2</v>
      </c>
      <c r="C24">
        <f t="shared" si="1"/>
        <v>-3</v>
      </c>
      <c r="D24">
        <f>IF(Gráfico!E26&lt;&gt;"",Gráfico!E26,NA())</f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BC17493C94A246BD2144E8F1060BA8" ma:contentTypeVersion="2" ma:contentTypeDescription="Crear nuevo documento." ma:contentTypeScope="" ma:versionID="91a59324029853248e3c528e0ca99531">
  <xsd:schema xmlns:xsd="http://www.w3.org/2001/XMLSchema" xmlns:xs="http://www.w3.org/2001/XMLSchema" xmlns:p="http://schemas.microsoft.com/office/2006/metadata/properties" xmlns:ns2="a45e60a8-cc10-44ba-92fb-786c3f74f7e2" targetNamespace="http://schemas.microsoft.com/office/2006/metadata/properties" ma:root="true" ma:fieldsID="1e55177825fcc5089a47dfd5e0453fc2" ns2:_="">
    <xsd:import namespace="a45e60a8-cc10-44ba-92fb-786c3f74f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e60a8-cc10-44ba-92fb-786c3f74f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BA0BAE-B5D1-4056-9C5A-A7D31BF26A92}"/>
</file>

<file path=customXml/itemProps2.xml><?xml version="1.0" encoding="utf-8"?>
<ds:datastoreItem xmlns:ds="http://schemas.openxmlformats.org/officeDocument/2006/customXml" ds:itemID="{82AD5A12-C413-4881-A99F-59059B0C9A38}"/>
</file>

<file path=customXml/itemProps3.xml><?xml version="1.0" encoding="utf-8"?>
<ds:datastoreItem xmlns:ds="http://schemas.openxmlformats.org/officeDocument/2006/customXml" ds:itemID="{41EDC9D8-4E37-445C-A4B8-96D68FDDD8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Respuestas de la encuesta</vt:lpstr>
      <vt:lpstr>Gráfico</vt:lpstr>
      <vt:lpstr>Sheet1</vt:lpstr>
      <vt:lpstr>Gráfico!Área_de_impresión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Survey Chart</dc:title>
  <cp:lastModifiedBy>PC</cp:lastModifiedBy>
  <cp:lastPrinted>2011-05-17T14:54:59Z</cp:lastPrinted>
  <dcterms:created xsi:type="dcterms:W3CDTF">2011-02-22T14:29:49Z</dcterms:created>
  <dcterms:modified xsi:type="dcterms:W3CDTF">2018-04-06T05:19:48Z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0x01010011BC17493C94A246BD2144E8F1060BA8</vt:lpwstr>
  </property>
</Properties>
</file>