
<file path=[Content_Types].xml><?xml version="1.0" encoding="utf-8"?>
<Types xmlns="http://schemas.openxmlformats.org/package/2006/content-types">
  <Default Extension="rels" ContentType="application/vnd.openxmlformats-package.relationships+xml"/>
  <Default Extension="jpeg" ContentType="image/jpeg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jpeg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sebastianrodriguez/Desktop/Plan de gestion de  Costos/"/>
    </mc:Choice>
  </mc:AlternateContent>
  <bookViews>
    <workbookView xWindow="0" yWindow="460" windowWidth="25600" windowHeight="15540" tabRatio="500" activeTab="2"/>
  </bookViews>
  <sheets>
    <sheet name="Costes Estimados" sheetId="1" r:id="rId1"/>
    <sheet name="Costes Reales" sheetId="2" r:id="rId2"/>
    <sheet name="Grafico" sheetId="4" r:id="rId3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2" i="2" l="1"/>
  <c r="L32" i="2"/>
  <c r="K32" i="2"/>
  <c r="J32" i="2"/>
  <c r="I32" i="2"/>
  <c r="H32" i="2"/>
  <c r="G32" i="2"/>
  <c r="F32" i="2"/>
  <c r="E32" i="2"/>
  <c r="D32" i="2"/>
  <c r="D33" i="2"/>
  <c r="E33" i="2"/>
  <c r="F33" i="2"/>
  <c r="G33" i="2"/>
  <c r="H33" i="2"/>
  <c r="I33" i="2"/>
  <c r="J33" i="2"/>
  <c r="K33" i="2"/>
  <c r="L33" i="2"/>
  <c r="M33" i="2"/>
  <c r="C27" i="2"/>
  <c r="C13" i="2"/>
  <c r="C7" i="2"/>
  <c r="C8" i="2"/>
  <c r="C9" i="2"/>
  <c r="C11" i="2"/>
  <c r="C12" i="2"/>
  <c r="C5" i="2"/>
  <c r="C6" i="2"/>
  <c r="C15" i="2"/>
  <c r="C16" i="2"/>
  <c r="C17" i="2"/>
  <c r="C18" i="2"/>
  <c r="C21" i="2"/>
  <c r="C22" i="2"/>
  <c r="C23" i="2"/>
  <c r="C24" i="2"/>
  <c r="C31" i="2"/>
  <c r="D27" i="1"/>
  <c r="D28" i="1"/>
  <c r="E27" i="1"/>
  <c r="E28" i="1"/>
  <c r="F27" i="1"/>
  <c r="F28" i="1"/>
  <c r="G27" i="1"/>
  <c r="G28" i="1"/>
  <c r="H27" i="1"/>
  <c r="H28" i="1"/>
  <c r="I27" i="1"/>
  <c r="I28" i="1"/>
  <c r="J27" i="1"/>
  <c r="J28" i="1"/>
  <c r="K27" i="1"/>
  <c r="K28" i="1"/>
  <c r="L27" i="1"/>
  <c r="L28" i="1"/>
  <c r="M27" i="1"/>
  <c r="M28" i="1"/>
  <c r="C5" i="1"/>
  <c r="C6" i="1"/>
  <c r="C7" i="1"/>
  <c r="C8" i="1"/>
  <c r="C9" i="1"/>
  <c r="C11" i="1"/>
  <c r="C12" i="1"/>
  <c r="C13" i="1"/>
  <c r="C15" i="1"/>
  <c r="C16" i="1"/>
  <c r="C17" i="1"/>
  <c r="C18" i="1"/>
  <c r="C21" i="1"/>
  <c r="C22" i="1"/>
  <c r="C23" i="1"/>
  <c r="C24" i="1"/>
  <c r="C26" i="1"/>
</calcChain>
</file>

<file path=xl/sharedStrings.xml><?xml version="1.0" encoding="utf-8"?>
<sst xmlns="http://schemas.openxmlformats.org/spreadsheetml/2006/main" count="102" uniqueCount="37">
  <si>
    <t>DIAGRAMA DE COSTES PREVISTOS</t>
  </si>
  <si>
    <t>∑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</si>
  <si>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</si>
  <si>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</si>
  <si>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</si>
  <si>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</si>
  <si>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</si>
  <si>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</si>
  <si>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</si>
  <si>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</si>
  <si>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</si>
  <si>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</si>
  <si>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Analisis</t>
  </si>
  <si>
    <t>Diseño</t>
  </si>
  <si>
    <t>Implementación</t>
  </si>
  <si>
    <t>Pruebas</t>
  </si>
  <si>
    <t>Resultado</t>
  </si>
  <si>
    <t>INFRAESTRUCTURA</t>
  </si>
  <si>
    <t>Hardware</t>
  </si>
  <si>
    <t>Recursos Humanos</t>
  </si>
  <si>
    <t>APLICACIÓN MOVIL</t>
  </si>
  <si>
    <t>APLICACIÓN WEB</t>
  </si>
  <si>
    <t>SUMAS</t>
  </si>
  <si>
    <t>ACUMULADO</t>
  </si>
  <si>
    <t>DIAGRAMA DE COSTES REALES</t>
  </si>
  <si>
    <t>ANALISIS DE REQUERIMIENTOS</t>
  </si>
  <si>
    <t>INTEGRACION Y PRUEBAS</t>
  </si>
  <si>
    <t>LIBERACION</t>
  </si>
  <si>
    <t>Entrevistas</t>
  </si>
  <si>
    <t xml:space="preserve">DESARROLLO Y DISEÑO </t>
  </si>
  <si>
    <t>CODIFICACION APLICACIÓN MOVIL Y PAGINA WEB</t>
  </si>
  <si>
    <t>Diseño del plan</t>
  </si>
  <si>
    <t>Liberacion</t>
  </si>
  <si>
    <t>POST-PRODUCCION</t>
  </si>
  <si>
    <t>Soporte</t>
  </si>
  <si>
    <t>Estimado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</si>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</sst>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[$$-240A]#,##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4"/>
      <color theme="1"/>
      <name val="Century Gothic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 style="medium">
        <color auto="1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auto="1"/>
      </top>
      <bottom style="thin">
        <color theme="0" tint="-0.249977111117893"/>
      </bottom>
      <diagonal/>
    </border>
    <border>
      <left/>
      <right style="medium">
        <color auto="1"/>
      </right>
      <top/>
      <bottom style="thin">
        <color theme="0" tint="-0.249977111117893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medium">
        <color auto="1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auto="1"/>
      </bottom>
      <diagonal/>
    </border>
    <border>
      <left/>
      <right style="medium">
        <color auto="1"/>
      </right>
      <top style="thin">
        <color theme="0" tint="-0.249977111117893"/>
      </top>
      <bottom style="medium">
        <color auto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5" xfId="0" applyFont="1" applyBorder="1"/>
    <xf numFmtId="0" fontId="3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164" fontId="2" fillId="0" borderId="10" xfId="1" applyNumberFormat="1" applyFont="1" applyBorder="1"/>
    <xf numFmtId="164" fontId="0" fillId="0" borderId="11" xfId="1" applyNumberFormat="1" applyFont="1" applyBorder="1"/>
    <xf numFmtId="164" fontId="0" fillId="0" borderId="12" xfId="1" applyNumberFormat="1" applyFont="1" applyBorder="1"/>
    <xf numFmtId="164" fontId="0" fillId="0" borderId="13" xfId="1" applyNumberFormat="1" applyFont="1" applyBorder="1"/>
    <xf numFmtId="0" fontId="2" fillId="0" borderId="14" xfId="0" applyFont="1" applyBorder="1"/>
    <xf numFmtId="164" fontId="0" fillId="0" borderId="15" xfId="1" applyNumberFormat="1" applyFont="1" applyBorder="1"/>
    <xf numFmtId="164" fontId="0" fillId="0" borderId="16" xfId="1" applyNumberFormat="1" applyFont="1" applyBorder="1"/>
    <xf numFmtId="164" fontId="0" fillId="0" borderId="17" xfId="1" applyNumberFormat="1" applyFont="1" applyBorder="1"/>
    <xf numFmtId="0" fontId="2" fillId="0" borderId="18" xfId="0" applyFont="1" applyFill="1" applyBorder="1"/>
    <xf numFmtId="0" fontId="2" fillId="0" borderId="4" xfId="0" applyFont="1" applyBorder="1"/>
    <xf numFmtId="0" fontId="2" fillId="0" borderId="18" xfId="0" applyFont="1" applyBorder="1"/>
    <xf numFmtId="164" fontId="0" fillId="0" borderId="19" xfId="1" applyNumberFormat="1" applyFont="1" applyBorder="1"/>
    <xf numFmtId="164" fontId="0" fillId="0" borderId="20" xfId="1" applyNumberFormat="1" applyFont="1" applyBorder="1"/>
    <xf numFmtId="164" fontId="0" fillId="0" borderId="21" xfId="1" applyNumberFormat="1" applyFont="1" applyBorder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164" fontId="2" fillId="0" borderId="0" xfId="1" applyNumberFormat="1" applyFont="1" applyBorder="1"/>
    <xf numFmtId="164" fontId="2" fillId="0" borderId="7" xfId="0" applyNumberFormat="1" applyFont="1" applyBorder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0" borderId="9" xfId="0" applyNumberFormat="1" applyBorder="1" applyAlignment="1">
      <alignment wrapText="1"/>
    </xf>
    <xf numFmtId="164" fontId="0" fillId="0" borderId="18" xfId="0" applyNumberFormat="1" applyBorder="1"/>
    <xf numFmtId="164" fontId="0" fillId="2" borderId="11" xfId="1" applyNumberFormat="1" applyFont="1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1" applyNumberFormat="1" applyFont="1" applyBorder="1"/>
  </cellXfs>
  <cellStyles count="6">
    <cellStyle name="Hipervínculo" xfId="2" builtinId="8" hidden="1"/>
    <cellStyle name="Hipervínculo" xfId="4" builtinId="8" hidden="1"/>
    <cellStyle name="Hipervínculo visitado" xfId="3" builtinId="9" hidden="1"/>
    <cellStyle name="Hipervínculo visitado" xfId="5" builtinId="9" hidden="1"/>
    <cellStyle name="Moneda" xfId="1" builtinId="4"/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Diagrama</a:t>
            </a:r>
            <a:r>
              <a:rPr lang="es-ES_tradnl" baseline="0"/>
              <a:t> de costos previstos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Grafico!$A$3</c:f>
              <c:strCache>
                <c:ptCount val="1"/>
                <c:pt idx="0">
                  <c:v>Estimado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Grafico!$B$2:$K$2</c:f>
              <c:strCache>
                <c:ptCount val="10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</c:strCache>
            </c:strRef>
          </c:cat>
          <c:val>
            <c:numRef>
              <c:f>Grafico!$B$3:$K$3</c:f>
              <c:numCache>
                <c:formatCode>[$$-240A]#,##0</c:formatCode>
                <c:ptCount val="10"/>
                <c:pt idx="0">
                  <c:v>200000.0</c:v>
                </c:pt>
                <c:pt idx="1">
                  <c:v>300000.0</c:v>
                </c:pt>
                <c:pt idx="2">
                  <c:v>500000.0</c:v>
                </c:pt>
                <c:pt idx="3">
                  <c:v>1.5E6</c:v>
                </c:pt>
                <c:pt idx="4">
                  <c:v>2.3E6</c:v>
                </c:pt>
                <c:pt idx="5">
                  <c:v>6.65E6</c:v>
                </c:pt>
                <c:pt idx="6">
                  <c:v>8.95E6</c:v>
                </c:pt>
                <c:pt idx="7">
                  <c:v>1.18E7</c:v>
                </c:pt>
                <c:pt idx="8">
                  <c:v>1.48E7</c:v>
                </c:pt>
                <c:pt idx="9">
                  <c:v>1.71E7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Grafico!$A$4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Grafico!$B$2:$K$2</c:f>
              <c:strCache>
                <c:ptCount val="10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</c:strCache>
            </c:strRef>
          </c:cat>
          <c:val>
            <c:numRef>
              <c:f>Grafico!$B$4:$K$4</c:f>
              <c:numCache>
                <c:formatCode>[$$-240A]#,##0</c:formatCode>
                <c:ptCount val="10"/>
                <c:pt idx="0">
                  <c:v>8.1E6</c:v>
                </c:pt>
                <c:pt idx="1">
                  <c:v>1.62E7</c:v>
                </c:pt>
                <c:pt idx="2">
                  <c:v>2.44E7</c:v>
                </c:pt>
                <c:pt idx="3">
                  <c:v>3.335E7</c:v>
                </c:pt>
                <c:pt idx="4">
                  <c:v>4.195E7</c:v>
                </c:pt>
                <c:pt idx="5">
                  <c:v>5.445E7</c:v>
                </c:pt>
                <c:pt idx="6">
                  <c:v>6.35E7</c:v>
                </c:pt>
                <c:pt idx="7">
                  <c:v>7.31E7</c:v>
                </c:pt>
                <c:pt idx="8">
                  <c:v>8.335E7</c:v>
                </c:pt>
                <c:pt idx="9">
                  <c:v>9.25E7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83851824"/>
        <c:axId val="-1667992304"/>
      </c:lineChart>
      <c:catAx>
        <c:axId val="-16838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667992304"/>
        <c:crosses val="autoZero"/>
        <c:auto val="1"/>
        <c:lblAlgn val="ctr"/>
        <c:lblOffset val="100"/>
        <c:noMultiLvlLbl val="0"/>
      </c:catAx>
      <c:valAx>
        <c:axId val="-166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168385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5</xdr:row>
      <xdr:rowOff>12700</xdr:rowOff>
    </xdr:from>
    <xdr:to>
      <xdr:col>16</xdr:col>
      <xdr:colOff>800100</xdr:colOff>
      <xdr:row>32</xdr:row>
      <xdr:rowOff>152400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"/>
  <sheetViews>
    <sheetView workbookViewId="0">
      <selection activeCell="D28" sqref="D28:M28"/>
    </sheetView>
  </sheetViews>
  <sheetFormatPr baseColWidth="10" defaultColWidth="11" defaultRowHeight="16" x14ac:dyDescent="0.2"/>
  <cols>
    <col min="1" max="1" width="33.6640625" customWidth="1"/>
    <col min="2" max="2" width="19" customWidth="1"/>
    <col min="3" max="3" width="14" customWidth="1"/>
    <col min="4" max="9" width="12.1640625" customWidth="1"/>
    <col min="10" max="10" width="15.5" customWidth="1"/>
    <col min="11" max="13" width="14" customWidth="1"/>
  </cols>
  <sheetData>
    <row r="1" spans="1:13" ht="17" thickBot="1" x14ac:dyDescent="0.25"/>
    <row r="2" spans="1:13" ht="17" thickBot="1" x14ac:dyDescent="0.25">
      <c r="F2" s="29" t="s">
        <v>0</v>
      </c>
      <c r="G2" s="30"/>
      <c r="H2" s="30"/>
      <c r="I2" s="30"/>
      <c r="J2" s="30"/>
      <c r="K2" s="30"/>
      <c r="L2" s="30"/>
      <c r="M2" s="31"/>
    </row>
    <row r="3" spans="1:13" ht="17" thickBot="1" x14ac:dyDescent="0.25"/>
    <row r="4" spans="1:13" ht="19" thickBot="1" x14ac:dyDescent="0.25">
      <c r="A4" s="32" t="s">
        <v>25</v>
      </c>
      <c r="B4" s="1"/>
      <c r="C4" s="2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4" t="s">
        <v>11</v>
      </c>
    </row>
    <row r="5" spans="1:13" x14ac:dyDescent="0.2">
      <c r="A5" s="33"/>
      <c r="B5" s="5" t="s">
        <v>28</v>
      </c>
      <c r="C5" s="6">
        <f>SUM(D5:M5)</f>
        <v>400000</v>
      </c>
      <c r="D5" s="7">
        <v>200000</v>
      </c>
      <c r="E5" s="8">
        <v>100000</v>
      </c>
      <c r="F5" s="8">
        <v>100000</v>
      </c>
      <c r="G5" s="8"/>
      <c r="H5" s="8"/>
      <c r="I5" s="8"/>
      <c r="J5" s="8"/>
      <c r="K5" s="8"/>
      <c r="L5" s="8"/>
      <c r="M5" s="9"/>
    </row>
    <row r="6" spans="1:13" x14ac:dyDescent="0.2">
      <c r="A6" s="33"/>
      <c r="B6" s="5" t="s">
        <v>12</v>
      </c>
      <c r="C6" s="6">
        <f>SUM(D6:M6)</f>
        <v>350000</v>
      </c>
      <c r="D6" s="11"/>
      <c r="E6" s="12"/>
      <c r="F6" s="12">
        <v>100000</v>
      </c>
      <c r="G6" s="12">
        <v>150000</v>
      </c>
      <c r="H6" s="12">
        <v>100000</v>
      </c>
      <c r="I6" s="12"/>
      <c r="J6" s="12"/>
      <c r="K6" s="12"/>
      <c r="L6" s="12"/>
      <c r="M6" s="13"/>
    </row>
    <row r="7" spans="1:13" x14ac:dyDescent="0.2">
      <c r="A7" s="33"/>
      <c r="B7" s="10" t="s">
        <v>13</v>
      </c>
      <c r="C7" s="6">
        <f>SUM(D7:M7)</f>
        <v>1500000</v>
      </c>
      <c r="D7" s="11"/>
      <c r="E7" s="12"/>
      <c r="F7" s="12"/>
      <c r="G7" s="12">
        <v>350000</v>
      </c>
      <c r="H7" s="12">
        <v>250000</v>
      </c>
      <c r="I7" s="12">
        <v>150000</v>
      </c>
      <c r="J7" s="12">
        <v>150000</v>
      </c>
      <c r="K7" s="12">
        <v>300000</v>
      </c>
      <c r="L7" s="12">
        <v>200000</v>
      </c>
      <c r="M7" s="13">
        <v>100000</v>
      </c>
    </row>
    <row r="8" spans="1:13" x14ac:dyDescent="0.2">
      <c r="A8" s="33"/>
      <c r="B8" s="10" t="s">
        <v>14</v>
      </c>
      <c r="C8" s="6">
        <f>SUM(D8:M8)</f>
        <v>850000</v>
      </c>
      <c r="D8" s="11"/>
      <c r="E8" s="12"/>
      <c r="F8" s="12"/>
      <c r="G8" s="12"/>
      <c r="H8" s="12"/>
      <c r="I8" s="12"/>
      <c r="J8" s="12">
        <v>200000</v>
      </c>
      <c r="K8" s="12">
        <v>200000</v>
      </c>
      <c r="L8" s="12">
        <v>300000</v>
      </c>
      <c r="M8" s="13">
        <v>150000</v>
      </c>
    </row>
    <row r="9" spans="1:13" ht="17" thickBot="1" x14ac:dyDescent="0.25">
      <c r="A9" s="34"/>
      <c r="B9" s="10" t="s">
        <v>15</v>
      </c>
      <c r="C9" s="6">
        <f>SUM(D9:M9)</f>
        <v>600000</v>
      </c>
      <c r="D9" s="11"/>
      <c r="E9" s="12"/>
      <c r="F9" s="12"/>
      <c r="G9" s="12"/>
      <c r="H9" s="12"/>
      <c r="I9" s="12"/>
      <c r="J9" s="12"/>
      <c r="K9" s="12">
        <v>250000</v>
      </c>
      <c r="L9" s="12">
        <v>200000</v>
      </c>
      <c r="M9" s="13">
        <v>150000</v>
      </c>
    </row>
    <row r="10" spans="1:13" x14ac:dyDescent="0.2">
      <c r="A10" s="38" t="s">
        <v>30</v>
      </c>
      <c r="B10" s="15"/>
      <c r="C10" s="6"/>
      <c r="D10" s="11"/>
      <c r="E10" s="12"/>
      <c r="F10" s="12"/>
      <c r="G10" s="12"/>
      <c r="H10" s="12"/>
      <c r="I10" s="12"/>
      <c r="J10" s="12"/>
      <c r="K10" s="12"/>
      <c r="L10" s="12"/>
      <c r="M10" s="13"/>
    </row>
    <row r="11" spans="1:13" x14ac:dyDescent="0.2">
      <c r="A11" s="39"/>
      <c r="B11" s="5" t="s">
        <v>13</v>
      </c>
      <c r="C11" s="6">
        <f>SUM(D11:M11)</f>
        <v>500000</v>
      </c>
      <c r="D11" s="11"/>
      <c r="E11" s="12"/>
      <c r="F11" s="12"/>
      <c r="G11" s="12">
        <v>200000</v>
      </c>
      <c r="H11" s="12">
        <v>300000</v>
      </c>
      <c r="I11" s="12"/>
      <c r="J11" s="12"/>
      <c r="K11" s="12"/>
      <c r="L11" s="12"/>
      <c r="M11" s="13"/>
    </row>
    <row r="12" spans="1:13" x14ac:dyDescent="0.2">
      <c r="A12" s="39"/>
      <c r="B12" s="5" t="s">
        <v>18</v>
      </c>
      <c r="C12" s="6">
        <f>SUM(D12:M12)</f>
        <v>4150000</v>
      </c>
      <c r="D12" s="11"/>
      <c r="E12" s="12"/>
      <c r="F12" s="12"/>
      <c r="G12" s="12"/>
      <c r="H12" s="12"/>
      <c r="I12" s="12">
        <v>3500000</v>
      </c>
      <c r="J12" s="12">
        <v>250000</v>
      </c>
      <c r="K12" s="12">
        <v>150000</v>
      </c>
      <c r="L12" s="12">
        <v>250000</v>
      </c>
      <c r="M12" s="13"/>
    </row>
    <row r="13" spans="1:13" ht="17" thickBot="1" x14ac:dyDescent="0.25">
      <c r="A13" s="40"/>
      <c r="B13" s="5" t="s">
        <v>19</v>
      </c>
      <c r="C13" s="6">
        <f>SUM(D13:M13)</f>
        <v>4000000</v>
      </c>
      <c r="D13" s="11"/>
      <c r="E13" s="12"/>
      <c r="F13" s="12"/>
      <c r="G13" s="12"/>
      <c r="H13" s="12"/>
      <c r="I13" s="12"/>
      <c r="J13" s="12">
        <v>1000000</v>
      </c>
      <c r="K13" s="12">
        <v>1000000</v>
      </c>
      <c r="L13" s="12">
        <v>1000000</v>
      </c>
      <c r="M13" s="13">
        <v>1000000</v>
      </c>
    </row>
    <row r="14" spans="1:13" x14ac:dyDescent="0.2">
      <c r="A14" s="32" t="s">
        <v>26</v>
      </c>
      <c r="B14" s="15"/>
      <c r="C14" s="6"/>
      <c r="D14" s="11"/>
      <c r="E14" s="12"/>
      <c r="F14" s="12"/>
      <c r="G14" s="12"/>
      <c r="H14" s="12"/>
      <c r="I14" s="12"/>
      <c r="J14" s="12"/>
      <c r="K14" s="12"/>
      <c r="L14" s="12"/>
      <c r="M14" s="13"/>
    </row>
    <row r="15" spans="1:13" x14ac:dyDescent="0.2">
      <c r="A15" s="33"/>
      <c r="B15" s="5" t="s">
        <v>13</v>
      </c>
      <c r="C15" s="6">
        <f>SUM(D15:M15)</f>
        <v>500000</v>
      </c>
      <c r="D15" s="11"/>
      <c r="E15" s="12"/>
      <c r="F15" s="12"/>
      <c r="G15" s="12">
        <v>150000</v>
      </c>
      <c r="H15" s="12">
        <v>150000</v>
      </c>
      <c r="I15" s="12">
        <v>200000</v>
      </c>
      <c r="J15" s="12"/>
      <c r="K15" s="12"/>
      <c r="L15" s="12"/>
      <c r="M15" s="13"/>
    </row>
    <row r="16" spans="1:13" x14ac:dyDescent="0.2">
      <c r="A16" s="33"/>
      <c r="B16" s="5" t="s">
        <v>14</v>
      </c>
      <c r="C16" s="6">
        <f>SUM(D16:M16)</f>
        <v>850000</v>
      </c>
      <c r="D16" s="11"/>
      <c r="E16" s="12"/>
      <c r="F16" s="12"/>
      <c r="G16" s="12"/>
      <c r="H16" s="12"/>
      <c r="I16" s="12">
        <v>300000</v>
      </c>
      <c r="J16" s="12">
        <v>200000</v>
      </c>
      <c r="K16" s="12">
        <v>150000</v>
      </c>
      <c r="L16" s="12">
        <v>100000</v>
      </c>
      <c r="M16" s="13">
        <v>100000</v>
      </c>
    </row>
    <row r="17" spans="1:13" x14ac:dyDescent="0.2">
      <c r="A17" s="33"/>
      <c r="B17" s="5" t="s">
        <v>15</v>
      </c>
      <c r="C17" s="6">
        <f>SUM(D17:M17)</f>
        <v>550000</v>
      </c>
      <c r="D17" s="11"/>
      <c r="E17" s="12"/>
      <c r="F17" s="12"/>
      <c r="G17" s="12"/>
      <c r="H17" s="12"/>
      <c r="I17" s="12"/>
      <c r="J17" s="12"/>
      <c r="K17" s="12">
        <v>200000</v>
      </c>
      <c r="L17" s="12">
        <v>200000</v>
      </c>
      <c r="M17" s="13">
        <v>150000</v>
      </c>
    </row>
    <row r="18" spans="1:13" x14ac:dyDescent="0.2">
      <c r="A18" s="33"/>
      <c r="B18" s="5" t="s">
        <v>16</v>
      </c>
      <c r="C18" s="6">
        <f>SUM(D18:M18)</f>
        <v>300000</v>
      </c>
      <c r="D18" s="11"/>
      <c r="E18" s="12"/>
      <c r="F18" s="12"/>
      <c r="G18" s="12"/>
      <c r="H18" s="12"/>
      <c r="I18" s="12"/>
      <c r="J18" s="12"/>
      <c r="K18" s="12"/>
      <c r="L18" s="12">
        <v>150000</v>
      </c>
      <c r="M18" s="13">
        <v>150000</v>
      </c>
    </row>
    <row r="19" spans="1:13" ht="17" thickBot="1" x14ac:dyDescent="0.25">
      <c r="A19" s="34"/>
      <c r="B19" s="16"/>
      <c r="C19" s="6"/>
      <c r="D19" s="11"/>
      <c r="E19" s="12"/>
      <c r="F19" s="12"/>
      <c r="G19" s="12"/>
      <c r="H19" s="12"/>
      <c r="I19" s="12"/>
      <c r="J19" s="12"/>
      <c r="K19" s="12"/>
      <c r="L19" s="12"/>
      <c r="M19" s="13"/>
    </row>
    <row r="20" spans="1:13" x14ac:dyDescent="0.2">
      <c r="A20" s="32" t="s">
        <v>27</v>
      </c>
      <c r="B20" s="15"/>
      <c r="C20" s="6"/>
      <c r="D20" s="11"/>
      <c r="E20" s="12"/>
      <c r="F20" s="12"/>
      <c r="G20" s="12"/>
      <c r="H20" s="12"/>
      <c r="I20" s="12"/>
      <c r="J20" s="12"/>
      <c r="K20" s="12"/>
      <c r="L20" s="12"/>
      <c r="M20" s="13"/>
    </row>
    <row r="21" spans="1:13" x14ac:dyDescent="0.2">
      <c r="A21" s="33"/>
      <c r="B21" s="5" t="s">
        <v>31</v>
      </c>
      <c r="C21" s="6">
        <f>SUM(D21:M21)</f>
        <v>700000</v>
      </c>
      <c r="D21" s="11"/>
      <c r="E21" s="12"/>
      <c r="F21" s="12"/>
      <c r="G21" s="12">
        <v>150000</v>
      </c>
      <c r="H21" s="12"/>
      <c r="I21" s="12">
        <v>200000</v>
      </c>
      <c r="J21" s="12">
        <v>150000</v>
      </c>
      <c r="K21" s="12">
        <v>200000</v>
      </c>
      <c r="L21" s="12"/>
      <c r="M21" s="13"/>
    </row>
    <row r="22" spans="1:13" x14ac:dyDescent="0.2">
      <c r="A22" s="33"/>
      <c r="B22" s="5" t="s">
        <v>14</v>
      </c>
      <c r="C22" s="6">
        <f>SUM(D22:M22)</f>
        <v>850000</v>
      </c>
      <c r="D22" s="11"/>
      <c r="E22" s="12"/>
      <c r="F22" s="12"/>
      <c r="G22" s="12"/>
      <c r="H22" s="12"/>
      <c r="I22" s="12"/>
      <c r="J22" s="12">
        <v>350000</v>
      </c>
      <c r="K22" s="12">
        <v>200000</v>
      </c>
      <c r="L22" s="12">
        <v>200000</v>
      </c>
      <c r="M22" s="13">
        <v>100000</v>
      </c>
    </row>
    <row r="23" spans="1:13" x14ac:dyDescent="0.2">
      <c r="A23" s="33"/>
      <c r="B23" s="5" t="s">
        <v>15</v>
      </c>
      <c r="C23" s="6">
        <f>SUM(D23:M23)</f>
        <v>500000</v>
      </c>
      <c r="D23" s="11"/>
      <c r="E23" s="12"/>
      <c r="F23" s="12"/>
      <c r="G23" s="12"/>
      <c r="H23" s="12"/>
      <c r="I23" s="12"/>
      <c r="J23" s="12"/>
      <c r="K23" s="12">
        <v>200000</v>
      </c>
      <c r="L23" s="12">
        <v>150000</v>
      </c>
      <c r="M23" s="13">
        <v>150000</v>
      </c>
    </row>
    <row r="24" spans="1:13" x14ac:dyDescent="0.2">
      <c r="A24" s="33"/>
      <c r="B24" s="5" t="s">
        <v>16</v>
      </c>
      <c r="C24" s="6">
        <f>SUM(D24:M24)</f>
        <v>500000</v>
      </c>
      <c r="D24" s="11"/>
      <c r="E24" s="12"/>
      <c r="F24" s="12"/>
      <c r="G24" s="12"/>
      <c r="H24" s="12"/>
      <c r="I24" s="12"/>
      <c r="J24" s="12"/>
      <c r="K24" s="12"/>
      <c r="L24" s="12">
        <v>250000</v>
      </c>
      <c r="M24" s="13">
        <v>250000</v>
      </c>
    </row>
    <row r="25" spans="1:13" ht="17" thickBot="1" x14ac:dyDescent="0.25">
      <c r="A25" s="34"/>
      <c r="B25" s="16"/>
      <c r="C25" s="6"/>
      <c r="D25" s="17"/>
      <c r="E25" s="18"/>
      <c r="F25" s="18"/>
      <c r="G25" s="18"/>
      <c r="H25" s="18"/>
      <c r="I25" s="18"/>
      <c r="J25" s="18"/>
      <c r="K25" s="18"/>
      <c r="L25" s="18"/>
      <c r="M25" s="19"/>
    </row>
    <row r="26" spans="1:13" x14ac:dyDescent="0.2">
      <c r="A26" s="20"/>
      <c r="B26" s="21"/>
      <c r="C26" s="22">
        <f>SUM(C5:C25)</f>
        <v>17100000</v>
      </c>
      <c r="D26" s="23" t="s">
        <v>2</v>
      </c>
      <c r="E26" s="23" t="s">
        <v>3</v>
      </c>
      <c r="F26" s="23" t="s">
        <v>4</v>
      </c>
      <c r="G26" s="23" t="s">
        <v>5</v>
      </c>
      <c r="H26" s="23" t="s">
        <v>6</v>
      </c>
      <c r="I26" s="23" t="s">
        <v>7</v>
      </c>
      <c r="J26" s="23" t="s">
        <v>8</v>
      </c>
      <c r="K26" s="23" t="s">
        <v>9</v>
      </c>
      <c r="L26" s="23" t="s">
        <v>10</v>
      </c>
      <c r="M26" s="23" t="s">
        <v>11</v>
      </c>
    </row>
    <row r="27" spans="1:13" x14ac:dyDescent="0.2">
      <c r="C27" s="24" t="s">
        <v>22</v>
      </c>
      <c r="D27" s="25">
        <f t="shared" ref="D27:M27" si="0">SUM(D5:D25)</f>
        <v>200000</v>
      </c>
      <c r="E27" s="25">
        <f t="shared" si="0"/>
        <v>100000</v>
      </c>
      <c r="F27" s="25">
        <f t="shared" si="0"/>
        <v>200000</v>
      </c>
      <c r="G27" s="25">
        <f t="shared" si="0"/>
        <v>1000000</v>
      </c>
      <c r="H27" s="25">
        <f t="shared" si="0"/>
        <v>800000</v>
      </c>
      <c r="I27" s="25">
        <f t="shared" si="0"/>
        <v>4350000</v>
      </c>
      <c r="J27" s="25">
        <f t="shared" si="0"/>
        <v>2300000</v>
      </c>
      <c r="K27" s="25">
        <f t="shared" si="0"/>
        <v>2850000</v>
      </c>
      <c r="L27" s="25">
        <f t="shared" si="0"/>
        <v>3000000</v>
      </c>
      <c r="M27" s="26">
        <f t="shared" si="0"/>
        <v>2300000</v>
      </c>
    </row>
    <row r="28" spans="1:13" ht="17" thickBot="1" x14ac:dyDescent="0.25">
      <c r="C28" s="24" t="s">
        <v>23</v>
      </c>
      <c r="D28" s="24">
        <f>D27</f>
        <v>200000</v>
      </c>
      <c r="E28" s="24">
        <f t="shared" ref="E28:M28" si="1">D28+E27</f>
        <v>300000</v>
      </c>
      <c r="F28" s="24">
        <f t="shared" si="1"/>
        <v>500000</v>
      </c>
      <c r="G28" s="24">
        <f t="shared" si="1"/>
        <v>1500000</v>
      </c>
      <c r="H28" s="24">
        <f t="shared" si="1"/>
        <v>2300000</v>
      </c>
      <c r="I28" s="24">
        <f t="shared" si="1"/>
        <v>6650000</v>
      </c>
      <c r="J28" s="24">
        <f t="shared" si="1"/>
        <v>8950000</v>
      </c>
      <c r="K28" s="24">
        <f t="shared" si="1"/>
        <v>11800000</v>
      </c>
      <c r="L28" s="24">
        <f t="shared" si="1"/>
        <v>14800000</v>
      </c>
      <c r="M28" s="27">
        <f t="shared" si="1"/>
        <v>17100000</v>
      </c>
    </row>
    <row r="55" spans="1:13" x14ac:dyDescent="0.2">
      <c r="A55" s="20"/>
    </row>
    <row r="61" spans="1:13" x14ac:dyDescent="0.2"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</row>
    <row r="62" spans="1:13" x14ac:dyDescent="0.2"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</row>
    <row r="63" spans="1:13" x14ac:dyDescent="0.2"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</row>
  </sheetData>
  <mergeCells count="5">
    <mergeCell ref="F2:M2"/>
    <mergeCell ref="A4:A9"/>
    <mergeCell ref="A10:A13"/>
    <mergeCell ref="A14:A19"/>
    <mergeCell ref="A20:A25"/>
  </mergeCells>
  <conditionalFormatting sqref="D5:M25">
    <cfRule type="cellIs" dxfId="17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opLeftCell="A13" workbookViewId="0">
      <selection activeCell="D33" sqref="D33:M33"/>
    </sheetView>
  </sheetViews>
  <sheetFormatPr baseColWidth="10" defaultColWidth="11" defaultRowHeight="16" x14ac:dyDescent="0.2"/>
  <cols>
    <col min="1" max="1" width="29.83203125" customWidth="1"/>
    <col min="2" max="2" width="18.83203125" customWidth="1"/>
    <col min="3" max="3" width="15.6640625" customWidth="1"/>
    <col min="9" max="9" width="11.1640625" bestFit="1" customWidth="1"/>
    <col min="12" max="12" width="11.1640625" bestFit="1" customWidth="1"/>
  </cols>
  <sheetData>
    <row r="1" spans="1:13" ht="17" thickBot="1" x14ac:dyDescent="0.25"/>
    <row r="2" spans="1:13" ht="17" thickBot="1" x14ac:dyDescent="0.25">
      <c r="F2" s="29" t="s">
        <v>24</v>
      </c>
      <c r="G2" s="30"/>
      <c r="H2" s="30"/>
      <c r="I2" s="30"/>
      <c r="J2" s="30"/>
      <c r="K2" s="30"/>
      <c r="L2" s="30"/>
      <c r="M2" s="31"/>
    </row>
    <row r="3" spans="1:13" ht="17" thickBot="1" x14ac:dyDescent="0.25"/>
    <row r="4" spans="1:13" ht="19" thickBot="1" x14ac:dyDescent="0.25">
      <c r="A4" s="35" t="s">
        <v>29</v>
      </c>
      <c r="B4" s="1"/>
      <c r="C4" s="2" t="s">
        <v>1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3" t="s">
        <v>10</v>
      </c>
      <c r="M4" s="4" t="s">
        <v>11</v>
      </c>
    </row>
    <row r="5" spans="1:13" x14ac:dyDescent="0.2">
      <c r="A5" s="36"/>
      <c r="B5" s="5" t="s">
        <v>12</v>
      </c>
      <c r="C5" s="6">
        <f>SUM(D5:M5)</f>
        <v>300000</v>
      </c>
      <c r="D5" s="28">
        <v>100000</v>
      </c>
      <c r="E5" s="8">
        <v>100000</v>
      </c>
      <c r="F5" s="8">
        <v>100000</v>
      </c>
      <c r="G5" s="8"/>
      <c r="H5" s="8"/>
      <c r="I5" s="8"/>
      <c r="J5" s="8"/>
      <c r="K5" s="8"/>
      <c r="L5" s="8"/>
      <c r="M5" s="9"/>
    </row>
    <row r="6" spans="1:13" x14ac:dyDescent="0.2">
      <c r="A6" s="36"/>
      <c r="B6" s="10" t="s">
        <v>13</v>
      </c>
      <c r="C6" s="6">
        <f>SUM(D6:M6)</f>
        <v>400000</v>
      </c>
      <c r="D6" s="11"/>
      <c r="E6" s="12"/>
      <c r="F6" s="12">
        <v>100000</v>
      </c>
      <c r="G6" s="12">
        <v>150000</v>
      </c>
      <c r="H6" s="12">
        <v>150000</v>
      </c>
      <c r="I6" s="12"/>
      <c r="J6" s="12"/>
      <c r="K6" s="12"/>
      <c r="L6" s="12"/>
      <c r="M6" s="13"/>
    </row>
    <row r="7" spans="1:13" x14ac:dyDescent="0.2">
      <c r="A7" s="36"/>
      <c r="B7" s="10" t="s">
        <v>14</v>
      </c>
      <c r="C7" s="6">
        <f>SUM(D7:M7)</f>
        <v>0</v>
      </c>
      <c r="D7" s="11"/>
      <c r="E7" s="12"/>
      <c r="F7" s="12"/>
      <c r="G7" s="12"/>
      <c r="H7" s="12"/>
      <c r="I7" s="12"/>
      <c r="J7" s="12"/>
      <c r="K7" s="12"/>
      <c r="L7" s="12"/>
      <c r="M7" s="13"/>
    </row>
    <row r="8" spans="1:13" x14ac:dyDescent="0.2">
      <c r="A8" s="36"/>
      <c r="B8" s="10" t="s">
        <v>15</v>
      </c>
      <c r="C8" s="6">
        <f>SUM(D8:M8)</f>
        <v>0</v>
      </c>
      <c r="D8" s="11"/>
      <c r="E8" s="12"/>
      <c r="F8" s="12"/>
      <c r="G8" s="12"/>
      <c r="H8" s="12"/>
      <c r="I8" s="12"/>
      <c r="J8" s="12"/>
      <c r="K8" s="12"/>
      <c r="L8" s="12"/>
      <c r="M8" s="13"/>
    </row>
    <row r="9" spans="1:13" ht="17" thickBot="1" x14ac:dyDescent="0.25">
      <c r="A9" s="37"/>
      <c r="B9" s="14" t="s">
        <v>16</v>
      </c>
      <c r="C9" s="6">
        <f>SUM(D9:M9)</f>
        <v>0</v>
      </c>
      <c r="D9" s="11"/>
      <c r="E9" s="12"/>
      <c r="F9" s="12"/>
      <c r="G9" s="12"/>
      <c r="H9" s="12"/>
      <c r="I9" s="12"/>
      <c r="J9" s="12"/>
      <c r="K9" s="12"/>
      <c r="L9" s="12"/>
      <c r="M9" s="13"/>
    </row>
    <row r="10" spans="1:13" x14ac:dyDescent="0.2">
      <c r="A10" s="35" t="s">
        <v>17</v>
      </c>
      <c r="B10" s="15"/>
      <c r="C10" s="6"/>
      <c r="D10" s="11"/>
      <c r="E10" s="12"/>
      <c r="F10" s="12"/>
      <c r="G10" s="12"/>
      <c r="H10" s="12"/>
      <c r="I10" s="12"/>
      <c r="J10" s="12"/>
      <c r="K10" s="12"/>
      <c r="L10" s="12"/>
      <c r="M10" s="13"/>
    </row>
    <row r="11" spans="1:13" x14ac:dyDescent="0.2">
      <c r="A11" s="36"/>
      <c r="B11" s="5" t="s">
        <v>13</v>
      </c>
      <c r="C11" s="6">
        <f>SUM(D11:M11)</f>
        <v>500000</v>
      </c>
      <c r="D11" s="11"/>
      <c r="E11" s="12"/>
      <c r="F11" s="12"/>
      <c r="G11" s="12">
        <v>200000</v>
      </c>
      <c r="H11" s="12">
        <v>300000</v>
      </c>
      <c r="I11" s="12"/>
      <c r="J11" s="12"/>
      <c r="K11" s="12"/>
      <c r="L11" s="12"/>
      <c r="M11" s="13"/>
    </row>
    <row r="12" spans="1:13" x14ac:dyDescent="0.2">
      <c r="A12" s="36"/>
      <c r="B12" s="5" t="s">
        <v>18</v>
      </c>
      <c r="C12" s="6">
        <f>SUM(D12:M12)</f>
        <v>4550000</v>
      </c>
      <c r="D12" s="11"/>
      <c r="E12" s="12"/>
      <c r="F12" s="12"/>
      <c r="G12" s="12"/>
      <c r="H12" s="12"/>
      <c r="I12" s="12">
        <v>3500000</v>
      </c>
      <c r="J12" s="12">
        <v>250000</v>
      </c>
      <c r="K12" s="12">
        <v>150000</v>
      </c>
      <c r="L12" s="12">
        <v>650000</v>
      </c>
      <c r="M12" s="13"/>
    </row>
    <row r="13" spans="1:13" ht="17" thickBot="1" x14ac:dyDescent="0.25">
      <c r="A13" s="37"/>
      <c r="B13" s="5" t="s">
        <v>19</v>
      </c>
      <c r="C13" s="6">
        <f>SUM(D13:M13)</f>
        <v>80000000</v>
      </c>
      <c r="D13" s="12">
        <v>8000000</v>
      </c>
      <c r="E13" s="12">
        <v>8000000</v>
      </c>
      <c r="F13" s="12">
        <v>8000000</v>
      </c>
      <c r="G13" s="12">
        <v>8000000</v>
      </c>
      <c r="H13" s="12">
        <v>8000000</v>
      </c>
      <c r="I13" s="12">
        <v>8000000</v>
      </c>
      <c r="J13" s="12">
        <v>8000000</v>
      </c>
      <c r="K13" s="12">
        <v>8000000</v>
      </c>
      <c r="L13" s="12">
        <v>8000000</v>
      </c>
      <c r="M13" s="13">
        <v>8000000</v>
      </c>
    </row>
    <row r="14" spans="1:13" x14ac:dyDescent="0.2">
      <c r="A14" s="35" t="s">
        <v>20</v>
      </c>
      <c r="B14" s="15"/>
      <c r="C14" s="6"/>
      <c r="D14" s="11"/>
      <c r="E14" s="12"/>
      <c r="F14" s="12"/>
      <c r="G14" s="12"/>
      <c r="H14" s="12"/>
      <c r="I14" s="12"/>
      <c r="J14" s="12"/>
      <c r="K14" s="12"/>
      <c r="L14" s="12"/>
      <c r="M14" s="13"/>
    </row>
    <row r="15" spans="1:13" x14ac:dyDescent="0.2">
      <c r="A15" s="36"/>
      <c r="B15" s="5" t="s">
        <v>13</v>
      </c>
      <c r="C15" s="6">
        <f>SUM(D15:M15)</f>
        <v>500000</v>
      </c>
      <c r="D15" s="11"/>
      <c r="E15" s="12"/>
      <c r="F15" s="12"/>
      <c r="G15" s="12">
        <v>150000</v>
      </c>
      <c r="H15" s="12">
        <v>150000</v>
      </c>
      <c r="I15" s="12">
        <v>200000</v>
      </c>
      <c r="J15" s="12"/>
      <c r="K15" s="12"/>
      <c r="L15" s="12"/>
      <c r="M15" s="13"/>
    </row>
    <row r="16" spans="1:13" x14ac:dyDescent="0.2">
      <c r="A16" s="36"/>
      <c r="B16" s="5" t="s">
        <v>14</v>
      </c>
      <c r="C16" s="6">
        <f>SUM(D16:M16)</f>
        <v>1050000</v>
      </c>
      <c r="D16" s="11"/>
      <c r="E16" s="12"/>
      <c r="F16" s="12"/>
      <c r="G16" s="12"/>
      <c r="H16" s="12"/>
      <c r="I16" s="12">
        <v>400000</v>
      </c>
      <c r="J16" s="12">
        <v>300000</v>
      </c>
      <c r="K16" s="12">
        <v>150000</v>
      </c>
      <c r="L16" s="12">
        <v>100000</v>
      </c>
      <c r="M16" s="13">
        <v>100000</v>
      </c>
    </row>
    <row r="17" spans="1:13" x14ac:dyDescent="0.2">
      <c r="A17" s="36"/>
      <c r="B17" s="5" t="s">
        <v>15</v>
      </c>
      <c r="C17" s="6">
        <f>SUM(D17:M17)</f>
        <v>750000</v>
      </c>
      <c r="D17" s="11"/>
      <c r="E17" s="12"/>
      <c r="F17" s="12"/>
      <c r="G17" s="12"/>
      <c r="H17" s="12"/>
      <c r="I17" s="12"/>
      <c r="J17" s="12"/>
      <c r="K17" s="12">
        <v>400000</v>
      </c>
      <c r="L17" s="12">
        <v>200000</v>
      </c>
      <c r="M17" s="13">
        <v>150000</v>
      </c>
    </row>
    <row r="18" spans="1:13" x14ac:dyDescent="0.2">
      <c r="A18" s="36"/>
      <c r="B18" s="5" t="s">
        <v>32</v>
      </c>
      <c r="C18" s="6">
        <f>SUM(D18:M18)</f>
        <v>400000</v>
      </c>
      <c r="D18" s="11"/>
      <c r="E18" s="12"/>
      <c r="F18" s="12"/>
      <c r="G18" s="12"/>
      <c r="H18" s="12"/>
      <c r="I18" s="12"/>
      <c r="J18" s="12"/>
      <c r="K18" s="12"/>
      <c r="L18" s="12">
        <v>250000</v>
      </c>
      <c r="M18" s="13">
        <v>150000</v>
      </c>
    </row>
    <row r="19" spans="1:13" ht="17" thickBot="1" x14ac:dyDescent="0.25">
      <c r="A19" s="37"/>
      <c r="B19" s="16"/>
      <c r="C19" s="6"/>
      <c r="D19" s="11"/>
      <c r="E19" s="12"/>
      <c r="F19" s="12"/>
      <c r="G19" s="12"/>
      <c r="H19" s="12"/>
      <c r="I19" s="12"/>
      <c r="J19" s="12"/>
      <c r="K19" s="12"/>
      <c r="L19" s="12"/>
      <c r="M19" s="13"/>
    </row>
    <row r="20" spans="1:13" x14ac:dyDescent="0.2">
      <c r="A20" s="35" t="s">
        <v>21</v>
      </c>
      <c r="B20" s="15"/>
      <c r="C20" s="6"/>
      <c r="D20" s="11"/>
      <c r="E20" s="12"/>
      <c r="F20" s="12"/>
      <c r="G20" s="12"/>
      <c r="H20" s="12"/>
      <c r="I20" s="12"/>
      <c r="J20" s="12"/>
      <c r="K20" s="12"/>
      <c r="L20" s="12"/>
      <c r="M20" s="13"/>
    </row>
    <row r="21" spans="1:13" x14ac:dyDescent="0.2">
      <c r="A21" s="36"/>
      <c r="B21" s="5" t="s">
        <v>13</v>
      </c>
      <c r="C21" s="6">
        <f>SUM(D21:M21)</f>
        <v>1200000</v>
      </c>
      <c r="D21" s="11"/>
      <c r="E21" s="12"/>
      <c r="F21" s="12"/>
      <c r="G21" s="12">
        <v>450000</v>
      </c>
      <c r="H21" s="12"/>
      <c r="I21" s="12">
        <v>400000</v>
      </c>
      <c r="J21" s="12">
        <v>150000</v>
      </c>
      <c r="K21" s="12">
        <v>200000</v>
      </c>
      <c r="L21" s="12"/>
      <c r="M21" s="13"/>
    </row>
    <row r="22" spans="1:13" x14ac:dyDescent="0.2">
      <c r="A22" s="36"/>
      <c r="B22" s="5" t="s">
        <v>14</v>
      </c>
      <c r="C22" s="6">
        <f>SUM(D22:M22)</f>
        <v>1150000</v>
      </c>
      <c r="D22" s="11"/>
      <c r="E22" s="12"/>
      <c r="F22" s="12"/>
      <c r="G22" s="12"/>
      <c r="H22" s="12"/>
      <c r="I22" s="12"/>
      <c r="J22" s="12">
        <v>350000</v>
      </c>
      <c r="K22" s="12">
        <v>500000</v>
      </c>
      <c r="L22" s="12">
        <v>200000</v>
      </c>
      <c r="M22" s="13">
        <v>100000</v>
      </c>
    </row>
    <row r="23" spans="1:13" x14ac:dyDescent="0.2">
      <c r="A23" s="36"/>
      <c r="B23" s="5" t="s">
        <v>15</v>
      </c>
      <c r="C23" s="6">
        <f>SUM(D23:M23)</f>
        <v>700000</v>
      </c>
      <c r="D23" s="11"/>
      <c r="E23" s="12"/>
      <c r="F23" s="12"/>
      <c r="G23" s="12"/>
      <c r="H23" s="12"/>
      <c r="I23" s="12"/>
      <c r="J23" s="12"/>
      <c r="K23" s="12">
        <v>200000</v>
      </c>
      <c r="L23" s="12">
        <v>350000</v>
      </c>
      <c r="M23" s="13">
        <v>150000</v>
      </c>
    </row>
    <row r="24" spans="1:13" x14ac:dyDescent="0.2">
      <c r="A24" s="36"/>
      <c r="B24" s="5" t="s">
        <v>32</v>
      </c>
      <c r="C24" s="6">
        <f>SUM(D24:M24)</f>
        <v>500000</v>
      </c>
      <c r="D24" s="11"/>
      <c r="E24" s="12"/>
      <c r="F24" s="12"/>
      <c r="G24" s="12"/>
      <c r="H24" s="12"/>
      <c r="I24" s="12"/>
      <c r="J24" s="12"/>
      <c r="K24" s="12"/>
      <c r="L24" s="12">
        <v>250000</v>
      </c>
      <c r="M24" s="13">
        <v>250000</v>
      </c>
    </row>
    <row r="25" spans="1:13" ht="17" thickBot="1" x14ac:dyDescent="0.25">
      <c r="A25" s="37"/>
      <c r="B25" s="16"/>
      <c r="C25" s="6"/>
      <c r="D25" s="11"/>
      <c r="E25" s="12"/>
      <c r="F25" s="12"/>
      <c r="G25" s="12"/>
      <c r="H25" s="12"/>
      <c r="I25" s="12"/>
      <c r="J25" s="12"/>
      <c r="K25" s="12"/>
      <c r="L25" s="12"/>
      <c r="M25" s="13"/>
    </row>
    <row r="26" spans="1:13" x14ac:dyDescent="0.2">
      <c r="A26" s="35" t="s">
        <v>33</v>
      </c>
      <c r="B26" s="15"/>
      <c r="C26" s="6"/>
      <c r="D26" s="11"/>
      <c r="E26" s="12"/>
      <c r="F26" s="12"/>
      <c r="G26" s="12"/>
      <c r="H26" s="12"/>
      <c r="I26" s="12"/>
      <c r="J26" s="12"/>
      <c r="K26" s="12"/>
      <c r="L26" s="12"/>
      <c r="M26" s="13"/>
    </row>
    <row r="27" spans="1:13" x14ac:dyDescent="0.2">
      <c r="A27" s="36"/>
      <c r="B27" s="5" t="s">
        <v>34</v>
      </c>
      <c r="C27" s="6">
        <f>SUM(D27:M27)</f>
        <v>500000</v>
      </c>
      <c r="D27" s="11"/>
      <c r="E27" s="12"/>
      <c r="F27" s="12"/>
      <c r="G27" s="12"/>
      <c r="H27" s="12"/>
      <c r="I27" s="12"/>
      <c r="J27" s="12"/>
      <c r="K27" s="12"/>
      <c r="L27" s="12">
        <v>250000</v>
      </c>
      <c r="M27" s="12">
        <v>250000</v>
      </c>
    </row>
    <row r="28" spans="1:13" x14ac:dyDescent="0.2">
      <c r="A28" s="36"/>
      <c r="B28" s="5"/>
      <c r="C28" s="6"/>
      <c r="D28" s="11"/>
      <c r="E28" s="12"/>
      <c r="F28" s="12"/>
      <c r="G28" s="12"/>
      <c r="H28" s="12"/>
      <c r="I28" s="12"/>
      <c r="J28" s="42"/>
      <c r="K28" s="42"/>
      <c r="L28" s="42"/>
      <c r="M28" s="13"/>
    </row>
    <row r="29" spans="1:13" x14ac:dyDescent="0.2">
      <c r="A29" s="36"/>
      <c r="B29" s="5"/>
      <c r="C29" s="6"/>
      <c r="D29" s="11"/>
      <c r="E29" s="12"/>
      <c r="F29" s="42"/>
      <c r="G29" s="42"/>
      <c r="H29" s="42"/>
      <c r="I29" s="42"/>
      <c r="J29" s="42"/>
      <c r="K29" s="42"/>
      <c r="L29" s="42"/>
      <c r="M29" s="13"/>
    </row>
    <row r="30" spans="1:13" ht="17" thickBot="1" x14ac:dyDescent="0.25">
      <c r="A30" s="37"/>
      <c r="B30" s="16"/>
      <c r="C30" s="6"/>
      <c r="D30" s="42"/>
      <c r="E30" s="42"/>
      <c r="F30" s="42"/>
      <c r="G30" s="42"/>
      <c r="H30" s="42"/>
      <c r="I30" s="42"/>
      <c r="J30" s="42"/>
      <c r="K30" s="42"/>
      <c r="L30" s="42"/>
      <c r="M30" s="13"/>
    </row>
    <row r="31" spans="1:13" x14ac:dyDescent="0.2">
      <c r="A31" s="41"/>
      <c r="B31" s="21"/>
      <c r="C31" s="22">
        <f>SUM(C5:C25)</f>
        <v>92000000</v>
      </c>
      <c r="D31" s="23" t="s">
        <v>2</v>
      </c>
      <c r="E31" s="23" t="s">
        <v>3</v>
      </c>
      <c r="F31" s="23" t="s">
        <v>4</v>
      </c>
      <c r="G31" s="23" t="s">
        <v>5</v>
      </c>
      <c r="H31" s="23" t="s">
        <v>6</v>
      </c>
      <c r="I31" s="23" t="s">
        <v>7</v>
      </c>
      <c r="J31" s="23" t="s">
        <v>8</v>
      </c>
      <c r="K31" s="23" t="s">
        <v>9</v>
      </c>
      <c r="L31" s="23" t="s">
        <v>10</v>
      </c>
      <c r="M31" s="23" t="s">
        <v>11</v>
      </c>
    </row>
    <row r="32" spans="1:13" x14ac:dyDescent="0.2">
      <c r="C32" s="24" t="s">
        <v>22</v>
      </c>
      <c r="D32" s="25">
        <f>SUM(D5:D30)</f>
        <v>8100000</v>
      </c>
      <c r="E32" s="25">
        <f>SUM(E5:E30)</f>
        <v>8100000</v>
      </c>
      <c r="F32" s="25">
        <f>SUM(F5:F30)</f>
        <v>8200000</v>
      </c>
      <c r="G32" s="25">
        <f>SUM(G5:G30)</f>
        <v>8950000</v>
      </c>
      <c r="H32" s="25">
        <f>SUM(H5:H30)</f>
        <v>8600000</v>
      </c>
      <c r="I32" s="25">
        <f>SUM(I5:I30)</f>
        <v>12500000</v>
      </c>
      <c r="J32" s="25">
        <f>SUM(J5:J30)</f>
        <v>9050000</v>
      </c>
      <c r="K32" s="25">
        <f>SUM(K5:K30)</f>
        <v>9600000</v>
      </c>
      <c r="L32" s="25">
        <f>SUM(L5:L30)</f>
        <v>10250000</v>
      </c>
      <c r="M32" s="25">
        <f>SUM(M5:M30)</f>
        <v>9150000</v>
      </c>
    </row>
    <row r="33" spans="3:13" ht="17" thickBot="1" x14ac:dyDescent="0.25">
      <c r="C33" s="24" t="s">
        <v>23</v>
      </c>
      <c r="D33" s="24">
        <f>D32</f>
        <v>8100000</v>
      </c>
      <c r="E33" s="24">
        <f t="shared" ref="E33:M33" si="0">D33+E32</f>
        <v>16200000</v>
      </c>
      <c r="F33" s="24">
        <f t="shared" si="0"/>
        <v>24400000</v>
      </c>
      <c r="G33" s="24">
        <f t="shared" si="0"/>
        <v>33350000</v>
      </c>
      <c r="H33" s="24">
        <f t="shared" si="0"/>
        <v>41950000</v>
      </c>
      <c r="I33" s="24">
        <f t="shared" si="0"/>
        <v>54450000</v>
      </c>
      <c r="J33" s="24">
        <f t="shared" si="0"/>
        <v>63500000</v>
      </c>
      <c r="K33" s="24">
        <f t="shared" si="0"/>
        <v>73100000</v>
      </c>
      <c r="L33" s="24">
        <f t="shared" si="0"/>
        <v>83350000</v>
      </c>
      <c r="M33" s="27">
        <f>L33+M32</f>
        <v>92500000</v>
      </c>
    </row>
    <row r="34" spans="3:13" x14ac:dyDescent="0.2"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</row>
  </sheetData>
  <mergeCells count="6">
    <mergeCell ref="A26:A30"/>
    <mergeCell ref="F2:M2"/>
    <mergeCell ref="A4:A9"/>
    <mergeCell ref="A10:A13"/>
    <mergeCell ref="A14:A19"/>
    <mergeCell ref="A20:A25"/>
  </mergeCells>
  <conditionalFormatting sqref="D5:M16 F29:L29 E17:M19 F20:M21 J22:M24 J28:L28">
    <cfRule type="cellIs" dxfId="16" priority="17" operator="greaterThan">
      <formula>0</formula>
    </cfRule>
  </conditionalFormatting>
  <conditionalFormatting sqref="D30:L30">
    <cfRule type="cellIs" dxfId="15" priority="16" operator="greaterThan">
      <formula>0</formula>
    </cfRule>
  </conditionalFormatting>
  <conditionalFormatting sqref="J27:K27">
    <cfRule type="cellIs" dxfId="13" priority="14" operator="greaterThan">
      <formula>0</formula>
    </cfRule>
  </conditionalFormatting>
  <conditionalFormatting sqref="D17:D29">
    <cfRule type="cellIs" dxfId="10" priority="11" operator="greaterThan">
      <formula>0</formula>
    </cfRule>
  </conditionalFormatting>
  <conditionalFormatting sqref="E20:E29">
    <cfRule type="cellIs" dxfId="9" priority="10" operator="greaterThan">
      <formula>0</formula>
    </cfRule>
  </conditionalFormatting>
  <conditionalFormatting sqref="F22:I28">
    <cfRule type="cellIs" dxfId="8" priority="9" operator="greaterThan">
      <formula>0</formula>
    </cfRule>
  </conditionalFormatting>
  <conditionalFormatting sqref="J25:L26">
    <cfRule type="cellIs" dxfId="7" priority="8" operator="greaterThan">
      <formula>0</formula>
    </cfRule>
  </conditionalFormatting>
  <conditionalFormatting sqref="L27">
    <cfRule type="cellIs" dxfId="3" priority="4" operator="greaterThan">
      <formula>0</formula>
    </cfRule>
  </conditionalFormatting>
  <conditionalFormatting sqref="M25:M26 M28:M30">
    <cfRule type="cellIs" dxfId="1" priority="2" operator="greaterThan">
      <formula>0</formula>
    </cfRule>
  </conditionalFormatting>
  <conditionalFormatting sqref="M27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A10" sqref="A10"/>
    </sheetView>
  </sheetViews>
  <sheetFormatPr baseColWidth="10" defaultRowHeight="16" x14ac:dyDescent="0.2"/>
  <cols>
    <col min="4" max="4" width="12.1640625" customWidth="1"/>
    <col min="8" max="8" width="15.6640625" customWidth="1"/>
    <col min="9" max="9" width="11.6640625" customWidth="1"/>
    <col min="10" max="10" width="13.33203125" customWidth="1"/>
    <col min="11" max="11" width="15.5" customWidth="1"/>
  </cols>
  <sheetData>
    <row r="1" spans="1:11" ht="17" thickBot="1" x14ac:dyDescent="0.25"/>
    <row r="2" spans="1:11" x14ac:dyDescent="0.2"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  <c r="J2" s="23" t="s">
        <v>10</v>
      </c>
      <c r="K2" s="23" t="s">
        <v>11</v>
      </c>
    </row>
    <row r="3" spans="1:11" ht="17" thickBot="1" x14ac:dyDescent="0.25">
      <c r="A3" t="s">
        <v>35</v>
      </c>
      <c r="B3" s="24">
        <v>200000</v>
      </c>
      <c r="C3" s="24">
        <v>300000</v>
      </c>
      <c r="D3" s="24">
        <v>500000</v>
      </c>
      <c r="E3" s="24">
        <v>1500000</v>
      </c>
      <c r="F3" s="24">
        <v>2300000</v>
      </c>
      <c r="G3" s="24">
        <v>6650000</v>
      </c>
      <c r="H3" s="24">
        <v>8950000</v>
      </c>
      <c r="I3" s="24">
        <v>11800000</v>
      </c>
      <c r="J3" s="24">
        <v>14800000</v>
      </c>
      <c r="K3" s="27">
        <v>17100000</v>
      </c>
    </row>
    <row r="4" spans="1:11" ht="17" thickBot="1" x14ac:dyDescent="0.25">
      <c r="A4" t="s">
        <v>36</v>
      </c>
      <c r="B4" s="24">
        <v>8100000</v>
      </c>
      <c r="C4" s="24">
        <v>16200000</v>
      </c>
      <c r="D4" s="24">
        <v>24400000</v>
      </c>
      <c r="E4" s="24">
        <v>33350000</v>
      </c>
      <c r="F4" s="24">
        <v>41950000</v>
      </c>
      <c r="G4" s="24">
        <v>54450000</v>
      </c>
      <c r="H4" s="24">
        <v>63500000</v>
      </c>
      <c r="I4" s="24">
        <v>73100000</v>
      </c>
      <c r="J4" s="24">
        <v>83350000</v>
      </c>
      <c r="K4" s="27">
        <v>92500000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1BC17493C94A246BD2144E8F1060BA8" ma:contentTypeVersion="2" ma:contentTypeDescription="Crear nuevo documento." ma:contentTypeScope="" ma:versionID="91a59324029853248e3c528e0ca99531">
  <xsd:schema xmlns:xsd="http://www.w3.org/2001/XMLSchema" xmlns:xs="http://www.w3.org/2001/XMLSchema" xmlns:p="http://schemas.microsoft.com/office/2006/metadata/properties" xmlns:ns2="a45e60a8-cc10-44ba-92fb-786c3f74f7e2" targetNamespace="http://schemas.microsoft.com/office/2006/metadata/properties" ma:root="true" ma:fieldsID="1e55177825fcc5089a47dfd5e0453fc2" ns2:_="">
    <xsd:import namespace="a45e60a8-cc10-44ba-92fb-786c3f74f7e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5e60a8-cc10-44ba-92fb-786c3f74f7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5D7D373-A5C3-45E4-AF82-51B299A72C3B}"/>
</file>

<file path=customXml/itemProps2.xml><?xml version="1.0" encoding="utf-8"?>
<ds:datastoreItem xmlns:ds="http://schemas.openxmlformats.org/officeDocument/2006/customXml" ds:itemID="{2C820BBB-8EDA-4A77-9429-5CEE61A5596D}"/>
</file>

<file path=customXml/itemProps3.xml><?xml version="1.0" encoding="utf-8"?>
<ds:datastoreItem xmlns:ds="http://schemas.openxmlformats.org/officeDocument/2006/customXml" ds:itemID="{E4704007-CD98-4E31-9E4D-D9066665447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Costes Estimados</vt:lpstr>
      <vt:lpstr>Costes Reales</vt:lpstr>
      <vt:lpstr>Grafico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2018-03-23T02:35:06Z</dcterms:created>
  <dcterms:modified xsi:type="dcterms:W3CDTF">2018-04-09T01:08:32Z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0x01010011BC17493C94A246BD2144E8F1060BA8</vt:lpwstr>
  </property>
</Properties>
</file>