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K:\xprisma-compesa\Relatorios analise pagamentos\"/>
    </mc:Choice>
  </mc:AlternateContent>
  <xr:revisionPtr revIDLastSave="0" documentId="13_ncr:1_{AE3E6589-D8A8-44BE-A98D-BD205A35E437}" xr6:coauthVersionLast="47" xr6:coauthVersionMax="47" xr10:uidLastSave="{00000000-0000-0000-0000-000000000000}"/>
  <bookViews>
    <workbookView xWindow="28680" yWindow="-120" windowWidth="29040" windowHeight="15840" activeTab="3" xr2:uid="{6EA33894-24E3-4C5D-A226-E48AC526004A}"/>
  </bookViews>
  <sheets>
    <sheet name="ANALITICO" sheetId="1" r:id="rId1"/>
    <sheet name="% recebido" sheetId="3" r:id="rId2"/>
    <sheet name="% BASE POR FAIXA" sheetId="4" r:id="rId3"/>
    <sheet name="analitico_2" sheetId="2" r:id="rId4"/>
    <sheet name="base_atual_TOTAL_" sheetId="5" r:id="rId5"/>
  </sheets>
  <definedNames>
    <definedName name="SegmentaçãodeDados_ATRASO">#N/A</definedName>
    <definedName name="SegmentaçãodeDados_ATRASO1">#N/A</definedName>
  </definedNames>
  <calcPr calcId="191029"/>
  <pivotCaches>
    <pivotCache cacheId="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2" l="1"/>
  <c r="N61" i="2"/>
  <c r="O60" i="2"/>
  <c r="N60" i="2"/>
  <c r="O59" i="2"/>
  <c r="N59" i="2"/>
  <c r="O58" i="2"/>
  <c r="N58" i="2"/>
  <c r="O57" i="2"/>
  <c r="N57" i="2"/>
  <c r="H14" i="5"/>
  <c r="H9" i="5" l="1"/>
  <c r="H11" i="5"/>
  <c r="H7" i="5"/>
  <c r="H12" i="5"/>
  <c r="H8" i="5"/>
  <c r="H13" i="5"/>
  <c r="H10" i="5"/>
</calcChain>
</file>

<file path=xl/sharedStrings.xml><?xml version="1.0" encoding="utf-8"?>
<sst xmlns="http://schemas.openxmlformats.org/spreadsheetml/2006/main" count="504" uniqueCount="61">
  <si>
    <t>ATRASO</t>
  </si>
  <si>
    <t>Qt. Faturas</t>
  </si>
  <si>
    <t>Saldo Cobrado</t>
  </si>
  <si>
    <t>Ticket médio</t>
  </si>
  <si>
    <t>DEBITO PAGO</t>
  </si>
  <si>
    <t>% Êxito Avista</t>
  </si>
  <si>
    <t>DEBITO PARCELADO</t>
  </si>
  <si>
    <t>% Êxito Parcelado</t>
  </si>
  <si>
    <t>% Êxito Total</t>
  </si>
  <si>
    <t>Remuneração Avista</t>
  </si>
  <si>
    <t>Remuneração Parcelado</t>
  </si>
  <si>
    <t>0 a 30</t>
  </si>
  <si>
    <t>31 a 60</t>
  </si>
  <si>
    <t>61 a 90</t>
  </si>
  <si>
    <t>91 a 180</t>
  </si>
  <si>
    <t>181 a 9999</t>
  </si>
  <si>
    <t>TOTAL</t>
  </si>
  <si>
    <t>ANALISE RECEBIMENTO LOTES COMPESA MARÇO 2021</t>
  </si>
  <si>
    <t>ANALISE RECEBIMENTO LOTES COMPESA ABRIL 2021</t>
  </si>
  <si>
    <t>ANALISE RECEBIMENTO LOTES COMPESA MAIO 2021</t>
  </si>
  <si>
    <t>ANALISE RECEBIMENTO LOTES COMPESA JUNHO 2021</t>
  </si>
  <si>
    <t>ANALISE RECEBIMENTO LOTES COMPESA JULHO 2021</t>
  </si>
  <si>
    <t>ANALISE RECEBIMENTO LOTES COMPESA AGOSTO 2021</t>
  </si>
  <si>
    <t xml:space="preserve">Analise de remuneração esperada </t>
  </si>
  <si>
    <t>ANALISE RECEBIMENTO LOTES COMPESA SETEMBRO 2021</t>
  </si>
  <si>
    <t>ANALISE RECEBIMENTO LOTES COMPESA outubro 2021</t>
  </si>
  <si>
    <t>ANALISE RECEBIMENTO LOTES COMPESA novembro 2021</t>
  </si>
  <si>
    <t>% faixa</t>
  </si>
  <si>
    <t>% Remuneração</t>
  </si>
  <si>
    <t>% Êxito Parcel.</t>
  </si>
  <si>
    <t>mês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</si>
  <si>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</si>
  <si>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</si>
  <si>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</si>
  <si>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</si>
  <si>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</si>
  <si>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</si>
  <si>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</si>
  <si>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</si>
  <si>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</si>
  <si>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</si>
  <si>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</si>
  <si>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</si>
  <si>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</si>
  <si>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Média de % Êxito Total</t>
  </si>
  <si>
    <t>Rótulos de Coluna</t>
  </si>
  <si>
    <t>Saldo em cobrança</t>
  </si>
  <si>
    <t>ANALISE RECEBIMENTO LOTES COMPESA JANEIRO 2021</t>
  </si>
  <si>
    <t>ANALISE RECEBIMENTO LOTES COMPESA FEVEREIRO 2021</t>
  </si>
  <si>
    <t>Analise de saldo em cobrança</t>
  </si>
  <si>
    <t>COMPANHIA PERNAMBUCANA DE SANEAMENTO</t>
  </si>
  <si>
    <t>Final</t>
  </si>
  <si>
    <t>Clientes</t>
  </si>
  <si>
    <t>Valor</t>
  </si>
  <si>
    <t>Atraso Inicial</t>
  </si>
  <si>
    <t>%</t>
  </si>
  <si>
    <t>Faturas</t>
  </si>
  <si>
    <t>ANALISE RECEBIMENTO LOTES COMPESA DEZEMBRO 2021</t>
  </si>
  <si>
    <t>dez</t>
  </si>
  <si>
    <t>Atraso</t>
  </si>
  <si>
    <t>BASE ATUAL 16/02/2022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</si>
</sst>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45">
    <xf numFmtId="0" fontId="0" fillId="0" borderId="0" xfId="0"/>
    <xf numFmtId="1" fontId="0" fillId="0" borderId="0" xfId="1" applyNumberFormat="1" applyFont="1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" fontId="16" fillId="36" borderId="16" xfId="1" applyNumberFormat="1" applyFont="1" applyFill="1" applyBorder="1" applyAlignment="1">
      <alignment horizontal="center"/>
    </xf>
    <xf numFmtId="164" fontId="16" fillId="36" borderId="16" xfId="1" applyFont="1" applyFill="1" applyBorder="1" applyAlignment="1">
      <alignment horizontal="center"/>
    </xf>
    <xf numFmtId="164" fontId="16" fillId="36" borderId="13" xfId="0" applyNumberFormat="1" applyFont="1" applyFill="1" applyBorder="1" applyAlignment="1">
      <alignment horizontal="center"/>
    </xf>
    <xf numFmtId="164" fontId="16" fillId="36" borderId="14" xfId="0" applyNumberFormat="1" applyFont="1" applyFill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9" fontId="19" fillId="35" borderId="16" xfId="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44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19" xfId="2" applyFont="1" applyBorder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36" borderId="15" xfId="0" applyFont="1" applyFill="1" applyBorder="1" applyAlignment="1">
      <alignment horizontal="center"/>
    </xf>
    <xf numFmtId="1" fontId="16" fillId="36" borderId="16" xfId="44" applyNumberFormat="1" applyFont="1" applyFill="1" applyBorder="1" applyAlignment="1">
      <alignment horizontal="center"/>
    </xf>
    <xf numFmtId="9" fontId="16" fillId="36" borderId="17" xfId="2" applyFont="1" applyFill="1" applyBorder="1" applyAlignment="1">
      <alignment horizontal="center"/>
    </xf>
    <xf numFmtId="164" fontId="16" fillId="36" borderId="13" xfId="0" applyNumberFormat="1" applyFont="1" applyFill="1" applyBorder="1" applyAlignment="1">
      <alignment horizontal="center"/>
    </xf>
    <xf numFmtId="164" fontId="16" fillId="36" borderId="14" xfId="0" applyNumberFormat="1" applyFont="1" applyFill="1" applyBorder="1" applyAlignment="1">
      <alignment horizontal="center"/>
    </xf>
    <xf numFmtId="164" fontId="0" fillId="0" borderId="0" xfId="44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16" fillId="36" borderId="16" xfId="0" applyFont="1" applyFill="1" applyBorder="1" applyAlignment="1">
      <alignment horizontal="center"/>
    </xf>
    <xf numFmtId="164" fontId="16" fillId="36" borderId="16" xfId="44" applyFont="1" applyFill="1" applyBorder="1" applyAlignment="1">
      <alignment horizontal="center"/>
    </xf>
    <xf numFmtId="9" fontId="16" fillId="36" borderId="16" xfId="2" applyFont="1" applyFill="1" applyBorder="1" applyAlignment="1">
      <alignment horizontal="center"/>
    </xf>
    <xf numFmtId="0" fontId="0" fillId="34" borderId="0" xfId="0" applyFill="1" applyAlignment="1"/>
    <xf numFmtId="0" fontId="0" fillId="0" borderId="0" xfId="0" applyAlignment="1"/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20" fillId="34" borderId="0" xfId="0" applyFont="1" applyFill="1" applyAlignment="1"/>
    <xf numFmtId="17" fontId="20" fillId="34" borderId="0" xfId="0" applyNumberFormat="1" applyFont="1" applyFill="1" applyAlignment="1"/>
    <xf numFmtId="0" fontId="0" fillId="34" borderId="0" xfId="0" applyFont="1" applyFill="1" applyAlignme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21" fillId="41" borderId="11" xfId="0" applyFont="1" applyFill="1" applyBorder="1" applyAlignment="1">
      <alignment vertical="center"/>
    </xf>
    <xf numFmtId="0" fontId="21" fillId="40" borderId="11" xfId="0" applyFont="1" applyFill="1" applyBorder="1" applyAlignment="1">
      <alignment vertical="center"/>
    </xf>
    <xf numFmtId="0" fontId="21" fillId="39" borderId="11" xfId="0" applyFont="1" applyFill="1" applyBorder="1" applyAlignment="1">
      <alignment vertical="center"/>
    </xf>
    <xf numFmtId="0" fontId="21" fillId="38" borderId="20" xfId="0" applyFont="1" applyFill="1" applyBorder="1" applyAlignment="1">
      <alignment vertical="center"/>
    </xf>
    <xf numFmtId="0" fontId="21" fillId="37" borderId="20" xfId="0" applyFont="1" applyFill="1" applyBorder="1" applyAlignment="1">
      <alignment vertical="center"/>
    </xf>
    <xf numFmtId="0" fontId="21" fillId="34" borderId="11" xfId="0" applyFont="1" applyFill="1" applyBorder="1" applyAlignment="1">
      <alignment vertical="center"/>
    </xf>
    <xf numFmtId="0" fontId="0" fillId="34" borderId="0" xfId="0" applyFill="1" applyAlignment="1">
      <alignment wrapText="1"/>
    </xf>
    <xf numFmtId="0" fontId="0" fillId="34" borderId="10" xfId="0" applyFill="1" applyBorder="1" applyAlignment="1">
      <alignment vertical="center" wrapText="1"/>
    </xf>
    <xf numFmtId="0" fontId="21" fillId="34" borderId="12" xfId="0" applyFont="1" applyFill="1" applyBorder="1" applyAlignment="1">
      <alignment horizontal="center" vertical="center"/>
    </xf>
    <xf numFmtId="9" fontId="0" fillId="34" borderId="0" xfId="0" applyNumberFormat="1" applyFill="1" applyAlignment="1">
      <alignment horizontal="center"/>
    </xf>
    <xf numFmtId="9" fontId="21" fillId="34" borderId="14" xfId="0" applyNumberFormat="1" applyFont="1" applyFill="1" applyBorder="1" applyAlignment="1">
      <alignment horizontal="center"/>
    </xf>
    <xf numFmtId="9" fontId="0" fillId="34" borderId="19" xfId="2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164" fontId="0" fillId="34" borderId="23" xfId="1" applyFont="1" applyFill="1" applyBorder="1" applyAlignment="1">
      <alignment horizontal="center"/>
    </xf>
    <xf numFmtId="4" fontId="0" fillId="34" borderId="14" xfId="0" applyNumberFormat="1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164" fontId="0" fillId="34" borderId="21" xfId="1" applyFont="1" applyFill="1" applyBorder="1" applyAlignment="1">
      <alignment horizontal="center"/>
    </xf>
    <xf numFmtId="164" fontId="0" fillId="34" borderId="22" xfId="1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16" fillId="34" borderId="24" xfId="0" applyFont="1" applyFill="1" applyBorder="1" applyAlignment="1">
      <alignment horizontal="center"/>
    </xf>
    <xf numFmtId="0" fontId="16" fillId="34" borderId="25" xfId="0" applyFont="1" applyFill="1" applyBorder="1" applyAlignment="1">
      <alignment horizontal="center"/>
    </xf>
    <xf numFmtId="0" fontId="21" fillId="40" borderId="13" xfId="0" applyFont="1" applyFill="1" applyBorder="1" applyAlignment="1">
      <alignment vertical="center"/>
    </xf>
    <xf numFmtId="0" fontId="21" fillId="39" borderId="23" xfId="0" applyFont="1" applyFill="1" applyBorder="1" applyAlignment="1">
      <alignment vertical="center"/>
    </xf>
    <xf numFmtId="0" fontId="21" fillId="38" borderId="13" xfId="0" applyFont="1" applyFill="1" applyBorder="1" applyAlignment="1">
      <alignment vertical="center"/>
    </xf>
    <xf numFmtId="0" fontId="21" fillId="37" borderId="26" xfId="0" applyFont="1" applyFill="1" applyBorder="1" applyAlignment="1">
      <alignment vertical="center"/>
    </xf>
    <xf numFmtId="0" fontId="21" fillId="34" borderId="14" xfId="0" applyFont="1" applyFill="1" applyBorder="1" applyAlignment="1">
      <alignment vertical="center"/>
    </xf>
    <xf numFmtId="0" fontId="0" fillId="34" borderId="26" xfId="0" applyFill="1" applyBorder="1" applyAlignment="1">
      <alignment vertical="center" wrapText="1"/>
    </xf>
    <xf numFmtId="0" fontId="17" fillId="34" borderId="26" xfId="0" applyFont="1" applyFill="1" applyBorder="1" applyAlignment="1">
      <alignment vertical="center" wrapText="1"/>
    </xf>
    <xf numFmtId="0" fontId="22" fillId="34" borderId="0" xfId="0" applyFont="1" applyFill="1" applyAlignment="1"/>
    <xf numFmtId="0" fontId="22" fillId="34" borderId="0" xfId="0" applyFont="1" applyFill="1"/>
    <xf numFmtId="165" fontId="0" fillId="0" borderId="0" xfId="0" pivotButton="1" applyNumberFormat="1"/>
    <xf numFmtId="165" fontId="0" fillId="0" borderId="0" xfId="0" applyNumberFormat="1"/>
    <xf numFmtId="165" fontId="0" fillId="42" borderId="0" xfId="0" applyNumberFormat="1" applyFill="1"/>
    <xf numFmtId="0" fontId="0" fillId="41" borderId="13" xfId="0" applyFont="1" applyFill="1" applyBorder="1" applyAlignment="1">
      <alignment horizontal="center" vertical="center" wrapText="1"/>
    </xf>
    <xf numFmtId="0" fontId="0" fillId="40" borderId="23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8" borderId="13" xfId="0" applyFont="1" applyFill="1" applyBorder="1" applyAlignment="1">
      <alignment horizontal="center" vertical="center" wrapText="1"/>
    </xf>
    <xf numFmtId="0" fontId="0" fillId="37" borderId="26" xfId="0" applyFont="1" applyFill="1" applyBorder="1" applyAlignment="1">
      <alignment horizontal="center" vertical="center" wrapText="1"/>
    </xf>
    <xf numFmtId="0" fontId="0" fillId="34" borderId="26" xfId="0" applyFont="1" applyFill="1" applyBorder="1" applyAlignment="1">
      <alignment horizontal="center" vertical="center" wrapText="1"/>
    </xf>
    <xf numFmtId="0" fontId="23" fillId="41" borderId="26" xfId="0" applyFont="1" applyFill="1" applyBorder="1" applyAlignment="1">
      <alignment horizontal="left" vertical="center"/>
    </xf>
    <xf numFmtId="0" fontId="0" fillId="34" borderId="0" xfId="0" applyFill="1" applyAlignment="1">
      <alignment horizontal="center" wrapText="1"/>
    </xf>
    <xf numFmtId="9" fontId="0" fillId="41" borderId="0" xfId="0" applyNumberFormat="1" applyFill="1" applyAlignment="1">
      <alignment horizontal="center"/>
    </xf>
    <xf numFmtId="9" fontId="0" fillId="40" borderId="0" xfId="0" applyNumberFormat="1" applyFill="1" applyAlignment="1">
      <alignment horizontal="center"/>
    </xf>
    <xf numFmtId="9" fontId="0" fillId="39" borderId="0" xfId="0" applyNumberFormat="1" applyFill="1" applyAlignment="1">
      <alignment horizontal="center"/>
    </xf>
    <xf numFmtId="9" fontId="0" fillId="38" borderId="0" xfId="0" applyNumberFormat="1" applyFill="1" applyAlignment="1">
      <alignment horizontal="center"/>
    </xf>
    <xf numFmtId="9" fontId="0" fillId="37" borderId="0" xfId="0" applyNumberFormat="1" applyFill="1" applyAlignment="1">
      <alignment horizontal="center"/>
    </xf>
    <xf numFmtId="0" fontId="21" fillId="34" borderId="26" xfId="0" applyFont="1" applyFill="1" applyBorder="1" applyAlignment="1">
      <alignment horizontal="center" wrapText="1"/>
    </xf>
    <xf numFmtId="9" fontId="21" fillId="41" borderId="13" xfId="0" applyNumberFormat="1" applyFont="1" applyFill="1" applyBorder="1" applyAlignment="1">
      <alignment horizontal="center"/>
    </xf>
    <xf numFmtId="9" fontId="21" fillId="40" borderId="23" xfId="0" applyNumberFormat="1" applyFont="1" applyFill="1" applyBorder="1" applyAlignment="1">
      <alignment horizontal="center"/>
    </xf>
    <xf numFmtId="9" fontId="21" fillId="39" borderId="23" xfId="0" applyNumberFormat="1" applyFont="1" applyFill="1" applyBorder="1" applyAlignment="1">
      <alignment horizontal="center"/>
    </xf>
    <xf numFmtId="9" fontId="21" fillId="38" borderId="23" xfId="0" applyNumberFormat="1" applyFont="1" applyFill="1" applyBorder="1" applyAlignment="1">
      <alignment horizontal="center"/>
    </xf>
    <xf numFmtId="9" fontId="21" fillId="37" borderId="23" xfId="0" applyNumberFormat="1" applyFont="1" applyFill="1" applyBorder="1" applyAlignment="1">
      <alignment horizontal="center"/>
    </xf>
    <xf numFmtId="164" fontId="0" fillId="0" borderId="18" xfId="1" applyFont="1" applyBorder="1" applyAlignment="1">
      <alignment horizontal="center"/>
    </xf>
    <xf numFmtId="164" fontId="0" fillId="0" borderId="19" xfId="1" applyFont="1" applyBorder="1" applyAlignment="1">
      <alignment horizontal="center"/>
    </xf>
    <xf numFmtId="164" fontId="16" fillId="35" borderId="13" xfId="1" applyFont="1" applyFill="1" applyBorder="1" applyAlignment="1">
      <alignment horizontal="center"/>
    </xf>
    <xf numFmtId="164" fontId="16" fillId="35" borderId="14" xfId="1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7" fontId="0" fillId="34" borderId="18" xfId="0" applyNumberFormat="1" applyFill="1" applyBorder="1" applyAlignment="1">
      <alignment horizontal="center"/>
    </xf>
    <xf numFmtId="17" fontId="0" fillId="34" borderId="15" xfId="0" applyNumberForma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164" fontId="0" fillId="34" borderId="0" xfId="1" applyFont="1" applyFill="1" applyBorder="1" applyAlignment="1">
      <alignment horizontal="center"/>
    </xf>
    <xf numFmtId="9" fontId="0" fillId="34" borderId="0" xfId="2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35" borderId="23" xfId="0" applyFont="1" applyFill="1" applyBorder="1" applyAlignment="1">
      <alignment horizontal="center"/>
    </xf>
    <xf numFmtId="164" fontId="19" fillId="35" borderId="23" xfId="1" applyFont="1" applyFill="1" applyBorder="1" applyAlignment="1">
      <alignment horizontal="center"/>
    </xf>
    <xf numFmtId="9" fontId="19" fillId="35" borderId="23" xfId="2" applyFont="1" applyFill="1" applyBorder="1" applyAlignment="1">
      <alignment horizontal="center"/>
    </xf>
    <xf numFmtId="9" fontId="19" fillId="35" borderId="14" xfId="2" applyFon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164" fontId="0" fillId="34" borderId="16" xfId="1" applyFont="1" applyFill="1" applyBorder="1" applyAlignment="1">
      <alignment horizontal="center"/>
    </xf>
    <xf numFmtId="9" fontId="0" fillId="34" borderId="16" xfId="2" applyFont="1" applyFill="1" applyBorder="1" applyAlignment="1">
      <alignment horizontal="center"/>
    </xf>
    <xf numFmtId="9" fontId="0" fillId="34" borderId="17" xfId="2" applyFont="1" applyFill="1" applyBorder="1" applyAlignment="1">
      <alignment horizontal="center"/>
    </xf>
    <xf numFmtId="9" fontId="19" fillId="35" borderId="26" xfId="2" applyFont="1" applyFill="1" applyBorder="1" applyAlignment="1">
      <alignment horizontal="center"/>
    </xf>
    <xf numFmtId="9" fontId="0" fillId="0" borderId="21" xfId="2" applyFont="1" applyBorder="1" applyAlignment="1">
      <alignment horizontal="center"/>
    </xf>
    <xf numFmtId="9" fontId="0" fillId="34" borderId="21" xfId="2" applyFont="1" applyFill="1" applyBorder="1" applyAlignment="1">
      <alignment horizontal="center"/>
    </xf>
    <xf numFmtId="9" fontId="0" fillId="34" borderId="22" xfId="2" applyFont="1" applyFill="1" applyBorder="1" applyAlignment="1">
      <alignment horizontal="center"/>
    </xf>
    <xf numFmtId="164" fontId="0" fillId="34" borderId="18" xfId="1" applyFont="1" applyFill="1" applyBorder="1" applyAlignment="1">
      <alignment horizontal="center"/>
    </xf>
    <xf numFmtId="164" fontId="0" fillId="34" borderId="19" xfId="1" applyFont="1" applyFill="1" applyBorder="1" applyAlignment="1">
      <alignment horizontal="center"/>
    </xf>
    <xf numFmtId="164" fontId="0" fillId="34" borderId="15" xfId="1" applyFont="1" applyFill="1" applyBorder="1" applyAlignment="1">
      <alignment horizontal="center"/>
    </xf>
    <xf numFmtId="164" fontId="0" fillId="34" borderId="17" xfId="1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</cellXfs>
  <cellStyles count="45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1" builtinId="4"/>
    <cellStyle name="Moeda 2" xfId="44" xr:uid="{E4F9E790-5D42-4A48-825C-A1E10C76C39B}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10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alignment horizontal="center"/>
    </dxf>
    <dxf>
      <alignment horizontal="center"/>
    </dxf>
    <dxf>
      <alignment horizontal="center"/>
    </dxf>
    <dxf>
      <alignment horizontal="left"/>
    </dxf>
    <dxf>
      <font>
        <sz val="12"/>
      </font>
    </dxf>
    <dxf>
      <font>
        <sz val="11"/>
      </font>
    </dxf>
    <dxf>
      <font>
        <sz val="11"/>
      </font>
    </dxf>
    <dxf>
      <alignment wrapText="1"/>
    </dxf>
    <dxf>
      <alignment wrapText="1"/>
    </dxf>
    <dxf>
      <alignment horizontal="center"/>
    </dxf>
    <dxf>
      <font>
        <color theme="0"/>
      </font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[analise_consolidada_compesa.xlsx]% recebido!Tabela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recuperado mensal</a:t>
            </a:r>
            <a:r>
              <a:rPr lang="pt-BR" baseline="0"/>
              <a:t> por faixa de Atraso em 2021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932483849947714E-2"/>
          <c:y val="4.2510722745022725E-2"/>
          <c:w val="0.79009209394078495"/>
          <c:h val="0.72387630030353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recebido'!$B$3:$B$4</c:f>
              <c:strCache>
                <c:ptCount val="1"/>
                <c:pt idx="0">
                  <c:v>181 a 9999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recebido'!$A$5:$A$16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'% recebido'!$B$5:$B$16</c:f>
              <c:numCache>
                <c:formatCode>0%</c:formatCode>
                <c:ptCount val="11"/>
                <c:pt idx="0">
                  <c:v>0.53988808868641958</c:v>
                </c:pt>
                <c:pt idx="1">
                  <c:v>0.11000816301228916</c:v>
                </c:pt>
                <c:pt idx="2">
                  <c:v>6.0188237101761737E-2</c:v>
                </c:pt>
                <c:pt idx="3">
                  <c:v>4.3593596295263227E-3</c:v>
                </c:pt>
                <c:pt idx="4">
                  <c:v>7.5918015538703351E-2</c:v>
                </c:pt>
                <c:pt idx="5">
                  <c:v>0.21570277134793966</c:v>
                </c:pt>
                <c:pt idx="6">
                  <c:v>4.3426021347885563E-2</c:v>
                </c:pt>
                <c:pt idx="7">
                  <c:v>7.6082412493109985E-2</c:v>
                </c:pt>
                <c:pt idx="8">
                  <c:v>0.12796750903390561</c:v>
                </c:pt>
                <c:pt idx="9">
                  <c:v>0.24787701745943219</c:v>
                </c:pt>
                <c:pt idx="10">
                  <c:v>3.0728843730015592E-2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E-425A-A7AD-BF37E6E2D6C2}"/>
            </c:ext>
          </c:extLst>
        </c:ser>
        <c:ser>
          <c:idx val="1"/>
          <c:order val="1"/>
          <c:tx>
            <c:strRef>
              <c:f>'% recebido'!$C$3:$C$4</c:f>
              <c:strCache>
                <c:ptCount val="1"/>
                <c:pt idx="0">
                  <c:v>91 a 180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recebido'!$A$5:$A$16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'% recebido'!$C$5:$C$16</c:f>
              <c:numCache>
                <c:formatCode>0%</c:formatCode>
                <c:ptCount val="11"/>
                <c:pt idx="0">
                  <c:v>0.68140573487627498</c:v>
                </c:pt>
                <c:pt idx="1">
                  <c:v>0.15957468525189722</c:v>
                </c:pt>
                <c:pt idx="2">
                  <c:v>0.34737110526907711</c:v>
                </c:pt>
                <c:pt idx="3">
                  <c:v>0.27905884295402228</c:v>
                </c:pt>
                <c:pt idx="4">
                  <c:v>0.37742660014634299</c:v>
                </c:pt>
                <c:pt idx="5">
                  <c:v>0.40154803955802704</c:v>
                </c:pt>
                <c:pt idx="6">
                  <c:v>0.41117098199263247</c:v>
                </c:pt>
                <c:pt idx="7">
                  <c:v>0.21614918507709743</c:v>
                </c:pt>
                <c:pt idx="8">
                  <c:v>0.49006968810932833</c:v>
                </c:pt>
                <c:pt idx="9">
                  <c:v>0.51896725123482135</c:v>
                </c:pt>
                <c:pt idx="10">
                  <c:v>0.14705298690101487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E-425A-A7AD-BF37E6E2D6C2}"/>
            </c:ext>
          </c:extLst>
        </c:ser>
        <c:ser>
          <c:idx val="2"/>
          <c:order val="2"/>
          <c:tx>
            <c:strRef>
              <c:f>'% recebido'!$D$3:$D$4</c:f>
              <c:strCache>
                <c:ptCount val="1"/>
                <c:pt idx="0">
                  <c:v>61 a 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recebido'!$A$5:$A$16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'% recebido'!$D$5:$D$16</c:f>
              <c:numCache>
                <c:formatCode>0%</c:formatCode>
                <c:ptCount val="11"/>
                <c:pt idx="0">
                  <c:v>0.77980103740075912</c:v>
                </c:pt>
                <c:pt idx="1">
                  <c:v>0.22992295367101809</c:v>
                </c:pt>
                <c:pt idx="2">
                  <c:v>0.6316536785220116</c:v>
                </c:pt>
                <c:pt idx="3">
                  <c:v>0.26280760123979197</c:v>
                </c:pt>
                <c:pt idx="4">
                  <c:v>0.62468072231459826</c:v>
                </c:pt>
                <c:pt idx="5">
                  <c:v>0.59902894970673704</c:v>
                </c:pt>
                <c:pt idx="6">
                  <c:v>0.66284508208034665</c:v>
                </c:pt>
                <c:pt idx="7">
                  <c:v>0.47990372055796632</c:v>
                </c:pt>
                <c:pt idx="8">
                  <c:v>0.48877210308571001</c:v>
                </c:pt>
                <c:pt idx="9">
                  <c:v>0.65342257512414004</c:v>
                </c:pt>
                <c:pt idx="10">
                  <c:v>0.36774223404065687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E-425A-A7AD-BF37E6E2D6C2}"/>
            </c:ext>
          </c:extLst>
        </c:ser>
        <c:ser>
          <c:idx val="3"/>
          <c:order val="3"/>
          <c:tx>
            <c:strRef>
              <c:f>'% recebido'!$E$3:$E$4</c:f>
              <c:strCache>
                <c:ptCount val="1"/>
                <c:pt idx="0">
                  <c:v>31 a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recebido'!$A$5:$A$16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'% recebido'!$E$5:$E$16</c:f>
              <c:numCache>
                <c:formatCode>0%</c:formatCode>
                <c:ptCount val="11"/>
                <c:pt idx="0">
                  <c:v>0.75579176840700313</c:v>
                </c:pt>
                <c:pt idx="1">
                  <c:v>0.25904273387782989</c:v>
                </c:pt>
                <c:pt idx="2">
                  <c:v>5.0680213146750815E-2</c:v>
                </c:pt>
                <c:pt idx="3">
                  <c:v>0.94832343138905406</c:v>
                </c:pt>
                <c:pt idx="4">
                  <c:v>0.74759018155240253</c:v>
                </c:pt>
                <c:pt idx="5">
                  <c:v>0.60681324315505136</c:v>
                </c:pt>
                <c:pt idx="6">
                  <c:v>0.67937863909159002</c:v>
                </c:pt>
                <c:pt idx="7">
                  <c:v>0.65878689750551345</c:v>
                </c:pt>
                <c:pt idx="8">
                  <c:v>0.74241403174164433</c:v>
                </c:pt>
                <c:pt idx="9">
                  <c:v>0.82696308781752914</c:v>
                </c:pt>
                <c:pt idx="10">
                  <c:v>0.84580977468445173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E-425A-A7AD-BF37E6E2D6C2}"/>
            </c:ext>
          </c:extLst>
        </c:ser>
        <c:ser>
          <c:idx val="4"/>
          <c:order val="4"/>
          <c:tx>
            <c:strRef>
              <c:f>'% recebido'!$F$3:$F$4</c:f>
              <c:strCache>
                <c:ptCount val="1"/>
                <c:pt idx="0">
                  <c:v>0 a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'% recebido'!$A$5:$A$16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'% recebido'!$F$5:$F$16</c:f>
              <c:numCache>
                <c:formatCode>0%</c:formatCode>
                <c:ptCount val="11"/>
                <c:pt idx="0">
                  <c:v>0.98664026077762845</c:v>
                </c:pt>
                <c:pt idx="1">
                  <c:v>0.87243299104909544</c:v>
                </c:pt>
                <c:pt idx="2">
                  <c:v>0.96335268877719737</c:v>
                </c:pt>
                <c:pt idx="3">
                  <c:v>0.94298733691485082</c:v>
                </c:pt>
                <c:pt idx="4">
                  <c:v>0.99309875179343854</c:v>
                </c:pt>
                <c:pt idx="5">
                  <c:v>0.99687329642690892</c:v>
                </c:pt>
                <c:pt idx="6">
                  <c:v>0.99639294949773938</c:v>
                </c:pt>
                <c:pt idx="7">
                  <c:v>0.99209320122834455</c:v>
                </c:pt>
                <c:pt idx="8">
                  <c:v>0.9977463634918815</c:v>
                </c:pt>
                <c:pt idx="9">
                  <c:v>0.77696954356673098</c:v>
                </c:pt>
                <c:pt idx="10">
                  <c:v>0.98912745208131148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E-425A-A7AD-BF37E6E2D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697464"/>
        <c:axId val="1184692544"/>
      </c:barChart>
      <c:catAx>
        <c:axId val="11846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692544"/>
        <c:crosses val="autoZero"/>
        <c:auto val="1"/>
        <c:lblAlgn val="ctr"/>
        <c:lblOffset val="100"/>
        <c:noMultiLvlLbl val="0"/>
      </c:catAx>
      <c:valAx>
        <c:axId val="1184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697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17600674569541"/>
          <c:y val="0.59471856971423798"/>
          <c:w val="0.10882399597379187"/>
          <c:h val="0.23179226470565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[analise_consolidada_compesa.xlsx]% BASE POR FAIXA!Tabela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Valor em R$ disponibilzaido para cobrança por mês, por faixa de atraso em 2021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27756721351211E-2"/>
          <c:y val="8.7063818217941874E-2"/>
          <c:w val="0.78097571408424493"/>
          <c:h val="0.60010561428825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BASE POR FAIXA'!$B$3:$B$4</c:f>
              <c:strCache>
                <c:ptCount val="1"/>
                <c:pt idx="0">
                  <c:v>181 a 9999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BASE POR FAIXA'!$A$5:$A$17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'% BASE POR FAIXA'!$B$5:$B$17</c:f>
              <c:numCache>
                <c:formatCode>"R$"#,##0.00</c:formatCode>
                <c:ptCount val="12"/>
                <c:pt idx="0">
                  <c:v>436729.7500000025</c:v>
                </c:pt>
                <c:pt idx="1">
                  <c:v>1281487.7199999455</c:v>
                </c:pt>
                <c:pt idx="2">
                  <c:v>6288549.8600011636</c:v>
                </c:pt>
                <c:pt idx="3">
                  <c:v>20348896.979999531</c:v>
                </c:pt>
                <c:pt idx="4">
                  <c:v>3753227.3199993768</c:v>
                </c:pt>
                <c:pt idx="5">
                  <c:v>1789766.6199998234</c:v>
                </c:pt>
                <c:pt idx="6">
                  <c:v>8239147.6099944627</c:v>
                </c:pt>
                <c:pt idx="7">
                  <c:v>7343081.8200013759</c:v>
                </c:pt>
                <c:pt idx="8">
                  <c:v>2882612.9599995669</c:v>
                </c:pt>
                <c:pt idx="9">
                  <c:v>2338634.39999989</c:v>
                </c:pt>
                <c:pt idx="10">
                  <c:v>14732445.320023401</c:v>
                </c:pt>
                <c:pt idx="11">
                  <c:v>3722723.5699994438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0-41B2-97EF-C70A33A57442}"/>
            </c:ext>
          </c:extLst>
        </c:ser>
        <c:ser>
          <c:idx val="1"/>
          <c:order val="1"/>
          <c:tx>
            <c:strRef>
              <c:f>'% BASE POR FAIXA'!$C$3:$C$4</c:f>
              <c:strCache>
                <c:ptCount val="1"/>
                <c:pt idx="0">
                  <c:v>91 a 180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BASE POR FAIXA'!$A$5:$A$17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'% BASE POR FAIXA'!$C$5:$C$17</c:f>
              <c:numCache>
                <c:formatCode>"R$"#,##0.00</c:formatCode>
                <c:ptCount val="12"/>
                <c:pt idx="0">
                  <c:v>1229279.8799999272</c:v>
                </c:pt>
                <c:pt idx="1">
                  <c:v>3424174.6999999727</c:v>
                </c:pt>
                <c:pt idx="2">
                  <c:v>479293.0600000071</c:v>
                </c:pt>
                <c:pt idx="3">
                  <c:v>608809.33999999776</c:v>
                </c:pt>
                <c:pt idx="4">
                  <c:v>2181567.6999997534</c:v>
                </c:pt>
                <c:pt idx="5">
                  <c:v>2104398.4199999953</c:v>
                </c:pt>
                <c:pt idx="6">
                  <c:v>1581250.9600000442</c:v>
                </c:pt>
                <c:pt idx="7">
                  <c:v>3793928.5299989311</c:v>
                </c:pt>
                <c:pt idx="8">
                  <c:v>1667034.7500002163</c:v>
                </c:pt>
                <c:pt idx="9">
                  <c:v>1745969.650000196</c:v>
                </c:pt>
                <c:pt idx="10">
                  <c:v>6609274.9999987548</c:v>
                </c:pt>
                <c:pt idx="11">
                  <c:v>2667711.569999984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0-41B2-97EF-C70A33A57442}"/>
            </c:ext>
          </c:extLst>
        </c:ser>
        <c:ser>
          <c:idx val="2"/>
          <c:order val="2"/>
          <c:tx>
            <c:strRef>
              <c:f>'% BASE POR FAIXA'!$D$3:$D$4</c:f>
              <c:strCache>
                <c:ptCount val="1"/>
                <c:pt idx="0">
                  <c:v>61 a 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BASE POR FAIXA'!$A$5:$A$17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'% BASE POR FAIXA'!$D$5:$D$17</c:f>
              <c:numCache>
                <c:formatCode>"R$"#,##0.00</c:formatCode>
                <c:ptCount val="12"/>
                <c:pt idx="0">
                  <c:v>2019030.7199999336</c:v>
                </c:pt>
                <c:pt idx="1">
                  <c:v>3839598.8999999384</c:v>
                </c:pt>
                <c:pt idx="2">
                  <c:v>249716.18999999843</c:v>
                </c:pt>
                <c:pt idx="3">
                  <c:v>1413851.9899999765</c:v>
                </c:pt>
                <c:pt idx="4">
                  <c:v>2250192.4899999034</c:v>
                </c:pt>
                <c:pt idx="5">
                  <c:v>2125498.5600001309</c:v>
                </c:pt>
                <c:pt idx="6">
                  <c:v>1245757.2400000675</c:v>
                </c:pt>
                <c:pt idx="7">
                  <c:v>1947593.3400002536</c:v>
                </c:pt>
                <c:pt idx="8">
                  <c:v>1847186.0900001356</c:v>
                </c:pt>
                <c:pt idx="9">
                  <c:v>1000184.620000078</c:v>
                </c:pt>
                <c:pt idx="10">
                  <c:v>4330294.9799993346</c:v>
                </c:pt>
                <c:pt idx="11">
                  <c:v>3393142.1699995324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0-41B2-97EF-C70A33A57442}"/>
            </c:ext>
          </c:extLst>
        </c:ser>
        <c:ser>
          <c:idx val="3"/>
          <c:order val="3"/>
          <c:tx>
            <c:strRef>
              <c:f>'% BASE POR FAIXA'!$E$3:$E$4</c:f>
              <c:strCache>
                <c:ptCount val="1"/>
                <c:pt idx="0">
                  <c:v>31 a 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BASE POR FAIXA'!$A$5:$A$17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'% BASE POR FAIXA'!$E$5:$E$17</c:f>
              <c:numCache>
                <c:formatCode>"R$"#,##0.00</c:formatCode>
                <c:ptCount val="12"/>
                <c:pt idx="0">
                  <c:v>8994385.0200011842</c:v>
                </c:pt>
                <c:pt idx="1">
                  <c:v>13155501.600007351</c:v>
                </c:pt>
                <c:pt idx="2">
                  <c:v>368217.67000000062</c:v>
                </c:pt>
                <c:pt idx="3">
                  <c:v>3297485.3899995144</c:v>
                </c:pt>
                <c:pt idx="4">
                  <c:v>9365148.4499991052</c:v>
                </c:pt>
                <c:pt idx="5">
                  <c:v>9533059.1499991696</c:v>
                </c:pt>
                <c:pt idx="6">
                  <c:v>3923673.2899994589</c:v>
                </c:pt>
                <c:pt idx="7">
                  <c:v>4794178.089999577</c:v>
                </c:pt>
                <c:pt idx="8">
                  <c:v>2659617.9699998125</c:v>
                </c:pt>
                <c:pt idx="9">
                  <c:v>1032834.0800000645</c:v>
                </c:pt>
                <c:pt idx="10">
                  <c:v>3376176.9199998081</c:v>
                </c:pt>
                <c:pt idx="11">
                  <c:v>6752191.0199987087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0-41B2-97EF-C70A33A57442}"/>
            </c:ext>
          </c:extLst>
        </c:ser>
        <c:ser>
          <c:idx val="4"/>
          <c:order val="4"/>
          <c:tx>
            <c:strRef>
              <c:f>'% BASE POR FAIXA'!$F$3:$F$4</c:f>
              <c:strCache>
                <c:ptCount val="1"/>
                <c:pt idx="0">
                  <c:v>0 a 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'% BASE POR FAIXA'!$A$5:$A$17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'% BASE POR FAIXA'!$F$5:$F$17</c:f>
              <c:numCache>
                <c:formatCode>"R$"#,##0.00</c:formatCode>
                <c:ptCount val="12"/>
                <c:pt idx="0">
                  <c:v>17796373.570005644</c:v>
                </c:pt>
                <c:pt idx="1">
                  <c:v>9594683.1400021594</c:v>
                </c:pt>
                <c:pt idx="2">
                  <c:v>4868.5700000000006</c:v>
                </c:pt>
                <c:pt idx="3">
                  <c:v>4390022.6099994127</c:v>
                </c:pt>
                <c:pt idx="4">
                  <c:v>6254057.0500000026</c:v>
                </c:pt>
                <c:pt idx="5">
                  <c:v>1703423.3900000066</c:v>
                </c:pt>
                <c:pt idx="6">
                  <c:v>1178957.7100000163</c:v>
                </c:pt>
                <c:pt idx="7">
                  <c:v>2223599.019999906</c:v>
                </c:pt>
                <c:pt idx="8">
                  <c:v>1128163.3000000187</c:v>
                </c:pt>
                <c:pt idx="9">
                  <c:v>56021.990000000063</c:v>
                </c:pt>
                <c:pt idx="10">
                  <c:v>151744.55999999976</c:v>
                </c:pt>
                <c:pt idx="11">
                  <c:v>2942776.9099998032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6-4B1A-AFBB-A020F00F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080712"/>
        <c:axId val="977085632"/>
      </c:barChart>
      <c:catAx>
        <c:axId val="97708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7085632"/>
        <c:crosses val="autoZero"/>
        <c:auto val="1"/>
        <c:lblAlgn val="ctr"/>
        <c:lblOffset val="100"/>
        <c:noMultiLvlLbl val="0"/>
      </c:catAx>
      <c:valAx>
        <c:axId val="977085632"/>
        <c:scaling>
          <c:orientation val="minMax"/>
        </c:scaling>
        <c:delete val="1"/>
        <c:axPos val="l"/>
        <c:numFmt formatCode="&quot;R$&quot;#,##0.00" sourceLinked="1"/>
        <c:majorTickMark val="out"/>
        <c:minorTickMark val="none"/>
        <c:tickLblPos val="nextTo"/>
        <c:crossAx val="977080712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9366794968328"/>
          <c:y val="0.12877748847131157"/>
          <c:w val="7.8446312441609545E-2"/>
          <c:h val="0.2713069390052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542925</xdr:colOff>
      <xdr:row>0</xdr:row>
      <xdr:rowOff>95250</xdr:rowOff>
    </xdr:from>
    <xdr:to>
      <xdr:col>22</xdr:col>
      <xdr:colOff>571500</xdr:colOff>
      <xdr:row>8</xdr:row>
      <xdr:rowOff>19050</xdr:rowOff>
    </xdr:to>
    <xdr:pic>
      <xdr:nvPicPr>
        <xdr:cNvPr id="2" name="Imagem 1" descr="COMPESA ANUNCIA NOVAS EMPRESAS PARCEIRAS DO PROGRAMA CONTA COMIGO – COMPESA">
          <a:extLst>
            <a:ext uri="{FF2B5EF4-FFF2-40B4-BE49-F238E27FC236}">
              <a16:creationId xmlns:a16="http://schemas.microsoft.com/office/drawing/2014/main" id="{5CBA5897-DA17-4F0D-8F83-5F75A544B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0" y="95250"/>
          <a:ext cx="307657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2</xdr:row>
      <xdr:rowOff>333375</xdr:rowOff>
    </xdr:from>
    <xdr:to>
      <xdr:col>24</xdr:col>
      <xdr:colOff>152400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05631-AAE4-446A-AE42-2CC16EEC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428625</xdr:colOff>
      <xdr:row>9</xdr:row>
      <xdr:rowOff>28576</xdr:rowOff>
    </xdr:from>
    <xdr:to>
      <xdr:col>29</xdr:col>
      <xdr:colOff>9525</xdr:colOff>
      <xdr:row>21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TRASO 1">
              <a:extLst>
                <a:ext uri="{FF2B5EF4-FFF2-40B4-BE49-F238E27FC236}">
                  <a16:creationId xmlns:a16="http://schemas.microsoft.com/office/drawing/2014/main" id="{C923E66B-7C97-4B1E-B435-019385491B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RAS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06550" y="1943101"/>
              <a:ext cx="262890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47625</xdr:colOff>
      <xdr:row>2</xdr:row>
      <xdr:rowOff>47626</xdr:rowOff>
    </xdr:from>
    <xdr:to>
      <xdr:col>27</xdr:col>
      <xdr:colOff>511892</xdr:colOff>
      <xdr:row>5</xdr:row>
      <xdr:rowOff>150496</xdr:rowOff>
    </xdr:to>
    <xdr:pic>
      <xdr:nvPicPr>
        <xdr:cNvPr id="5" name="Imagem 4" descr="COMPESA ANUNCIA NOVAS EMPRESAS PARCEIRAS DO PROGRAMA CONTA COMIGO – COMPESA">
          <a:extLst>
            <a:ext uri="{FF2B5EF4-FFF2-40B4-BE49-F238E27FC236}">
              <a16:creationId xmlns:a16="http://schemas.microsoft.com/office/drawing/2014/main" id="{D855FD46-E594-4441-989B-E4C44D2BB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44650" y="266701"/>
          <a:ext cx="2293067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17</xdr:row>
      <xdr:rowOff>38100</xdr:rowOff>
    </xdr:from>
    <xdr:to>
      <xdr:col>9</xdr:col>
      <xdr:colOff>190501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1FB652-8629-4B73-BED6-D04F9A4A4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533400</xdr:colOff>
      <xdr:row>6</xdr:row>
      <xdr:rowOff>28575</xdr:rowOff>
    </xdr:from>
    <xdr:to>
      <xdr:col>18</xdr:col>
      <xdr:colOff>533400</xdr:colOff>
      <xdr:row>19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TRASO">
              <a:extLst>
                <a:ext uri="{FF2B5EF4-FFF2-40B4-BE49-F238E27FC236}">
                  <a16:creationId xmlns:a16="http://schemas.microsoft.com/office/drawing/2014/main" id="{33E56043-9653-4B8D-B1E5-35B84CC31C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RA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0" y="1171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533400</xdr:colOff>
      <xdr:row>5</xdr:row>
      <xdr:rowOff>28575</xdr:rowOff>
    </xdr:from>
    <xdr:to>
      <xdr:col>14</xdr:col>
      <xdr:colOff>561975</xdr:colOff>
      <xdr:row>12</xdr:row>
      <xdr:rowOff>180975</xdr:rowOff>
    </xdr:to>
    <xdr:pic>
      <xdr:nvPicPr>
        <xdr:cNvPr id="4" name="Imagem 3" descr="COMPESA ANUNCIA NOVAS EMPRESAS PARCEIRAS DO PROGRAMA CONTA COMIGO – COMPESA">
          <a:extLst>
            <a:ext uri="{FF2B5EF4-FFF2-40B4-BE49-F238E27FC236}">
              <a16:creationId xmlns:a16="http://schemas.microsoft.com/office/drawing/2014/main" id="{9E4D5464-08D6-4A70-92B5-B295A4DB4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981075"/>
          <a:ext cx="307657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0</xdr:row>
      <xdr:rowOff>190500</xdr:rowOff>
    </xdr:from>
    <xdr:to>
      <xdr:col>22</xdr:col>
      <xdr:colOff>495300</xdr:colOff>
      <xdr:row>8</xdr:row>
      <xdr:rowOff>142875</xdr:rowOff>
    </xdr:to>
    <xdr:pic>
      <xdr:nvPicPr>
        <xdr:cNvPr id="2" name="Imagem 1" descr="COMPESA ANUNCIA NOVAS EMPRESAS PARCEIRAS DO PROGRAMA CONTA COMIGO – COMPESA">
          <a:extLst>
            <a:ext uri="{FF2B5EF4-FFF2-40B4-BE49-F238E27FC236}">
              <a16:creationId xmlns:a16="http://schemas.microsoft.com/office/drawing/2014/main" id="{3D1A8172-6540-4E61-AF0B-3A4C0A06A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2300" y="190500"/>
          <a:ext cx="307657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19050</xdr:rowOff>
    </xdr:from>
    <xdr:to>
      <xdr:col>16</xdr:col>
      <xdr:colOff>247650</xdr:colOff>
      <xdr:row>8</xdr:row>
      <xdr:rowOff>133350</xdr:rowOff>
    </xdr:to>
    <xdr:pic>
      <xdr:nvPicPr>
        <xdr:cNvPr id="2" name="Imagem 1" descr="COMPESA ANUNCIA NOVAS EMPRESAS PARCEIRAS DO PROGRAMA CONTA COMIGO – COMPESA">
          <a:extLst>
            <a:ext uri="{FF2B5EF4-FFF2-40B4-BE49-F238E27FC236}">
              <a16:creationId xmlns:a16="http://schemas.microsoft.com/office/drawing/2014/main" id="{0F03176C-7E44-4D89-85A3-8A24C014F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209550"/>
          <a:ext cx="307657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Sergio" refreshedDate="44608.382164120369" createdVersion="7" refreshedVersion="7" minRefreshableVersion="3" recordCount="61" xr:uid="{65068DB1-3A55-4369-882A-E8781B40D565}">
  <cacheSource type="worksheet">
    <worksheetSource ref="A1:L1048576" sheet="analitico_2"/>
  </cacheSource>
  <cacheFields count="13">
    <cacheField name="mês" numFmtId="0">
      <sharedItems containsNonDate="0" containsDate="1" containsString="0" containsBlank="1" minDate="2021-01-01T00:00:00" maxDate="2021-12-02T00:00:00" count="13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m/>
      </sharedItems>
      <fieldGroup par="12" base="0">
        <rangePr groupBy="days" startDate="2021-01-01T00:00:00" endDate="2021-12-02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1"/>
        </groupItems>
      </fieldGroup>
    </cacheField>
    <cacheField name="% Remuneração" numFmtId="0">
      <sharedItems containsString="0" containsBlank="1" containsNumber="1" minValue="0.4" maxValue="2.0499999999999998" count="6">
        <n v="2.0499999999999998"/>
        <n v="2.0099999999999998"/>
        <n v="2"/>
        <n v="0.7"/>
        <n v="0.4"/>
        <m/>
      </sharedItems>
    </cacheField>
    <cacheField name="ATRASO" numFmtId="0">
      <sharedItems containsBlank="1" count="6">
        <s v="0 a 30"/>
        <s v="31 a 60"/>
        <s v="61 a 90"/>
        <s v="91 a 180"/>
        <s v="181 a 9999"/>
        <m/>
      </sharedItems>
    </cacheField>
    <cacheField name="Qt. Faturas" numFmtId="0">
      <sharedItems containsString="0" containsBlank="1" containsNumber="1" containsInteger="1" minValue="660" maxValue="431439"/>
    </cacheField>
    <cacheField name="Saldo Cobrado" numFmtId="0">
      <sharedItems containsString="0" containsBlank="1" containsNumber="1" minValue="4868.5700000000006" maxValue="20348896.979999531"/>
    </cacheField>
    <cacheField name="Ticket médio" numFmtId="0">
      <sharedItems containsString="0" containsBlank="1" containsNumber="1" minValue="1.7839666992785091E-2" maxValue="88.793159725721821"/>
    </cacheField>
    <cacheField name="% faixa" numFmtId="0">
      <sharedItems containsString="0" containsBlank="1" containsNumber="1" minValue="6.5874761532147259E-4" maxValue="0.85087966776814272"/>
    </cacheField>
    <cacheField name="DEBITO PAGO" numFmtId="0">
      <sharedItems containsString="0" containsBlank="1" containsNumber="1" minValue="4048.6200000000008" maxValue="17383765.670006465"/>
    </cacheField>
    <cacheField name="% Êxito Avista" numFmtId="0">
      <sharedItems containsString="0" containsBlank="1" containsNumber="1" minValue="3.2699880521976886E-3" maxValue="0.99498123188371801"/>
    </cacheField>
    <cacheField name="DEBITO PARCELADO" numFmtId="0">
      <sharedItems containsString="0" containsBlank="1" containsNumber="1" minValue="641.53" maxValue="407606.45000000077"/>
    </cacheField>
    <cacheField name="% Êxito Parcel." numFmtId="0">
      <sharedItems containsString="0" containsBlank="1" containsNumber="1" minValue="1.0893715773286343E-3" maxValue="0.18681908932378352"/>
    </cacheField>
    <cacheField name="% Êxito Total" numFmtId="0">
      <sharedItems containsString="0" containsBlank="1" containsNumber="1" minValue="4.3593596295263227E-3" maxValue="0.9977463634918815"/>
    </cacheField>
    <cacheField name="Meses" numFmtId="0" databaseField="0">
      <fieldGroup base="0">
        <rangePr groupBy="months" startDate="2021-01-01T00:00:00" endDate="2021-12-02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 pivotCacheId="13145745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n v="223495"/>
    <n v="17796373.570005644"/>
    <n v="79.627613906376624"/>
    <n v="0.58395100994854299"/>
    <n v="17383765.670006465"/>
    <n v="0.9768150573836798"/>
    <n v="174852.99000000005"/>
    <n v="9.8252033939487931E-3"/>
    <n v="0.98664026077762845"/>
  </r>
  <r>
    <x v="0"/>
    <x v="1"/>
    <x v="1"/>
    <n v="109668"/>
    <n v="8994385.0200011842"/>
    <n v="82.014671736524633"/>
    <n v="0.29513205011317772"/>
    <n v="6483544.3800001526"/>
    <n v="0.72084354467619838"/>
    <n v="314337.78000000061"/>
    <n v="3.4948223730804799E-2"/>
    <n v="0.75579176840700313"/>
  </r>
  <r>
    <x v="0"/>
    <x v="2"/>
    <x v="2"/>
    <n v="25910"/>
    <n v="2019030.7199999336"/>
    <n v="77.924767271321258"/>
    <n v="6.6250296636177056E-2"/>
    <n v="1369703.9199999501"/>
    <n v="0.6783967705057975"/>
    <n v="204738.32999999975"/>
    <n v="0.1014042668949616"/>
    <n v="0.77980103740075912"/>
  </r>
  <r>
    <x v="0"/>
    <x v="3"/>
    <x v="3"/>
    <n v="17544"/>
    <n v="1229279.8799999272"/>
    <n v="70.06839261285495"/>
    <n v="4.0336264273820456E-2"/>
    <n v="666422.98999996996"/>
    <n v="0.54212470312294492"/>
    <n v="171215.36999999968"/>
    <n v="0.13928103175333009"/>
    <n v="0.68140573487627498"/>
  </r>
  <r>
    <x v="0"/>
    <x v="4"/>
    <x v="4"/>
    <n v="6215"/>
    <n v="436729.7500000025"/>
    <n v="70.270273531778358"/>
    <n v="1.433037902828173E-2"/>
    <n v="196458.09999999916"/>
    <n v="0.44983905950990982"/>
    <n v="39327.090000000026"/>
    <n v="9.0049029176509726E-2"/>
    <n v="0.53988808868641958"/>
  </r>
  <r>
    <x v="1"/>
    <x v="0"/>
    <x v="0"/>
    <n v="120781"/>
    <n v="9594683.1400021594"/>
    <n v="79.438679428073613"/>
    <n v="0.30658400335960212"/>
    <n v="8300682.6400004113"/>
    <n v="0.86513358689180675"/>
    <n v="70035.469999999943"/>
    <n v="7.29940415728874E-3"/>
    <n v="0.87243299104909544"/>
  </r>
  <r>
    <x v="1"/>
    <x v="1"/>
    <x v="1"/>
    <n v="165994"/>
    <n v="13155501.600007351"/>
    <n v="79.252874200316583"/>
    <n v="0.42036472574257383"/>
    <n v="3182384.9700000696"/>
    <n v="0.24190525506061214"/>
    <n v="225452.13000000012"/>
    <n v="1.7137478817217743E-2"/>
    <n v="0.25904273387782989"/>
  </r>
  <r>
    <x v="1"/>
    <x v="2"/>
    <x v="2"/>
    <n v="50071"/>
    <n v="3839598.8999999384"/>
    <n v="76.683088015017447"/>
    <n v="0.12268874176253838"/>
    <n v="740946.37999997777"/>
    <n v="0.19297494329420442"/>
    <n v="141865.54000000007"/>
    <n v="3.6948010376813667E-2"/>
    <n v="0.22992295367101809"/>
  </r>
  <r>
    <x v="1"/>
    <x v="3"/>
    <x v="3"/>
    <n v="48122"/>
    <n v="3424174.6999999727"/>
    <n v="71.156117783965186"/>
    <n v="0.10941447178717566"/>
    <n v="397239.20000000473"/>
    <n v="0.1160102024000142"/>
    <n v="149172.40000000052"/>
    <n v="4.3564482851883024E-2"/>
    <n v="0.15957468525189722"/>
  </r>
  <r>
    <x v="1"/>
    <x v="4"/>
    <x v="4"/>
    <n v="18774"/>
    <n v="1281487.7199999455"/>
    <n v="68.258640673268644"/>
    <n v="4.0948057348109961E-2"/>
    <n v="109834.81000000078"/>
    <n v="8.5708827549284244E-2"/>
    <n v="31139.299999999988"/>
    <n v="2.4299335463004914E-2"/>
    <n v="0.11000816301228916"/>
  </r>
  <r>
    <x v="2"/>
    <x v="0"/>
    <x v="0"/>
    <n v="272907"/>
    <n v="4868.5700000000006"/>
    <n v="1.7839666992785091E-2"/>
    <n v="6.5874761532147259E-4"/>
    <n v="4048.6200000000008"/>
    <n v="0.8315829904879668"/>
    <n v="641.53"/>
    <n v="0.13176969828923069"/>
    <n v="0.96335268877719737"/>
  </r>
  <r>
    <x v="2"/>
    <x v="1"/>
    <x v="1"/>
    <n v="5995"/>
    <n v="368217.67000000062"/>
    <n v="61.420795663052651"/>
    <n v="4.9822126832258617E-2"/>
    <n v="15510.819999999982"/>
    <n v="4.2124051243928505E-2"/>
    <n v="3150.5300000000011"/>
    <n v="8.5561619028223061E-3"/>
    <n v="5.0680213146750815E-2"/>
  </r>
  <r>
    <x v="2"/>
    <x v="2"/>
    <x v="2"/>
    <n v="3854"/>
    <n v="249716.18999999843"/>
    <n v="64.794029579657092"/>
    <n v="3.3788144089468307E-2"/>
    <n v="139395.78000000061"/>
    <n v="0.55821683007417933"/>
    <n v="18338.369999999966"/>
    <n v="7.3436848447832243E-2"/>
    <n v="0.6316536785220116"/>
  </r>
  <r>
    <x v="2"/>
    <x v="3"/>
    <x v="3"/>
    <n v="7024"/>
    <n v="479293.0600000071"/>
    <n v="68.236483485194626"/>
    <n v="6.4851313694808968E-2"/>
    <n v="121692.93000000056"/>
    <n v="0.25390088060110605"/>
    <n v="44799.63"/>
    <n v="9.3470224667971058E-2"/>
    <n v="0.34737110526907711"/>
  </r>
  <r>
    <x v="2"/>
    <x v="4"/>
    <x v="4"/>
    <n v="93052"/>
    <n v="6288549.8600011636"/>
    <n v="67.581028457219233"/>
    <n v="0.85087966776814272"/>
    <n v="277629.82000000094"/>
    <n v="4.4148464460127469E-2"/>
    <n v="100866.90999999968"/>
    <n v="1.6039772641634271E-2"/>
    <n v="6.0188237101761737E-2"/>
  </r>
  <r>
    <x v="3"/>
    <x v="0"/>
    <x v="0"/>
    <n v="49441"/>
    <n v="4390022.6099994127"/>
    <n v="88.793159725721821"/>
    <n v="0.146046539327776"/>
    <n v="4091504.769999329"/>
    <n v="0.9320008422462035"/>
    <n v="48230.959999999955"/>
    <n v="1.098649466864737E-2"/>
    <n v="0.94298733691485082"/>
  </r>
  <r>
    <x v="3"/>
    <x v="1"/>
    <x v="1"/>
    <n v="39507"/>
    <n v="3297485.3899995144"/>
    <n v="83.465851368099692"/>
    <n v="0.10970019347882022"/>
    <n v="2994298.6499996129"/>
    <n v="0.90805516806248954"/>
    <n v="132784.00999999989"/>
    <n v="4.0268263326564566E-2"/>
    <n v="0.94832343138905406"/>
  </r>
  <r>
    <x v="3"/>
    <x v="2"/>
    <x v="2"/>
    <n v="17322"/>
    <n v="1413851.9899999765"/>
    <n v="81.621752107145625"/>
    <n v="4.7035791977666733E-2"/>
    <n v="293494.16000000015"/>
    <n v="0.20758478403386837"/>
    <n v="78076.890000000014"/>
    <n v="5.5222817205923591E-2"/>
    <n v="0.26280760123979197"/>
  </r>
  <r>
    <x v="3"/>
    <x v="3"/>
    <x v="3"/>
    <n v="7170"/>
    <n v="608809.33999999776"/>
    <n v="84.910647140864398"/>
    <n v="2.0253767489693847E-2"/>
    <n v="116905.87000000133"/>
    <n v="0.19202377874163654"/>
    <n v="52987.760000000024"/>
    <n v="8.7035064212385799E-2"/>
    <n v="0.27905884295402228"/>
  </r>
  <r>
    <x v="3"/>
    <x v="4"/>
    <x v="4"/>
    <n v="431439"/>
    <n v="20348896.979999531"/>
    <n v="47.165177417895762"/>
    <n v="0.67696370772604331"/>
    <n v="66540.650000000096"/>
    <n v="3.2699880521976886E-3"/>
    <n v="22167.509999999973"/>
    <n v="1.0893715773286343E-3"/>
    <n v="4.3593596295263227E-3"/>
  </r>
  <r>
    <x v="4"/>
    <x v="0"/>
    <x v="0"/>
    <n v="163161"/>
    <n v="6254057.0500000026"/>
    <n v="38.330587885585416"/>
    <n v="0.26272921948554184"/>
    <n v="6107747.1899999576"/>
    <n v="0.97660560835465271"/>
    <n v="103149.05999999998"/>
    <n v="1.6493143438785857E-2"/>
    <n v="0.99309875179343854"/>
  </r>
  <r>
    <x v="4"/>
    <x v="1"/>
    <x v="1"/>
    <n v="112653"/>
    <n v="9365148.4499991052"/>
    <n v="83.13270352320049"/>
    <n v="0.39342432007947475"/>
    <n v="6695963.0100000314"/>
    <n v="0.71498738602490297"/>
    <n v="305330.02000000014"/>
    <n v="3.2602795527499548E-2"/>
    <n v="0.74759018155240253"/>
  </r>
  <r>
    <x v="4"/>
    <x v="2"/>
    <x v="2"/>
    <n v="27540"/>
    <n v="2250192.4899999034"/>
    <n v="81.706335875087262"/>
    <n v="9.4529249071992755E-2"/>
    <n v="1230280.230000024"/>
    <n v="0.54674443873913947"/>
    <n v="175371.64000000007"/>
    <n v="7.7936283575458745E-2"/>
    <n v="0.62468072231459826"/>
  </r>
  <r>
    <x v="4"/>
    <x v="3"/>
    <x v="3"/>
    <n v="26232"/>
    <n v="2181567.6999997534"/>
    <n v="83.164367947535581"/>
    <n v="9.1646362432175707E-2"/>
    <n v="636095.25999998394"/>
    <n v="0.29157713510337352"/>
    <n v="187286.42000000022"/>
    <n v="8.5849465042969503E-2"/>
    <n v="0.37742660014634299"/>
  </r>
  <r>
    <x v="4"/>
    <x v="4"/>
    <x v="4"/>
    <n v="53246"/>
    <n v="3753227.3199993768"/>
    <n v="70.488437065683371"/>
    <n v="0.15767084893081487"/>
    <n v="203436.08999999816"/>
    <n v="5.4202975907153936E-2"/>
    <n v="81501.480000000447"/>
    <n v="2.1715039631549412E-2"/>
    <n v="7.5918015538703351E-2"/>
  </r>
  <r>
    <x v="5"/>
    <x v="0"/>
    <x v="0"/>
    <n v="184888"/>
    <n v="1703423.3900000066"/>
    <n v="9.2132717645277502"/>
    <n v="9.8714010427364926E-2"/>
    <n v="1687938.1800000067"/>
    <n v="0.99090935929909951"/>
    <n v="10159.11"/>
    <n v="5.9639371278094053E-3"/>
    <n v="0.99687329642690892"/>
  </r>
  <r>
    <x v="5"/>
    <x v="1"/>
    <x v="1"/>
    <n v="115893"/>
    <n v="9533059.1499991696"/>
    <n v="82.257419775130245"/>
    <n v="0.55244427537049434"/>
    <n v="5542253.6499999333"/>
    <n v="0.58137199851533661"/>
    <n v="242532.88999999972"/>
    <n v="2.5441244639714717E-2"/>
    <n v="0.60681324315505136"/>
  </r>
  <r>
    <x v="5"/>
    <x v="2"/>
    <x v="2"/>
    <n v="27529"/>
    <n v="2125498.5600001309"/>
    <n v="77.20943586763525"/>
    <n v="0.12317342138597806"/>
    <n v="1116562.7000000607"/>
    <n v="0.52531802232789659"/>
    <n v="156672.46999999986"/>
    <n v="7.3710927378840566E-2"/>
    <n v="0.59902894970673704"/>
  </r>
  <r>
    <x v="5"/>
    <x v="3"/>
    <x v="3"/>
    <n v="27570"/>
    <n v="2104398.4199999953"/>
    <n v="76.329286180630945"/>
    <n v="0.1219506605314425"/>
    <n v="608304.78000000806"/>
    <n v="0.28906350347859006"/>
    <n v="236712.27999999974"/>
    <n v="0.11248453607943702"/>
    <n v="0.40154803955802704"/>
  </r>
  <r>
    <x v="5"/>
    <x v="4"/>
    <x v="4"/>
    <n v="26952"/>
    <n v="1789766.6199998234"/>
    <n v="66.405707183133842"/>
    <n v="0.10371763228472021"/>
    <n v="199546.55999999799"/>
    <n v="0.1114930615925878"/>
    <n v="186511.05999999878"/>
    <n v="0.10420970975535189"/>
    <n v="0.21570277134793966"/>
  </r>
  <r>
    <x v="6"/>
    <x v="0"/>
    <x v="0"/>
    <n v="103193"/>
    <n v="1178957.7100000163"/>
    <n v="11.424783754712202"/>
    <n v="7.2915656805573908E-2"/>
    <n v="1172788.8000000166"/>
    <n v="0.99476748830965311"/>
    <n v="1916.3500000000001"/>
    <n v="1.62546118808619E-3"/>
    <n v="0.99639294949773938"/>
  </r>
  <r>
    <x v="6"/>
    <x v="1"/>
    <x v="1"/>
    <n v="47339"/>
    <n v="3923673.2899994589"/>
    <n v="82.884583324520136"/>
    <n v="0.24266961622465125"/>
    <n v="2516267.7499998542"/>
    <n v="0.64130409542844513"/>
    <n v="149392.06999999992"/>
    <n v="3.807454366314493E-2"/>
    <n v="0.67937863909159002"/>
  </r>
  <r>
    <x v="6"/>
    <x v="2"/>
    <x v="2"/>
    <n v="16261"/>
    <n v="1245757.2400000675"/>
    <n v="76.610124838574961"/>
    <n v="7.7047044694166886E-2"/>
    <n v="714111.86000003095"/>
    <n v="0.57323516739103375"/>
    <n v="111632.19999999985"/>
    <n v="8.9609914689312828E-2"/>
    <n v="0.66284508208034665"/>
  </r>
  <r>
    <x v="6"/>
    <x v="3"/>
    <x v="3"/>
    <n v="19673"/>
    <n v="1581250.9600000442"/>
    <n v="80.376707162102591"/>
    <n v="9.7796512415060169E-2"/>
    <n v="461864.32000001078"/>
    <n v="0.29208793017902601"/>
    <n v="188300.19000000012"/>
    <n v="0.1190830518136064"/>
    <n v="0.41117098199263247"/>
  </r>
  <r>
    <x v="6"/>
    <x v="4"/>
    <x v="4"/>
    <n v="196366"/>
    <n v="8239147.6099944627"/>
    <n v="41.958117036525991"/>
    <n v="0.50957116986054785"/>
    <n v="235951.70999999857"/>
    <n v="2.8637878718640548E-2"/>
    <n v="121841.69000000128"/>
    <n v="1.4788142629245014E-2"/>
    <n v="4.3426021347885563E-2"/>
  </r>
  <r>
    <x v="7"/>
    <x v="0"/>
    <x v="0"/>
    <n v="124772"/>
    <n v="2223599.019999906"/>
    <n v="17.821298207930514"/>
    <n v="0.1106137149685226"/>
    <n v="2197313.9899999164"/>
    <n v="0.98817906026960267"/>
    <n v="8703.4800000000014"/>
    <n v="3.9141409587419088E-3"/>
    <n v="0.99209320122834455"/>
  </r>
  <r>
    <x v="7"/>
    <x v="1"/>
    <x v="1"/>
    <n v="66164"/>
    <n v="4794178.089999577"/>
    <n v="72.459012302756435"/>
    <n v="0.23848807450705375"/>
    <n v="2980873.9699997297"/>
    <n v="0.62176955341264606"/>
    <n v="177467.73999999964"/>
    <n v="3.7017344092867291E-2"/>
    <n v="0.65878689750551345"/>
  </r>
  <r>
    <x v="7"/>
    <x v="2"/>
    <x v="2"/>
    <n v="28433"/>
    <n v="1947593.3400002536"/>
    <n v="68.497637955905233"/>
    <n v="9.6883715385604946E-2"/>
    <n v="762847.83000003838"/>
    <n v="0.39168742998471079"/>
    <n v="171809.45999999967"/>
    <n v="8.8216290573255557E-2"/>
    <n v="0.47990372055796632"/>
  </r>
  <r>
    <x v="7"/>
    <x v="3"/>
    <x v="3"/>
    <n v="59412"/>
    <n v="3793928.5299989311"/>
    <n v="63.857950077407445"/>
    <n v="0.18873030850151457"/>
    <n v="554244.84000001976"/>
    <n v="0.14608731704289007"/>
    <n v="265809.71999999945"/>
    <n v="7.0061868034207359E-2"/>
    <n v="0.21614918507709743"/>
  </r>
  <r>
    <x v="7"/>
    <x v="4"/>
    <x v="4"/>
    <n v="104051"/>
    <n v="7343081.8200013759"/>
    <n v="70.571948563698342"/>
    <n v="0.36528418663730422"/>
    <n v="308151.52000000264"/>
    <n v="4.196487626770648E-2"/>
    <n v="250527.85999999888"/>
    <n v="3.4117536225403512E-2"/>
    <n v="7.6082412493109985E-2"/>
  </r>
  <r>
    <x v="8"/>
    <x v="0"/>
    <x v="0"/>
    <n v="262484"/>
    <n v="1128163.3000000187"/>
    <n v="4.2980269273556431"/>
    <n v="0.11077132441884682"/>
    <n v="1122501.3100000191"/>
    <n v="0.99498123188371801"/>
    <n v="3119.52"/>
    <n v="2.7651316081634177E-3"/>
    <n v="0.9977463634918815"/>
  </r>
  <r>
    <x v="8"/>
    <x v="1"/>
    <x v="1"/>
    <n v="35428"/>
    <n v="2659617.9699998125"/>
    <n v="75.071072880202451"/>
    <n v="0.26114074530259862"/>
    <n v="1811261.4400000889"/>
    <n v="0.68102316213490488"/>
    <n v="163276.2599999996"/>
    <n v="6.1390869606739465E-2"/>
    <n v="0.74241403174164433"/>
  </r>
  <r>
    <x v="8"/>
    <x v="2"/>
    <x v="2"/>
    <n v="24485"/>
    <n v="1847186.0900001356"/>
    <n v="75.441539309787032"/>
    <n v="0.18137024102572988"/>
    <n v="741166.8200000365"/>
    <n v="0.401241014109186"/>
    <n v="161686.20999999941"/>
    <n v="8.7531088976524035E-2"/>
    <n v="0.48877210308571001"/>
  </r>
  <r>
    <x v="8"/>
    <x v="3"/>
    <x v="3"/>
    <n v="21257"/>
    <n v="1667034.7500002163"/>
    <n v="78.422860704719213"/>
    <n v="0.16368166479955704"/>
    <n v="564432.68000001891"/>
    <n v="0.3385848315399218"/>
    <n v="252530.51999999915"/>
    <n v="0.15148485656940647"/>
    <n v="0.49006968810932833"/>
  </r>
  <r>
    <x v="8"/>
    <x v="4"/>
    <x v="4"/>
    <n v="39178"/>
    <n v="2882612.9599995669"/>
    <n v="73.577338302097274"/>
    <n v="0.28303602445326759"/>
    <n v="221352.699999998"/>
    <n v="7.6788907519527438E-2"/>
    <n v="147528.09999999998"/>
    <n v="5.1178601514378169E-2"/>
    <n v="0.12796750903390561"/>
  </r>
  <r>
    <x v="9"/>
    <x v="0"/>
    <x v="0"/>
    <n v="660"/>
    <n v="56021.990000000063"/>
    <n v="84.881803030303132"/>
    <n v="9.0743786465429157E-3"/>
    <n v="38584.050000000017"/>
    <n v="0.68873044317061882"/>
    <n v="4943.33"/>
    <n v="8.8239100396112213E-2"/>
    <n v="0.77696954356673098"/>
  </r>
  <r>
    <x v="9"/>
    <x v="1"/>
    <x v="1"/>
    <n v="14171"/>
    <n v="1032834.0800000645"/>
    <n v="72.883641239154926"/>
    <n v="0.16729729738223101"/>
    <n v="726400.18000003044"/>
    <n v="0.70330771811865955"/>
    <n v="127715.4799999997"/>
    <n v="0.12365536969886948"/>
    <n v="0.82696308781752914"/>
  </r>
  <r>
    <x v="9"/>
    <x v="2"/>
    <x v="2"/>
    <n v="14863"/>
    <n v="1000184.620000078"/>
    <n v="67.293589450318109"/>
    <n v="0.16200877473880057"/>
    <n v="495336.49000001076"/>
    <n v="0.49524505785739048"/>
    <n v="158206.71999999974"/>
    <n v="0.15817751726674961"/>
    <n v="0.65342257512414004"/>
  </r>
  <r>
    <x v="9"/>
    <x v="3"/>
    <x v="3"/>
    <n v="23094"/>
    <n v="1745969.650000196"/>
    <n v="75.602738806624927"/>
    <n v="0.28281019131012247"/>
    <n v="579920.61000002315"/>
    <n v="0.33214816191103785"/>
    <n v="326180.46000000165"/>
    <n v="0.18681908932378352"/>
    <n v="0.51896725123482135"/>
  </r>
  <r>
    <x v="9"/>
    <x v="4"/>
    <x v="4"/>
    <n v="32658"/>
    <n v="2338634.39999989"/>
    <n v="71.609847510560655"/>
    <n v="0.37880935792230302"/>
    <n v="304592.61000000191"/>
    <n v="0.13024379099187811"/>
    <n v="275101.10999999958"/>
    <n v="0.1176332264675541"/>
    <n v="0.24787701745943219"/>
  </r>
  <r>
    <x v="10"/>
    <x v="0"/>
    <x v="0"/>
    <n v="2073"/>
    <n v="151744.55999999976"/>
    <n v="73.200463096960817"/>
    <n v="5.19674275814953E-3"/>
    <n v="137189.44999999946"/>
    <n v="0.90408150381140295"/>
    <n v="12905.259999999998"/>
    <n v="8.5045948269908453E-2"/>
    <n v="0.98912745208131148"/>
  </r>
  <r>
    <x v="10"/>
    <x v="1"/>
    <x v="1"/>
    <n v="38826"/>
    <n v="3376176.9199998081"/>
    <n v="86.956599186107454"/>
    <n v="0.11562274759135098"/>
    <n v="2528113.6899998831"/>
    <n v="0.74880960029785015"/>
    <n v="327489.75000000099"/>
    <n v="9.7000174386601634E-2"/>
    <n v="0.84580977468445173"/>
  </r>
  <r>
    <x v="10"/>
    <x v="2"/>
    <x v="2"/>
    <n v="59630"/>
    <n v="4330294.9799993346"/>
    <n v="72.619402649661822"/>
    <n v="0.14829809436307198"/>
    <n v="1310417.5399999968"/>
    <n v="0.30261622962235202"/>
    <n v="282014.80999999994"/>
    <n v="6.5126004418304836E-2"/>
    <n v="0.36774223404065687"/>
  </r>
  <r>
    <x v="10"/>
    <x v="3"/>
    <x v="3"/>
    <n v="99442"/>
    <n v="6609274.9999987548"/>
    <n v="66.463616982751304"/>
    <n v="0.22634552429993085"/>
    <n v="564307.18000002112"/>
    <n v="8.5381101558057046E-2"/>
    <n v="407606.45000000077"/>
    <n v="6.1671885342957825E-2"/>
    <n v="0.14705298690101487"/>
  </r>
  <r>
    <x v="10"/>
    <x v="4"/>
    <x v="4"/>
    <n v="241822"/>
    <n v="14732445.320023401"/>
    <n v="60.922684123129415"/>
    <n v="0.50453689098749677"/>
    <n v="212528.49999999892"/>
    <n v="1.4425880794625704E-2"/>
    <n v="240182.50999999972"/>
    <n v="1.6302962935389888E-2"/>
    <n v="3.0728843730015592E-2"/>
  </r>
  <r>
    <x v="11"/>
    <x v="0"/>
    <x v="0"/>
    <n v="164879"/>
    <n v="2942776.9099998032"/>
    <n v="17.848100182556923"/>
    <n v="0.15107785893358558"/>
    <n v="2801201.1399998311"/>
    <n v="0.95189041700072963"/>
    <n v="29737.630000000008"/>
    <n v="1.010529540956674E-2"/>
    <n v="0.96199571241029624"/>
  </r>
  <r>
    <x v="11"/>
    <x v="1"/>
    <x v="1"/>
    <n v="76175"/>
    <n v="6752191.0199987087"/>
    <n v="88.640512241532107"/>
    <n v="0.34664760313484194"/>
    <n v="5083310.3799991673"/>
    <n v="0.75283865117905679"/>
    <n v="286484.75000000146"/>
    <n v="4.2428413110868451E-2"/>
    <n v="0.79526706428992522"/>
  </r>
  <r>
    <x v="11"/>
    <x v="2"/>
    <x v="2"/>
    <n v="43614"/>
    <n v="3393142.1699995324"/>
    <n v="77.799380244864778"/>
    <n v="0.17419895213899314"/>
    <n v="1527111.1099999943"/>
    <n v="0.45005809762465826"/>
    <n v="204032.32000000024"/>
    <n v="6.013079021679435E-2"/>
    <n v="0.51018888784145267"/>
  </r>
  <r>
    <x v="11"/>
    <x v="3"/>
    <x v="3"/>
    <n v="41508"/>
    <n v="2667711.569999984"/>
    <n v="64.269817143682758"/>
    <n v="0.13695640701760797"/>
    <n v="599493.75000002002"/>
    <n v="0.22472210142269003"/>
    <n v="206827.109999999"/>
    <n v="7.7529787075144796E-2"/>
    <n v="0.3022518884978348"/>
  </r>
  <r>
    <x v="11"/>
    <x v="4"/>
    <x v="4"/>
    <n v="56656"/>
    <n v="3722723.5699994438"/>
    <n v="65.707490292280497"/>
    <n v="0.19111917877497134"/>
    <n v="273166.32999999955"/>
    <n v="7.3378085926492892E-2"/>
    <n v="181279.72999999963"/>
    <n v="4.8695458201863405E-2"/>
    <n v="0.12207354412835629"/>
  </r>
  <r>
    <x v="12"/>
    <x v="5"/>
    <x v="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EDD9D-22D0-439D-BFF5-F99D7FE2B74A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 colHeaderCaption="Atraso">
  <location ref="A3:G16" firstHeaderRow="1" firstDataRow="2" firstDataCol="1"/>
  <pivotFields count="13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7">
        <item n="181 a 9999" x="4"/>
        <item n="91 a 180" x="3"/>
        <item n="61 a 90" x="2"/>
        <item n="31 a 60" x="1"/>
        <item n="0 a 30" x="0"/>
        <item n="_" x="5"/>
        <item t="default"/>
      </items>
    </pivotField>
    <pivotField showAll="0">
      <items count="7">
        <item x="0"/>
        <item x="4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x="13"/>
        <item t="default"/>
      </items>
    </pivotField>
  </pivotFields>
  <rowFields count="2">
    <field x="12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édia de % Êxito Total" fld="11" subtotal="average" baseField="12" baseItem="0"/>
  </dataFields>
  <formats count="90">
    <format dxfId="100">
      <pivotArea outline="0" collapsedLevelsAreSubtotals="1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Col="1" outline="0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type="origin" dataOnly="0" labelOnly="1" outline="0" fieldPosition="0"/>
    </format>
    <format dxfId="94">
      <pivotArea field="1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12" type="button" dataOnly="0" labelOnly="1" outline="0" axis="axisRow" fieldPosition="0"/>
    </format>
    <format dxfId="91">
      <pivotArea dataOnly="0" labelOnly="1" fieldPosition="0">
        <references count="1">
          <reference field="1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0">
      <pivotArea dataOnly="0" labelOnly="1" grandRow="1" outline="0" fieldPosition="0"/>
    </format>
    <format dxfId="89">
      <pivotArea dataOnly="0" labelOnly="1" fieldPosition="0">
        <references count="2">
          <reference field="0" count="1">
            <x v="0"/>
          </reference>
          <reference field="12" count="1" selected="0">
            <x v="0"/>
          </reference>
        </references>
      </pivotArea>
    </format>
    <format dxfId="88">
      <pivotArea dataOnly="0" labelOnly="1" fieldPosition="0">
        <references count="2">
          <reference field="0" count="1">
            <x v="1"/>
          </reference>
          <reference field="12" count="1" selected="0">
            <x v="1"/>
          </reference>
        </references>
      </pivotArea>
    </format>
    <format dxfId="87">
      <pivotArea dataOnly="0" labelOnly="1" fieldPosition="0">
        <references count="2">
          <reference field="0" count="1">
            <x v="32"/>
          </reference>
          <reference field="12" count="1" selected="0">
            <x v="2"/>
          </reference>
        </references>
      </pivotArea>
    </format>
    <format dxfId="86">
      <pivotArea dataOnly="0" labelOnly="1" fieldPosition="0">
        <references count="2">
          <reference field="0" count="1">
            <x v="61"/>
          </reference>
          <reference field="12" count="1" selected="0">
            <x v="3"/>
          </reference>
        </references>
      </pivotArea>
    </format>
    <format dxfId="85">
      <pivotArea dataOnly="0" labelOnly="1" fieldPosition="0">
        <references count="2">
          <reference field="0" count="1">
            <x v="92"/>
          </reference>
          <reference field="12" count="1" selected="0">
            <x v="4"/>
          </reference>
        </references>
      </pivotArea>
    </format>
    <format dxfId="84">
      <pivotArea dataOnly="0" labelOnly="1" fieldPosition="0">
        <references count="2">
          <reference field="0" count="1">
            <x v="122"/>
          </reference>
          <reference field="12" count="1" selected="0">
            <x v="5"/>
          </reference>
        </references>
      </pivotArea>
    </format>
    <format dxfId="83">
      <pivotArea dataOnly="0" labelOnly="1" fieldPosition="0">
        <references count="2">
          <reference field="0" count="1">
            <x v="153"/>
          </reference>
          <reference field="12" count="1" selected="0">
            <x v="6"/>
          </reference>
        </references>
      </pivotArea>
    </format>
    <format dxfId="82">
      <pivotArea dataOnly="0" labelOnly="1" fieldPosition="0">
        <references count="2">
          <reference field="0" count="1">
            <x v="183"/>
          </reference>
          <reference field="12" count="1" selected="0">
            <x v="7"/>
          </reference>
        </references>
      </pivotArea>
    </format>
    <format dxfId="81">
      <pivotArea dataOnly="0" labelOnly="1" fieldPosition="0">
        <references count="2">
          <reference field="0" count="1">
            <x v="214"/>
          </reference>
          <reference field="12" count="1" selected="0">
            <x v="8"/>
          </reference>
        </references>
      </pivotArea>
    </format>
    <format dxfId="80">
      <pivotArea dataOnly="0" labelOnly="1" fieldPosition="0">
        <references count="2">
          <reference field="0" count="1">
            <x v="245"/>
          </reference>
          <reference field="12" count="1" selected="0">
            <x v="9"/>
          </reference>
        </references>
      </pivotArea>
    </format>
    <format dxfId="79">
      <pivotArea dataOnly="0" labelOnly="1" fieldPosition="0">
        <references count="2">
          <reference field="0" count="1">
            <x v="275"/>
          </reference>
          <reference field="12" count="1" selected="0">
            <x v="10"/>
          </reference>
        </references>
      </pivotArea>
    </format>
    <format dxfId="78">
      <pivotArea dataOnly="0" labelOnly="1" fieldPosition="0">
        <references count="2">
          <reference field="0" count="1">
            <x v="306"/>
          </reference>
          <reference field="12" count="1" selected="0">
            <x v="11"/>
          </reference>
        </references>
      </pivotArea>
    </format>
    <format dxfId="77">
      <pivotArea dataOnly="0" labelOnly="1" fieldPosition="0">
        <references count="1">
          <reference field="1" count="0"/>
        </references>
      </pivotArea>
    </format>
    <format dxfId="76">
      <pivotArea dataOnly="0" labelOnly="1" grandCol="1" outline="0" fieldPosition="0"/>
    </format>
    <format dxfId="75">
      <pivotArea outline="0" collapsedLevelsAreSubtotals="1" fieldPosition="0">
        <references count="1">
          <reference field="1" count="1" selected="0">
            <x v="4"/>
          </reference>
        </references>
      </pivotArea>
    </format>
    <format dxfId="74">
      <pivotArea type="topRight" dataOnly="0" labelOnly="1" outline="0" offset="D1" fieldPosition="0"/>
    </format>
    <format dxfId="73">
      <pivotArea dataOnly="0" labelOnly="1" fieldPosition="0">
        <references count="1">
          <reference field="1" count="1">
            <x v="4"/>
          </reference>
        </references>
      </pivotArea>
    </format>
    <format dxfId="72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71">
      <pivotArea type="topRight" dataOnly="0" labelOnly="1" outline="0" offset="C1" fieldPosition="0"/>
    </format>
    <format dxfId="70">
      <pivotArea dataOnly="0" labelOnly="1" fieldPosition="0">
        <references count="1">
          <reference field="1" count="1">
            <x v="3"/>
          </reference>
        </references>
      </pivotArea>
    </format>
    <format dxfId="69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68">
      <pivotArea type="topRight" dataOnly="0" labelOnly="1" outline="0" offset="B1" fieldPosition="0"/>
    </format>
    <format dxfId="67">
      <pivotArea dataOnly="0" labelOnly="1" fieldPosition="0">
        <references count="1">
          <reference field="1" count="1">
            <x v="2"/>
          </reference>
        </references>
      </pivotArea>
    </format>
    <format dxfId="66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65">
      <pivotArea type="topRight" dataOnly="0" labelOnly="1" outline="0" offset="A1" fieldPosition="0"/>
    </format>
    <format dxfId="64">
      <pivotArea dataOnly="0" labelOnly="1" fieldPosition="0">
        <references count="1">
          <reference field="1" count="1">
            <x v="1"/>
          </reference>
        </references>
      </pivotArea>
    </format>
    <format dxfId="63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62">
      <pivotArea field="1" type="button" dataOnly="0" labelOnly="1" outline="0" axis="axisCol" fieldPosition="0"/>
    </format>
    <format dxfId="61">
      <pivotArea dataOnly="0" labelOnly="1" fieldPosition="0">
        <references count="1">
          <reference field="1" count="1">
            <x v="0"/>
          </reference>
        </references>
      </pivotArea>
    </format>
    <format dxfId="60">
      <pivotArea type="origin" dataOnly="0" labelOnly="1" outline="0" fieldPosition="0"/>
    </format>
    <format dxfId="59">
      <pivotArea field="1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12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Col="1" outline="0" fieldPosition="0"/>
    </format>
    <format dxfId="54">
      <pivotArea type="origin" dataOnly="0" labelOnly="1" outline="0" fieldPosition="0"/>
    </format>
    <format dxfId="53">
      <pivotArea field="1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12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grandCol="1" outline="0" fieldPosition="0"/>
    </format>
    <format dxfId="48">
      <pivotArea type="topRight" dataOnly="0" labelOnly="1" outline="0" offset="D1" fieldPosition="0"/>
    </format>
    <format dxfId="47">
      <pivotArea dataOnly="0" labelOnly="1" fieldPosition="0">
        <references count="1">
          <reference field="1" count="1">
            <x v="4"/>
          </reference>
        </references>
      </pivotArea>
    </format>
    <format dxfId="46">
      <pivotArea type="topRight" dataOnly="0" labelOnly="1" outline="0" offset="C1" fieldPosition="0"/>
    </format>
    <format dxfId="45">
      <pivotArea dataOnly="0" labelOnly="1" fieldPosition="0">
        <references count="1">
          <reference field="1" count="1">
            <x v="3"/>
          </reference>
        </references>
      </pivotArea>
    </format>
    <format dxfId="44">
      <pivotArea grandRow="1" outline="0" collapsedLevelsAreSubtotals="1" fieldPosition="0"/>
    </format>
    <format dxfId="43">
      <pivotArea dataOnly="0" labelOnly="1" grandRow="1" outline="0" fieldPosition="0"/>
    </format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type="topRight" dataOnly="0" labelOnly="1" outline="0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Col="1" outline="0" fieldPosition="0"/>
    </format>
    <format dxfId="37">
      <pivotArea type="origin" dataOnly="0" labelOnly="1" outline="0" fieldPosition="0"/>
    </format>
    <format dxfId="36">
      <pivotArea field="12" type="button" dataOnly="0" labelOnly="1" outline="0" axis="axisRow" fieldPosition="0"/>
    </format>
    <format dxfId="35">
      <pivotArea dataOnly="0" labelOnly="1" fieldPosition="0">
        <references count="1">
          <reference field="1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0" count="1">
            <x v="0"/>
          </reference>
          <reference field="12" count="1" selected="0">
            <x v="0"/>
          </reference>
        </references>
      </pivotArea>
    </format>
    <format dxfId="32">
      <pivotArea dataOnly="0" labelOnly="1" fieldPosition="0">
        <references count="2">
          <reference field="0" count="1">
            <x v="1"/>
          </reference>
          <reference field="12" count="1" selected="0">
            <x v="1"/>
          </reference>
        </references>
      </pivotArea>
    </format>
    <format dxfId="31">
      <pivotArea dataOnly="0" labelOnly="1" fieldPosition="0">
        <references count="2">
          <reference field="0" count="1">
            <x v="32"/>
          </reference>
          <reference field="12" count="1" selected="0">
            <x v="2"/>
          </reference>
        </references>
      </pivotArea>
    </format>
    <format dxfId="30">
      <pivotArea dataOnly="0" labelOnly="1" fieldPosition="0">
        <references count="2">
          <reference field="0" count="1">
            <x v="61"/>
          </reference>
          <reference field="12" count="1" selected="0">
            <x v="3"/>
          </reference>
        </references>
      </pivotArea>
    </format>
    <format dxfId="29">
      <pivotArea dataOnly="0" labelOnly="1" fieldPosition="0">
        <references count="2">
          <reference field="0" count="1">
            <x v="92"/>
          </reference>
          <reference field="12" count="1" selected="0">
            <x v="4"/>
          </reference>
        </references>
      </pivotArea>
    </format>
    <format dxfId="28">
      <pivotArea dataOnly="0" labelOnly="1" fieldPosition="0">
        <references count="2">
          <reference field="0" count="1">
            <x v="122"/>
          </reference>
          <reference field="12" count="1" selected="0">
            <x v="5"/>
          </reference>
        </references>
      </pivotArea>
    </format>
    <format dxfId="27">
      <pivotArea dataOnly="0" labelOnly="1" fieldPosition="0">
        <references count="2">
          <reference field="0" count="1">
            <x v="153"/>
          </reference>
          <reference field="12" count="1" selected="0">
            <x v="6"/>
          </reference>
        </references>
      </pivotArea>
    </format>
    <format dxfId="26">
      <pivotArea dataOnly="0" labelOnly="1" fieldPosition="0">
        <references count="2">
          <reference field="0" count="1">
            <x v="183"/>
          </reference>
          <reference field="12" count="1" selected="0">
            <x v="7"/>
          </reference>
        </references>
      </pivotArea>
    </format>
    <format dxfId="25">
      <pivotArea dataOnly="0" labelOnly="1" fieldPosition="0">
        <references count="2">
          <reference field="0" count="1">
            <x v="214"/>
          </reference>
          <reference field="12" count="1" selected="0">
            <x v="8"/>
          </reference>
        </references>
      </pivotArea>
    </format>
    <format dxfId="24">
      <pivotArea dataOnly="0" labelOnly="1" fieldPosition="0">
        <references count="2">
          <reference field="0" count="1">
            <x v="245"/>
          </reference>
          <reference field="12" count="1" selected="0">
            <x v="9"/>
          </reference>
        </references>
      </pivotArea>
    </format>
    <format dxfId="23">
      <pivotArea dataOnly="0" labelOnly="1" fieldPosition="0">
        <references count="2">
          <reference field="0" count="1">
            <x v="275"/>
          </reference>
          <reference field="12" count="1" selected="0">
            <x v="10"/>
          </reference>
        </references>
      </pivotArea>
    </format>
    <format dxfId="22">
      <pivotArea dataOnly="0" labelOnly="1" fieldPosition="0">
        <references count="2">
          <reference field="0" count="1">
            <x v="306"/>
          </reference>
          <reference field="12" count="1" selected="0">
            <x v="11"/>
          </reference>
        </references>
      </pivotArea>
    </format>
    <format dxfId="21">
      <pivotArea field="12" type="button" dataOnly="0" labelOnly="1" outline="0" axis="axisRow" fieldPosition="0"/>
    </format>
    <format dxfId="20">
      <pivotArea grandCol="1" outline="0" collapsedLevelsAreSubtotals="1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Col="1" outline="0" fieldPosition="0"/>
    </format>
    <format dxfId="15">
      <pivotArea field="1" type="button" dataOnly="0" labelOnly="1" outline="0" axis="axisCol" fieldPosition="0"/>
    </format>
    <format dxfId="14">
      <pivotArea field="1" type="button" dataOnly="0" labelOnly="1" outline="0" axis="axisCol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12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">
      <pivotArea dataOnly="0" labelOnly="1" grandRow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F2637-5F70-4D45-8F5D-6EE9C0560479}" name="Tabela dinâmica2" cacheId="3" applyNumberFormats="0" applyBorderFormats="0" applyFontFormats="0" applyPatternFormats="0" applyAlignmentFormats="0" applyWidthHeightFormats="1" dataCaption="Valores" grandTotalCaption="Saldo em cobrança" updatedVersion="7" minRefreshableVersion="3" useAutoFormatting="1" itemPrintTitles="1" createdVersion="7" indent="0" outline="1" outlineData="1" multipleFieldFilters="0" chartFormat="12">
  <location ref="A3:G17" firstHeaderRow="1" firstDataRow="2" firstDataCol="1"/>
  <pivotFields count="13">
    <pivotField showAll="0"/>
    <pivotField axis="axisCol" showAll="0">
      <items count="7">
        <item n="181 a 9999" x="4"/>
        <item n="91 a 180" x="3"/>
        <item n="61 a 90" x="2"/>
        <item n="31 a 60" x="1"/>
        <item n="0 a 30" x="0"/>
        <item n="_" h="1" x="5"/>
        <item t="default"/>
      </items>
    </pivotField>
    <pivotField showAll="0">
      <items count="7">
        <item x="0"/>
        <item x="4"/>
        <item x="1"/>
        <item x="2"/>
        <item x="3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nalise de saldo em cobrança" fld="4" baseField="0" baseItem="0" numFmtId="165"/>
  </dataFields>
  <formats count="11">
    <format dxfId="10">
      <pivotArea collapsedLevelsAreSubtotals="1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">
      <pivotArea grandRow="1" outline="0" collapsedLevelsAreSubtotals="1" fieldPosition="0"/>
    </format>
    <format dxfId="8">
      <pivotArea outline="0" collapsedLevelsAreSubtotals="1" fieldPosition="0"/>
    </format>
    <format dxfId="7">
      <pivotArea field="1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collapsedLevelsAreSubtotals="1" fieldPosition="0">
        <references count="2">
          <reference field="1" count="1" selected="0">
            <x v="4"/>
          </reference>
          <reference field="12" count="1">
            <x v="10"/>
          </reference>
        </references>
      </pivotArea>
    </format>
    <format dxfId="2">
      <pivotArea collapsedLevelsAreSubtotals="1" fieldPosition="0">
        <references count="2">
          <reference field="1" count="1" selected="0">
            <x v="4"/>
          </reference>
          <reference field="12" count="1">
            <x v="3"/>
          </reference>
        </references>
      </pivotArea>
    </format>
    <format dxfId="1">
      <pivotArea collapsedLevelsAreSubtotals="1" fieldPosition="0">
        <references count="2">
          <reference field="1" count="1" selected="0">
            <x v="3"/>
          </reference>
          <reference field="12" count="1">
            <x v="3"/>
          </reference>
        </references>
      </pivotArea>
    </format>
    <format dxfId="0">
      <pivotArea collapsedLevelsAreSubtotals="1" fieldPosition="0">
        <references count="2">
          <reference field="1" count="1" selected="0">
            <x v="2"/>
          </reference>
          <reference field="12" count="1"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TRASO" xr10:uid="{0E8E7C37-AD6F-4DD7-8828-15CB666756F3}" sourceName="ATRASO">
  <pivotTables>
    <pivotTable tabId="4" name="Tabela dinâmica2"/>
  </pivotTables>
  <data>
    <tabular pivotCacheId="1314574592">
      <items count="6">
        <i x="0" s="1"/>
        <i x="4" s="1"/>
        <i x="1" s="1"/>
        <i x="2" s="1"/>
        <i x="3" s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TRASO1" xr10:uid="{AE164FE5-1179-4622-B410-AF399845C202}" sourceName="ATRASO">
  <pivotTables>
    <pivotTable tabId="3" name="Tabela dinâmica1"/>
  </pivotTables>
  <data>
    <tabular pivotCacheId="1314574592">
      <items count="6">
        <i x="0" s="1"/>
        <i x="4" s="1"/>
        <i x="1" s="1"/>
        <i x="2" s="1"/>
        <i x="3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RASO 1" xr10:uid="{3E30D3E8-7EB2-40EE-A74F-7F38D2213658}" cache="SegmentaçãodeDados_ATRASO1" caption="ATRAS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RASO" xr10:uid="{6FB16084-516B-4242-842C-CBDE5427F316}" cache="SegmentaçãodeDados_ATRASO" caption="ATRAS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3C82-CF62-4360-A471-FAA438250821}">
  <dimension ref="A1:AA847"/>
  <sheetViews>
    <sheetView workbookViewId="0">
      <selection activeCell="F50" sqref="F50"/>
    </sheetView>
  </sheetViews>
  <sheetFormatPr defaultRowHeight="15" x14ac:dyDescent="0.25"/>
  <cols>
    <col min="1" max="1" width="9.140625" style="41"/>
    <col min="2" max="2" width="13.5703125" style="37" bestFit="1" customWidth="1"/>
    <col min="3" max="3" width="9.85546875" style="37" bestFit="1" customWidth="1"/>
    <col min="4" max="4" width="9.5703125" style="37" bestFit="1" customWidth="1"/>
    <col min="5" max="5" width="16.42578125" style="37" bestFit="1" customWidth="1"/>
    <col min="6" max="6" width="11" style="37" bestFit="1" customWidth="1"/>
    <col min="7" max="7" width="6.28515625" style="37" bestFit="1" customWidth="1"/>
    <col min="8" max="8" width="16.42578125" style="37" bestFit="1" customWidth="1"/>
    <col min="9" max="9" width="11.7109375" style="37" bestFit="1" customWidth="1"/>
    <col min="10" max="10" width="16.5703125" style="37" bestFit="1" customWidth="1"/>
    <col min="11" max="11" width="14.7109375" style="37" bestFit="1" customWidth="1"/>
    <col min="12" max="12" width="10.85546875" style="37" bestFit="1" customWidth="1"/>
    <col min="13" max="13" width="5.42578125" style="37" customWidth="1"/>
    <col min="14" max="14" width="19.28515625" style="38" bestFit="1" customWidth="1"/>
    <col min="15" max="15" width="22.7109375" style="37" bestFit="1" customWidth="1"/>
    <col min="16" max="27" width="9.140625" style="18"/>
  </cols>
  <sheetData>
    <row r="1" spans="1:23" ht="15.75" thickBot="1" x14ac:dyDescent="0.3">
      <c r="A1" s="41" t="s">
        <v>30</v>
      </c>
      <c r="B1" s="133" t="s">
        <v>47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19"/>
      <c r="N1" s="136" t="s">
        <v>23</v>
      </c>
      <c r="O1" s="137"/>
    </row>
    <row r="2" spans="1:23" ht="15.75" thickBot="1" x14ac:dyDescent="0.3">
      <c r="B2" s="11" t="s">
        <v>28</v>
      </c>
      <c r="C2" s="12" t="s">
        <v>0</v>
      </c>
      <c r="D2" s="12" t="s">
        <v>1</v>
      </c>
      <c r="E2" s="12" t="s">
        <v>2</v>
      </c>
      <c r="F2" s="13" t="s">
        <v>3</v>
      </c>
      <c r="G2" s="13" t="s">
        <v>27</v>
      </c>
      <c r="H2" s="12" t="s">
        <v>4</v>
      </c>
      <c r="I2" s="12" t="s">
        <v>5</v>
      </c>
      <c r="J2" s="12" t="s">
        <v>6</v>
      </c>
      <c r="K2" s="12" t="s">
        <v>29</v>
      </c>
      <c r="L2" s="20" t="s">
        <v>8</v>
      </c>
      <c r="M2" s="19"/>
      <c r="N2" s="23" t="s">
        <v>9</v>
      </c>
      <c r="O2" s="24" t="s">
        <v>10</v>
      </c>
    </row>
    <row r="3" spans="1:23" x14ac:dyDescent="0.25">
      <c r="A3" s="42">
        <v>44197</v>
      </c>
      <c r="B3" s="21">
        <v>2.0499999999999998</v>
      </c>
      <c r="C3" s="10" t="s">
        <v>11</v>
      </c>
      <c r="D3" s="1">
        <v>223495</v>
      </c>
      <c r="E3" s="2">
        <v>17796373.570005644</v>
      </c>
      <c r="F3" s="2">
        <v>79.627613906376624</v>
      </c>
      <c r="G3" s="16">
        <v>0.58395100994854299</v>
      </c>
      <c r="H3" s="2">
        <v>17383765.670006465</v>
      </c>
      <c r="I3" s="16">
        <v>0.9768150573836798</v>
      </c>
      <c r="J3" s="2">
        <v>174852.99000000005</v>
      </c>
      <c r="K3" s="17">
        <v>9.8252033939487931E-3</v>
      </c>
      <c r="L3" s="17">
        <v>0.98664026077762845</v>
      </c>
      <c r="M3" s="19"/>
      <c r="N3" s="8">
        <v>356367.19623513252</v>
      </c>
      <c r="O3" s="3">
        <v>3584.4862950000011</v>
      </c>
    </row>
    <row r="4" spans="1:23" x14ac:dyDescent="0.25">
      <c r="A4" s="42">
        <v>44197</v>
      </c>
      <c r="B4" s="22">
        <v>2.0099999999999998</v>
      </c>
      <c r="C4" s="10" t="s">
        <v>12</v>
      </c>
      <c r="D4" s="1">
        <v>109668</v>
      </c>
      <c r="E4" s="2">
        <v>8994385.0200011842</v>
      </c>
      <c r="F4" s="2">
        <v>82.014671736524633</v>
      </c>
      <c r="G4" s="16">
        <v>0.29513205011317772</v>
      </c>
      <c r="H4" s="2">
        <v>6483544.3800001526</v>
      </c>
      <c r="I4" s="16">
        <v>0.72084354467619838</v>
      </c>
      <c r="J4" s="2">
        <v>314337.78000000061</v>
      </c>
      <c r="K4" s="17">
        <v>3.4948223730804799E-2</v>
      </c>
      <c r="L4" s="17">
        <v>0.75579176840700313</v>
      </c>
      <c r="M4" s="19"/>
      <c r="N4" s="8">
        <v>130319.24203800305</v>
      </c>
      <c r="O4" s="3">
        <v>6318.1893780000109</v>
      </c>
    </row>
    <row r="5" spans="1:23" x14ac:dyDescent="0.25">
      <c r="A5" s="42">
        <v>44197</v>
      </c>
      <c r="B5" s="21">
        <v>2</v>
      </c>
      <c r="C5" s="10" t="s">
        <v>13</v>
      </c>
      <c r="D5" s="1">
        <v>25910</v>
      </c>
      <c r="E5" s="2">
        <v>2019030.7199999336</v>
      </c>
      <c r="F5" s="2">
        <v>77.924767271321258</v>
      </c>
      <c r="G5" s="16">
        <v>6.6250296636177056E-2</v>
      </c>
      <c r="H5" s="2">
        <v>1369703.9199999501</v>
      </c>
      <c r="I5" s="16">
        <v>0.6783967705057975</v>
      </c>
      <c r="J5" s="2">
        <v>204738.32999999975</v>
      </c>
      <c r="K5" s="17">
        <v>0.1014042668949616</v>
      </c>
      <c r="L5" s="17">
        <v>0.77980103740075912</v>
      </c>
      <c r="M5" s="19"/>
      <c r="N5" s="8">
        <v>27394.078399999002</v>
      </c>
      <c r="O5" s="3">
        <v>4094.7665999999949</v>
      </c>
    </row>
    <row r="6" spans="1:23" x14ac:dyDescent="0.25">
      <c r="A6" s="42">
        <v>44197</v>
      </c>
      <c r="B6" s="21">
        <v>0.7</v>
      </c>
      <c r="C6" s="10" t="s">
        <v>14</v>
      </c>
      <c r="D6" s="1">
        <v>17544</v>
      </c>
      <c r="E6" s="2">
        <v>1229279.8799999272</v>
      </c>
      <c r="F6" s="2">
        <v>70.06839261285495</v>
      </c>
      <c r="G6" s="16">
        <v>4.0336264273820456E-2</v>
      </c>
      <c r="H6" s="2">
        <v>666422.98999996996</v>
      </c>
      <c r="I6" s="16">
        <v>0.54212470312294492</v>
      </c>
      <c r="J6" s="2">
        <v>171215.36999999968</v>
      </c>
      <c r="K6" s="17">
        <v>0.13928103175333009</v>
      </c>
      <c r="L6" s="17">
        <v>0.68140573487627498</v>
      </c>
      <c r="M6" s="19"/>
      <c r="N6" s="8">
        <v>4664.9609299997892</v>
      </c>
      <c r="O6" s="3">
        <v>1198.5075899999977</v>
      </c>
    </row>
    <row r="7" spans="1:23" ht="15.75" thickBot="1" x14ac:dyDescent="0.3">
      <c r="A7" s="42">
        <v>44197</v>
      </c>
      <c r="B7" s="21">
        <v>0.4</v>
      </c>
      <c r="C7" s="10" t="s">
        <v>15</v>
      </c>
      <c r="D7" s="1">
        <v>6215</v>
      </c>
      <c r="E7" s="2">
        <v>436729.7500000025</v>
      </c>
      <c r="F7" s="2">
        <v>70.270273531778358</v>
      </c>
      <c r="G7" s="16">
        <v>1.433037902828173E-2</v>
      </c>
      <c r="H7" s="2">
        <v>196458.09999999916</v>
      </c>
      <c r="I7" s="32">
        <v>0.44983905950990982</v>
      </c>
      <c r="J7" s="2">
        <v>39327.090000000026</v>
      </c>
      <c r="K7" s="17">
        <v>9.0049029176509726E-2</v>
      </c>
      <c r="L7" s="17">
        <v>0.53988808868641958</v>
      </c>
      <c r="M7" s="19"/>
      <c r="N7" s="8">
        <v>785.83239999999671</v>
      </c>
      <c r="O7" s="3">
        <v>157.30836000000011</v>
      </c>
    </row>
    <row r="8" spans="1:23" ht="15.75" thickBot="1" x14ac:dyDescent="0.3">
      <c r="B8" s="26"/>
      <c r="C8" s="33" t="s">
        <v>16</v>
      </c>
      <c r="D8" s="4">
        <v>382832</v>
      </c>
      <c r="E8" s="5">
        <v>30475798.940006692</v>
      </c>
      <c r="F8" s="5">
        <v>79.606195250153306</v>
      </c>
      <c r="G8" s="33"/>
      <c r="H8" s="5">
        <v>26099895.060006533</v>
      </c>
      <c r="I8" s="35">
        <v>0.85641380924535004</v>
      </c>
      <c r="J8" s="5">
        <v>904471.56</v>
      </c>
      <c r="K8" s="28">
        <v>2.9678354348658838E-2</v>
      </c>
      <c r="L8" s="28">
        <v>0.88609216359400889</v>
      </c>
      <c r="M8" s="19"/>
      <c r="N8" s="6">
        <v>519531.31000313436</v>
      </c>
      <c r="O8" s="7">
        <v>15353.258223000006</v>
      </c>
    </row>
    <row r="9" spans="1:23" ht="15.75" thickBot="1" x14ac:dyDescent="0.3">
      <c r="B9" s="133" t="s">
        <v>48</v>
      </c>
      <c r="C9" s="134"/>
      <c r="D9" s="134"/>
      <c r="E9" s="134"/>
      <c r="F9" s="134"/>
      <c r="G9" s="134"/>
      <c r="H9" s="134"/>
      <c r="I9" s="134"/>
      <c r="J9" s="134"/>
      <c r="K9" s="134"/>
      <c r="L9" s="135"/>
      <c r="M9" s="19"/>
      <c r="N9" s="136" t="s">
        <v>23</v>
      </c>
      <c r="O9" s="137"/>
    </row>
    <row r="10" spans="1:23" ht="15.75" thickBot="1" x14ac:dyDescent="0.3">
      <c r="B10" s="11" t="s">
        <v>28</v>
      </c>
      <c r="C10" s="12" t="s">
        <v>0</v>
      </c>
      <c r="D10" s="12" t="s">
        <v>1</v>
      </c>
      <c r="E10" s="12" t="s">
        <v>2</v>
      </c>
      <c r="F10" s="13" t="s">
        <v>3</v>
      </c>
      <c r="G10" s="13" t="s">
        <v>27</v>
      </c>
      <c r="H10" s="12" t="s">
        <v>4</v>
      </c>
      <c r="I10" s="12" t="s">
        <v>5</v>
      </c>
      <c r="J10" s="12" t="s">
        <v>6</v>
      </c>
      <c r="K10" s="12" t="s">
        <v>29</v>
      </c>
      <c r="L10" s="20" t="s">
        <v>8</v>
      </c>
      <c r="M10" s="19"/>
      <c r="N10" s="23" t="s">
        <v>9</v>
      </c>
      <c r="O10" s="24" t="s">
        <v>10</v>
      </c>
      <c r="Q10" s="80"/>
      <c r="R10" s="80"/>
      <c r="S10" s="80"/>
      <c r="T10" s="80"/>
      <c r="U10" s="80"/>
      <c r="V10" s="80"/>
      <c r="W10" s="80"/>
    </row>
    <row r="11" spans="1:23" x14ac:dyDescent="0.25">
      <c r="A11" s="42">
        <v>44228</v>
      </c>
      <c r="B11" s="21">
        <v>2.0499999999999998</v>
      </c>
      <c r="C11" s="10" t="s">
        <v>11</v>
      </c>
      <c r="D11" s="1">
        <v>120781</v>
      </c>
      <c r="E11" s="2">
        <v>9594683.1400021594</v>
      </c>
      <c r="F11" s="2">
        <v>79.438679428073613</v>
      </c>
      <c r="G11" s="16">
        <v>0.30658400335960212</v>
      </c>
      <c r="H11" s="2">
        <v>8300682.6400004113</v>
      </c>
      <c r="I11" s="16">
        <v>0.86513358689180675</v>
      </c>
      <c r="J11" s="2">
        <v>70035.469999999943</v>
      </c>
      <c r="K11" s="17">
        <v>7.29940415728874E-3</v>
      </c>
      <c r="L11" s="17">
        <v>0.87243299104909544</v>
      </c>
      <c r="M11" s="19"/>
      <c r="N11" s="8">
        <v>170163.99412000843</v>
      </c>
      <c r="O11" s="3">
        <v>1435.7271349999987</v>
      </c>
      <c r="Q11" s="81"/>
      <c r="R11" s="81"/>
      <c r="S11" s="81"/>
      <c r="T11" s="81"/>
      <c r="U11" s="81"/>
      <c r="V11" s="81"/>
      <c r="W11" s="81"/>
    </row>
    <row r="12" spans="1:23" x14ac:dyDescent="0.25">
      <c r="A12" s="42">
        <v>44228</v>
      </c>
      <c r="B12" s="22">
        <v>2.0099999999999998</v>
      </c>
      <c r="C12" s="10" t="s">
        <v>12</v>
      </c>
      <c r="D12" s="1">
        <v>165994</v>
      </c>
      <c r="E12" s="2">
        <v>13155501.600007351</v>
      </c>
      <c r="F12" s="2">
        <v>79.252874200316583</v>
      </c>
      <c r="G12" s="16">
        <v>0.42036472574257383</v>
      </c>
      <c r="H12" s="2">
        <v>3182384.9700000696</v>
      </c>
      <c r="I12" s="16">
        <v>0.24190525506061214</v>
      </c>
      <c r="J12" s="2">
        <v>225452.13000000012</v>
      </c>
      <c r="K12" s="17">
        <v>1.7137478817217743E-2</v>
      </c>
      <c r="L12" s="17">
        <v>0.25904273387782989</v>
      </c>
      <c r="M12" s="19"/>
      <c r="N12" s="8">
        <v>63965.937897001393</v>
      </c>
      <c r="O12" s="3">
        <v>4531.5878130000019</v>
      </c>
      <c r="Q12" s="81"/>
      <c r="R12" s="81"/>
      <c r="S12" s="81"/>
      <c r="T12" s="81"/>
      <c r="U12" s="81"/>
      <c r="V12" s="81"/>
      <c r="W12" s="81"/>
    </row>
    <row r="13" spans="1:23" x14ac:dyDescent="0.25">
      <c r="A13" s="42">
        <v>44228</v>
      </c>
      <c r="B13" s="21">
        <v>2</v>
      </c>
      <c r="C13" s="10" t="s">
        <v>13</v>
      </c>
      <c r="D13" s="1">
        <v>50071</v>
      </c>
      <c r="E13" s="2">
        <v>3839598.8999999384</v>
      </c>
      <c r="F13" s="2">
        <v>76.683088015017447</v>
      </c>
      <c r="G13" s="16">
        <v>0.12268874176253838</v>
      </c>
      <c r="H13" s="2">
        <v>740946.37999997777</v>
      </c>
      <c r="I13" s="16">
        <v>0.19297494329420442</v>
      </c>
      <c r="J13" s="2">
        <v>141865.54000000007</v>
      </c>
      <c r="K13" s="17">
        <v>3.6948010376813667E-2</v>
      </c>
      <c r="L13" s="17">
        <v>0.22992295367101809</v>
      </c>
      <c r="M13" s="19"/>
      <c r="N13" s="8">
        <v>14818.927599999555</v>
      </c>
      <c r="O13" s="3">
        <v>2837.3108000000011</v>
      </c>
      <c r="Q13" s="81"/>
      <c r="R13" s="81"/>
      <c r="S13" s="81"/>
      <c r="T13" s="81"/>
      <c r="U13" s="81"/>
      <c r="V13" s="81"/>
      <c r="W13" s="81"/>
    </row>
    <row r="14" spans="1:23" x14ac:dyDescent="0.25">
      <c r="A14" s="42">
        <v>44228</v>
      </c>
      <c r="B14" s="21">
        <v>0.7</v>
      </c>
      <c r="C14" s="10" t="s">
        <v>14</v>
      </c>
      <c r="D14" s="1">
        <v>48122</v>
      </c>
      <c r="E14" s="2">
        <v>3424174.6999999727</v>
      </c>
      <c r="F14" s="2">
        <v>71.156117783965186</v>
      </c>
      <c r="G14" s="16">
        <v>0.10941447178717566</v>
      </c>
      <c r="H14" s="2">
        <v>397239.20000000473</v>
      </c>
      <c r="I14" s="16">
        <v>0.1160102024000142</v>
      </c>
      <c r="J14" s="2">
        <v>149172.40000000052</v>
      </c>
      <c r="K14" s="17">
        <v>4.3564482851883024E-2</v>
      </c>
      <c r="L14" s="17">
        <v>0.15957468525189722</v>
      </c>
      <c r="M14" s="19"/>
      <c r="N14" s="8">
        <v>2780.6744000000326</v>
      </c>
      <c r="O14" s="3">
        <v>1044.2068000000036</v>
      </c>
      <c r="Q14" s="81"/>
      <c r="R14" s="81"/>
      <c r="S14" s="81"/>
      <c r="T14" s="81"/>
      <c r="U14" s="81"/>
      <c r="V14" s="81"/>
      <c r="W14" s="81"/>
    </row>
    <row r="15" spans="1:23" ht="15.75" thickBot="1" x14ac:dyDescent="0.3">
      <c r="A15" s="42">
        <v>44228</v>
      </c>
      <c r="B15" s="21">
        <v>0.4</v>
      </c>
      <c r="C15" s="10" t="s">
        <v>15</v>
      </c>
      <c r="D15" s="1">
        <v>18774</v>
      </c>
      <c r="E15" s="2">
        <v>1281487.7199999455</v>
      </c>
      <c r="F15" s="2">
        <v>68.258640673268644</v>
      </c>
      <c r="G15" s="16">
        <v>4.0948057348109961E-2</v>
      </c>
      <c r="H15" s="2">
        <v>109834.81000000078</v>
      </c>
      <c r="I15" s="32">
        <v>8.5708827549284244E-2</v>
      </c>
      <c r="J15" s="2">
        <v>31139.299999999988</v>
      </c>
      <c r="K15" s="17">
        <v>2.4299335463004914E-2</v>
      </c>
      <c r="L15" s="17">
        <v>0.11000816301228916</v>
      </c>
      <c r="M15" s="19"/>
      <c r="N15" s="8">
        <v>439.3392400000032</v>
      </c>
      <c r="O15" s="3">
        <v>124.55719999999995</v>
      </c>
      <c r="Q15" s="81"/>
      <c r="R15" s="81"/>
      <c r="S15" s="81"/>
      <c r="T15" s="81"/>
      <c r="U15" s="81"/>
      <c r="V15" s="81"/>
      <c r="W15" s="81"/>
    </row>
    <row r="16" spans="1:23" ht="15.75" thickBot="1" x14ac:dyDescent="0.3">
      <c r="B16" s="26"/>
      <c r="C16" s="33" t="s">
        <v>16</v>
      </c>
      <c r="D16" s="4">
        <v>403742</v>
      </c>
      <c r="E16" s="5">
        <v>31295446.060009368</v>
      </c>
      <c r="F16" s="5">
        <v>77.51347657664887</v>
      </c>
      <c r="G16" s="33"/>
      <c r="H16" s="5">
        <v>12731088.000000464</v>
      </c>
      <c r="I16" s="35">
        <v>0.4068032126970953</v>
      </c>
      <c r="J16" s="5">
        <v>617664.84000000055</v>
      </c>
      <c r="K16" s="28">
        <v>1.973657249734103E-2</v>
      </c>
      <c r="L16" s="28">
        <v>0.42653978519443631</v>
      </c>
      <c r="M16" s="19"/>
      <c r="N16" s="6">
        <v>252168.87325700943</v>
      </c>
      <c r="O16" s="7">
        <v>9973.3897480000051</v>
      </c>
      <c r="Q16" s="81"/>
      <c r="R16" s="81"/>
      <c r="S16" s="81"/>
      <c r="T16" s="81"/>
      <c r="U16" s="81"/>
      <c r="V16" s="81"/>
      <c r="W16" s="81"/>
    </row>
    <row r="17" spans="1:23" ht="15.75" thickBot="1" x14ac:dyDescent="0.3">
      <c r="B17" s="133" t="s">
        <v>17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5"/>
      <c r="M17" s="19"/>
      <c r="N17" s="136" t="s">
        <v>23</v>
      </c>
      <c r="O17" s="137"/>
      <c r="Q17" s="81"/>
      <c r="R17" s="81"/>
      <c r="S17" s="81"/>
      <c r="T17" s="81"/>
      <c r="U17" s="81"/>
      <c r="V17" s="81"/>
      <c r="W17" s="81"/>
    </row>
    <row r="18" spans="1:23" ht="15.75" thickBot="1" x14ac:dyDescent="0.3">
      <c r="B18" s="11" t="s">
        <v>28</v>
      </c>
      <c r="C18" s="12" t="s">
        <v>0</v>
      </c>
      <c r="D18" s="12" t="s">
        <v>1</v>
      </c>
      <c r="E18" s="12" t="s">
        <v>2</v>
      </c>
      <c r="F18" s="13" t="s">
        <v>3</v>
      </c>
      <c r="G18" s="13" t="s">
        <v>27</v>
      </c>
      <c r="H18" s="12" t="s">
        <v>4</v>
      </c>
      <c r="I18" s="12" t="s">
        <v>5</v>
      </c>
      <c r="J18" s="12" t="s">
        <v>6</v>
      </c>
      <c r="K18" s="12" t="s">
        <v>29</v>
      </c>
      <c r="L18" s="20" t="s">
        <v>8</v>
      </c>
      <c r="M18" s="19"/>
      <c r="N18" s="23" t="s">
        <v>9</v>
      </c>
      <c r="O18" s="24" t="s">
        <v>10</v>
      </c>
    </row>
    <row r="19" spans="1:23" x14ac:dyDescent="0.25">
      <c r="A19" s="42">
        <v>44256</v>
      </c>
      <c r="B19" s="21">
        <v>2.0499999999999998</v>
      </c>
      <c r="C19" s="10" t="s">
        <v>11</v>
      </c>
      <c r="D19" s="1">
        <v>272907</v>
      </c>
      <c r="E19" s="2">
        <v>4868.5700000000006</v>
      </c>
      <c r="F19" s="2">
        <v>1.7839666992785091E-2</v>
      </c>
      <c r="G19" s="16">
        <v>6.5874761532147259E-4</v>
      </c>
      <c r="H19" s="2">
        <v>4048.6200000000008</v>
      </c>
      <c r="I19" s="16">
        <v>0.8315829904879668</v>
      </c>
      <c r="J19" s="2">
        <v>641.53</v>
      </c>
      <c r="K19" s="17">
        <v>0.13176969828923069</v>
      </c>
      <c r="L19" s="17">
        <v>0.96335268877719737</v>
      </c>
      <c r="M19" s="19"/>
      <c r="N19" s="8">
        <v>82.996710000000007</v>
      </c>
      <c r="O19" s="3">
        <v>13.151364999999998</v>
      </c>
    </row>
    <row r="20" spans="1:23" x14ac:dyDescent="0.25">
      <c r="A20" s="42">
        <v>44256</v>
      </c>
      <c r="B20" s="22">
        <v>2.0099999999999998</v>
      </c>
      <c r="C20" s="10" t="s">
        <v>12</v>
      </c>
      <c r="D20" s="1">
        <v>5995</v>
      </c>
      <c r="E20" s="2">
        <v>368217.67000000062</v>
      </c>
      <c r="F20" s="2">
        <v>61.420795663052651</v>
      </c>
      <c r="G20" s="16">
        <v>4.9822126832258617E-2</v>
      </c>
      <c r="H20" s="2">
        <v>15510.819999999982</v>
      </c>
      <c r="I20" s="16">
        <v>4.2124051243928505E-2</v>
      </c>
      <c r="J20" s="2">
        <v>3150.5300000000011</v>
      </c>
      <c r="K20" s="17">
        <v>8.5561619028223061E-3</v>
      </c>
      <c r="L20" s="17">
        <v>5.0680213146750815E-2</v>
      </c>
      <c r="M20" s="19"/>
      <c r="N20" s="8">
        <v>311.76748199999957</v>
      </c>
      <c r="O20" s="3">
        <v>63.32565300000001</v>
      </c>
    </row>
    <row r="21" spans="1:23" x14ac:dyDescent="0.25">
      <c r="A21" s="42">
        <v>44256</v>
      </c>
      <c r="B21" s="21">
        <v>2</v>
      </c>
      <c r="C21" s="10" t="s">
        <v>13</v>
      </c>
      <c r="D21" s="1">
        <v>3854</v>
      </c>
      <c r="E21" s="2">
        <v>249716.18999999843</v>
      </c>
      <c r="F21" s="2">
        <v>64.794029579657092</v>
      </c>
      <c r="G21" s="16">
        <v>3.3788144089468307E-2</v>
      </c>
      <c r="H21" s="2">
        <v>139395.78000000061</v>
      </c>
      <c r="I21" s="16">
        <v>0.55821683007417933</v>
      </c>
      <c r="J21" s="2">
        <v>18338.369999999966</v>
      </c>
      <c r="K21" s="17">
        <v>7.3436848447832243E-2</v>
      </c>
      <c r="L21" s="17">
        <v>0.6316536785220116</v>
      </c>
      <c r="M21" s="19"/>
      <c r="N21" s="8">
        <v>2787.9156000000121</v>
      </c>
      <c r="O21" s="3">
        <v>366.76739999999933</v>
      </c>
    </row>
    <row r="22" spans="1:23" x14ac:dyDescent="0.25">
      <c r="A22" s="42">
        <v>44256</v>
      </c>
      <c r="B22" s="21">
        <v>0.7</v>
      </c>
      <c r="C22" s="10" t="s">
        <v>14</v>
      </c>
      <c r="D22" s="1">
        <v>7024</v>
      </c>
      <c r="E22" s="2">
        <v>479293.0600000071</v>
      </c>
      <c r="F22" s="2">
        <v>68.236483485194626</v>
      </c>
      <c r="G22" s="16">
        <v>6.4851313694808968E-2</v>
      </c>
      <c r="H22" s="2">
        <v>121692.93000000056</v>
      </c>
      <c r="I22" s="16">
        <v>0.25390088060110605</v>
      </c>
      <c r="J22" s="2">
        <v>44799.63</v>
      </c>
      <c r="K22" s="17">
        <v>9.3470224667971058E-2</v>
      </c>
      <c r="L22" s="17">
        <v>0.34737110526907711</v>
      </c>
      <c r="M22" s="19"/>
      <c r="N22" s="8">
        <v>851.85051000000385</v>
      </c>
      <c r="O22" s="3">
        <v>313.59740999999997</v>
      </c>
    </row>
    <row r="23" spans="1:23" ht="15.75" thickBot="1" x14ac:dyDescent="0.3">
      <c r="A23" s="42">
        <v>44256</v>
      </c>
      <c r="B23" s="21">
        <v>0.4</v>
      </c>
      <c r="C23" s="10" t="s">
        <v>15</v>
      </c>
      <c r="D23" s="1">
        <v>93052</v>
      </c>
      <c r="E23" s="2">
        <v>6288549.8600011636</v>
      </c>
      <c r="F23" s="2">
        <v>67.581028457219233</v>
      </c>
      <c r="G23" s="16">
        <v>0.85087966776814272</v>
      </c>
      <c r="H23" s="2">
        <v>277629.82000000094</v>
      </c>
      <c r="I23" s="32">
        <v>4.4148464460127469E-2</v>
      </c>
      <c r="J23" s="2">
        <v>100866.90999999968</v>
      </c>
      <c r="K23" s="17">
        <v>1.6039772641634271E-2</v>
      </c>
      <c r="L23" s="17">
        <v>6.0188237101761737E-2</v>
      </c>
      <c r="M23" s="19"/>
      <c r="N23" s="8">
        <v>1110.5192800000038</v>
      </c>
      <c r="O23" s="3">
        <v>403.46763999999877</v>
      </c>
    </row>
    <row r="24" spans="1:23" ht="15.75" thickBot="1" x14ac:dyDescent="0.3">
      <c r="B24" s="26"/>
      <c r="C24" s="33" t="s">
        <v>16</v>
      </c>
      <c r="D24" s="4">
        <v>382832</v>
      </c>
      <c r="E24" s="5">
        <v>7390645.3500011694</v>
      </c>
      <c r="F24" s="5">
        <v>19.305192225313373</v>
      </c>
      <c r="G24" s="33"/>
      <c r="H24" s="5">
        <v>558277.97000000207</v>
      </c>
      <c r="I24" s="35">
        <v>7.5538460250959505E-2</v>
      </c>
      <c r="J24" s="5">
        <v>167796.96999999965</v>
      </c>
      <c r="K24" s="28">
        <v>2.2703967252328393E-2</v>
      </c>
      <c r="L24" s="28">
        <v>9.8242427503287891E-2</v>
      </c>
      <c r="M24" s="19"/>
      <c r="N24" s="6">
        <v>5145.0495820000197</v>
      </c>
      <c r="O24" s="7">
        <v>1160.3094679999981</v>
      </c>
    </row>
    <row r="25" spans="1:23" ht="15.75" thickBot="1" x14ac:dyDescent="0.3">
      <c r="B25" s="133" t="s">
        <v>18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5"/>
      <c r="M25" s="19"/>
      <c r="N25" s="136" t="s">
        <v>23</v>
      </c>
      <c r="O25" s="137"/>
    </row>
    <row r="26" spans="1:23" ht="15.75" thickBot="1" x14ac:dyDescent="0.3">
      <c r="A26" s="42"/>
      <c r="B26" s="11" t="s">
        <v>28</v>
      </c>
      <c r="C26" s="12" t="s">
        <v>0</v>
      </c>
      <c r="D26" s="12" t="s">
        <v>1</v>
      </c>
      <c r="E26" s="12" t="s">
        <v>2</v>
      </c>
      <c r="F26" s="13" t="s">
        <v>3</v>
      </c>
      <c r="G26" s="13" t="s">
        <v>27</v>
      </c>
      <c r="H26" s="12" t="s">
        <v>4</v>
      </c>
      <c r="I26" s="12" t="s">
        <v>5</v>
      </c>
      <c r="J26" s="12" t="s">
        <v>6</v>
      </c>
      <c r="K26" s="12" t="s">
        <v>29</v>
      </c>
      <c r="L26" s="20" t="s">
        <v>8</v>
      </c>
      <c r="M26" s="19"/>
      <c r="N26" s="23" t="s">
        <v>9</v>
      </c>
      <c r="O26" s="24" t="s">
        <v>10</v>
      </c>
    </row>
    <row r="27" spans="1:23" x14ac:dyDescent="0.25">
      <c r="A27" s="42">
        <v>44287</v>
      </c>
      <c r="B27" s="21">
        <v>2.0499999999999998</v>
      </c>
      <c r="C27" s="10" t="s">
        <v>11</v>
      </c>
      <c r="D27" s="1">
        <v>49441</v>
      </c>
      <c r="E27" s="2">
        <v>4390022.6099994127</v>
      </c>
      <c r="F27" s="2">
        <v>88.793159725721821</v>
      </c>
      <c r="G27" s="16">
        <v>0.146046539327776</v>
      </c>
      <c r="H27" s="2">
        <v>4091504.769999329</v>
      </c>
      <c r="I27" s="16">
        <v>0.9320008422462035</v>
      </c>
      <c r="J27" s="2">
        <v>48230.959999999955</v>
      </c>
      <c r="K27" s="17">
        <v>1.098649466864737E-2</v>
      </c>
      <c r="L27" s="17">
        <v>0.94298733691485082</v>
      </c>
      <c r="M27" s="19"/>
      <c r="N27" s="8">
        <v>83875.847784986239</v>
      </c>
      <c r="O27" s="3">
        <v>988.73467999999912</v>
      </c>
    </row>
    <row r="28" spans="1:23" x14ac:dyDescent="0.25">
      <c r="A28" s="42">
        <v>44287</v>
      </c>
      <c r="B28" s="22">
        <v>2.0099999999999998</v>
      </c>
      <c r="C28" s="10" t="s">
        <v>12</v>
      </c>
      <c r="D28" s="1">
        <v>39507</v>
      </c>
      <c r="E28" s="2">
        <v>3297485.3899995144</v>
      </c>
      <c r="F28" s="2">
        <v>83.465851368099692</v>
      </c>
      <c r="G28" s="16">
        <v>0.10970019347882022</v>
      </c>
      <c r="H28" s="2">
        <v>2994298.6499996129</v>
      </c>
      <c r="I28" s="16">
        <v>0.90805516806248954</v>
      </c>
      <c r="J28" s="2">
        <v>132784.00999999989</v>
      </c>
      <c r="K28" s="17">
        <v>4.0268263326564566E-2</v>
      </c>
      <c r="L28" s="17">
        <v>0.94832343138905406</v>
      </c>
      <c r="M28" s="19"/>
      <c r="N28" s="8">
        <v>60185.402864992218</v>
      </c>
      <c r="O28" s="3">
        <v>2668.9586009999975</v>
      </c>
    </row>
    <row r="29" spans="1:23" x14ac:dyDescent="0.25">
      <c r="A29" s="42">
        <v>44287</v>
      </c>
      <c r="B29" s="21">
        <v>2</v>
      </c>
      <c r="C29" s="10" t="s">
        <v>13</v>
      </c>
      <c r="D29" s="1">
        <v>17322</v>
      </c>
      <c r="E29" s="2">
        <v>1413851.9899999765</v>
      </c>
      <c r="F29" s="2">
        <v>81.621752107145625</v>
      </c>
      <c r="G29" s="16">
        <v>4.7035791977666733E-2</v>
      </c>
      <c r="H29" s="2">
        <v>293494.16000000015</v>
      </c>
      <c r="I29" s="16">
        <v>0.20758478403386837</v>
      </c>
      <c r="J29" s="2">
        <v>78076.890000000014</v>
      </c>
      <c r="K29" s="17">
        <v>5.5222817205923591E-2</v>
      </c>
      <c r="L29" s="17">
        <v>0.26280760123979197</v>
      </c>
      <c r="M29" s="19"/>
      <c r="N29" s="8">
        <v>5869.8832000000029</v>
      </c>
      <c r="O29" s="3">
        <v>1561.5378000000003</v>
      </c>
    </row>
    <row r="30" spans="1:23" x14ac:dyDescent="0.25">
      <c r="A30" s="42">
        <v>44287</v>
      </c>
      <c r="B30" s="21">
        <v>0.7</v>
      </c>
      <c r="C30" s="10" t="s">
        <v>14</v>
      </c>
      <c r="D30" s="1">
        <v>7170</v>
      </c>
      <c r="E30" s="2">
        <v>608809.33999999776</v>
      </c>
      <c r="F30" s="2">
        <v>84.910647140864398</v>
      </c>
      <c r="G30" s="16">
        <v>2.0253767489693847E-2</v>
      </c>
      <c r="H30" s="2">
        <v>116905.87000000133</v>
      </c>
      <c r="I30" s="16">
        <v>0.19202377874163654</v>
      </c>
      <c r="J30" s="2">
        <v>52987.760000000024</v>
      </c>
      <c r="K30" s="17">
        <v>8.7035064212385799E-2</v>
      </c>
      <c r="L30" s="17">
        <v>0.27905884295402228</v>
      </c>
      <c r="M30" s="19"/>
      <c r="N30" s="8">
        <v>818.34109000000933</v>
      </c>
      <c r="O30" s="3">
        <v>370.91432000000015</v>
      </c>
    </row>
    <row r="31" spans="1:23" ht="15.75" thickBot="1" x14ac:dyDescent="0.3">
      <c r="A31" s="42">
        <v>44287</v>
      </c>
      <c r="B31" s="21">
        <v>0.4</v>
      </c>
      <c r="C31" s="10" t="s">
        <v>15</v>
      </c>
      <c r="D31" s="1">
        <v>431439</v>
      </c>
      <c r="E31" s="2">
        <v>20348896.979999531</v>
      </c>
      <c r="F31" s="2">
        <v>47.165177417895762</v>
      </c>
      <c r="G31" s="16">
        <v>0.67696370772604331</v>
      </c>
      <c r="H31" s="2">
        <v>66540.650000000096</v>
      </c>
      <c r="I31" s="32">
        <v>3.2699880521976886E-3</v>
      </c>
      <c r="J31" s="2">
        <v>22167.509999999973</v>
      </c>
      <c r="K31" s="17">
        <v>1.0893715773286343E-3</v>
      </c>
      <c r="L31" s="17">
        <v>4.3593596295263227E-3</v>
      </c>
      <c r="M31" s="19"/>
      <c r="N31" s="8">
        <v>266.1626000000004</v>
      </c>
      <c r="O31" s="3">
        <v>88.670039999999901</v>
      </c>
    </row>
    <row r="32" spans="1:23" ht="15.75" thickBot="1" x14ac:dyDescent="0.3">
      <c r="B32" s="26"/>
      <c r="C32" s="33" t="s">
        <v>16</v>
      </c>
      <c r="D32" s="4">
        <v>544879</v>
      </c>
      <c r="E32" s="5">
        <v>30059066.30999843</v>
      </c>
      <c r="F32" s="5">
        <v>55.166498084893028</v>
      </c>
      <c r="G32" s="33"/>
      <c r="H32" s="5">
        <v>7562744.0999989435</v>
      </c>
      <c r="I32" s="35">
        <v>0.25159610820923528</v>
      </c>
      <c r="J32" s="5">
        <v>334247.12999999983</v>
      </c>
      <c r="K32" s="28">
        <v>1.1119677722285755E-2</v>
      </c>
      <c r="L32" s="28">
        <v>0.26271578593152101</v>
      </c>
      <c r="M32" s="19"/>
      <c r="N32" s="6">
        <v>151015.63753997849</v>
      </c>
      <c r="O32" s="7">
        <v>5678.815440999997</v>
      </c>
    </row>
    <row r="33" spans="1:15" ht="15.75" thickBot="1" x14ac:dyDescent="0.3">
      <c r="B33" s="133" t="s">
        <v>19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5"/>
      <c r="M33" s="19"/>
      <c r="N33" s="136" t="s">
        <v>23</v>
      </c>
      <c r="O33" s="137"/>
    </row>
    <row r="34" spans="1:15" ht="15.75" thickBot="1" x14ac:dyDescent="0.3">
      <c r="B34" s="11" t="s">
        <v>28</v>
      </c>
      <c r="C34" s="12" t="s">
        <v>0</v>
      </c>
      <c r="D34" s="12" t="s">
        <v>1</v>
      </c>
      <c r="E34" s="12" t="s">
        <v>2</v>
      </c>
      <c r="F34" s="13" t="s">
        <v>3</v>
      </c>
      <c r="G34" s="13" t="s">
        <v>27</v>
      </c>
      <c r="H34" s="12" t="s">
        <v>4</v>
      </c>
      <c r="I34" s="12" t="s">
        <v>5</v>
      </c>
      <c r="J34" s="12" t="s">
        <v>6</v>
      </c>
      <c r="K34" s="12" t="s">
        <v>7</v>
      </c>
      <c r="L34" s="20" t="s">
        <v>8</v>
      </c>
      <c r="M34" s="19"/>
      <c r="N34" s="23" t="s">
        <v>9</v>
      </c>
      <c r="O34" s="24" t="s">
        <v>10</v>
      </c>
    </row>
    <row r="35" spans="1:15" x14ac:dyDescent="0.25">
      <c r="A35" s="42">
        <v>44317</v>
      </c>
      <c r="B35" s="21">
        <v>2.0499999999999998</v>
      </c>
      <c r="C35" s="10" t="s">
        <v>11</v>
      </c>
      <c r="D35" s="1">
        <v>163161</v>
      </c>
      <c r="E35" s="2">
        <v>6254057.0500000026</v>
      </c>
      <c r="F35" s="2">
        <v>38.330587885585416</v>
      </c>
      <c r="G35" s="16">
        <v>0.26272921948554184</v>
      </c>
      <c r="H35" s="2">
        <v>6107747.1899999576</v>
      </c>
      <c r="I35" s="16">
        <v>0.97660560835465271</v>
      </c>
      <c r="J35" s="2">
        <v>103149.05999999998</v>
      </c>
      <c r="K35" s="17">
        <v>1.6493143438785857E-2</v>
      </c>
      <c r="L35" s="17">
        <v>0.99309875179343854</v>
      </c>
      <c r="M35" s="19"/>
      <c r="N35" s="8">
        <v>125208.81739499912</v>
      </c>
      <c r="O35" s="3">
        <v>2114.5557299999996</v>
      </c>
    </row>
    <row r="36" spans="1:15" x14ac:dyDescent="0.25">
      <c r="A36" s="42">
        <v>44317</v>
      </c>
      <c r="B36" s="22">
        <v>2.0099999999999998</v>
      </c>
      <c r="C36" s="10" t="s">
        <v>12</v>
      </c>
      <c r="D36" s="1">
        <v>112653</v>
      </c>
      <c r="E36" s="2">
        <v>9365148.4499991052</v>
      </c>
      <c r="F36" s="2">
        <v>83.13270352320049</v>
      </c>
      <c r="G36" s="16">
        <v>0.39342432007947475</v>
      </c>
      <c r="H36" s="2">
        <v>6695963.0100000314</v>
      </c>
      <c r="I36" s="16">
        <v>0.71498738602490297</v>
      </c>
      <c r="J36" s="2">
        <v>305330.02000000014</v>
      </c>
      <c r="K36" s="17">
        <v>3.2602795527499548E-2</v>
      </c>
      <c r="L36" s="17">
        <v>0.74759018155240253</v>
      </c>
      <c r="M36" s="19"/>
      <c r="N36" s="8">
        <v>134588.85650100061</v>
      </c>
      <c r="O36" s="3">
        <v>6137.1334020000022</v>
      </c>
    </row>
    <row r="37" spans="1:15" x14ac:dyDescent="0.25">
      <c r="A37" s="42">
        <v>44317</v>
      </c>
      <c r="B37" s="21">
        <v>2</v>
      </c>
      <c r="C37" s="10" t="s">
        <v>13</v>
      </c>
      <c r="D37" s="1">
        <v>27540</v>
      </c>
      <c r="E37" s="2">
        <v>2250192.4899999034</v>
      </c>
      <c r="F37" s="2">
        <v>81.706335875087262</v>
      </c>
      <c r="G37" s="16">
        <v>9.4529249071992755E-2</v>
      </c>
      <c r="H37" s="2">
        <v>1230280.230000024</v>
      </c>
      <c r="I37" s="16">
        <v>0.54674443873913947</v>
      </c>
      <c r="J37" s="2">
        <v>175371.64000000007</v>
      </c>
      <c r="K37" s="17">
        <v>7.7936283575458745E-2</v>
      </c>
      <c r="L37" s="17">
        <v>0.62468072231459826</v>
      </c>
      <c r="M37" s="19"/>
      <c r="N37" s="8">
        <v>24605.604600000479</v>
      </c>
      <c r="O37" s="3">
        <v>3507.4328000000014</v>
      </c>
    </row>
    <row r="38" spans="1:15" x14ac:dyDescent="0.25">
      <c r="A38" s="42">
        <v>44317</v>
      </c>
      <c r="B38" s="21">
        <v>0.7</v>
      </c>
      <c r="C38" s="10" t="s">
        <v>14</v>
      </c>
      <c r="D38" s="1">
        <v>26232</v>
      </c>
      <c r="E38" s="2">
        <v>2181567.6999997534</v>
      </c>
      <c r="F38" s="2">
        <v>83.164367947535581</v>
      </c>
      <c r="G38" s="16">
        <v>9.1646362432175707E-2</v>
      </c>
      <c r="H38" s="2">
        <v>636095.25999998394</v>
      </c>
      <c r="I38" s="16">
        <v>0.29157713510337352</v>
      </c>
      <c r="J38" s="2">
        <v>187286.42000000022</v>
      </c>
      <c r="K38" s="17">
        <v>8.5849465042969503E-2</v>
      </c>
      <c r="L38" s="17">
        <v>0.37742660014634299</v>
      </c>
      <c r="M38" s="19"/>
      <c r="N38" s="8">
        <v>4452.6668199998876</v>
      </c>
      <c r="O38" s="3">
        <v>1311.0049400000016</v>
      </c>
    </row>
    <row r="39" spans="1:15" ht="15.75" thickBot="1" x14ac:dyDescent="0.3">
      <c r="A39" s="42">
        <v>44317</v>
      </c>
      <c r="B39" s="21">
        <v>0.4</v>
      </c>
      <c r="C39" s="10" t="s">
        <v>15</v>
      </c>
      <c r="D39" s="1">
        <v>53246</v>
      </c>
      <c r="E39" s="2">
        <v>3753227.3199993768</v>
      </c>
      <c r="F39" s="2">
        <v>70.488437065683371</v>
      </c>
      <c r="G39" s="16">
        <v>0.15767084893081487</v>
      </c>
      <c r="H39" s="2">
        <v>203436.08999999816</v>
      </c>
      <c r="I39" s="32">
        <v>5.4202975907153936E-2</v>
      </c>
      <c r="J39" s="2">
        <v>81501.480000000447</v>
      </c>
      <c r="K39" s="17">
        <v>2.1715039631549412E-2</v>
      </c>
      <c r="L39" s="17">
        <v>7.5918015538703351E-2</v>
      </c>
      <c r="M39" s="19"/>
      <c r="N39" s="8">
        <v>813.74435999999275</v>
      </c>
      <c r="O39" s="3">
        <v>326.00592000000177</v>
      </c>
    </row>
    <row r="40" spans="1:15" ht="15.75" thickBot="1" x14ac:dyDescent="0.3">
      <c r="B40" s="26"/>
      <c r="C40" s="33" t="s">
        <v>16</v>
      </c>
      <c r="D40" s="4">
        <v>382832</v>
      </c>
      <c r="E40" s="5">
        <v>23804193.009998143</v>
      </c>
      <c r="F40" s="5">
        <v>62.179214407359211</v>
      </c>
      <c r="G40" s="33"/>
      <c r="H40" s="5">
        <v>14873521.779999996</v>
      </c>
      <c r="I40" s="35">
        <v>0.62482780969524476</v>
      </c>
      <c r="J40" s="5">
        <v>852638.62000000081</v>
      </c>
      <c r="K40" s="28">
        <v>3.5818841648691008E-2</v>
      </c>
      <c r="L40" s="28">
        <v>0.66064665134393585</v>
      </c>
      <c r="M40" s="19"/>
      <c r="N40" s="6">
        <v>289669.6896760001</v>
      </c>
      <c r="O40" s="7">
        <v>13396.132792000006</v>
      </c>
    </row>
    <row r="41" spans="1:15" ht="15.75" thickBot="1" x14ac:dyDescent="0.3">
      <c r="B41" s="133" t="s">
        <v>20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5"/>
      <c r="M41" s="19"/>
      <c r="N41" s="136" t="s">
        <v>23</v>
      </c>
      <c r="O41" s="137"/>
    </row>
    <row r="42" spans="1:15" ht="15.75" thickBot="1" x14ac:dyDescent="0.3">
      <c r="B42" s="11" t="s">
        <v>28</v>
      </c>
      <c r="C42" s="12" t="s">
        <v>0</v>
      </c>
      <c r="D42" s="12" t="s">
        <v>1</v>
      </c>
      <c r="E42" s="12" t="s">
        <v>2</v>
      </c>
      <c r="F42" s="13" t="s">
        <v>3</v>
      </c>
      <c r="G42" s="13" t="s">
        <v>27</v>
      </c>
      <c r="H42" s="12" t="s">
        <v>4</v>
      </c>
      <c r="I42" s="12" t="s">
        <v>5</v>
      </c>
      <c r="J42" s="12" t="s">
        <v>6</v>
      </c>
      <c r="K42" s="12" t="s">
        <v>29</v>
      </c>
      <c r="L42" s="20" t="s">
        <v>8</v>
      </c>
      <c r="M42" s="19"/>
      <c r="N42" s="23" t="s">
        <v>9</v>
      </c>
      <c r="O42" s="24" t="s">
        <v>10</v>
      </c>
    </row>
    <row r="43" spans="1:15" x14ac:dyDescent="0.25">
      <c r="A43" s="42">
        <v>44348</v>
      </c>
      <c r="B43" s="21">
        <v>2.0499999999999998</v>
      </c>
      <c r="C43" s="10" t="s">
        <v>11</v>
      </c>
      <c r="D43" s="1">
        <v>184888</v>
      </c>
      <c r="E43" s="2">
        <v>1703423.3900000066</v>
      </c>
      <c r="F43" s="2">
        <v>9.2132717645277502</v>
      </c>
      <c r="G43" s="16">
        <v>9.8714010427364926E-2</v>
      </c>
      <c r="H43" s="2">
        <v>1687938.1800000067</v>
      </c>
      <c r="I43" s="16">
        <v>0.99090935929909951</v>
      </c>
      <c r="J43" s="2">
        <v>10159.11</v>
      </c>
      <c r="K43" s="17">
        <v>5.9639371278094053E-3</v>
      </c>
      <c r="L43" s="17">
        <v>0.99687329642690892</v>
      </c>
      <c r="M43" s="19"/>
      <c r="N43" s="8">
        <v>34602.732690000135</v>
      </c>
      <c r="O43" s="3">
        <v>208.26175500000002</v>
      </c>
    </row>
    <row r="44" spans="1:15" x14ac:dyDescent="0.25">
      <c r="A44" s="42">
        <v>44348</v>
      </c>
      <c r="B44" s="22">
        <v>2.0099999999999998</v>
      </c>
      <c r="C44" s="10" t="s">
        <v>12</v>
      </c>
      <c r="D44" s="1">
        <v>115893</v>
      </c>
      <c r="E44" s="2">
        <v>9533059.1499991696</v>
      </c>
      <c r="F44" s="2">
        <v>82.257419775130245</v>
      </c>
      <c r="G44" s="16">
        <v>0.55244427537049434</v>
      </c>
      <c r="H44" s="2">
        <v>5542253.6499999333</v>
      </c>
      <c r="I44" s="16">
        <v>0.58137199851533661</v>
      </c>
      <c r="J44" s="2">
        <v>242532.88999999972</v>
      </c>
      <c r="K44" s="17">
        <v>2.5441244639714717E-2</v>
      </c>
      <c r="L44" s="17">
        <v>0.60681324315505136</v>
      </c>
      <c r="M44" s="19"/>
      <c r="N44" s="8">
        <v>111399.29836499864</v>
      </c>
      <c r="O44" s="3">
        <v>4874.9110889999938</v>
      </c>
    </row>
    <row r="45" spans="1:15" x14ac:dyDescent="0.25">
      <c r="A45" s="42">
        <v>44348</v>
      </c>
      <c r="B45" s="21">
        <v>2</v>
      </c>
      <c r="C45" s="10" t="s">
        <v>13</v>
      </c>
      <c r="D45" s="1">
        <v>27529</v>
      </c>
      <c r="E45" s="2">
        <v>2125498.5600001309</v>
      </c>
      <c r="F45" s="2">
        <v>77.20943586763525</v>
      </c>
      <c r="G45" s="16">
        <v>0.12317342138597806</v>
      </c>
      <c r="H45" s="2">
        <v>1116562.7000000607</v>
      </c>
      <c r="I45" s="16">
        <v>0.52531802232789659</v>
      </c>
      <c r="J45" s="2">
        <v>156672.46999999986</v>
      </c>
      <c r="K45" s="17">
        <v>7.3710927378840566E-2</v>
      </c>
      <c r="L45" s="17">
        <v>0.59902894970673704</v>
      </c>
      <c r="M45" s="19"/>
      <c r="N45" s="8">
        <v>22331.254000001216</v>
      </c>
      <c r="O45" s="3">
        <v>3133.4493999999972</v>
      </c>
    </row>
    <row r="46" spans="1:15" x14ac:dyDescent="0.25">
      <c r="A46" s="42">
        <v>44348</v>
      </c>
      <c r="B46" s="21">
        <v>0.7</v>
      </c>
      <c r="C46" s="10" t="s">
        <v>14</v>
      </c>
      <c r="D46" s="1">
        <v>27570</v>
      </c>
      <c r="E46" s="2">
        <v>2104398.4199999953</v>
      </c>
      <c r="F46" s="2">
        <v>76.329286180630945</v>
      </c>
      <c r="G46" s="16">
        <v>0.1219506605314425</v>
      </c>
      <c r="H46" s="2">
        <v>608304.78000000806</v>
      </c>
      <c r="I46" s="16">
        <v>0.28906350347859006</v>
      </c>
      <c r="J46" s="2">
        <v>236712.27999999974</v>
      </c>
      <c r="K46" s="17">
        <v>0.11248453607943702</v>
      </c>
      <c r="L46" s="17">
        <v>0.40154803955802704</v>
      </c>
      <c r="M46" s="19"/>
      <c r="N46" s="8">
        <v>4258.1334600000564</v>
      </c>
      <c r="O46" s="3">
        <v>1656.9859599999982</v>
      </c>
    </row>
    <row r="47" spans="1:15" ht="15.75" thickBot="1" x14ac:dyDescent="0.3">
      <c r="A47" s="42">
        <v>44348</v>
      </c>
      <c r="B47" s="21">
        <v>0.4</v>
      </c>
      <c r="C47" s="10" t="s">
        <v>15</v>
      </c>
      <c r="D47" s="1">
        <v>26952</v>
      </c>
      <c r="E47" s="2">
        <v>1789766.6199998234</v>
      </c>
      <c r="F47" s="2">
        <v>66.405707183133842</v>
      </c>
      <c r="G47" s="16">
        <v>0.10371763228472021</v>
      </c>
      <c r="H47" s="2">
        <v>199546.55999999799</v>
      </c>
      <c r="I47" s="32">
        <v>0.1114930615925878</v>
      </c>
      <c r="J47" s="2">
        <v>186511.05999999878</v>
      </c>
      <c r="K47" s="17">
        <v>0.10420970975535189</v>
      </c>
      <c r="L47" s="17">
        <v>0.21570277134793966</v>
      </c>
      <c r="M47" s="19"/>
      <c r="N47" s="8">
        <v>798.18623999999193</v>
      </c>
      <c r="O47" s="3">
        <v>746.04423999999517</v>
      </c>
    </row>
    <row r="48" spans="1:15" ht="15.75" thickBot="1" x14ac:dyDescent="0.3">
      <c r="A48" s="42"/>
      <c r="B48" s="26"/>
      <c r="C48" s="33" t="s">
        <v>16</v>
      </c>
      <c r="D48" s="4">
        <v>382832</v>
      </c>
      <c r="E48" s="5">
        <v>17256146.139999125</v>
      </c>
      <c r="F48" s="5">
        <v>45.074983648177593</v>
      </c>
      <c r="G48" s="33"/>
      <c r="H48" s="5">
        <v>9154605.8700000085</v>
      </c>
      <c r="I48" s="35">
        <v>0.53051276894207344</v>
      </c>
      <c r="J48" s="5">
        <v>832587.80999999808</v>
      </c>
      <c r="K48" s="28">
        <v>4.8248769061481782E-2</v>
      </c>
      <c r="L48" s="28">
        <v>0.57876153800355523</v>
      </c>
      <c r="M48" s="19"/>
      <c r="N48" s="6">
        <v>173389.60475500004</v>
      </c>
      <c r="O48" s="7">
        <v>10619.652443999985</v>
      </c>
    </row>
    <row r="49" spans="1:15" ht="15.75" thickBot="1" x14ac:dyDescent="0.3">
      <c r="B49" s="133" t="s">
        <v>21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5"/>
      <c r="M49" s="19"/>
      <c r="N49" s="136" t="s">
        <v>23</v>
      </c>
      <c r="O49" s="137"/>
    </row>
    <row r="50" spans="1:15" ht="15.75" thickBot="1" x14ac:dyDescent="0.3">
      <c r="B50" s="11" t="s">
        <v>28</v>
      </c>
      <c r="C50" s="12" t="s">
        <v>0</v>
      </c>
      <c r="D50" s="12" t="s">
        <v>1</v>
      </c>
      <c r="E50" s="12" t="s">
        <v>2</v>
      </c>
      <c r="F50" s="13" t="s">
        <v>3</v>
      </c>
      <c r="G50" s="13" t="s">
        <v>27</v>
      </c>
      <c r="H50" s="12" t="s">
        <v>4</v>
      </c>
      <c r="I50" s="12" t="s">
        <v>5</v>
      </c>
      <c r="J50" s="12" t="s">
        <v>6</v>
      </c>
      <c r="K50" s="12" t="s">
        <v>29</v>
      </c>
      <c r="L50" s="20" t="s">
        <v>8</v>
      </c>
      <c r="M50" s="19"/>
      <c r="N50" s="23" t="s">
        <v>9</v>
      </c>
      <c r="O50" s="24" t="s">
        <v>10</v>
      </c>
    </row>
    <row r="51" spans="1:15" x14ac:dyDescent="0.25">
      <c r="A51" s="42">
        <v>44378</v>
      </c>
      <c r="B51" s="21">
        <v>2.0499999999999998</v>
      </c>
      <c r="C51" s="14" t="s">
        <v>11</v>
      </c>
      <c r="D51" s="15">
        <v>103193</v>
      </c>
      <c r="E51" s="31">
        <v>1178957.7100000163</v>
      </c>
      <c r="F51" s="31">
        <v>11.424783754712202</v>
      </c>
      <c r="G51" s="16">
        <v>7.2915656805573908E-2</v>
      </c>
      <c r="H51" s="31">
        <v>1172788.8000000166</v>
      </c>
      <c r="I51" s="16">
        <v>0.99476748830965311</v>
      </c>
      <c r="J51" s="31">
        <v>1916.3500000000001</v>
      </c>
      <c r="K51" s="17">
        <v>1.62546118808619E-3</v>
      </c>
      <c r="L51" s="17">
        <v>0.99639294949773938</v>
      </c>
      <c r="M51" s="19"/>
      <c r="N51" s="9">
        <v>24042.170400000337</v>
      </c>
      <c r="O51" s="25">
        <v>39.285175000000002</v>
      </c>
    </row>
    <row r="52" spans="1:15" x14ac:dyDescent="0.25">
      <c r="A52" s="42">
        <v>44378</v>
      </c>
      <c r="B52" s="22">
        <v>2.0099999999999998</v>
      </c>
      <c r="C52" s="14" t="s">
        <v>12</v>
      </c>
      <c r="D52" s="15">
        <v>47339</v>
      </c>
      <c r="E52" s="31">
        <v>3923673.2899994589</v>
      </c>
      <c r="F52" s="31">
        <v>82.884583324520136</v>
      </c>
      <c r="G52" s="16">
        <v>0.24266961622465125</v>
      </c>
      <c r="H52" s="31">
        <v>2516267.7499998542</v>
      </c>
      <c r="I52" s="16">
        <v>0.64130409542844513</v>
      </c>
      <c r="J52" s="31">
        <v>149392.06999999992</v>
      </c>
      <c r="K52" s="17">
        <v>3.807454366314493E-2</v>
      </c>
      <c r="L52" s="17">
        <v>0.67937863909159002</v>
      </c>
      <c r="M52" s="19"/>
      <c r="N52" s="9">
        <v>50576.981774997068</v>
      </c>
      <c r="O52" s="25">
        <v>3002.7806069999979</v>
      </c>
    </row>
    <row r="53" spans="1:15" x14ac:dyDescent="0.25">
      <c r="A53" s="42">
        <v>44378</v>
      </c>
      <c r="B53" s="21">
        <v>2</v>
      </c>
      <c r="C53" s="14" t="s">
        <v>13</v>
      </c>
      <c r="D53" s="15">
        <v>16261</v>
      </c>
      <c r="E53" s="31">
        <v>1245757.2400000675</v>
      </c>
      <c r="F53" s="31">
        <v>76.610124838574961</v>
      </c>
      <c r="G53" s="16">
        <v>7.7047044694166886E-2</v>
      </c>
      <c r="H53" s="31">
        <v>714111.86000003095</v>
      </c>
      <c r="I53" s="16">
        <v>0.57323516739103375</v>
      </c>
      <c r="J53" s="31">
        <v>111632.19999999985</v>
      </c>
      <c r="K53" s="17">
        <v>8.9609914689312828E-2</v>
      </c>
      <c r="L53" s="17">
        <v>0.66284508208034665</v>
      </c>
      <c r="M53" s="19"/>
      <c r="N53" s="9">
        <v>14282.23720000062</v>
      </c>
      <c r="O53" s="25">
        <v>2232.643999999997</v>
      </c>
    </row>
    <row r="54" spans="1:15" x14ac:dyDescent="0.25">
      <c r="A54" s="42">
        <v>44378</v>
      </c>
      <c r="B54" s="21">
        <v>0.7</v>
      </c>
      <c r="C54" s="14" t="s">
        <v>14</v>
      </c>
      <c r="D54" s="15">
        <v>19673</v>
      </c>
      <c r="E54" s="31">
        <v>1581250.9600000442</v>
      </c>
      <c r="F54" s="31">
        <v>80.376707162102591</v>
      </c>
      <c r="G54" s="16">
        <v>9.7796512415060169E-2</v>
      </c>
      <c r="H54" s="31">
        <v>461864.32000001078</v>
      </c>
      <c r="I54" s="16">
        <v>0.29208793017902601</v>
      </c>
      <c r="J54" s="31">
        <v>188300.19000000012</v>
      </c>
      <c r="K54" s="17">
        <v>0.1190830518136064</v>
      </c>
      <c r="L54" s="17">
        <v>0.41117098199263247</v>
      </c>
      <c r="M54" s="19"/>
      <c r="N54" s="9">
        <v>3233.0502400000755</v>
      </c>
      <c r="O54" s="25">
        <v>1318.1013300000009</v>
      </c>
    </row>
    <row r="55" spans="1:15" ht="15.75" thickBot="1" x14ac:dyDescent="0.3">
      <c r="A55" s="42">
        <v>44378</v>
      </c>
      <c r="B55" s="21">
        <v>0.4</v>
      </c>
      <c r="C55" s="14" t="s">
        <v>15</v>
      </c>
      <c r="D55" s="15">
        <v>196366</v>
      </c>
      <c r="E55" s="31">
        <v>8239147.6099944627</v>
      </c>
      <c r="F55" s="31">
        <v>41.958117036525991</v>
      </c>
      <c r="G55" s="16">
        <v>0.50957116986054785</v>
      </c>
      <c r="H55" s="31">
        <v>235951.70999999857</v>
      </c>
      <c r="I55" s="32">
        <v>2.8637878718640548E-2</v>
      </c>
      <c r="J55" s="31">
        <v>121841.69000000128</v>
      </c>
      <c r="K55" s="17">
        <v>1.4788142629245014E-2</v>
      </c>
      <c r="L55" s="17">
        <v>4.3426021347885563E-2</v>
      </c>
      <c r="M55" s="19"/>
      <c r="N55" s="9">
        <v>943.80683999999428</v>
      </c>
      <c r="O55" s="25">
        <v>487.36676000000517</v>
      </c>
    </row>
    <row r="56" spans="1:15" ht="15.75" thickBot="1" x14ac:dyDescent="0.3">
      <c r="B56" s="26"/>
      <c r="C56" s="33" t="s">
        <v>16</v>
      </c>
      <c r="D56" s="27">
        <v>382832</v>
      </c>
      <c r="E56" s="34">
        <v>16168786.809994049</v>
      </c>
      <c r="F56" s="34">
        <v>42.234679467740548</v>
      </c>
      <c r="G56" s="33"/>
      <c r="H56" s="34">
        <v>5100984.4399999101</v>
      </c>
      <c r="I56" s="35">
        <v>0.31548343731311695</v>
      </c>
      <c r="J56" s="34">
        <v>573082.50000000116</v>
      </c>
      <c r="K56" s="28">
        <v>3.5443753865674978E-2</v>
      </c>
      <c r="L56" s="28">
        <v>0.35092719117879195</v>
      </c>
      <c r="M56" s="19"/>
      <c r="N56" s="29">
        <v>93078.24645499808</v>
      </c>
      <c r="O56" s="30">
        <v>7080.1778720000011</v>
      </c>
    </row>
    <row r="57" spans="1:15" ht="15.75" thickBot="1" x14ac:dyDescent="0.3">
      <c r="B57" s="133" t="s">
        <v>22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5"/>
      <c r="M57" s="19"/>
      <c r="N57" s="136" t="s">
        <v>23</v>
      </c>
      <c r="O57" s="137"/>
    </row>
    <row r="58" spans="1:15" ht="15.75" thickBot="1" x14ac:dyDescent="0.3">
      <c r="B58" s="11" t="s">
        <v>28</v>
      </c>
      <c r="C58" s="12" t="s">
        <v>0</v>
      </c>
      <c r="D58" s="12" t="s">
        <v>1</v>
      </c>
      <c r="E58" s="12" t="s">
        <v>2</v>
      </c>
      <c r="F58" s="13" t="s">
        <v>3</v>
      </c>
      <c r="G58" s="13" t="s">
        <v>27</v>
      </c>
      <c r="H58" s="12" t="s">
        <v>4</v>
      </c>
      <c r="I58" s="12" t="s">
        <v>5</v>
      </c>
      <c r="J58" s="12" t="s">
        <v>6</v>
      </c>
      <c r="K58" s="12" t="s">
        <v>29</v>
      </c>
      <c r="L58" s="20" t="s">
        <v>8</v>
      </c>
      <c r="M58" s="19"/>
      <c r="N58" s="23" t="s">
        <v>9</v>
      </c>
      <c r="O58" s="24" t="s">
        <v>10</v>
      </c>
    </row>
    <row r="59" spans="1:15" x14ac:dyDescent="0.25">
      <c r="A59" s="42">
        <v>44409</v>
      </c>
      <c r="B59" s="21">
        <v>2.0499999999999998</v>
      </c>
      <c r="C59" s="14" t="s">
        <v>11</v>
      </c>
      <c r="D59" s="15">
        <v>124772</v>
      </c>
      <c r="E59" s="31">
        <v>2223599.019999906</v>
      </c>
      <c r="F59" s="31">
        <v>17.821298207930514</v>
      </c>
      <c r="G59" s="16">
        <v>0.1106137149685226</v>
      </c>
      <c r="H59" s="31">
        <v>2197313.9899999164</v>
      </c>
      <c r="I59" s="16">
        <v>0.98817906026960267</v>
      </c>
      <c r="J59" s="31">
        <v>8703.4800000000014</v>
      </c>
      <c r="K59" s="17">
        <v>3.9141409587419088E-3</v>
      </c>
      <c r="L59" s="17">
        <v>0.99209320122834455</v>
      </c>
      <c r="M59" s="19"/>
      <c r="N59" s="9">
        <v>45044.936794998284</v>
      </c>
      <c r="O59" s="25">
        <v>178.42134000000001</v>
      </c>
    </row>
    <row r="60" spans="1:15" x14ac:dyDescent="0.25">
      <c r="A60" s="42">
        <v>44409</v>
      </c>
      <c r="B60" s="22">
        <v>2.0099999999999998</v>
      </c>
      <c r="C60" s="14" t="s">
        <v>12</v>
      </c>
      <c r="D60" s="15">
        <v>66164</v>
      </c>
      <c r="E60" s="31">
        <v>4794178.089999577</v>
      </c>
      <c r="F60" s="31">
        <v>72.459012302756435</v>
      </c>
      <c r="G60" s="16">
        <v>0.23848807450705375</v>
      </c>
      <c r="H60" s="31">
        <v>2980873.9699997297</v>
      </c>
      <c r="I60" s="16">
        <v>0.62176955341264606</v>
      </c>
      <c r="J60" s="31">
        <v>177467.73999999964</v>
      </c>
      <c r="K60" s="17">
        <v>3.7017344092867291E-2</v>
      </c>
      <c r="L60" s="17">
        <v>0.65878689750551345</v>
      </c>
      <c r="M60" s="19"/>
      <c r="N60" s="9">
        <v>59915.566796994564</v>
      </c>
      <c r="O60" s="25">
        <v>3567.1015739999925</v>
      </c>
    </row>
    <row r="61" spans="1:15" x14ac:dyDescent="0.25">
      <c r="A61" s="42">
        <v>44409</v>
      </c>
      <c r="B61" s="21">
        <v>2</v>
      </c>
      <c r="C61" s="14" t="s">
        <v>13</v>
      </c>
      <c r="D61" s="15">
        <v>28433</v>
      </c>
      <c r="E61" s="31">
        <v>1947593.3400002536</v>
      </c>
      <c r="F61" s="31">
        <v>68.497637955905233</v>
      </c>
      <c r="G61" s="16">
        <v>9.6883715385604946E-2</v>
      </c>
      <c r="H61" s="31">
        <v>762847.83000003838</v>
      </c>
      <c r="I61" s="16">
        <v>0.39168742998471079</v>
      </c>
      <c r="J61" s="31">
        <v>171809.45999999967</v>
      </c>
      <c r="K61" s="17">
        <v>8.8216290573255557E-2</v>
      </c>
      <c r="L61" s="17">
        <v>0.47990372055796632</v>
      </c>
      <c r="M61" s="19"/>
      <c r="N61" s="9">
        <v>15256.956600000767</v>
      </c>
      <c r="O61" s="25">
        <v>3436.1891999999934</v>
      </c>
    </row>
    <row r="62" spans="1:15" x14ac:dyDescent="0.25">
      <c r="A62" s="42">
        <v>44409</v>
      </c>
      <c r="B62" s="21">
        <v>0.7</v>
      </c>
      <c r="C62" s="14" t="s">
        <v>14</v>
      </c>
      <c r="D62" s="15">
        <v>59412</v>
      </c>
      <c r="E62" s="31">
        <v>3793928.5299989311</v>
      </c>
      <c r="F62" s="31">
        <v>63.857950077407445</v>
      </c>
      <c r="G62" s="16">
        <v>0.18873030850151457</v>
      </c>
      <c r="H62" s="31">
        <v>554244.84000001976</v>
      </c>
      <c r="I62" s="16">
        <v>0.14608731704289007</v>
      </c>
      <c r="J62" s="31">
        <v>265809.71999999945</v>
      </c>
      <c r="K62" s="17">
        <v>7.0061868034207359E-2</v>
      </c>
      <c r="L62" s="17">
        <v>0.21614918507709743</v>
      </c>
      <c r="M62" s="19"/>
      <c r="N62" s="9">
        <v>3879.7138800001385</v>
      </c>
      <c r="O62" s="25">
        <v>1860.6680399999959</v>
      </c>
    </row>
    <row r="63" spans="1:15" ht="15.75" thickBot="1" x14ac:dyDescent="0.3">
      <c r="A63" s="42">
        <v>44409</v>
      </c>
      <c r="B63" s="21">
        <v>0.4</v>
      </c>
      <c r="C63" s="14" t="s">
        <v>15</v>
      </c>
      <c r="D63" s="15">
        <v>104051</v>
      </c>
      <c r="E63" s="31">
        <v>7343081.8200013759</v>
      </c>
      <c r="F63" s="31">
        <v>70.571948563698342</v>
      </c>
      <c r="G63" s="16">
        <v>0.36528418663730422</v>
      </c>
      <c r="H63" s="31">
        <v>308151.52000000264</v>
      </c>
      <c r="I63" s="32">
        <v>4.196487626770648E-2</v>
      </c>
      <c r="J63" s="31">
        <v>250527.85999999888</v>
      </c>
      <c r="K63" s="17">
        <v>3.4117536225403512E-2</v>
      </c>
      <c r="L63" s="17">
        <v>7.6082412493109985E-2</v>
      </c>
      <c r="M63" s="19"/>
      <c r="N63" s="9">
        <v>1232.6060800000105</v>
      </c>
      <c r="O63" s="25">
        <v>1002.1114399999956</v>
      </c>
    </row>
    <row r="64" spans="1:15" ht="15.75" thickBot="1" x14ac:dyDescent="0.3">
      <c r="B64" s="26"/>
      <c r="C64" s="33" t="s">
        <v>16</v>
      </c>
      <c r="D64" s="27">
        <v>382832</v>
      </c>
      <c r="E64" s="34">
        <v>20102380.800000042</v>
      </c>
      <c r="F64" s="34">
        <v>52.50966690349825</v>
      </c>
      <c r="G64" s="33"/>
      <c r="H64" s="34">
        <v>6803432.1499997061</v>
      </c>
      <c r="I64" s="35">
        <v>0.33843912408622229</v>
      </c>
      <c r="J64" s="34">
        <v>874318.25999999768</v>
      </c>
      <c r="K64" s="28">
        <v>4.3493269215156637E-2</v>
      </c>
      <c r="L64" s="28">
        <v>0.3819323933013789</v>
      </c>
      <c r="M64" s="19"/>
      <c r="N64" s="29">
        <v>125329.78015199376</v>
      </c>
      <c r="O64" s="30">
        <v>10044.491593999976</v>
      </c>
    </row>
    <row r="65" spans="1:15" ht="15.75" thickBot="1" x14ac:dyDescent="0.3">
      <c r="B65" s="133" t="s">
        <v>24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5"/>
      <c r="M65" s="19"/>
      <c r="N65" s="136" t="s">
        <v>23</v>
      </c>
      <c r="O65" s="137"/>
    </row>
    <row r="66" spans="1:15" ht="27" customHeight="1" thickBot="1" x14ac:dyDescent="0.3">
      <c r="B66" s="11" t="s">
        <v>28</v>
      </c>
      <c r="C66" s="12" t="s">
        <v>0</v>
      </c>
      <c r="D66" s="12" t="s">
        <v>1</v>
      </c>
      <c r="E66" s="12" t="s">
        <v>2</v>
      </c>
      <c r="F66" s="13" t="s">
        <v>3</v>
      </c>
      <c r="G66" s="13" t="s">
        <v>27</v>
      </c>
      <c r="H66" s="12" t="s">
        <v>4</v>
      </c>
      <c r="I66" s="12" t="s">
        <v>5</v>
      </c>
      <c r="J66" s="12" t="s">
        <v>6</v>
      </c>
      <c r="K66" s="12" t="s">
        <v>29</v>
      </c>
      <c r="L66" s="20" t="s">
        <v>8</v>
      </c>
      <c r="M66" s="19"/>
      <c r="N66" s="23" t="s">
        <v>9</v>
      </c>
      <c r="O66" s="24" t="s">
        <v>10</v>
      </c>
    </row>
    <row r="67" spans="1:15" x14ac:dyDescent="0.25">
      <c r="A67" s="42">
        <v>44440</v>
      </c>
      <c r="B67" s="21">
        <v>2.0499999999999998</v>
      </c>
      <c r="C67" s="14" t="s">
        <v>11</v>
      </c>
      <c r="D67" s="15">
        <v>262484</v>
      </c>
      <c r="E67" s="31">
        <v>1128163.3000000187</v>
      </c>
      <c r="F67" s="31">
        <v>4.2980269273556431</v>
      </c>
      <c r="G67" s="16">
        <v>0.11077132441884682</v>
      </c>
      <c r="H67" s="31">
        <v>1122501.3100000191</v>
      </c>
      <c r="I67" s="16">
        <v>0.99498123188371801</v>
      </c>
      <c r="J67" s="31">
        <v>3119.52</v>
      </c>
      <c r="K67" s="17">
        <v>2.7651316081634177E-3</v>
      </c>
      <c r="L67" s="17">
        <v>0.9977463634918815</v>
      </c>
      <c r="M67" s="19"/>
      <c r="N67" s="9">
        <v>23011.276855000393</v>
      </c>
      <c r="O67" s="25">
        <v>63.950159999999997</v>
      </c>
    </row>
    <row r="68" spans="1:15" x14ac:dyDescent="0.25">
      <c r="A68" s="42">
        <v>44440</v>
      </c>
      <c r="B68" s="22">
        <v>2.0099999999999998</v>
      </c>
      <c r="C68" s="14" t="s">
        <v>12</v>
      </c>
      <c r="D68" s="15">
        <v>35428</v>
      </c>
      <c r="E68" s="31">
        <v>2659617.9699998125</v>
      </c>
      <c r="F68" s="31">
        <v>75.071072880202451</v>
      </c>
      <c r="G68" s="16">
        <v>0.26114074530259862</v>
      </c>
      <c r="H68" s="31">
        <v>1811261.4400000889</v>
      </c>
      <c r="I68" s="16">
        <v>0.68102316213490488</v>
      </c>
      <c r="J68" s="31">
        <v>163276.2599999996</v>
      </c>
      <c r="K68" s="17">
        <v>6.1390869606739465E-2</v>
      </c>
      <c r="L68" s="17">
        <v>0.74241403174164433</v>
      </c>
      <c r="M68" s="19"/>
      <c r="N68" s="9">
        <v>36406.354944001781</v>
      </c>
      <c r="O68" s="25">
        <v>3281.8528259999916</v>
      </c>
    </row>
    <row r="69" spans="1:15" x14ac:dyDescent="0.25">
      <c r="A69" s="42">
        <v>44440</v>
      </c>
      <c r="B69" s="21">
        <v>2</v>
      </c>
      <c r="C69" s="14" t="s">
        <v>13</v>
      </c>
      <c r="D69" s="15">
        <v>24485</v>
      </c>
      <c r="E69" s="31">
        <v>1847186.0900001356</v>
      </c>
      <c r="F69" s="31">
        <v>75.441539309787032</v>
      </c>
      <c r="G69" s="16">
        <v>0.18137024102572988</v>
      </c>
      <c r="H69" s="31">
        <v>741166.8200000365</v>
      </c>
      <c r="I69" s="16">
        <v>0.401241014109186</v>
      </c>
      <c r="J69" s="31">
        <v>161686.20999999941</v>
      </c>
      <c r="K69" s="17">
        <v>8.7531088976524035E-2</v>
      </c>
      <c r="L69" s="17">
        <v>0.48877210308571001</v>
      </c>
      <c r="M69" s="19"/>
      <c r="N69" s="9">
        <v>14823.33640000073</v>
      </c>
      <c r="O69" s="25">
        <v>3233.7241999999883</v>
      </c>
    </row>
    <row r="70" spans="1:15" x14ac:dyDescent="0.25">
      <c r="A70" s="42">
        <v>44440</v>
      </c>
      <c r="B70" s="21">
        <v>0.7</v>
      </c>
      <c r="C70" s="14" t="s">
        <v>14</v>
      </c>
      <c r="D70" s="15">
        <v>21257</v>
      </c>
      <c r="E70" s="31">
        <v>1667034.7500002163</v>
      </c>
      <c r="F70" s="31">
        <v>78.422860704719213</v>
      </c>
      <c r="G70" s="16">
        <v>0.16368166479955704</v>
      </c>
      <c r="H70" s="31">
        <v>564432.68000001891</v>
      </c>
      <c r="I70" s="16">
        <v>0.3385848315399218</v>
      </c>
      <c r="J70" s="31">
        <v>252530.51999999915</v>
      </c>
      <c r="K70" s="17">
        <v>0.15148485656940647</v>
      </c>
      <c r="L70" s="17">
        <v>0.49006968810932833</v>
      </c>
      <c r="M70" s="19"/>
      <c r="N70" s="9">
        <v>3951.028760000132</v>
      </c>
      <c r="O70" s="25">
        <v>1767.7136399999938</v>
      </c>
    </row>
    <row r="71" spans="1:15" ht="15.75" thickBot="1" x14ac:dyDescent="0.3">
      <c r="A71" s="42">
        <v>44440</v>
      </c>
      <c r="B71" s="21">
        <v>0.4</v>
      </c>
      <c r="C71" s="14" t="s">
        <v>15</v>
      </c>
      <c r="D71" s="15">
        <v>39178</v>
      </c>
      <c r="E71" s="31">
        <v>2882612.9599995669</v>
      </c>
      <c r="F71" s="31">
        <v>73.577338302097274</v>
      </c>
      <c r="G71" s="16">
        <v>0.28303602445326759</v>
      </c>
      <c r="H71" s="31">
        <v>221352.699999998</v>
      </c>
      <c r="I71" s="32">
        <v>7.6788907519527438E-2</v>
      </c>
      <c r="J71" s="31">
        <v>147528.09999999998</v>
      </c>
      <c r="K71" s="17">
        <v>5.1178601514378169E-2</v>
      </c>
      <c r="L71" s="17">
        <v>0.12796750903390561</v>
      </c>
      <c r="M71" s="19"/>
      <c r="N71" s="9">
        <v>885.41079999999204</v>
      </c>
      <c r="O71" s="25">
        <v>590.11239999999987</v>
      </c>
    </row>
    <row r="72" spans="1:15" ht="15.75" thickBot="1" x14ac:dyDescent="0.3">
      <c r="A72" s="42"/>
      <c r="B72" s="26"/>
      <c r="C72" s="33" t="s">
        <v>16</v>
      </c>
      <c r="D72" s="27">
        <v>382832</v>
      </c>
      <c r="E72" s="34">
        <v>10184615.069999751</v>
      </c>
      <c r="F72" s="34">
        <v>26.6033536120276</v>
      </c>
      <c r="G72" s="33"/>
      <c r="H72" s="34">
        <v>4460714.9500001622</v>
      </c>
      <c r="I72" s="35">
        <v>0.43798562040305677</v>
      </c>
      <c r="J72" s="34">
        <v>728140.60999999812</v>
      </c>
      <c r="K72" s="28">
        <v>7.1494170864134191E-2</v>
      </c>
      <c r="L72" s="28">
        <v>0.50947979126719101</v>
      </c>
      <c r="M72" s="19"/>
      <c r="N72" s="29">
        <v>79077.407759003036</v>
      </c>
      <c r="O72" s="30">
        <v>8937.3532259999738</v>
      </c>
    </row>
    <row r="73" spans="1:15" ht="15.75" thickBot="1" x14ac:dyDescent="0.3">
      <c r="B73" s="133" t="s">
        <v>25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5"/>
      <c r="M73" s="19"/>
      <c r="N73" s="136" t="s">
        <v>23</v>
      </c>
      <c r="O73" s="137"/>
    </row>
    <row r="74" spans="1:15" ht="15.75" thickBot="1" x14ac:dyDescent="0.3">
      <c r="B74" s="11" t="s">
        <v>28</v>
      </c>
      <c r="C74" s="12" t="s">
        <v>0</v>
      </c>
      <c r="D74" s="12" t="s">
        <v>1</v>
      </c>
      <c r="E74" s="12" t="s">
        <v>2</v>
      </c>
      <c r="F74" s="13" t="s">
        <v>3</v>
      </c>
      <c r="G74" s="13" t="s">
        <v>27</v>
      </c>
      <c r="H74" s="12" t="s">
        <v>4</v>
      </c>
      <c r="I74" s="12" t="s">
        <v>5</v>
      </c>
      <c r="J74" s="12" t="s">
        <v>6</v>
      </c>
      <c r="K74" s="12" t="s">
        <v>29</v>
      </c>
      <c r="L74" s="20" t="s">
        <v>8</v>
      </c>
      <c r="M74" s="19"/>
      <c r="N74" s="23" t="s">
        <v>9</v>
      </c>
      <c r="O74" s="24" t="s">
        <v>10</v>
      </c>
    </row>
    <row r="75" spans="1:15" x14ac:dyDescent="0.25">
      <c r="A75" s="42">
        <v>44470</v>
      </c>
      <c r="B75" s="21">
        <v>2.0499999999999998</v>
      </c>
      <c r="C75" s="10" t="s">
        <v>11</v>
      </c>
      <c r="D75" s="1">
        <v>660</v>
      </c>
      <c r="E75" s="2">
        <v>56021.990000000063</v>
      </c>
      <c r="F75" s="2">
        <v>84.881803030303132</v>
      </c>
      <c r="G75" s="16">
        <v>9.0743786465429157E-3</v>
      </c>
      <c r="H75" s="2">
        <v>38584.050000000017</v>
      </c>
      <c r="I75" s="16">
        <v>0.68873044317061882</v>
      </c>
      <c r="J75" s="2">
        <v>4943.33</v>
      </c>
      <c r="K75" s="17">
        <v>8.8239100396112213E-2</v>
      </c>
      <c r="L75" s="17">
        <v>0.77696954356673098</v>
      </c>
      <c r="M75" s="19"/>
      <c r="N75" s="8">
        <v>790.97302500000035</v>
      </c>
      <c r="O75" s="3">
        <v>101.33826499999999</v>
      </c>
    </row>
    <row r="76" spans="1:15" x14ac:dyDescent="0.25">
      <c r="A76" s="42">
        <v>44470</v>
      </c>
      <c r="B76" s="22">
        <v>2.0099999999999998</v>
      </c>
      <c r="C76" s="10" t="s">
        <v>12</v>
      </c>
      <c r="D76" s="1">
        <v>14171</v>
      </c>
      <c r="E76" s="2">
        <v>1032834.0800000645</v>
      </c>
      <c r="F76" s="2">
        <v>72.883641239154926</v>
      </c>
      <c r="G76" s="16">
        <v>0.16729729738223101</v>
      </c>
      <c r="H76" s="2">
        <v>726400.18000003044</v>
      </c>
      <c r="I76" s="16">
        <v>0.70330771811865955</v>
      </c>
      <c r="J76" s="2">
        <v>127715.4799999997</v>
      </c>
      <c r="K76" s="17">
        <v>0.12365536969886948</v>
      </c>
      <c r="L76" s="17">
        <v>0.82696308781752914</v>
      </c>
      <c r="M76" s="19"/>
      <c r="N76" s="8">
        <v>14600.643618000611</v>
      </c>
      <c r="O76" s="3">
        <v>2567.0811479999938</v>
      </c>
    </row>
    <row r="77" spans="1:15" x14ac:dyDescent="0.25">
      <c r="A77" s="42">
        <v>44470</v>
      </c>
      <c r="B77" s="21">
        <v>2</v>
      </c>
      <c r="C77" s="10" t="s">
        <v>13</v>
      </c>
      <c r="D77" s="1">
        <v>14863</v>
      </c>
      <c r="E77" s="2">
        <v>1000184.620000078</v>
      </c>
      <c r="F77" s="2">
        <v>67.293589450318109</v>
      </c>
      <c r="G77" s="16">
        <v>0.16200877473880057</v>
      </c>
      <c r="H77" s="2">
        <v>495336.49000001076</v>
      </c>
      <c r="I77" s="16">
        <v>0.49524505785739048</v>
      </c>
      <c r="J77" s="2">
        <v>158206.71999999974</v>
      </c>
      <c r="K77" s="17">
        <v>0.15817751726674961</v>
      </c>
      <c r="L77" s="17">
        <v>0.65342257512414004</v>
      </c>
      <c r="M77" s="19"/>
      <c r="N77" s="8">
        <v>9906.7298000002156</v>
      </c>
      <c r="O77" s="3">
        <v>3164.1343999999949</v>
      </c>
    </row>
    <row r="78" spans="1:15" x14ac:dyDescent="0.25">
      <c r="A78" s="42">
        <v>44470</v>
      </c>
      <c r="B78" s="21">
        <v>0.7</v>
      </c>
      <c r="C78" s="10" t="s">
        <v>14</v>
      </c>
      <c r="D78" s="1">
        <v>23094</v>
      </c>
      <c r="E78" s="2">
        <v>1745969.650000196</v>
      </c>
      <c r="F78" s="2">
        <v>75.602738806624927</v>
      </c>
      <c r="G78" s="16">
        <v>0.28281019131012247</v>
      </c>
      <c r="H78" s="2">
        <v>579920.61000002315</v>
      </c>
      <c r="I78" s="16">
        <v>0.33214816191103785</v>
      </c>
      <c r="J78" s="2">
        <v>326180.46000000165</v>
      </c>
      <c r="K78" s="17">
        <v>0.18681908932378352</v>
      </c>
      <c r="L78" s="17">
        <v>0.51896725123482135</v>
      </c>
      <c r="M78" s="19"/>
      <c r="N78" s="8">
        <v>4059.4442700001619</v>
      </c>
      <c r="O78" s="3">
        <v>2283.2632200000116</v>
      </c>
    </row>
    <row r="79" spans="1:15" ht="15.75" thickBot="1" x14ac:dyDescent="0.3">
      <c r="A79" s="42">
        <v>44470</v>
      </c>
      <c r="B79" s="21">
        <v>0.4</v>
      </c>
      <c r="C79" s="10" t="s">
        <v>15</v>
      </c>
      <c r="D79" s="1">
        <v>32658</v>
      </c>
      <c r="E79" s="2">
        <v>2338634.39999989</v>
      </c>
      <c r="F79" s="2">
        <v>71.609847510560655</v>
      </c>
      <c r="G79" s="16">
        <v>0.37880935792230302</v>
      </c>
      <c r="H79" s="2">
        <v>304592.61000000191</v>
      </c>
      <c r="I79" s="32">
        <v>0.13024379099187811</v>
      </c>
      <c r="J79" s="2">
        <v>275101.10999999958</v>
      </c>
      <c r="K79" s="17">
        <v>0.1176332264675541</v>
      </c>
      <c r="L79" s="17">
        <v>0.24787701745943219</v>
      </c>
      <c r="M79" s="19"/>
      <c r="N79" s="8">
        <v>1218.3704400000076</v>
      </c>
      <c r="O79" s="3">
        <v>1100.4044399999984</v>
      </c>
    </row>
    <row r="80" spans="1:15" ht="15.75" thickBot="1" x14ac:dyDescent="0.3">
      <c r="B80" s="26"/>
      <c r="C80" s="33" t="s">
        <v>16</v>
      </c>
      <c r="D80" s="4">
        <v>85446</v>
      </c>
      <c r="E80" s="5">
        <v>6173644.7400002284</v>
      </c>
      <c r="F80" s="5">
        <v>72.252004072750367</v>
      </c>
      <c r="G80" s="33"/>
      <c r="H80" s="5">
        <v>2144833.9400000661</v>
      </c>
      <c r="I80" s="35">
        <v>0.34741777836733551</v>
      </c>
      <c r="J80" s="5">
        <v>892147.10000000079</v>
      </c>
      <c r="K80" s="28">
        <v>0.14450897931000284</v>
      </c>
      <c r="L80" s="28">
        <v>0.4919267576773384</v>
      </c>
      <c r="M80" s="19"/>
      <c r="N80" s="6">
        <v>30576.161153000998</v>
      </c>
      <c r="O80" s="7">
        <v>9216.2214729999978</v>
      </c>
    </row>
    <row r="81" spans="1:15" ht="15.75" thickBot="1" x14ac:dyDescent="0.3">
      <c r="B81" s="133" t="s">
        <v>26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5"/>
      <c r="M81" s="19"/>
      <c r="N81" s="136" t="s">
        <v>23</v>
      </c>
      <c r="O81" s="137"/>
    </row>
    <row r="82" spans="1:15" ht="15.75" thickBot="1" x14ac:dyDescent="0.3">
      <c r="B82" s="11" t="s">
        <v>28</v>
      </c>
      <c r="C82" s="12" t="s">
        <v>0</v>
      </c>
      <c r="D82" s="12" t="s">
        <v>1</v>
      </c>
      <c r="E82" s="12" t="s">
        <v>2</v>
      </c>
      <c r="F82" s="13" t="s">
        <v>3</v>
      </c>
      <c r="G82" s="13" t="s">
        <v>27</v>
      </c>
      <c r="H82" s="12" t="s">
        <v>4</v>
      </c>
      <c r="I82" s="12" t="s">
        <v>5</v>
      </c>
      <c r="J82" s="12" t="s">
        <v>6</v>
      </c>
      <c r="K82" s="12" t="s">
        <v>7</v>
      </c>
      <c r="L82" s="20" t="s">
        <v>8</v>
      </c>
      <c r="M82" s="19"/>
      <c r="N82" s="23" t="s">
        <v>9</v>
      </c>
      <c r="O82" s="24" t="s">
        <v>10</v>
      </c>
    </row>
    <row r="83" spans="1:15" x14ac:dyDescent="0.25">
      <c r="A83" s="42">
        <v>44501</v>
      </c>
      <c r="B83" s="21">
        <v>2.0499999999999998</v>
      </c>
      <c r="C83" s="10" t="s">
        <v>11</v>
      </c>
      <c r="D83" s="1">
        <v>2073</v>
      </c>
      <c r="E83" s="2">
        <v>151744.55999999976</v>
      </c>
      <c r="F83" s="2">
        <v>73.200463096960817</v>
      </c>
      <c r="G83" s="16">
        <v>5.19674275814953E-3</v>
      </c>
      <c r="H83" s="2">
        <v>137189.44999999946</v>
      </c>
      <c r="I83" s="16">
        <v>0.90408150381140295</v>
      </c>
      <c r="J83" s="2">
        <v>12905.259999999998</v>
      </c>
      <c r="K83" s="17">
        <v>8.5045948269908453E-2</v>
      </c>
      <c r="L83" s="17">
        <v>0.98912745208131148</v>
      </c>
      <c r="M83" s="19"/>
      <c r="N83" s="8">
        <v>2812.3837249999888</v>
      </c>
      <c r="O83" s="3">
        <v>264.55782999999997</v>
      </c>
    </row>
    <row r="84" spans="1:15" x14ac:dyDescent="0.25">
      <c r="A84" s="42">
        <v>44501</v>
      </c>
      <c r="B84" s="22">
        <v>2.0099999999999998</v>
      </c>
      <c r="C84" s="10" t="s">
        <v>12</v>
      </c>
      <c r="D84" s="1">
        <v>38826</v>
      </c>
      <c r="E84" s="2">
        <v>3376176.9199998081</v>
      </c>
      <c r="F84" s="2">
        <v>86.956599186107454</v>
      </c>
      <c r="G84" s="16">
        <v>0.11562274759135098</v>
      </c>
      <c r="H84" s="2">
        <v>2528113.6899998831</v>
      </c>
      <c r="I84" s="16">
        <v>0.74880960029785015</v>
      </c>
      <c r="J84" s="2">
        <v>327489.75000000099</v>
      </c>
      <c r="K84" s="17">
        <v>9.7000174386601634E-2</v>
      </c>
      <c r="L84" s="17">
        <v>0.84580977468445173</v>
      </c>
      <c r="M84" s="19"/>
      <c r="N84" s="8">
        <v>50815.085168997648</v>
      </c>
      <c r="O84" s="3">
        <v>6582.5439750000196</v>
      </c>
    </row>
    <row r="85" spans="1:15" x14ac:dyDescent="0.25">
      <c r="A85" s="42">
        <v>44501</v>
      </c>
      <c r="B85" s="21">
        <v>2</v>
      </c>
      <c r="C85" s="10" t="s">
        <v>13</v>
      </c>
      <c r="D85" s="1">
        <v>59630</v>
      </c>
      <c r="E85" s="2">
        <v>4330294.9799993346</v>
      </c>
      <c r="F85" s="2">
        <v>72.619402649661822</v>
      </c>
      <c r="G85" s="16">
        <v>0.14829809436307198</v>
      </c>
      <c r="H85" s="2">
        <v>1310417.5399999968</v>
      </c>
      <c r="I85" s="16">
        <v>0.30261622962235202</v>
      </c>
      <c r="J85" s="2">
        <v>282014.80999999994</v>
      </c>
      <c r="K85" s="17">
        <v>6.5126004418304836E-2</v>
      </c>
      <c r="L85" s="17">
        <v>0.36774223404065687</v>
      </c>
      <c r="M85" s="19"/>
      <c r="N85" s="8">
        <v>26208.350799999935</v>
      </c>
      <c r="O85" s="3">
        <v>5640.2961999999989</v>
      </c>
    </row>
    <row r="86" spans="1:15" x14ac:dyDescent="0.25">
      <c r="A86" s="42">
        <v>44501</v>
      </c>
      <c r="B86" s="21">
        <v>0.7</v>
      </c>
      <c r="C86" s="10" t="s">
        <v>14</v>
      </c>
      <c r="D86" s="1">
        <v>99442</v>
      </c>
      <c r="E86" s="2">
        <v>6609274.9999987548</v>
      </c>
      <c r="F86" s="2">
        <v>66.463616982751304</v>
      </c>
      <c r="G86" s="16">
        <v>0.22634552429993085</v>
      </c>
      <c r="H86" s="2">
        <v>564307.18000002112</v>
      </c>
      <c r="I86" s="16">
        <v>8.5381101558057046E-2</v>
      </c>
      <c r="J86" s="2">
        <v>407606.45000000077</v>
      </c>
      <c r="K86" s="17">
        <v>6.1671885342957825E-2</v>
      </c>
      <c r="L86" s="17">
        <v>0.14705298690101487</v>
      </c>
      <c r="M86" s="19"/>
      <c r="N86" s="8">
        <v>3950.1502600001472</v>
      </c>
      <c r="O86" s="3">
        <v>2853.2451500000052</v>
      </c>
    </row>
    <row r="87" spans="1:15" ht="15.75" thickBot="1" x14ac:dyDescent="0.3">
      <c r="A87" s="42">
        <v>44501</v>
      </c>
      <c r="B87" s="21">
        <v>0.4</v>
      </c>
      <c r="C87" s="10" t="s">
        <v>15</v>
      </c>
      <c r="D87" s="1">
        <v>241822</v>
      </c>
      <c r="E87" s="2">
        <v>14732445.320023401</v>
      </c>
      <c r="F87" s="2">
        <v>60.922684123129415</v>
      </c>
      <c r="G87" s="16">
        <v>0.50453689098749677</v>
      </c>
      <c r="H87" s="2">
        <v>212528.49999999892</v>
      </c>
      <c r="I87" s="32">
        <v>1.4425880794625704E-2</v>
      </c>
      <c r="J87" s="2">
        <v>240182.50999999972</v>
      </c>
      <c r="K87" s="17">
        <v>1.6302962935389888E-2</v>
      </c>
      <c r="L87" s="17">
        <v>3.0728843730015592E-2</v>
      </c>
      <c r="M87" s="19"/>
      <c r="N87" s="8">
        <v>850.11399999999571</v>
      </c>
      <c r="O87" s="3">
        <v>960.73003999999901</v>
      </c>
    </row>
    <row r="88" spans="1:15" ht="15.75" thickBot="1" x14ac:dyDescent="0.3">
      <c r="B88" s="26"/>
      <c r="C88" s="33" t="s">
        <v>16</v>
      </c>
      <c r="D88" s="4">
        <v>441793</v>
      </c>
      <c r="E88" s="5">
        <v>29199936.780021295</v>
      </c>
      <c r="F88" s="5">
        <v>66.094158984006754</v>
      </c>
      <c r="G88" s="33"/>
      <c r="H88" s="5">
        <v>4752556.3599998998</v>
      </c>
      <c r="I88" s="35">
        <v>0.16275913183660098</v>
      </c>
      <c r="J88" s="5">
        <v>1270198.7800000014</v>
      </c>
      <c r="K88" s="28">
        <v>4.3500052399739308E-2</v>
      </c>
      <c r="L88" s="28">
        <v>0.20625918423634026</v>
      </c>
      <c r="M88" s="19"/>
      <c r="N88" s="6">
        <v>84636.083953997702</v>
      </c>
      <c r="O88" s="7">
        <v>16301.373195000022</v>
      </c>
    </row>
    <row r="89" spans="1:15" s="18" customFormat="1" ht="15.75" thickBot="1" x14ac:dyDescent="0.3">
      <c r="A89" s="41"/>
      <c r="B89" s="133" t="s">
        <v>57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5"/>
      <c r="M89" s="19"/>
      <c r="N89" s="136" t="s">
        <v>23</v>
      </c>
      <c r="O89" s="137"/>
    </row>
    <row r="90" spans="1:15" s="18" customFormat="1" ht="15.75" thickBot="1" x14ac:dyDescent="0.3">
      <c r="A90" s="41"/>
      <c r="B90" s="11" t="s">
        <v>28</v>
      </c>
      <c r="C90" s="12" t="s">
        <v>0</v>
      </c>
      <c r="D90" s="12" t="s">
        <v>1</v>
      </c>
      <c r="E90" s="12" t="s">
        <v>2</v>
      </c>
      <c r="F90" s="13" t="s">
        <v>3</v>
      </c>
      <c r="G90" s="13" t="s">
        <v>27</v>
      </c>
      <c r="H90" s="12" t="s">
        <v>4</v>
      </c>
      <c r="I90" s="12" t="s">
        <v>5</v>
      </c>
      <c r="J90" s="12" t="s">
        <v>6</v>
      </c>
      <c r="K90" s="12" t="s">
        <v>7</v>
      </c>
      <c r="L90" s="20" t="s">
        <v>8</v>
      </c>
      <c r="M90" s="19"/>
      <c r="N90" s="23" t="s">
        <v>9</v>
      </c>
      <c r="O90" s="24" t="s">
        <v>10</v>
      </c>
    </row>
    <row r="91" spans="1:15" s="18" customFormat="1" x14ac:dyDescent="0.25">
      <c r="A91" s="42">
        <v>44531</v>
      </c>
      <c r="B91" s="21">
        <v>2.0499999999999998</v>
      </c>
      <c r="C91" s="10" t="s">
        <v>11</v>
      </c>
      <c r="D91" s="1">
        <v>164879</v>
      </c>
      <c r="E91" s="2">
        <v>2942776.9099998032</v>
      </c>
      <c r="F91" s="2">
        <v>17.848100182556923</v>
      </c>
      <c r="G91" s="16">
        <v>0.15107785893358558</v>
      </c>
      <c r="H91" s="2">
        <v>2801201.1399998311</v>
      </c>
      <c r="I91" s="16">
        <v>0.95189041700072963</v>
      </c>
      <c r="J91" s="2">
        <v>29737.630000000008</v>
      </c>
      <c r="K91" s="17">
        <v>1.010529540956674E-2</v>
      </c>
      <c r="L91" s="17">
        <v>0.96199571241029624</v>
      </c>
      <c r="M91" s="19"/>
      <c r="N91" s="9">
        <v>57424.623369996531</v>
      </c>
      <c r="O91" s="25">
        <v>609.62141500000007</v>
      </c>
    </row>
    <row r="92" spans="1:15" s="18" customFormat="1" x14ac:dyDescent="0.25">
      <c r="A92" s="42">
        <v>44531</v>
      </c>
      <c r="B92" s="22">
        <v>2.0099999999999998</v>
      </c>
      <c r="C92" s="10" t="s">
        <v>12</v>
      </c>
      <c r="D92" s="1">
        <v>76175</v>
      </c>
      <c r="E92" s="2">
        <v>6752191.0199987087</v>
      </c>
      <c r="F92" s="2">
        <v>88.640512241532107</v>
      </c>
      <c r="G92" s="16">
        <v>0.34664760313484194</v>
      </c>
      <c r="H92" s="2">
        <v>5083310.3799991673</v>
      </c>
      <c r="I92" s="16">
        <v>0.75283865117905679</v>
      </c>
      <c r="J92" s="2">
        <v>286484.75000000146</v>
      </c>
      <c r="K92" s="17">
        <v>4.2428413110868451E-2</v>
      </c>
      <c r="L92" s="17">
        <v>0.79526706428992522</v>
      </c>
      <c r="M92" s="19"/>
      <c r="N92" s="9">
        <v>102174.53863798326</v>
      </c>
      <c r="O92" s="25">
        <v>5758.3434750000279</v>
      </c>
    </row>
    <row r="93" spans="1:15" s="18" customFormat="1" x14ac:dyDescent="0.25">
      <c r="A93" s="42">
        <v>44531</v>
      </c>
      <c r="B93" s="21">
        <v>2</v>
      </c>
      <c r="C93" s="10" t="s">
        <v>13</v>
      </c>
      <c r="D93" s="1">
        <v>43614</v>
      </c>
      <c r="E93" s="2">
        <v>3393142.1699995324</v>
      </c>
      <c r="F93" s="2">
        <v>77.799380244864778</v>
      </c>
      <c r="G93" s="16">
        <v>0.17419895213899314</v>
      </c>
      <c r="H93" s="2">
        <v>1527111.1099999943</v>
      </c>
      <c r="I93" s="16">
        <v>0.45005809762465826</v>
      </c>
      <c r="J93" s="2">
        <v>204032.32000000024</v>
      </c>
      <c r="K93" s="17">
        <v>6.013079021679435E-2</v>
      </c>
      <c r="L93" s="17">
        <v>0.51018888784145267</v>
      </c>
      <c r="M93" s="19"/>
      <c r="N93" s="9">
        <v>30542.222199999887</v>
      </c>
      <c r="O93" s="25">
        <v>4080.6464000000046</v>
      </c>
    </row>
    <row r="94" spans="1:15" s="18" customFormat="1" x14ac:dyDescent="0.25">
      <c r="A94" s="42">
        <v>44531</v>
      </c>
      <c r="B94" s="21">
        <v>0.7</v>
      </c>
      <c r="C94" s="10" t="s">
        <v>14</v>
      </c>
      <c r="D94" s="1">
        <v>41508</v>
      </c>
      <c r="E94" s="2">
        <v>2667711.569999984</v>
      </c>
      <c r="F94" s="2">
        <v>64.269817143682758</v>
      </c>
      <c r="G94" s="16">
        <v>0.13695640701760797</v>
      </c>
      <c r="H94" s="2">
        <v>599493.75000002002</v>
      </c>
      <c r="I94" s="16">
        <v>0.22472210142269003</v>
      </c>
      <c r="J94" s="2">
        <v>206827.109999999</v>
      </c>
      <c r="K94" s="17">
        <v>7.7529787075144796E-2</v>
      </c>
      <c r="L94" s="17">
        <v>0.3022518884978348</v>
      </c>
      <c r="M94" s="19"/>
      <c r="N94" s="9">
        <v>4196.4562500001393</v>
      </c>
      <c r="O94" s="25">
        <v>1447.7897699999928</v>
      </c>
    </row>
    <row r="95" spans="1:15" s="18" customFormat="1" ht="15.75" thickBot="1" x14ac:dyDescent="0.3">
      <c r="A95" s="42">
        <v>44531</v>
      </c>
      <c r="B95" s="21">
        <v>0.4</v>
      </c>
      <c r="C95" s="10" t="s">
        <v>15</v>
      </c>
      <c r="D95" s="1">
        <v>56656</v>
      </c>
      <c r="E95" s="2">
        <v>3722723.5699994438</v>
      </c>
      <c r="F95" s="2">
        <v>65.707490292280497</v>
      </c>
      <c r="G95" s="16">
        <v>0.19111917877497134</v>
      </c>
      <c r="H95" s="2">
        <v>273166.32999999955</v>
      </c>
      <c r="I95" s="32">
        <v>7.3378085926492892E-2</v>
      </c>
      <c r="J95" s="2">
        <v>181279.72999999963</v>
      </c>
      <c r="K95" s="17">
        <v>4.8695458201863405E-2</v>
      </c>
      <c r="L95" s="17">
        <v>0.12207354412835629</v>
      </c>
      <c r="M95" s="19"/>
      <c r="N95" s="9">
        <v>1092.6653199999982</v>
      </c>
      <c r="O95" s="25">
        <v>725.11891999999864</v>
      </c>
    </row>
    <row r="96" spans="1:15" s="18" customFormat="1" ht="15.75" thickBot="1" x14ac:dyDescent="0.3">
      <c r="A96" s="41"/>
      <c r="B96" s="26"/>
      <c r="C96" s="33" t="s">
        <v>16</v>
      </c>
      <c r="D96" s="4">
        <v>382832</v>
      </c>
      <c r="E96" s="5">
        <v>19478545.239997473</v>
      </c>
      <c r="F96" s="5">
        <v>50.880138650889876</v>
      </c>
      <c r="G96" s="33"/>
      <c r="H96" s="5">
        <v>10284282.709999014</v>
      </c>
      <c r="I96" s="35">
        <v>0.5279800202368885</v>
      </c>
      <c r="J96" s="5">
        <v>908361.54000000039</v>
      </c>
      <c r="K96" s="28">
        <v>4.6633951807384472E-2</v>
      </c>
      <c r="L96" s="28">
        <v>0.574613972044273</v>
      </c>
      <c r="M96" s="19"/>
      <c r="N96" s="29">
        <v>195430.50577797979</v>
      </c>
      <c r="O96" s="30">
        <v>12621.519980000025</v>
      </c>
    </row>
    <row r="97" spans="1:15" s="18" customFormat="1" x14ac:dyDescent="0.25">
      <c r="A97" s="41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43"/>
      <c r="O97" s="36"/>
    </row>
    <row r="98" spans="1:15" s="18" customFormat="1" x14ac:dyDescent="0.25">
      <c r="A98" s="41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43"/>
      <c r="O98" s="36"/>
    </row>
    <row r="99" spans="1:15" s="18" customFormat="1" x14ac:dyDescent="0.25">
      <c r="A99" s="41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43"/>
      <c r="O99" s="36"/>
    </row>
    <row r="100" spans="1:15" s="18" customFormat="1" x14ac:dyDescent="0.25">
      <c r="A100" s="41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43"/>
      <c r="O100" s="36"/>
    </row>
    <row r="101" spans="1:15" s="18" customFormat="1" x14ac:dyDescent="0.25">
      <c r="A101" s="41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43"/>
      <c r="O101" s="36"/>
    </row>
    <row r="102" spans="1:15" s="18" customFormat="1" x14ac:dyDescent="0.25">
      <c r="A102" s="41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43"/>
      <c r="O102" s="36"/>
    </row>
    <row r="103" spans="1:15" s="18" customFormat="1" x14ac:dyDescent="0.25">
      <c r="A103" s="41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43"/>
      <c r="O103" s="36"/>
    </row>
    <row r="104" spans="1:15" s="18" customFormat="1" x14ac:dyDescent="0.25">
      <c r="A104" s="41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43"/>
      <c r="O104" s="36"/>
    </row>
    <row r="105" spans="1:15" s="18" customFormat="1" x14ac:dyDescent="0.25">
      <c r="A105" s="41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43"/>
      <c r="O105" s="36"/>
    </row>
    <row r="106" spans="1:15" s="18" customFormat="1" x14ac:dyDescent="0.25">
      <c r="A106" s="41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43"/>
      <c r="O106" s="36"/>
    </row>
    <row r="107" spans="1:15" s="18" customFormat="1" x14ac:dyDescent="0.25">
      <c r="A107" s="41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43"/>
      <c r="O107" s="36"/>
    </row>
    <row r="108" spans="1:15" s="18" customFormat="1" x14ac:dyDescent="0.25">
      <c r="A108" s="41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43"/>
      <c r="O108" s="36"/>
    </row>
    <row r="109" spans="1:15" s="18" customFormat="1" x14ac:dyDescent="0.25">
      <c r="A109" s="41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43"/>
      <c r="O109" s="36"/>
    </row>
    <row r="110" spans="1:15" s="18" customFormat="1" x14ac:dyDescent="0.25">
      <c r="A110" s="41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43"/>
      <c r="O110" s="36"/>
    </row>
    <row r="111" spans="1:15" s="18" customFormat="1" x14ac:dyDescent="0.25">
      <c r="A111" s="41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43"/>
      <c r="O111" s="36"/>
    </row>
    <row r="112" spans="1:15" s="18" customFormat="1" x14ac:dyDescent="0.25">
      <c r="A112" s="41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43"/>
      <c r="O112" s="36"/>
    </row>
    <row r="113" spans="1:15" s="18" customFormat="1" x14ac:dyDescent="0.25">
      <c r="A113" s="41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43"/>
      <c r="O113" s="36"/>
    </row>
    <row r="114" spans="1:15" s="18" customFormat="1" x14ac:dyDescent="0.25">
      <c r="A114" s="41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43"/>
      <c r="O114" s="36"/>
    </row>
    <row r="115" spans="1:15" s="18" customFormat="1" x14ac:dyDescent="0.25">
      <c r="A115" s="41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43"/>
      <c r="O115" s="36"/>
    </row>
    <row r="116" spans="1:15" s="18" customFormat="1" x14ac:dyDescent="0.25">
      <c r="A116" s="41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43"/>
      <c r="O116" s="36"/>
    </row>
    <row r="117" spans="1:15" s="18" customFormat="1" x14ac:dyDescent="0.25">
      <c r="A117" s="41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43"/>
      <c r="O117" s="36"/>
    </row>
    <row r="118" spans="1:15" s="18" customFormat="1" x14ac:dyDescent="0.25">
      <c r="A118" s="41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43"/>
      <c r="O118" s="36"/>
    </row>
    <row r="119" spans="1:15" s="18" customFormat="1" x14ac:dyDescent="0.25">
      <c r="A119" s="41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43"/>
      <c r="O119" s="36"/>
    </row>
    <row r="120" spans="1:15" s="18" customFormat="1" x14ac:dyDescent="0.25">
      <c r="A120" s="41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43"/>
      <c r="O120" s="36"/>
    </row>
    <row r="121" spans="1:15" s="18" customFormat="1" x14ac:dyDescent="0.25">
      <c r="A121" s="41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43"/>
      <c r="O121" s="36"/>
    </row>
    <row r="122" spans="1:15" s="18" customFormat="1" x14ac:dyDescent="0.25">
      <c r="A122" s="41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43"/>
      <c r="O122" s="36"/>
    </row>
    <row r="123" spans="1:15" s="18" customFormat="1" x14ac:dyDescent="0.25">
      <c r="A123" s="41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43"/>
      <c r="O123" s="36"/>
    </row>
    <row r="124" spans="1:15" s="18" customFormat="1" x14ac:dyDescent="0.25">
      <c r="A124" s="41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43"/>
      <c r="O124" s="36"/>
    </row>
    <row r="125" spans="1:15" s="18" customFormat="1" x14ac:dyDescent="0.25">
      <c r="A125" s="41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43"/>
      <c r="O125" s="36"/>
    </row>
    <row r="126" spans="1:15" s="18" customFormat="1" x14ac:dyDescent="0.25">
      <c r="A126" s="41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43"/>
      <c r="O126" s="36"/>
    </row>
    <row r="127" spans="1:15" s="18" customFormat="1" x14ac:dyDescent="0.25">
      <c r="A127" s="41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43"/>
      <c r="O127" s="36"/>
    </row>
    <row r="128" spans="1:15" s="18" customFormat="1" x14ac:dyDescent="0.25">
      <c r="A128" s="41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43"/>
      <c r="O128" s="36"/>
    </row>
    <row r="129" spans="1:15" s="18" customFormat="1" x14ac:dyDescent="0.25">
      <c r="A129" s="41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43"/>
      <c r="O129" s="36"/>
    </row>
    <row r="130" spans="1:15" s="18" customFormat="1" x14ac:dyDescent="0.25">
      <c r="A130" s="41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43"/>
      <c r="O130" s="36"/>
    </row>
    <row r="131" spans="1:15" s="18" customFormat="1" x14ac:dyDescent="0.25">
      <c r="A131" s="41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43"/>
      <c r="O131" s="36"/>
    </row>
    <row r="132" spans="1:15" s="18" customFormat="1" x14ac:dyDescent="0.25">
      <c r="A132" s="41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43"/>
      <c r="O132" s="36"/>
    </row>
    <row r="133" spans="1:15" s="18" customFormat="1" x14ac:dyDescent="0.25">
      <c r="A133" s="41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43"/>
      <c r="O133" s="36"/>
    </row>
    <row r="134" spans="1:15" s="18" customFormat="1" x14ac:dyDescent="0.25">
      <c r="A134" s="41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43"/>
      <c r="O134" s="36"/>
    </row>
    <row r="135" spans="1:15" s="18" customFormat="1" x14ac:dyDescent="0.25">
      <c r="A135" s="41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43"/>
      <c r="O135" s="36"/>
    </row>
    <row r="136" spans="1:15" s="18" customFormat="1" x14ac:dyDescent="0.25">
      <c r="A136" s="41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43"/>
      <c r="O136" s="36"/>
    </row>
    <row r="137" spans="1:15" s="18" customFormat="1" x14ac:dyDescent="0.25">
      <c r="A137" s="41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43"/>
      <c r="O137" s="36"/>
    </row>
    <row r="138" spans="1:15" s="18" customFormat="1" x14ac:dyDescent="0.25">
      <c r="A138" s="41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43"/>
      <c r="O138" s="36"/>
    </row>
    <row r="139" spans="1:15" s="18" customFormat="1" x14ac:dyDescent="0.25">
      <c r="A139" s="41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43"/>
      <c r="O139" s="36"/>
    </row>
    <row r="140" spans="1:15" s="18" customFormat="1" x14ac:dyDescent="0.25">
      <c r="A140" s="41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43"/>
      <c r="O140" s="36"/>
    </row>
    <row r="141" spans="1:15" s="18" customFormat="1" x14ac:dyDescent="0.25">
      <c r="A141" s="41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43"/>
      <c r="O141" s="36"/>
    </row>
    <row r="142" spans="1:15" s="18" customFormat="1" x14ac:dyDescent="0.25">
      <c r="A142" s="41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43"/>
      <c r="O142" s="36"/>
    </row>
    <row r="143" spans="1:15" s="18" customFormat="1" x14ac:dyDescent="0.25">
      <c r="A143" s="41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43"/>
      <c r="O143" s="36"/>
    </row>
    <row r="144" spans="1:15" s="18" customFormat="1" x14ac:dyDescent="0.25">
      <c r="A144" s="41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43"/>
      <c r="O144" s="36"/>
    </row>
    <row r="145" spans="1:15" s="18" customFormat="1" x14ac:dyDescent="0.25">
      <c r="A145" s="41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43"/>
      <c r="O145" s="36"/>
    </row>
    <row r="146" spans="1:15" s="18" customFormat="1" x14ac:dyDescent="0.25">
      <c r="A146" s="41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43"/>
      <c r="O146" s="36"/>
    </row>
    <row r="147" spans="1:15" s="18" customFormat="1" x14ac:dyDescent="0.25">
      <c r="A147" s="41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43"/>
      <c r="O147" s="36"/>
    </row>
    <row r="148" spans="1:15" s="18" customFormat="1" x14ac:dyDescent="0.25">
      <c r="A148" s="41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43"/>
      <c r="O148" s="36"/>
    </row>
    <row r="149" spans="1:15" s="18" customFormat="1" x14ac:dyDescent="0.25">
      <c r="A149" s="41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43"/>
      <c r="O149" s="36"/>
    </row>
    <row r="150" spans="1:15" s="18" customFormat="1" x14ac:dyDescent="0.25">
      <c r="A150" s="41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43"/>
      <c r="O150" s="36"/>
    </row>
    <row r="151" spans="1:15" s="18" customFormat="1" x14ac:dyDescent="0.25">
      <c r="A151" s="41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43"/>
      <c r="O151" s="36"/>
    </row>
    <row r="152" spans="1:15" s="18" customFormat="1" x14ac:dyDescent="0.25">
      <c r="A152" s="41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43"/>
      <c r="O152" s="36"/>
    </row>
    <row r="153" spans="1:15" s="18" customFormat="1" x14ac:dyDescent="0.25">
      <c r="A153" s="41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43"/>
      <c r="O153" s="36"/>
    </row>
    <row r="154" spans="1:15" s="18" customFormat="1" x14ac:dyDescent="0.25">
      <c r="A154" s="41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43"/>
      <c r="O154" s="36"/>
    </row>
    <row r="155" spans="1:15" s="18" customFormat="1" x14ac:dyDescent="0.25">
      <c r="A155" s="41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43"/>
      <c r="O155" s="36"/>
    </row>
    <row r="156" spans="1:15" s="18" customFormat="1" x14ac:dyDescent="0.25">
      <c r="A156" s="41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43"/>
      <c r="O156" s="36"/>
    </row>
    <row r="157" spans="1:15" s="18" customFormat="1" x14ac:dyDescent="0.25">
      <c r="A157" s="41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43"/>
      <c r="O157" s="36"/>
    </row>
    <row r="158" spans="1:15" s="18" customFormat="1" x14ac:dyDescent="0.25">
      <c r="A158" s="41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43"/>
      <c r="O158" s="36"/>
    </row>
    <row r="159" spans="1:15" s="18" customFormat="1" x14ac:dyDescent="0.25">
      <c r="A159" s="41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43"/>
      <c r="O159" s="36"/>
    </row>
    <row r="160" spans="1:15" s="18" customFormat="1" x14ac:dyDescent="0.25">
      <c r="A160" s="41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43"/>
      <c r="O160" s="36"/>
    </row>
    <row r="161" spans="1:15" s="18" customFormat="1" x14ac:dyDescent="0.25">
      <c r="A161" s="41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43"/>
      <c r="O161" s="36"/>
    </row>
    <row r="162" spans="1:15" s="18" customFormat="1" x14ac:dyDescent="0.25">
      <c r="A162" s="41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43"/>
      <c r="O162" s="36"/>
    </row>
    <row r="163" spans="1:15" s="18" customFormat="1" x14ac:dyDescent="0.25">
      <c r="A163" s="41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43"/>
      <c r="O163" s="36"/>
    </row>
    <row r="164" spans="1:15" s="18" customFormat="1" x14ac:dyDescent="0.25">
      <c r="A164" s="41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43"/>
      <c r="O164" s="36"/>
    </row>
    <row r="165" spans="1:15" s="18" customFormat="1" x14ac:dyDescent="0.25">
      <c r="A165" s="41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43"/>
      <c r="O165" s="36"/>
    </row>
    <row r="166" spans="1:15" s="18" customFormat="1" x14ac:dyDescent="0.25">
      <c r="A166" s="41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43"/>
      <c r="O166" s="36"/>
    </row>
    <row r="167" spans="1:15" s="18" customFormat="1" x14ac:dyDescent="0.25">
      <c r="A167" s="41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43"/>
      <c r="O167" s="36"/>
    </row>
    <row r="168" spans="1:15" s="18" customFormat="1" x14ac:dyDescent="0.25">
      <c r="A168" s="41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43"/>
      <c r="O168" s="36"/>
    </row>
    <row r="169" spans="1:15" s="18" customFormat="1" x14ac:dyDescent="0.25">
      <c r="A169" s="41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43"/>
      <c r="O169" s="36"/>
    </row>
    <row r="170" spans="1:15" s="18" customFormat="1" x14ac:dyDescent="0.25">
      <c r="A170" s="41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43"/>
      <c r="O170" s="36"/>
    </row>
    <row r="171" spans="1:15" s="18" customFormat="1" x14ac:dyDescent="0.25">
      <c r="A171" s="41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43"/>
      <c r="O171" s="36"/>
    </row>
    <row r="172" spans="1:15" s="18" customFormat="1" x14ac:dyDescent="0.25">
      <c r="A172" s="41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43"/>
      <c r="O172" s="36"/>
    </row>
    <row r="173" spans="1:15" s="18" customFormat="1" x14ac:dyDescent="0.25">
      <c r="A173" s="41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43"/>
      <c r="O173" s="36"/>
    </row>
    <row r="174" spans="1:15" s="18" customFormat="1" x14ac:dyDescent="0.25">
      <c r="A174" s="41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43"/>
      <c r="O174" s="36"/>
    </row>
    <row r="175" spans="1:15" s="18" customFormat="1" x14ac:dyDescent="0.25">
      <c r="A175" s="41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43"/>
      <c r="O175" s="36"/>
    </row>
    <row r="176" spans="1:15" s="18" customFormat="1" x14ac:dyDescent="0.25">
      <c r="A176" s="41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43"/>
      <c r="O176" s="36"/>
    </row>
    <row r="177" spans="1:15" s="18" customFormat="1" x14ac:dyDescent="0.25">
      <c r="A177" s="41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43"/>
      <c r="O177" s="36"/>
    </row>
    <row r="178" spans="1:15" s="18" customFormat="1" x14ac:dyDescent="0.25">
      <c r="A178" s="41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43"/>
      <c r="O178" s="36"/>
    </row>
    <row r="179" spans="1:15" s="18" customFormat="1" x14ac:dyDescent="0.25">
      <c r="A179" s="41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43"/>
      <c r="O179" s="36"/>
    </row>
    <row r="180" spans="1:15" s="18" customFormat="1" x14ac:dyDescent="0.25">
      <c r="A180" s="41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43"/>
      <c r="O180" s="36"/>
    </row>
    <row r="181" spans="1:15" s="18" customFormat="1" x14ac:dyDescent="0.25">
      <c r="A181" s="41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43"/>
      <c r="O181" s="36"/>
    </row>
    <row r="182" spans="1:15" s="18" customFormat="1" x14ac:dyDescent="0.25">
      <c r="A182" s="41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43"/>
      <c r="O182" s="36"/>
    </row>
    <row r="183" spans="1:15" s="18" customFormat="1" x14ac:dyDescent="0.25">
      <c r="A183" s="41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43"/>
      <c r="O183" s="36"/>
    </row>
    <row r="184" spans="1:15" s="18" customFormat="1" x14ac:dyDescent="0.25">
      <c r="A184" s="41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43"/>
      <c r="O184" s="36"/>
    </row>
    <row r="185" spans="1:15" s="18" customFormat="1" x14ac:dyDescent="0.25">
      <c r="A185" s="41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43"/>
      <c r="O185" s="36"/>
    </row>
    <row r="186" spans="1:15" s="18" customFormat="1" x14ac:dyDescent="0.25">
      <c r="A186" s="41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43"/>
      <c r="O186" s="36"/>
    </row>
    <row r="187" spans="1:15" s="18" customFormat="1" x14ac:dyDescent="0.25">
      <c r="A187" s="41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43"/>
      <c r="O187" s="36"/>
    </row>
    <row r="188" spans="1:15" s="18" customFormat="1" x14ac:dyDescent="0.25">
      <c r="A188" s="41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43"/>
      <c r="O188" s="36"/>
    </row>
    <row r="189" spans="1:15" s="18" customFormat="1" x14ac:dyDescent="0.25">
      <c r="A189" s="41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43"/>
      <c r="O189" s="36"/>
    </row>
    <row r="190" spans="1:15" s="18" customFormat="1" x14ac:dyDescent="0.25">
      <c r="A190" s="41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43"/>
      <c r="O190" s="36"/>
    </row>
    <row r="191" spans="1:15" s="18" customFormat="1" x14ac:dyDescent="0.25">
      <c r="A191" s="41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43"/>
      <c r="O191" s="36"/>
    </row>
    <row r="192" spans="1:15" s="18" customFormat="1" x14ac:dyDescent="0.25">
      <c r="A192" s="41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43"/>
      <c r="O192" s="36"/>
    </row>
    <row r="193" spans="1:15" s="18" customFormat="1" x14ac:dyDescent="0.25">
      <c r="A193" s="41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43"/>
      <c r="O193" s="36"/>
    </row>
    <row r="194" spans="1:15" s="18" customFormat="1" x14ac:dyDescent="0.25">
      <c r="A194" s="41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43"/>
      <c r="O194" s="36"/>
    </row>
    <row r="195" spans="1:15" s="18" customFormat="1" x14ac:dyDescent="0.25">
      <c r="A195" s="41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43"/>
      <c r="O195" s="36"/>
    </row>
    <row r="196" spans="1:15" s="18" customFormat="1" x14ac:dyDescent="0.25">
      <c r="A196" s="41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43"/>
      <c r="O196" s="36"/>
    </row>
    <row r="197" spans="1:15" s="18" customFormat="1" x14ac:dyDescent="0.25">
      <c r="A197" s="41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43"/>
      <c r="O197" s="36"/>
    </row>
    <row r="198" spans="1:15" s="18" customFormat="1" x14ac:dyDescent="0.25">
      <c r="A198" s="41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43"/>
      <c r="O198" s="36"/>
    </row>
    <row r="199" spans="1:15" s="18" customFormat="1" x14ac:dyDescent="0.25">
      <c r="A199" s="41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43"/>
      <c r="O199" s="36"/>
    </row>
    <row r="200" spans="1:15" s="18" customFormat="1" x14ac:dyDescent="0.25">
      <c r="A200" s="41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43"/>
      <c r="O200" s="36"/>
    </row>
    <row r="201" spans="1:15" s="18" customFormat="1" x14ac:dyDescent="0.25">
      <c r="A201" s="41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43"/>
      <c r="O201" s="36"/>
    </row>
    <row r="202" spans="1:15" s="18" customFormat="1" x14ac:dyDescent="0.25">
      <c r="A202" s="41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43"/>
      <c r="O202" s="36"/>
    </row>
    <row r="203" spans="1:15" s="18" customFormat="1" x14ac:dyDescent="0.25">
      <c r="A203" s="41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43"/>
      <c r="O203" s="36"/>
    </row>
    <row r="204" spans="1:15" s="18" customFormat="1" x14ac:dyDescent="0.25">
      <c r="A204" s="41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43"/>
      <c r="O204" s="36"/>
    </row>
    <row r="205" spans="1:15" s="18" customFormat="1" x14ac:dyDescent="0.25">
      <c r="A205" s="41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43"/>
      <c r="O205" s="36"/>
    </row>
    <row r="206" spans="1:15" s="18" customFormat="1" x14ac:dyDescent="0.25">
      <c r="A206" s="41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43"/>
      <c r="O206" s="36"/>
    </row>
    <row r="207" spans="1:15" s="18" customFormat="1" x14ac:dyDescent="0.25">
      <c r="A207" s="41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43"/>
      <c r="O207" s="36"/>
    </row>
    <row r="208" spans="1:15" s="18" customFormat="1" x14ac:dyDescent="0.25">
      <c r="A208" s="41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43"/>
      <c r="O208" s="36"/>
    </row>
    <row r="209" spans="1:15" s="18" customFormat="1" x14ac:dyDescent="0.25">
      <c r="A209" s="41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43"/>
      <c r="O209" s="36"/>
    </row>
    <row r="210" spans="1:15" s="18" customFormat="1" x14ac:dyDescent="0.25">
      <c r="A210" s="41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43"/>
      <c r="O210" s="36"/>
    </row>
    <row r="211" spans="1:15" s="18" customFormat="1" x14ac:dyDescent="0.25">
      <c r="A211" s="41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43"/>
      <c r="O211" s="36"/>
    </row>
    <row r="212" spans="1:15" s="18" customFormat="1" x14ac:dyDescent="0.25">
      <c r="A212" s="41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43"/>
      <c r="O212" s="36"/>
    </row>
    <row r="213" spans="1:15" s="18" customFormat="1" x14ac:dyDescent="0.25">
      <c r="A213" s="41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43"/>
      <c r="O213" s="36"/>
    </row>
    <row r="214" spans="1:15" s="18" customFormat="1" x14ac:dyDescent="0.25">
      <c r="A214" s="41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43"/>
      <c r="O214" s="36"/>
    </row>
    <row r="215" spans="1:15" s="18" customFormat="1" x14ac:dyDescent="0.25">
      <c r="A215" s="41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43"/>
      <c r="O215" s="36"/>
    </row>
    <row r="216" spans="1:15" s="18" customFormat="1" x14ac:dyDescent="0.25">
      <c r="A216" s="41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43"/>
      <c r="O216" s="36"/>
    </row>
    <row r="217" spans="1:15" s="18" customFormat="1" x14ac:dyDescent="0.25">
      <c r="A217" s="41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43"/>
      <c r="O217" s="36"/>
    </row>
    <row r="218" spans="1:15" s="18" customFormat="1" x14ac:dyDescent="0.25">
      <c r="A218" s="41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43"/>
      <c r="O218" s="36"/>
    </row>
    <row r="219" spans="1:15" s="18" customFormat="1" x14ac:dyDescent="0.25">
      <c r="A219" s="41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43"/>
      <c r="O219" s="36"/>
    </row>
    <row r="220" spans="1:15" s="18" customFormat="1" x14ac:dyDescent="0.25">
      <c r="A220" s="41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43"/>
      <c r="O220" s="36"/>
    </row>
    <row r="221" spans="1:15" s="18" customFormat="1" x14ac:dyDescent="0.25">
      <c r="A221" s="41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43"/>
      <c r="O221" s="36"/>
    </row>
    <row r="222" spans="1:15" s="18" customFormat="1" x14ac:dyDescent="0.25">
      <c r="A222" s="41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43"/>
      <c r="O222" s="36"/>
    </row>
    <row r="223" spans="1:15" s="18" customFormat="1" x14ac:dyDescent="0.25">
      <c r="A223" s="41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43"/>
      <c r="O223" s="36"/>
    </row>
    <row r="224" spans="1:15" s="18" customFormat="1" x14ac:dyDescent="0.25">
      <c r="A224" s="41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43"/>
      <c r="O224" s="36"/>
    </row>
    <row r="225" spans="1:15" s="18" customFormat="1" x14ac:dyDescent="0.25">
      <c r="A225" s="41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43"/>
      <c r="O225" s="36"/>
    </row>
    <row r="226" spans="1:15" s="18" customFormat="1" x14ac:dyDescent="0.25">
      <c r="A226" s="41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43"/>
      <c r="O226" s="36"/>
    </row>
    <row r="227" spans="1:15" s="18" customFormat="1" x14ac:dyDescent="0.25">
      <c r="A227" s="41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43"/>
      <c r="O227" s="36"/>
    </row>
    <row r="228" spans="1:15" s="18" customFormat="1" x14ac:dyDescent="0.25">
      <c r="A228" s="41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43"/>
      <c r="O228" s="36"/>
    </row>
    <row r="229" spans="1:15" s="18" customFormat="1" x14ac:dyDescent="0.25">
      <c r="A229" s="41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43"/>
      <c r="O229" s="36"/>
    </row>
    <row r="230" spans="1:15" s="18" customFormat="1" x14ac:dyDescent="0.25">
      <c r="A230" s="41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43"/>
      <c r="O230" s="36"/>
    </row>
    <row r="231" spans="1:15" s="18" customFormat="1" x14ac:dyDescent="0.25">
      <c r="A231" s="41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43"/>
      <c r="O231" s="36"/>
    </row>
    <row r="232" spans="1:15" s="18" customFormat="1" x14ac:dyDescent="0.25">
      <c r="A232" s="41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43"/>
      <c r="O232" s="36"/>
    </row>
    <row r="233" spans="1:15" s="18" customFormat="1" x14ac:dyDescent="0.25">
      <c r="A233" s="41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43"/>
      <c r="O233" s="36"/>
    </row>
    <row r="234" spans="1:15" s="18" customFormat="1" x14ac:dyDescent="0.25">
      <c r="A234" s="41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43"/>
      <c r="O234" s="36"/>
    </row>
    <row r="235" spans="1:15" s="18" customFormat="1" x14ac:dyDescent="0.25">
      <c r="A235" s="41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43"/>
      <c r="O235" s="36"/>
    </row>
    <row r="236" spans="1:15" s="18" customFormat="1" x14ac:dyDescent="0.25">
      <c r="A236" s="41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43"/>
      <c r="O236" s="36"/>
    </row>
    <row r="237" spans="1:15" s="18" customFormat="1" x14ac:dyDescent="0.25">
      <c r="A237" s="41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43"/>
      <c r="O237" s="36"/>
    </row>
    <row r="238" spans="1:15" s="18" customFormat="1" x14ac:dyDescent="0.25">
      <c r="A238" s="41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43"/>
      <c r="O238" s="36"/>
    </row>
    <row r="239" spans="1:15" s="18" customFormat="1" x14ac:dyDescent="0.25">
      <c r="A239" s="41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43"/>
      <c r="O239" s="36"/>
    </row>
    <row r="240" spans="1:15" s="18" customFormat="1" x14ac:dyDescent="0.25">
      <c r="A240" s="41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43"/>
      <c r="O240" s="36"/>
    </row>
    <row r="241" spans="1:15" s="18" customFormat="1" x14ac:dyDescent="0.25">
      <c r="A241" s="41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43"/>
      <c r="O241" s="36"/>
    </row>
    <row r="242" spans="1:15" s="18" customFormat="1" x14ac:dyDescent="0.25">
      <c r="A242" s="41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43"/>
      <c r="O242" s="36"/>
    </row>
    <row r="243" spans="1:15" s="18" customFormat="1" x14ac:dyDescent="0.25">
      <c r="A243" s="41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43"/>
      <c r="O243" s="36"/>
    </row>
    <row r="244" spans="1:15" s="18" customFormat="1" x14ac:dyDescent="0.25">
      <c r="A244" s="41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43"/>
      <c r="O244" s="36"/>
    </row>
    <row r="245" spans="1:15" s="18" customFormat="1" x14ac:dyDescent="0.25">
      <c r="A245" s="41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43"/>
      <c r="O245" s="36"/>
    </row>
    <row r="246" spans="1:15" s="18" customFormat="1" x14ac:dyDescent="0.25">
      <c r="A246" s="41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43"/>
      <c r="O246" s="36"/>
    </row>
    <row r="247" spans="1:15" s="18" customFormat="1" x14ac:dyDescent="0.25">
      <c r="A247" s="41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43"/>
      <c r="O247" s="36"/>
    </row>
    <row r="248" spans="1:15" s="18" customFormat="1" x14ac:dyDescent="0.25">
      <c r="A248" s="41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43"/>
      <c r="O248" s="36"/>
    </row>
    <row r="249" spans="1:15" s="18" customFormat="1" x14ac:dyDescent="0.25">
      <c r="A249" s="41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43"/>
      <c r="O249" s="36"/>
    </row>
    <row r="250" spans="1:15" s="18" customFormat="1" x14ac:dyDescent="0.25">
      <c r="A250" s="41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43"/>
      <c r="O250" s="36"/>
    </row>
    <row r="251" spans="1:15" s="18" customFormat="1" x14ac:dyDescent="0.25">
      <c r="A251" s="41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43"/>
      <c r="O251" s="36"/>
    </row>
    <row r="252" spans="1:15" s="18" customFormat="1" x14ac:dyDescent="0.25">
      <c r="A252" s="41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43"/>
      <c r="O252" s="36"/>
    </row>
    <row r="253" spans="1:15" s="18" customFormat="1" x14ac:dyDescent="0.25">
      <c r="A253" s="41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43"/>
      <c r="O253" s="36"/>
    </row>
    <row r="254" spans="1:15" s="18" customFormat="1" x14ac:dyDescent="0.25">
      <c r="A254" s="41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43"/>
      <c r="O254" s="36"/>
    </row>
    <row r="255" spans="1:15" s="18" customFormat="1" x14ac:dyDescent="0.25">
      <c r="A255" s="41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43"/>
      <c r="O255" s="36"/>
    </row>
    <row r="256" spans="1:15" s="18" customFormat="1" x14ac:dyDescent="0.25">
      <c r="A256" s="41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43"/>
      <c r="O256" s="36"/>
    </row>
    <row r="257" spans="1:15" s="18" customFormat="1" x14ac:dyDescent="0.25">
      <c r="A257" s="41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43"/>
      <c r="O257" s="36"/>
    </row>
    <row r="258" spans="1:15" s="18" customFormat="1" x14ac:dyDescent="0.25">
      <c r="A258" s="41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43"/>
      <c r="O258" s="36"/>
    </row>
    <row r="259" spans="1:15" s="18" customFormat="1" x14ac:dyDescent="0.25">
      <c r="A259" s="41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43"/>
      <c r="O259" s="36"/>
    </row>
    <row r="260" spans="1:15" s="18" customFormat="1" x14ac:dyDescent="0.25">
      <c r="A260" s="41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43"/>
      <c r="O260" s="36"/>
    </row>
    <row r="261" spans="1:15" s="18" customFormat="1" x14ac:dyDescent="0.25">
      <c r="A261" s="41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43"/>
      <c r="O261" s="36"/>
    </row>
    <row r="262" spans="1:15" s="18" customFormat="1" x14ac:dyDescent="0.25">
      <c r="A262" s="41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43"/>
      <c r="O262" s="36"/>
    </row>
    <row r="263" spans="1:15" s="18" customFormat="1" x14ac:dyDescent="0.25">
      <c r="A263" s="41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43"/>
      <c r="O263" s="36"/>
    </row>
    <row r="264" spans="1:15" s="18" customFormat="1" x14ac:dyDescent="0.25">
      <c r="A264" s="41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43"/>
      <c r="O264" s="36"/>
    </row>
    <row r="265" spans="1:15" s="18" customFormat="1" x14ac:dyDescent="0.25">
      <c r="A265" s="41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43"/>
      <c r="O265" s="36"/>
    </row>
    <row r="266" spans="1:15" s="18" customFormat="1" x14ac:dyDescent="0.25">
      <c r="A266" s="41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43"/>
      <c r="O266" s="36"/>
    </row>
    <row r="267" spans="1:15" s="18" customFormat="1" x14ac:dyDescent="0.25">
      <c r="A267" s="41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43"/>
      <c r="O267" s="36"/>
    </row>
    <row r="268" spans="1:15" s="18" customFormat="1" x14ac:dyDescent="0.25">
      <c r="A268" s="41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43"/>
      <c r="O268" s="36"/>
    </row>
    <row r="269" spans="1:15" s="18" customFormat="1" x14ac:dyDescent="0.25">
      <c r="A269" s="41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43"/>
      <c r="O269" s="36"/>
    </row>
    <row r="270" spans="1:15" s="18" customFormat="1" x14ac:dyDescent="0.25">
      <c r="A270" s="41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43"/>
      <c r="O270" s="36"/>
    </row>
    <row r="271" spans="1:15" s="18" customFormat="1" x14ac:dyDescent="0.25">
      <c r="A271" s="41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43"/>
      <c r="O271" s="36"/>
    </row>
    <row r="272" spans="1:15" s="18" customFormat="1" x14ac:dyDescent="0.25">
      <c r="A272" s="41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43"/>
      <c r="O272" s="36"/>
    </row>
    <row r="273" spans="1:15" s="18" customFormat="1" x14ac:dyDescent="0.25">
      <c r="A273" s="41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43"/>
      <c r="O273" s="36"/>
    </row>
    <row r="274" spans="1:15" s="18" customFormat="1" x14ac:dyDescent="0.25">
      <c r="A274" s="41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43"/>
      <c r="O274" s="36"/>
    </row>
    <row r="275" spans="1:15" s="18" customFormat="1" x14ac:dyDescent="0.25">
      <c r="A275" s="41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43"/>
      <c r="O275" s="36"/>
    </row>
    <row r="276" spans="1:15" s="18" customFormat="1" x14ac:dyDescent="0.25">
      <c r="A276" s="41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43"/>
      <c r="O276" s="36"/>
    </row>
    <row r="277" spans="1:15" s="18" customFormat="1" x14ac:dyDescent="0.25">
      <c r="A277" s="41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43"/>
      <c r="O277" s="36"/>
    </row>
    <row r="278" spans="1:15" s="18" customFormat="1" x14ac:dyDescent="0.25">
      <c r="A278" s="41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43"/>
      <c r="O278" s="36"/>
    </row>
    <row r="279" spans="1:15" s="18" customFormat="1" x14ac:dyDescent="0.25">
      <c r="A279" s="41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43"/>
      <c r="O279" s="36"/>
    </row>
    <row r="280" spans="1:15" s="18" customFormat="1" x14ac:dyDescent="0.25">
      <c r="A280" s="41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43"/>
      <c r="O280" s="36"/>
    </row>
    <row r="281" spans="1:15" s="18" customFormat="1" x14ac:dyDescent="0.25">
      <c r="A281" s="41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43"/>
      <c r="O281" s="36"/>
    </row>
    <row r="282" spans="1:15" s="18" customFormat="1" x14ac:dyDescent="0.25">
      <c r="A282" s="41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43"/>
      <c r="O282" s="36"/>
    </row>
    <row r="283" spans="1:15" s="18" customFormat="1" x14ac:dyDescent="0.25">
      <c r="A283" s="41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43"/>
      <c r="O283" s="36"/>
    </row>
    <row r="284" spans="1:15" s="18" customFormat="1" x14ac:dyDescent="0.25">
      <c r="A284" s="41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43"/>
      <c r="O284" s="36"/>
    </row>
    <row r="285" spans="1:15" s="18" customFormat="1" x14ac:dyDescent="0.25">
      <c r="A285" s="41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43"/>
      <c r="O285" s="36"/>
    </row>
    <row r="286" spans="1:15" s="18" customFormat="1" x14ac:dyDescent="0.25">
      <c r="A286" s="41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43"/>
      <c r="O286" s="36"/>
    </row>
    <row r="287" spans="1:15" s="18" customFormat="1" x14ac:dyDescent="0.25">
      <c r="A287" s="41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43"/>
      <c r="O287" s="36"/>
    </row>
    <row r="288" spans="1:15" s="18" customFormat="1" x14ac:dyDescent="0.25">
      <c r="A288" s="41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43"/>
      <c r="O288" s="36"/>
    </row>
    <row r="289" spans="1:15" s="18" customFormat="1" x14ac:dyDescent="0.25">
      <c r="A289" s="41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43"/>
      <c r="O289" s="36"/>
    </row>
    <row r="290" spans="1:15" s="18" customFormat="1" x14ac:dyDescent="0.25">
      <c r="A290" s="41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43"/>
      <c r="O290" s="36"/>
    </row>
    <row r="291" spans="1:15" s="18" customFormat="1" x14ac:dyDescent="0.25">
      <c r="A291" s="41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43"/>
      <c r="O291" s="36"/>
    </row>
    <row r="292" spans="1:15" s="18" customFormat="1" x14ac:dyDescent="0.25">
      <c r="A292" s="41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43"/>
      <c r="O292" s="36"/>
    </row>
    <row r="293" spans="1:15" s="18" customFormat="1" x14ac:dyDescent="0.25">
      <c r="A293" s="41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43"/>
      <c r="O293" s="36"/>
    </row>
    <row r="294" spans="1:15" s="18" customFormat="1" x14ac:dyDescent="0.25">
      <c r="A294" s="41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43"/>
      <c r="O294" s="36"/>
    </row>
    <row r="295" spans="1:15" s="18" customFormat="1" x14ac:dyDescent="0.25">
      <c r="A295" s="41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43"/>
      <c r="O295" s="36"/>
    </row>
    <row r="296" spans="1:15" s="18" customFormat="1" x14ac:dyDescent="0.25">
      <c r="A296" s="41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43"/>
      <c r="O296" s="36"/>
    </row>
    <row r="297" spans="1:15" s="18" customFormat="1" x14ac:dyDescent="0.25">
      <c r="A297" s="41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43"/>
      <c r="O297" s="36"/>
    </row>
    <row r="298" spans="1:15" s="18" customFormat="1" x14ac:dyDescent="0.25">
      <c r="A298" s="41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43"/>
      <c r="O298" s="36"/>
    </row>
    <row r="299" spans="1:15" s="18" customFormat="1" x14ac:dyDescent="0.25">
      <c r="A299" s="41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43"/>
      <c r="O299" s="36"/>
    </row>
    <row r="300" spans="1:15" s="18" customFormat="1" x14ac:dyDescent="0.25">
      <c r="A300" s="41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43"/>
      <c r="O300" s="36"/>
    </row>
    <row r="301" spans="1:15" s="18" customFormat="1" x14ac:dyDescent="0.25">
      <c r="A301" s="41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43"/>
      <c r="O301" s="36"/>
    </row>
    <row r="302" spans="1:15" s="18" customFormat="1" x14ac:dyDescent="0.25">
      <c r="A302" s="41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43"/>
      <c r="O302" s="36"/>
    </row>
    <row r="303" spans="1:15" s="18" customFormat="1" x14ac:dyDescent="0.25">
      <c r="A303" s="41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43"/>
      <c r="O303" s="36"/>
    </row>
    <row r="304" spans="1:15" s="18" customFormat="1" x14ac:dyDescent="0.25">
      <c r="A304" s="41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43"/>
      <c r="O304" s="36"/>
    </row>
    <row r="305" spans="1:15" s="18" customFormat="1" x14ac:dyDescent="0.25">
      <c r="A305" s="41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43"/>
      <c r="O305" s="36"/>
    </row>
    <row r="306" spans="1:15" s="18" customFormat="1" x14ac:dyDescent="0.25">
      <c r="A306" s="41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43"/>
      <c r="O306" s="36"/>
    </row>
    <row r="307" spans="1:15" s="18" customFormat="1" x14ac:dyDescent="0.25">
      <c r="A307" s="41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43"/>
      <c r="O307" s="36"/>
    </row>
    <row r="308" spans="1:15" s="18" customFormat="1" x14ac:dyDescent="0.25">
      <c r="A308" s="41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43"/>
      <c r="O308" s="36"/>
    </row>
    <row r="309" spans="1:15" s="18" customFormat="1" x14ac:dyDescent="0.25">
      <c r="A309" s="41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43"/>
      <c r="O309" s="36"/>
    </row>
    <row r="310" spans="1:15" s="18" customFormat="1" x14ac:dyDescent="0.25">
      <c r="A310" s="41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43"/>
      <c r="O310" s="36"/>
    </row>
    <row r="311" spans="1:15" s="18" customFormat="1" x14ac:dyDescent="0.25">
      <c r="A311" s="41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43"/>
      <c r="O311" s="36"/>
    </row>
    <row r="312" spans="1:15" s="18" customFormat="1" x14ac:dyDescent="0.25">
      <c r="A312" s="41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43"/>
      <c r="O312" s="36"/>
    </row>
    <row r="313" spans="1:15" s="18" customFormat="1" x14ac:dyDescent="0.25">
      <c r="A313" s="41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43"/>
      <c r="O313" s="36"/>
    </row>
    <row r="314" spans="1:15" s="18" customFormat="1" x14ac:dyDescent="0.25">
      <c r="A314" s="41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43"/>
      <c r="O314" s="36"/>
    </row>
    <row r="315" spans="1:15" s="18" customFormat="1" x14ac:dyDescent="0.25">
      <c r="A315" s="41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43"/>
      <c r="O315" s="36"/>
    </row>
    <row r="316" spans="1:15" s="18" customFormat="1" x14ac:dyDescent="0.25">
      <c r="A316" s="41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43"/>
      <c r="O316" s="36"/>
    </row>
    <row r="317" spans="1:15" s="18" customFormat="1" x14ac:dyDescent="0.25">
      <c r="A317" s="41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43"/>
      <c r="O317" s="36"/>
    </row>
    <row r="318" spans="1:15" s="18" customFormat="1" x14ac:dyDescent="0.25">
      <c r="A318" s="41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43"/>
      <c r="O318" s="36"/>
    </row>
    <row r="319" spans="1:15" s="18" customFormat="1" x14ac:dyDescent="0.25">
      <c r="A319" s="41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43"/>
      <c r="O319" s="36"/>
    </row>
    <row r="320" spans="1:15" s="18" customFormat="1" x14ac:dyDescent="0.25">
      <c r="A320" s="41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43"/>
      <c r="O320" s="36"/>
    </row>
    <row r="321" spans="1:15" s="18" customFormat="1" x14ac:dyDescent="0.25">
      <c r="A321" s="41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43"/>
      <c r="O321" s="36"/>
    </row>
    <row r="322" spans="1:15" s="18" customFormat="1" x14ac:dyDescent="0.25">
      <c r="A322" s="41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43"/>
      <c r="O322" s="36"/>
    </row>
    <row r="323" spans="1:15" s="18" customFormat="1" x14ac:dyDescent="0.25">
      <c r="A323" s="41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43"/>
      <c r="O323" s="36"/>
    </row>
    <row r="324" spans="1:15" s="18" customFormat="1" x14ac:dyDescent="0.25">
      <c r="A324" s="41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43"/>
      <c r="O324" s="36"/>
    </row>
    <row r="325" spans="1:15" s="18" customFormat="1" x14ac:dyDescent="0.25">
      <c r="A325" s="41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43"/>
      <c r="O325" s="36"/>
    </row>
    <row r="326" spans="1:15" s="18" customFormat="1" x14ac:dyDescent="0.25">
      <c r="A326" s="41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43"/>
      <c r="O326" s="36"/>
    </row>
    <row r="327" spans="1:15" s="18" customFormat="1" x14ac:dyDescent="0.25">
      <c r="A327" s="41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43"/>
      <c r="O327" s="36"/>
    </row>
    <row r="328" spans="1:15" s="18" customFormat="1" x14ac:dyDescent="0.25">
      <c r="A328" s="41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43"/>
      <c r="O328" s="36"/>
    </row>
    <row r="329" spans="1:15" s="18" customFormat="1" x14ac:dyDescent="0.25">
      <c r="A329" s="41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43"/>
      <c r="O329" s="36"/>
    </row>
    <row r="330" spans="1:15" s="18" customFormat="1" x14ac:dyDescent="0.25">
      <c r="A330" s="41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43"/>
      <c r="O330" s="36"/>
    </row>
    <row r="331" spans="1:15" s="18" customFormat="1" x14ac:dyDescent="0.25">
      <c r="A331" s="41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43"/>
      <c r="O331" s="36"/>
    </row>
    <row r="332" spans="1:15" s="18" customFormat="1" x14ac:dyDescent="0.25">
      <c r="A332" s="41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43"/>
      <c r="O332" s="36"/>
    </row>
    <row r="333" spans="1:15" s="18" customFormat="1" x14ac:dyDescent="0.25">
      <c r="A333" s="41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43"/>
      <c r="O333" s="36"/>
    </row>
    <row r="334" spans="1:15" s="18" customFormat="1" x14ac:dyDescent="0.25">
      <c r="A334" s="41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43"/>
      <c r="O334" s="36"/>
    </row>
    <row r="335" spans="1:15" s="18" customFormat="1" x14ac:dyDescent="0.25">
      <c r="A335" s="41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43"/>
      <c r="O335" s="36"/>
    </row>
    <row r="336" spans="1:15" s="18" customFormat="1" x14ac:dyDescent="0.25">
      <c r="A336" s="41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43"/>
      <c r="O336" s="36"/>
    </row>
    <row r="337" spans="1:15" s="18" customFormat="1" x14ac:dyDescent="0.25">
      <c r="A337" s="41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43"/>
      <c r="O337" s="36"/>
    </row>
    <row r="338" spans="1:15" s="18" customFormat="1" x14ac:dyDescent="0.25">
      <c r="A338" s="41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43"/>
      <c r="O338" s="36"/>
    </row>
    <row r="339" spans="1:15" s="18" customFormat="1" x14ac:dyDescent="0.25">
      <c r="A339" s="41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43"/>
      <c r="O339" s="36"/>
    </row>
    <row r="340" spans="1:15" s="18" customFormat="1" x14ac:dyDescent="0.25">
      <c r="A340" s="41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43"/>
      <c r="O340" s="36"/>
    </row>
    <row r="341" spans="1:15" s="18" customFormat="1" x14ac:dyDescent="0.25">
      <c r="A341" s="41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43"/>
      <c r="O341" s="36"/>
    </row>
    <row r="342" spans="1:15" s="18" customFormat="1" x14ac:dyDescent="0.25">
      <c r="A342" s="41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43"/>
      <c r="O342" s="36"/>
    </row>
    <row r="343" spans="1:15" s="18" customFormat="1" x14ac:dyDescent="0.25">
      <c r="A343" s="41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43"/>
      <c r="O343" s="36"/>
    </row>
    <row r="344" spans="1:15" s="18" customFormat="1" x14ac:dyDescent="0.25">
      <c r="A344" s="41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43"/>
      <c r="O344" s="36"/>
    </row>
    <row r="345" spans="1:15" s="18" customFormat="1" x14ac:dyDescent="0.25">
      <c r="A345" s="41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43"/>
      <c r="O345" s="36"/>
    </row>
    <row r="346" spans="1:15" s="18" customFormat="1" x14ac:dyDescent="0.25">
      <c r="A346" s="41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43"/>
      <c r="O346" s="36"/>
    </row>
    <row r="347" spans="1:15" s="18" customFormat="1" x14ac:dyDescent="0.25">
      <c r="A347" s="41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43"/>
      <c r="O347" s="36"/>
    </row>
    <row r="348" spans="1:15" s="18" customFormat="1" x14ac:dyDescent="0.25">
      <c r="A348" s="41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43"/>
      <c r="O348" s="36"/>
    </row>
    <row r="349" spans="1:15" s="18" customFormat="1" x14ac:dyDescent="0.25">
      <c r="A349" s="41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43"/>
      <c r="O349" s="36"/>
    </row>
    <row r="350" spans="1:15" s="18" customFormat="1" x14ac:dyDescent="0.25">
      <c r="A350" s="41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43"/>
      <c r="O350" s="36"/>
    </row>
    <row r="351" spans="1:15" s="18" customFormat="1" x14ac:dyDescent="0.25">
      <c r="A351" s="41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43"/>
      <c r="O351" s="36"/>
    </row>
    <row r="352" spans="1:15" s="18" customFormat="1" x14ac:dyDescent="0.25">
      <c r="A352" s="41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43"/>
      <c r="O352" s="36"/>
    </row>
    <row r="353" spans="1:15" s="18" customFormat="1" x14ac:dyDescent="0.25">
      <c r="A353" s="41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43"/>
      <c r="O353" s="36"/>
    </row>
    <row r="354" spans="1:15" s="18" customFormat="1" x14ac:dyDescent="0.25">
      <c r="A354" s="41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43"/>
      <c r="O354" s="36"/>
    </row>
    <row r="355" spans="1:15" s="18" customFormat="1" x14ac:dyDescent="0.25">
      <c r="A355" s="41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43"/>
      <c r="O355" s="36"/>
    </row>
    <row r="356" spans="1:15" s="18" customFormat="1" x14ac:dyDescent="0.25">
      <c r="A356" s="41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43"/>
      <c r="O356" s="36"/>
    </row>
    <row r="357" spans="1:15" s="18" customFormat="1" x14ac:dyDescent="0.25">
      <c r="A357" s="41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43"/>
      <c r="O357" s="36"/>
    </row>
    <row r="358" spans="1:15" s="18" customFormat="1" x14ac:dyDescent="0.25">
      <c r="A358" s="41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43"/>
      <c r="O358" s="36"/>
    </row>
    <row r="359" spans="1:15" s="18" customFormat="1" x14ac:dyDescent="0.25">
      <c r="A359" s="41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43"/>
      <c r="O359" s="36"/>
    </row>
    <row r="360" spans="1:15" s="18" customFormat="1" x14ac:dyDescent="0.25">
      <c r="A360" s="41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43"/>
      <c r="O360" s="36"/>
    </row>
    <row r="361" spans="1:15" s="18" customFormat="1" x14ac:dyDescent="0.25">
      <c r="A361" s="41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43"/>
      <c r="O361" s="36"/>
    </row>
    <row r="362" spans="1:15" s="18" customFormat="1" x14ac:dyDescent="0.25">
      <c r="A362" s="41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43"/>
      <c r="O362" s="36"/>
    </row>
    <row r="363" spans="1:15" s="18" customFormat="1" x14ac:dyDescent="0.25">
      <c r="A363" s="41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43"/>
      <c r="O363" s="36"/>
    </row>
    <row r="364" spans="1:15" s="18" customFormat="1" x14ac:dyDescent="0.25">
      <c r="A364" s="41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43"/>
      <c r="O364" s="36"/>
    </row>
    <row r="365" spans="1:15" s="18" customFormat="1" x14ac:dyDescent="0.25">
      <c r="A365" s="41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43"/>
      <c r="O365" s="36"/>
    </row>
    <row r="366" spans="1:15" s="18" customFormat="1" x14ac:dyDescent="0.25">
      <c r="A366" s="41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43"/>
      <c r="O366" s="36"/>
    </row>
    <row r="367" spans="1:15" s="18" customFormat="1" x14ac:dyDescent="0.25">
      <c r="A367" s="41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43"/>
      <c r="O367" s="36"/>
    </row>
    <row r="368" spans="1:15" s="18" customFormat="1" x14ac:dyDescent="0.25">
      <c r="A368" s="41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43"/>
      <c r="O368" s="36"/>
    </row>
    <row r="369" spans="1:15" s="18" customFormat="1" x14ac:dyDescent="0.25">
      <c r="A369" s="41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43"/>
      <c r="O369" s="36"/>
    </row>
    <row r="370" spans="1:15" s="18" customFormat="1" x14ac:dyDescent="0.25">
      <c r="A370" s="41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43"/>
      <c r="O370" s="36"/>
    </row>
    <row r="371" spans="1:15" s="18" customFormat="1" x14ac:dyDescent="0.25">
      <c r="A371" s="41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43"/>
      <c r="O371" s="36"/>
    </row>
    <row r="372" spans="1:15" s="18" customFormat="1" x14ac:dyDescent="0.25">
      <c r="A372" s="41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43"/>
      <c r="O372" s="36"/>
    </row>
    <row r="373" spans="1:15" s="18" customFormat="1" x14ac:dyDescent="0.25">
      <c r="A373" s="41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43"/>
      <c r="O373" s="36"/>
    </row>
    <row r="374" spans="1:15" s="18" customFormat="1" x14ac:dyDescent="0.25">
      <c r="A374" s="41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43"/>
      <c r="O374" s="36"/>
    </row>
    <row r="375" spans="1:15" s="18" customFormat="1" x14ac:dyDescent="0.25">
      <c r="A375" s="41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43"/>
      <c r="O375" s="36"/>
    </row>
    <row r="376" spans="1:15" s="18" customFormat="1" x14ac:dyDescent="0.25">
      <c r="A376" s="41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43"/>
      <c r="O376" s="36"/>
    </row>
    <row r="377" spans="1:15" s="18" customFormat="1" x14ac:dyDescent="0.25">
      <c r="A377" s="41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43"/>
      <c r="O377" s="36"/>
    </row>
    <row r="378" spans="1:15" s="18" customFormat="1" x14ac:dyDescent="0.25">
      <c r="A378" s="41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43"/>
      <c r="O378" s="36"/>
    </row>
    <row r="379" spans="1:15" s="18" customFormat="1" x14ac:dyDescent="0.25">
      <c r="A379" s="41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43"/>
      <c r="O379" s="36"/>
    </row>
    <row r="380" spans="1:15" s="18" customFormat="1" x14ac:dyDescent="0.25">
      <c r="A380" s="41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43"/>
      <c r="O380" s="36"/>
    </row>
    <row r="381" spans="1:15" s="18" customFormat="1" x14ac:dyDescent="0.25">
      <c r="A381" s="41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43"/>
      <c r="O381" s="36"/>
    </row>
    <row r="382" spans="1:15" s="18" customFormat="1" x14ac:dyDescent="0.25">
      <c r="A382" s="41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43"/>
      <c r="O382" s="36"/>
    </row>
    <row r="383" spans="1:15" s="18" customFormat="1" x14ac:dyDescent="0.25">
      <c r="A383" s="41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43"/>
      <c r="O383" s="36"/>
    </row>
    <row r="384" spans="1:15" s="18" customFormat="1" x14ac:dyDescent="0.25">
      <c r="A384" s="41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43"/>
      <c r="O384" s="36"/>
    </row>
    <row r="385" spans="1:15" s="18" customFormat="1" x14ac:dyDescent="0.25">
      <c r="A385" s="41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43"/>
      <c r="O385" s="36"/>
    </row>
    <row r="386" spans="1:15" s="18" customFormat="1" x14ac:dyDescent="0.25">
      <c r="A386" s="41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43"/>
      <c r="O386" s="36"/>
    </row>
    <row r="387" spans="1:15" s="18" customFormat="1" x14ac:dyDescent="0.25">
      <c r="A387" s="41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43"/>
      <c r="O387" s="36"/>
    </row>
    <row r="388" spans="1:15" s="18" customFormat="1" x14ac:dyDescent="0.25">
      <c r="A388" s="41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43"/>
      <c r="O388" s="36"/>
    </row>
    <row r="389" spans="1:15" s="18" customFormat="1" x14ac:dyDescent="0.25">
      <c r="A389" s="41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43"/>
      <c r="O389" s="36"/>
    </row>
    <row r="390" spans="1:15" s="18" customFormat="1" x14ac:dyDescent="0.25">
      <c r="A390" s="41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43"/>
      <c r="O390" s="36"/>
    </row>
    <row r="391" spans="1:15" s="18" customFormat="1" x14ac:dyDescent="0.25">
      <c r="A391" s="41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43"/>
      <c r="O391" s="36"/>
    </row>
    <row r="392" spans="1:15" s="18" customFormat="1" x14ac:dyDescent="0.25">
      <c r="A392" s="41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43"/>
      <c r="O392" s="36"/>
    </row>
    <row r="393" spans="1:15" s="18" customFormat="1" x14ac:dyDescent="0.25">
      <c r="A393" s="41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43"/>
      <c r="O393" s="36"/>
    </row>
    <row r="394" spans="1:15" s="18" customFormat="1" x14ac:dyDescent="0.25">
      <c r="A394" s="41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43"/>
      <c r="O394" s="36"/>
    </row>
    <row r="395" spans="1:15" s="18" customFormat="1" x14ac:dyDescent="0.25">
      <c r="A395" s="41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43"/>
      <c r="O395" s="36"/>
    </row>
    <row r="396" spans="1:15" s="18" customFormat="1" x14ac:dyDescent="0.25">
      <c r="A396" s="41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43"/>
      <c r="O396" s="36"/>
    </row>
    <row r="397" spans="1:15" s="18" customFormat="1" x14ac:dyDescent="0.25">
      <c r="A397" s="41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43"/>
      <c r="O397" s="36"/>
    </row>
    <row r="398" spans="1:15" s="18" customFormat="1" x14ac:dyDescent="0.25">
      <c r="A398" s="41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43"/>
      <c r="O398" s="36"/>
    </row>
    <row r="399" spans="1:15" s="18" customFormat="1" x14ac:dyDescent="0.25">
      <c r="A399" s="41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43"/>
      <c r="O399" s="36"/>
    </row>
    <row r="400" spans="1:15" s="18" customFormat="1" x14ac:dyDescent="0.25">
      <c r="A400" s="41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43"/>
      <c r="O400" s="36"/>
    </row>
    <row r="401" spans="1:15" s="18" customFormat="1" x14ac:dyDescent="0.25">
      <c r="A401" s="41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43"/>
      <c r="O401" s="36"/>
    </row>
    <row r="402" spans="1:15" s="18" customFormat="1" x14ac:dyDescent="0.25">
      <c r="A402" s="41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43"/>
      <c r="O402" s="36"/>
    </row>
    <row r="403" spans="1:15" s="18" customFormat="1" x14ac:dyDescent="0.25">
      <c r="A403" s="41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43"/>
      <c r="O403" s="36"/>
    </row>
    <row r="404" spans="1:15" s="18" customFormat="1" x14ac:dyDescent="0.25">
      <c r="A404" s="41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43"/>
      <c r="O404" s="36"/>
    </row>
    <row r="405" spans="1:15" s="18" customFormat="1" x14ac:dyDescent="0.25">
      <c r="A405" s="41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43"/>
      <c r="O405" s="36"/>
    </row>
    <row r="406" spans="1:15" s="18" customFormat="1" x14ac:dyDescent="0.25">
      <c r="A406" s="41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43"/>
      <c r="O406" s="36"/>
    </row>
    <row r="407" spans="1:15" s="18" customFormat="1" x14ac:dyDescent="0.25">
      <c r="A407" s="41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43"/>
      <c r="O407" s="36"/>
    </row>
    <row r="408" spans="1:15" s="18" customFormat="1" x14ac:dyDescent="0.25">
      <c r="A408" s="41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43"/>
      <c r="O408" s="36"/>
    </row>
    <row r="409" spans="1:15" s="18" customFormat="1" x14ac:dyDescent="0.25">
      <c r="A409" s="41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43"/>
      <c r="O409" s="36"/>
    </row>
    <row r="410" spans="1:15" s="18" customFormat="1" x14ac:dyDescent="0.25">
      <c r="A410" s="41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43"/>
      <c r="O410" s="36"/>
    </row>
    <row r="411" spans="1:15" s="18" customFormat="1" x14ac:dyDescent="0.25">
      <c r="A411" s="41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43"/>
      <c r="O411" s="36"/>
    </row>
    <row r="412" spans="1:15" s="18" customFormat="1" x14ac:dyDescent="0.25">
      <c r="A412" s="41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43"/>
      <c r="O412" s="36"/>
    </row>
    <row r="413" spans="1:15" s="18" customFormat="1" x14ac:dyDescent="0.25">
      <c r="A413" s="41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43"/>
      <c r="O413" s="36"/>
    </row>
    <row r="414" spans="1:15" s="18" customFormat="1" x14ac:dyDescent="0.25">
      <c r="A414" s="41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43"/>
      <c r="O414" s="36"/>
    </row>
    <row r="415" spans="1:15" s="18" customFormat="1" x14ac:dyDescent="0.25">
      <c r="A415" s="41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43"/>
      <c r="O415" s="36"/>
    </row>
    <row r="416" spans="1:15" s="18" customFormat="1" x14ac:dyDescent="0.25">
      <c r="A416" s="41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43"/>
      <c r="O416" s="36"/>
    </row>
    <row r="417" spans="1:15" s="18" customFormat="1" x14ac:dyDescent="0.25">
      <c r="A417" s="41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43"/>
      <c r="O417" s="36"/>
    </row>
    <row r="418" spans="1:15" s="18" customFormat="1" x14ac:dyDescent="0.25">
      <c r="A418" s="41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43"/>
      <c r="O418" s="36"/>
    </row>
    <row r="419" spans="1:15" s="18" customFormat="1" x14ac:dyDescent="0.25">
      <c r="A419" s="41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43"/>
      <c r="O419" s="36"/>
    </row>
    <row r="420" spans="1:15" s="18" customFormat="1" x14ac:dyDescent="0.25">
      <c r="A420" s="41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43"/>
      <c r="O420" s="36"/>
    </row>
    <row r="421" spans="1:15" s="18" customFormat="1" x14ac:dyDescent="0.25">
      <c r="A421" s="41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43"/>
      <c r="O421" s="36"/>
    </row>
    <row r="422" spans="1:15" s="18" customFormat="1" x14ac:dyDescent="0.25">
      <c r="A422" s="41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43"/>
      <c r="O422" s="36"/>
    </row>
    <row r="423" spans="1:15" s="18" customFormat="1" x14ac:dyDescent="0.25">
      <c r="A423" s="41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43"/>
      <c r="O423" s="36"/>
    </row>
    <row r="424" spans="1:15" s="18" customFormat="1" x14ac:dyDescent="0.25">
      <c r="A424" s="41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43"/>
      <c r="O424" s="36"/>
    </row>
    <row r="425" spans="1:15" s="18" customFormat="1" x14ac:dyDescent="0.25">
      <c r="A425" s="41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43"/>
      <c r="O425" s="36"/>
    </row>
    <row r="426" spans="1:15" s="18" customFormat="1" x14ac:dyDescent="0.25">
      <c r="A426" s="41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43"/>
      <c r="O426" s="36"/>
    </row>
    <row r="427" spans="1:15" s="18" customFormat="1" x14ac:dyDescent="0.25">
      <c r="A427" s="41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43"/>
      <c r="O427" s="36"/>
    </row>
    <row r="428" spans="1:15" s="18" customFormat="1" x14ac:dyDescent="0.25">
      <c r="A428" s="41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43"/>
      <c r="O428" s="36"/>
    </row>
    <row r="429" spans="1:15" s="18" customFormat="1" x14ac:dyDescent="0.25">
      <c r="A429" s="41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43"/>
      <c r="O429" s="36"/>
    </row>
    <row r="430" spans="1:15" s="18" customFormat="1" x14ac:dyDescent="0.25">
      <c r="A430" s="41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43"/>
      <c r="O430" s="36"/>
    </row>
    <row r="431" spans="1:15" s="18" customFormat="1" x14ac:dyDescent="0.25">
      <c r="A431" s="41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43"/>
      <c r="O431" s="36"/>
    </row>
    <row r="432" spans="1:15" s="18" customFormat="1" x14ac:dyDescent="0.25">
      <c r="A432" s="41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43"/>
      <c r="O432" s="36"/>
    </row>
    <row r="433" spans="1:15" s="18" customFormat="1" x14ac:dyDescent="0.25">
      <c r="A433" s="41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43"/>
      <c r="O433" s="36"/>
    </row>
    <row r="434" spans="1:15" s="18" customFormat="1" x14ac:dyDescent="0.25">
      <c r="A434" s="41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43"/>
      <c r="O434" s="36"/>
    </row>
    <row r="435" spans="1:15" s="18" customFormat="1" x14ac:dyDescent="0.25">
      <c r="A435" s="41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43"/>
      <c r="O435" s="36"/>
    </row>
    <row r="436" spans="1:15" s="18" customFormat="1" x14ac:dyDescent="0.25">
      <c r="A436" s="41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43"/>
      <c r="O436" s="36"/>
    </row>
    <row r="437" spans="1:15" s="18" customFormat="1" x14ac:dyDescent="0.25">
      <c r="A437" s="41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43"/>
      <c r="O437" s="36"/>
    </row>
    <row r="438" spans="1:15" s="18" customFormat="1" x14ac:dyDescent="0.25">
      <c r="A438" s="41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43"/>
      <c r="O438" s="36"/>
    </row>
    <row r="439" spans="1:15" s="18" customFormat="1" x14ac:dyDescent="0.25">
      <c r="A439" s="41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43"/>
      <c r="O439" s="36"/>
    </row>
    <row r="440" spans="1:15" s="18" customFormat="1" x14ac:dyDescent="0.25">
      <c r="A440" s="41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43"/>
      <c r="O440" s="36"/>
    </row>
    <row r="441" spans="1:15" s="18" customFormat="1" x14ac:dyDescent="0.25">
      <c r="A441" s="41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43"/>
      <c r="O441" s="36"/>
    </row>
    <row r="442" spans="1:15" s="18" customFormat="1" x14ac:dyDescent="0.25">
      <c r="A442" s="41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43"/>
      <c r="O442" s="36"/>
    </row>
    <row r="443" spans="1:15" s="18" customFormat="1" x14ac:dyDescent="0.25">
      <c r="A443" s="41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43"/>
      <c r="O443" s="36"/>
    </row>
    <row r="444" spans="1:15" s="18" customFormat="1" x14ac:dyDescent="0.25">
      <c r="A444" s="41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43"/>
      <c r="O444" s="36"/>
    </row>
    <row r="445" spans="1:15" s="18" customFormat="1" x14ac:dyDescent="0.25">
      <c r="A445" s="41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43"/>
      <c r="O445" s="36"/>
    </row>
    <row r="446" spans="1:15" s="18" customFormat="1" x14ac:dyDescent="0.25">
      <c r="A446" s="41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43"/>
      <c r="O446" s="36"/>
    </row>
    <row r="447" spans="1:15" s="18" customFormat="1" x14ac:dyDescent="0.25">
      <c r="A447" s="41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43"/>
      <c r="O447" s="36"/>
    </row>
    <row r="448" spans="1:15" s="18" customFormat="1" x14ac:dyDescent="0.25">
      <c r="A448" s="41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43"/>
      <c r="O448" s="36"/>
    </row>
    <row r="449" spans="1:15" s="18" customFormat="1" x14ac:dyDescent="0.25">
      <c r="A449" s="41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43"/>
      <c r="O449" s="36"/>
    </row>
    <row r="450" spans="1:15" s="18" customFormat="1" x14ac:dyDescent="0.25">
      <c r="A450" s="41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43"/>
      <c r="O450" s="36"/>
    </row>
    <row r="451" spans="1:15" s="18" customFormat="1" x14ac:dyDescent="0.25">
      <c r="A451" s="41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43"/>
      <c r="O451" s="36"/>
    </row>
    <row r="452" spans="1:15" s="18" customFormat="1" x14ac:dyDescent="0.25">
      <c r="A452" s="41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43"/>
      <c r="O452" s="36"/>
    </row>
    <row r="453" spans="1:15" s="18" customFormat="1" x14ac:dyDescent="0.25">
      <c r="A453" s="41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43"/>
      <c r="O453" s="36"/>
    </row>
    <row r="454" spans="1:15" s="18" customFormat="1" x14ac:dyDescent="0.25">
      <c r="A454" s="41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43"/>
      <c r="O454" s="36"/>
    </row>
    <row r="455" spans="1:15" s="18" customFormat="1" x14ac:dyDescent="0.25">
      <c r="A455" s="41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43"/>
      <c r="O455" s="36"/>
    </row>
    <row r="456" spans="1:15" s="18" customFormat="1" x14ac:dyDescent="0.25">
      <c r="A456" s="41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43"/>
      <c r="O456" s="36"/>
    </row>
    <row r="457" spans="1:15" s="18" customFormat="1" x14ac:dyDescent="0.25">
      <c r="A457" s="41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43"/>
      <c r="O457" s="36"/>
    </row>
    <row r="458" spans="1:15" s="18" customFormat="1" x14ac:dyDescent="0.25">
      <c r="A458" s="41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43"/>
      <c r="O458" s="36"/>
    </row>
    <row r="459" spans="1:15" s="18" customFormat="1" x14ac:dyDescent="0.25">
      <c r="A459" s="41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43"/>
      <c r="O459" s="36"/>
    </row>
    <row r="460" spans="1:15" s="18" customFormat="1" x14ac:dyDescent="0.25">
      <c r="A460" s="41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43"/>
      <c r="O460" s="36"/>
    </row>
    <row r="461" spans="1:15" s="18" customFormat="1" x14ac:dyDescent="0.25">
      <c r="A461" s="41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43"/>
      <c r="O461" s="36"/>
    </row>
    <row r="462" spans="1:15" s="18" customFormat="1" x14ac:dyDescent="0.25">
      <c r="A462" s="41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43"/>
      <c r="O462" s="36"/>
    </row>
    <row r="463" spans="1:15" s="18" customFormat="1" x14ac:dyDescent="0.25">
      <c r="A463" s="41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43"/>
      <c r="O463" s="36"/>
    </row>
    <row r="464" spans="1:15" s="18" customFormat="1" x14ac:dyDescent="0.25">
      <c r="A464" s="41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43"/>
      <c r="O464" s="36"/>
    </row>
    <row r="465" spans="1:15" s="18" customFormat="1" x14ac:dyDescent="0.25">
      <c r="A465" s="41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43"/>
      <c r="O465" s="36"/>
    </row>
    <row r="466" spans="1:15" s="18" customFormat="1" x14ac:dyDescent="0.25">
      <c r="A466" s="41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43"/>
      <c r="O466" s="36"/>
    </row>
    <row r="467" spans="1:15" s="18" customFormat="1" x14ac:dyDescent="0.25">
      <c r="A467" s="41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43"/>
      <c r="O467" s="36"/>
    </row>
    <row r="468" spans="1:15" s="18" customFormat="1" x14ac:dyDescent="0.25">
      <c r="A468" s="41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43"/>
      <c r="O468" s="36"/>
    </row>
    <row r="469" spans="1:15" s="18" customFormat="1" x14ac:dyDescent="0.25">
      <c r="A469" s="41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43"/>
      <c r="O469" s="36"/>
    </row>
    <row r="470" spans="1:15" s="18" customFormat="1" x14ac:dyDescent="0.25">
      <c r="A470" s="41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43"/>
      <c r="O470" s="36"/>
    </row>
    <row r="471" spans="1:15" s="18" customFormat="1" x14ac:dyDescent="0.25">
      <c r="A471" s="41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43"/>
      <c r="O471" s="36"/>
    </row>
    <row r="472" spans="1:15" s="18" customFormat="1" x14ac:dyDescent="0.25">
      <c r="A472" s="41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43"/>
      <c r="O472" s="36"/>
    </row>
    <row r="473" spans="1:15" s="18" customFormat="1" x14ac:dyDescent="0.25">
      <c r="A473" s="41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43"/>
      <c r="O473" s="36"/>
    </row>
    <row r="474" spans="1:15" s="18" customFormat="1" x14ac:dyDescent="0.25">
      <c r="A474" s="41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43"/>
      <c r="O474" s="36"/>
    </row>
    <row r="475" spans="1:15" s="18" customFormat="1" x14ac:dyDescent="0.25">
      <c r="A475" s="41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43"/>
      <c r="O475" s="36"/>
    </row>
    <row r="476" spans="1:15" s="18" customFormat="1" x14ac:dyDescent="0.25">
      <c r="A476" s="41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43"/>
      <c r="O476" s="36"/>
    </row>
    <row r="477" spans="1:15" s="18" customFormat="1" x14ac:dyDescent="0.25">
      <c r="A477" s="41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43"/>
      <c r="O477" s="36"/>
    </row>
    <row r="478" spans="1:15" s="18" customFormat="1" x14ac:dyDescent="0.25">
      <c r="A478" s="41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43"/>
      <c r="O478" s="36"/>
    </row>
    <row r="479" spans="1:15" s="18" customFormat="1" x14ac:dyDescent="0.25">
      <c r="A479" s="41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43"/>
      <c r="O479" s="36"/>
    </row>
    <row r="480" spans="1:15" s="18" customFormat="1" x14ac:dyDescent="0.25">
      <c r="A480" s="41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43"/>
      <c r="O480" s="36"/>
    </row>
    <row r="481" spans="1:15" s="18" customFormat="1" x14ac:dyDescent="0.25">
      <c r="A481" s="41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43"/>
      <c r="O481" s="36"/>
    </row>
    <row r="482" spans="1:15" s="18" customFormat="1" x14ac:dyDescent="0.25">
      <c r="A482" s="41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43"/>
      <c r="O482" s="36"/>
    </row>
    <row r="483" spans="1:15" s="18" customFormat="1" x14ac:dyDescent="0.25">
      <c r="A483" s="41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43"/>
      <c r="O483" s="36"/>
    </row>
    <row r="484" spans="1:15" s="18" customFormat="1" x14ac:dyDescent="0.25">
      <c r="A484" s="41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43"/>
      <c r="O484" s="36"/>
    </row>
    <row r="485" spans="1:15" s="18" customFormat="1" x14ac:dyDescent="0.25">
      <c r="A485" s="41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43"/>
      <c r="O485" s="36"/>
    </row>
    <row r="486" spans="1:15" s="18" customFormat="1" x14ac:dyDescent="0.25">
      <c r="A486" s="41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43"/>
      <c r="O486" s="36"/>
    </row>
    <row r="487" spans="1:15" s="18" customFormat="1" x14ac:dyDescent="0.25">
      <c r="A487" s="41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43"/>
      <c r="O487" s="36"/>
    </row>
    <row r="488" spans="1:15" s="18" customFormat="1" x14ac:dyDescent="0.25">
      <c r="A488" s="41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43"/>
      <c r="O488" s="36"/>
    </row>
    <row r="489" spans="1:15" s="18" customFormat="1" x14ac:dyDescent="0.25">
      <c r="A489" s="41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43"/>
      <c r="O489" s="36"/>
    </row>
    <row r="490" spans="1:15" s="18" customFormat="1" x14ac:dyDescent="0.25">
      <c r="A490" s="41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43"/>
      <c r="O490" s="36"/>
    </row>
    <row r="491" spans="1:15" s="18" customFormat="1" x14ac:dyDescent="0.25">
      <c r="A491" s="41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43"/>
      <c r="O491" s="36"/>
    </row>
    <row r="492" spans="1:15" s="18" customFormat="1" x14ac:dyDescent="0.25">
      <c r="A492" s="41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43"/>
      <c r="O492" s="36"/>
    </row>
    <row r="493" spans="1:15" s="18" customFormat="1" x14ac:dyDescent="0.25">
      <c r="A493" s="41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43"/>
      <c r="O493" s="36"/>
    </row>
    <row r="494" spans="1:15" s="18" customFormat="1" x14ac:dyDescent="0.25">
      <c r="A494" s="41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43"/>
      <c r="O494" s="36"/>
    </row>
    <row r="495" spans="1:15" s="18" customFormat="1" x14ac:dyDescent="0.25">
      <c r="A495" s="41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43"/>
      <c r="O495" s="36"/>
    </row>
    <row r="496" spans="1:15" s="18" customFormat="1" x14ac:dyDescent="0.25">
      <c r="A496" s="41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43"/>
      <c r="O496" s="36"/>
    </row>
    <row r="497" spans="1:15" s="18" customFormat="1" x14ac:dyDescent="0.25">
      <c r="A497" s="41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43"/>
      <c r="O497" s="36"/>
    </row>
    <row r="498" spans="1:15" s="18" customFormat="1" x14ac:dyDescent="0.25">
      <c r="A498" s="41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43"/>
      <c r="O498" s="36"/>
    </row>
    <row r="499" spans="1:15" s="18" customFormat="1" x14ac:dyDescent="0.25">
      <c r="A499" s="41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43"/>
      <c r="O499" s="36"/>
    </row>
    <row r="500" spans="1:15" s="18" customFormat="1" x14ac:dyDescent="0.25">
      <c r="A500" s="41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43"/>
      <c r="O500" s="36"/>
    </row>
    <row r="501" spans="1:15" s="18" customFormat="1" x14ac:dyDescent="0.25">
      <c r="A501" s="41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43"/>
      <c r="O501" s="36"/>
    </row>
    <row r="502" spans="1:15" s="18" customFormat="1" x14ac:dyDescent="0.25">
      <c r="A502" s="41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43"/>
      <c r="O502" s="36"/>
    </row>
    <row r="503" spans="1:15" s="18" customFormat="1" x14ac:dyDescent="0.25">
      <c r="A503" s="41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43"/>
      <c r="O503" s="36"/>
    </row>
    <row r="504" spans="1:15" s="18" customFormat="1" x14ac:dyDescent="0.25">
      <c r="A504" s="41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43"/>
      <c r="O504" s="36"/>
    </row>
    <row r="505" spans="1:15" s="18" customFormat="1" x14ac:dyDescent="0.25">
      <c r="A505" s="41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43"/>
      <c r="O505" s="36"/>
    </row>
    <row r="506" spans="1:15" s="18" customFormat="1" x14ac:dyDescent="0.25">
      <c r="A506" s="41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43"/>
      <c r="O506" s="36"/>
    </row>
    <row r="507" spans="1:15" s="18" customFormat="1" x14ac:dyDescent="0.25">
      <c r="A507" s="41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43"/>
      <c r="O507" s="36"/>
    </row>
    <row r="508" spans="1:15" s="18" customFormat="1" x14ac:dyDescent="0.25">
      <c r="A508" s="41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43"/>
      <c r="O508" s="36"/>
    </row>
    <row r="509" spans="1:15" s="18" customFormat="1" x14ac:dyDescent="0.25">
      <c r="A509" s="41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43"/>
      <c r="O509" s="36"/>
    </row>
    <row r="510" spans="1:15" s="18" customFormat="1" x14ac:dyDescent="0.25">
      <c r="A510" s="41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43"/>
      <c r="O510" s="36"/>
    </row>
    <row r="511" spans="1:15" s="18" customFormat="1" x14ac:dyDescent="0.25">
      <c r="A511" s="41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43"/>
      <c r="O511" s="36"/>
    </row>
    <row r="512" spans="1:15" s="18" customFormat="1" x14ac:dyDescent="0.25">
      <c r="A512" s="41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43"/>
      <c r="O512" s="36"/>
    </row>
    <row r="513" spans="1:15" s="18" customFormat="1" x14ac:dyDescent="0.25">
      <c r="A513" s="41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43"/>
      <c r="O513" s="36"/>
    </row>
    <row r="514" spans="1:15" s="18" customFormat="1" x14ac:dyDescent="0.25">
      <c r="A514" s="41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43"/>
      <c r="O514" s="36"/>
    </row>
    <row r="515" spans="1:15" s="18" customFormat="1" x14ac:dyDescent="0.25">
      <c r="A515" s="41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43"/>
      <c r="O515" s="36"/>
    </row>
    <row r="516" spans="1:15" s="18" customFormat="1" x14ac:dyDescent="0.25">
      <c r="A516" s="41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43"/>
      <c r="O516" s="36"/>
    </row>
    <row r="517" spans="1:15" s="18" customFormat="1" x14ac:dyDescent="0.25">
      <c r="A517" s="41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43"/>
      <c r="O517" s="36"/>
    </row>
    <row r="518" spans="1:15" s="18" customFormat="1" x14ac:dyDescent="0.25">
      <c r="A518" s="41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43"/>
      <c r="O518" s="36"/>
    </row>
    <row r="519" spans="1:15" s="18" customFormat="1" x14ac:dyDescent="0.25">
      <c r="A519" s="41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43"/>
      <c r="O519" s="36"/>
    </row>
    <row r="520" spans="1:15" s="18" customFormat="1" x14ac:dyDescent="0.25">
      <c r="A520" s="41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43"/>
      <c r="O520" s="36"/>
    </row>
    <row r="521" spans="1:15" s="18" customFormat="1" x14ac:dyDescent="0.25">
      <c r="A521" s="41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43"/>
      <c r="O521" s="36"/>
    </row>
    <row r="522" spans="1:15" s="18" customFormat="1" x14ac:dyDescent="0.25">
      <c r="A522" s="41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43"/>
      <c r="O522" s="36"/>
    </row>
    <row r="523" spans="1:15" s="18" customFormat="1" x14ac:dyDescent="0.25">
      <c r="A523" s="41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43"/>
      <c r="O523" s="36"/>
    </row>
    <row r="524" spans="1:15" s="18" customFormat="1" x14ac:dyDescent="0.25">
      <c r="A524" s="41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43"/>
      <c r="O524" s="36"/>
    </row>
    <row r="525" spans="1:15" s="18" customFormat="1" x14ac:dyDescent="0.25">
      <c r="A525" s="41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43"/>
      <c r="O525" s="36"/>
    </row>
    <row r="526" spans="1:15" s="18" customFormat="1" x14ac:dyDescent="0.25">
      <c r="A526" s="41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43"/>
      <c r="O526" s="36"/>
    </row>
    <row r="527" spans="1:15" s="18" customFormat="1" x14ac:dyDescent="0.25">
      <c r="A527" s="41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43"/>
      <c r="O527" s="36"/>
    </row>
    <row r="528" spans="1:15" s="18" customFormat="1" x14ac:dyDescent="0.25">
      <c r="A528" s="41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43"/>
      <c r="O528" s="36"/>
    </row>
    <row r="529" spans="1:15" s="18" customFormat="1" x14ac:dyDescent="0.25">
      <c r="A529" s="41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43"/>
      <c r="O529" s="36"/>
    </row>
    <row r="530" spans="1:15" s="18" customFormat="1" x14ac:dyDescent="0.25">
      <c r="A530" s="41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43"/>
      <c r="O530" s="36"/>
    </row>
    <row r="531" spans="1:15" s="18" customFormat="1" x14ac:dyDescent="0.25">
      <c r="A531" s="41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43"/>
      <c r="O531" s="36"/>
    </row>
    <row r="532" spans="1:15" s="18" customFormat="1" x14ac:dyDescent="0.25">
      <c r="A532" s="41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43"/>
      <c r="O532" s="36"/>
    </row>
    <row r="533" spans="1:15" s="18" customFormat="1" x14ac:dyDescent="0.25">
      <c r="A533" s="41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43"/>
      <c r="O533" s="36"/>
    </row>
    <row r="534" spans="1:15" s="18" customFormat="1" x14ac:dyDescent="0.25">
      <c r="A534" s="41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43"/>
      <c r="O534" s="36"/>
    </row>
    <row r="535" spans="1:15" s="18" customFormat="1" x14ac:dyDescent="0.25">
      <c r="A535" s="41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43"/>
      <c r="O535" s="36"/>
    </row>
    <row r="536" spans="1:15" s="18" customFormat="1" x14ac:dyDescent="0.25">
      <c r="A536" s="41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43"/>
      <c r="O536" s="36"/>
    </row>
    <row r="537" spans="1:15" s="18" customFormat="1" x14ac:dyDescent="0.25">
      <c r="A537" s="41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43"/>
      <c r="O537" s="36"/>
    </row>
    <row r="538" spans="1:15" s="18" customFormat="1" x14ac:dyDescent="0.25">
      <c r="A538" s="41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43"/>
      <c r="O538" s="36"/>
    </row>
    <row r="539" spans="1:15" s="18" customFormat="1" x14ac:dyDescent="0.25">
      <c r="A539" s="41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43"/>
      <c r="O539" s="36"/>
    </row>
    <row r="540" spans="1:15" s="18" customFormat="1" x14ac:dyDescent="0.25">
      <c r="A540" s="41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43"/>
      <c r="O540" s="36"/>
    </row>
    <row r="541" spans="1:15" s="18" customFormat="1" x14ac:dyDescent="0.25">
      <c r="A541" s="41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43"/>
      <c r="O541" s="36"/>
    </row>
    <row r="542" spans="1:15" s="18" customFormat="1" x14ac:dyDescent="0.25">
      <c r="A542" s="41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43"/>
      <c r="O542" s="36"/>
    </row>
    <row r="543" spans="1:15" s="18" customFormat="1" x14ac:dyDescent="0.25">
      <c r="A543" s="41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43"/>
      <c r="O543" s="36"/>
    </row>
    <row r="544" spans="1:15" s="18" customFormat="1" x14ac:dyDescent="0.25">
      <c r="A544" s="41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43"/>
      <c r="O544" s="36"/>
    </row>
    <row r="545" spans="1:15" s="18" customFormat="1" x14ac:dyDescent="0.25">
      <c r="A545" s="41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43"/>
      <c r="O545" s="36"/>
    </row>
    <row r="546" spans="1:15" s="18" customFormat="1" x14ac:dyDescent="0.25">
      <c r="A546" s="41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43"/>
      <c r="O546" s="36"/>
    </row>
    <row r="547" spans="1:15" s="18" customFormat="1" x14ac:dyDescent="0.25">
      <c r="A547" s="41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43"/>
      <c r="O547" s="36"/>
    </row>
    <row r="548" spans="1:15" s="18" customFormat="1" x14ac:dyDescent="0.25">
      <c r="A548" s="41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43"/>
      <c r="O548" s="36"/>
    </row>
    <row r="549" spans="1:15" s="18" customFormat="1" x14ac:dyDescent="0.25">
      <c r="A549" s="41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43"/>
      <c r="O549" s="36"/>
    </row>
    <row r="550" spans="1:15" s="18" customFormat="1" x14ac:dyDescent="0.25">
      <c r="A550" s="41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43"/>
      <c r="O550" s="36"/>
    </row>
    <row r="551" spans="1:15" s="18" customFormat="1" x14ac:dyDescent="0.25">
      <c r="A551" s="41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43"/>
      <c r="O551" s="36"/>
    </row>
    <row r="552" spans="1:15" s="18" customFormat="1" x14ac:dyDescent="0.25">
      <c r="A552" s="41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43"/>
      <c r="O552" s="36"/>
    </row>
    <row r="553" spans="1:15" s="18" customFormat="1" x14ac:dyDescent="0.25">
      <c r="A553" s="41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43"/>
      <c r="O553" s="36"/>
    </row>
    <row r="554" spans="1:15" s="18" customFormat="1" x14ac:dyDescent="0.25">
      <c r="A554" s="41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43"/>
      <c r="O554" s="36"/>
    </row>
    <row r="555" spans="1:15" s="18" customFormat="1" x14ac:dyDescent="0.25">
      <c r="A555" s="41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43"/>
      <c r="O555" s="36"/>
    </row>
    <row r="556" spans="1:15" s="18" customFormat="1" x14ac:dyDescent="0.25">
      <c r="A556" s="41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43"/>
      <c r="O556" s="36"/>
    </row>
    <row r="557" spans="1:15" s="18" customFormat="1" x14ac:dyDescent="0.25">
      <c r="A557" s="41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43"/>
      <c r="O557" s="36"/>
    </row>
    <row r="558" spans="1:15" s="18" customFormat="1" x14ac:dyDescent="0.25">
      <c r="A558" s="41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43"/>
      <c r="O558" s="36"/>
    </row>
    <row r="559" spans="1:15" s="18" customFormat="1" x14ac:dyDescent="0.25">
      <c r="A559" s="41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43"/>
      <c r="O559" s="36"/>
    </row>
    <row r="560" spans="1:15" s="18" customFormat="1" x14ac:dyDescent="0.25">
      <c r="A560" s="41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43"/>
      <c r="O560" s="36"/>
    </row>
    <row r="561" spans="1:15" s="18" customFormat="1" x14ac:dyDescent="0.25">
      <c r="A561" s="41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43"/>
      <c r="O561" s="36"/>
    </row>
    <row r="562" spans="1:15" s="18" customFormat="1" x14ac:dyDescent="0.25">
      <c r="A562" s="41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43"/>
      <c r="O562" s="36"/>
    </row>
    <row r="563" spans="1:15" s="18" customFormat="1" x14ac:dyDescent="0.25">
      <c r="A563" s="41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43"/>
      <c r="O563" s="36"/>
    </row>
    <row r="564" spans="1:15" s="18" customFormat="1" x14ac:dyDescent="0.25">
      <c r="A564" s="41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43"/>
      <c r="O564" s="36"/>
    </row>
    <row r="565" spans="1:15" s="18" customFormat="1" x14ac:dyDescent="0.25">
      <c r="A565" s="41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43"/>
      <c r="O565" s="36"/>
    </row>
    <row r="566" spans="1:15" s="18" customFormat="1" x14ac:dyDescent="0.25">
      <c r="A566" s="41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43"/>
      <c r="O566" s="36"/>
    </row>
    <row r="567" spans="1:15" s="18" customFormat="1" x14ac:dyDescent="0.25">
      <c r="A567" s="41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43"/>
      <c r="O567" s="36"/>
    </row>
    <row r="568" spans="1:15" s="18" customFormat="1" x14ac:dyDescent="0.25">
      <c r="A568" s="41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43"/>
      <c r="O568" s="36"/>
    </row>
    <row r="569" spans="1:15" s="18" customFormat="1" x14ac:dyDescent="0.25">
      <c r="A569" s="41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43"/>
      <c r="O569" s="36"/>
    </row>
    <row r="570" spans="1:15" s="18" customFormat="1" x14ac:dyDescent="0.25">
      <c r="A570" s="41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43"/>
      <c r="O570" s="36"/>
    </row>
    <row r="571" spans="1:15" s="18" customFormat="1" x14ac:dyDescent="0.25">
      <c r="A571" s="41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43"/>
      <c r="O571" s="36"/>
    </row>
    <row r="572" spans="1:15" s="18" customFormat="1" x14ac:dyDescent="0.25">
      <c r="A572" s="41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43"/>
      <c r="O572" s="36"/>
    </row>
    <row r="573" spans="1:15" s="18" customFormat="1" x14ac:dyDescent="0.25">
      <c r="A573" s="41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43"/>
      <c r="O573" s="36"/>
    </row>
    <row r="574" spans="1:15" s="18" customFormat="1" x14ac:dyDescent="0.25">
      <c r="A574" s="41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43"/>
      <c r="O574" s="36"/>
    </row>
    <row r="575" spans="1:15" s="18" customFormat="1" x14ac:dyDescent="0.25">
      <c r="A575" s="41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43"/>
      <c r="O575" s="36"/>
    </row>
    <row r="576" spans="1:15" s="18" customFormat="1" x14ac:dyDescent="0.25">
      <c r="A576" s="41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43"/>
      <c r="O576" s="36"/>
    </row>
    <row r="577" spans="1:15" s="18" customFormat="1" x14ac:dyDescent="0.25">
      <c r="A577" s="41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43"/>
      <c r="O577" s="36"/>
    </row>
    <row r="578" spans="1:15" s="18" customFormat="1" x14ac:dyDescent="0.25">
      <c r="A578" s="41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43"/>
      <c r="O578" s="36"/>
    </row>
    <row r="579" spans="1:15" s="18" customFormat="1" x14ac:dyDescent="0.25">
      <c r="A579" s="41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43"/>
      <c r="O579" s="36"/>
    </row>
    <row r="580" spans="1:15" s="18" customFormat="1" x14ac:dyDescent="0.25">
      <c r="A580" s="41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43"/>
      <c r="O580" s="36"/>
    </row>
    <row r="581" spans="1:15" s="18" customFormat="1" x14ac:dyDescent="0.25">
      <c r="A581" s="41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43"/>
      <c r="O581" s="36"/>
    </row>
    <row r="582" spans="1:15" s="18" customFormat="1" x14ac:dyDescent="0.25">
      <c r="A582" s="41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43"/>
      <c r="O582" s="36"/>
    </row>
    <row r="583" spans="1:15" s="18" customFormat="1" x14ac:dyDescent="0.25">
      <c r="A583" s="41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43"/>
      <c r="O583" s="36"/>
    </row>
    <row r="584" spans="1:15" s="18" customFormat="1" x14ac:dyDescent="0.25">
      <c r="A584" s="41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43"/>
      <c r="O584" s="36"/>
    </row>
    <row r="585" spans="1:15" s="18" customFormat="1" x14ac:dyDescent="0.25">
      <c r="A585" s="41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43"/>
      <c r="O585" s="36"/>
    </row>
    <row r="586" spans="1:15" s="18" customFormat="1" x14ac:dyDescent="0.25">
      <c r="A586" s="41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43"/>
      <c r="O586" s="36"/>
    </row>
    <row r="587" spans="1:15" s="18" customFormat="1" x14ac:dyDescent="0.25">
      <c r="A587" s="41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43"/>
      <c r="O587" s="36"/>
    </row>
    <row r="588" spans="1:15" s="18" customFormat="1" x14ac:dyDescent="0.25">
      <c r="A588" s="41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43"/>
      <c r="O588" s="36"/>
    </row>
    <row r="589" spans="1:15" s="18" customFormat="1" x14ac:dyDescent="0.25">
      <c r="A589" s="41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43"/>
      <c r="O589" s="36"/>
    </row>
    <row r="590" spans="1:15" s="18" customFormat="1" x14ac:dyDescent="0.25">
      <c r="A590" s="41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43"/>
      <c r="O590" s="36"/>
    </row>
    <row r="591" spans="1:15" s="18" customFormat="1" x14ac:dyDescent="0.25">
      <c r="A591" s="41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43"/>
      <c r="O591" s="36"/>
    </row>
    <row r="592" spans="1:15" s="18" customFormat="1" x14ac:dyDescent="0.25">
      <c r="A592" s="41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43"/>
      <c r="O592" s="36"/>
    </row>
    <row r="593" spans="1:15" s="18" customFormat="1" x14ac:dyDescent="0.25">
      <c r="A593" s="41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43"/>
      <c r="O593" s="36"/>
    </row>
    <row r="594" spans="1:15" s="18" customFormat="1" x14ac:dyDescent="0.25">
      <c r="A594" s="41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43"/>
      <c r="O594" s="36"/>
    </row>
    <row r="595" spans="1:15" s="18" customFormat="1" x14ac:dyDescent="0.25">
      <c r="A595" s="41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43"/>
      <c r="O595" s="36"/>
    </row>
    <row r="596" spans="1:15" s="18" customFormat="1" x14ac:dyDescent="0.25">
      <c r="A596" s="41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43"/>
      <c r="O596" s="36"/>
    </row>
    <row r="597" spans="1:15" s="18" customFormat="1" x14ac:dyDescent="0.25">
      <c r="A597" s="41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43"/>
      <c r="O597" s="36"/>
    </row>
    <row r="598" spans="1:15" s="18" customFormat="1" x14ac:dyDescent="0.25">
      <c r="A598" s="41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43"/>
      <c r="O598" s="36"/>
    </row>
    <row r="599" spans="1:15" s="18" customFormat="1" x14ac:dyDescent="0.25">
      <c r="A599" s="41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43"/>
      <c r="O599" s="36"/>
    </row>
    <row r="600" spans="1:15" s="18" customFormat="1" x14ac:dyDescent="0.25">
      <c r="A600" s="41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43"/>
      <c r="O600" s="36"/>
    </row>
    <row r="601" spans="1:15" s="18" customFormat="1" x14ac:dyDescent="0.25">
      <c r="A601" s="41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43"/>
      <c r="O601" s="36"/>
    </row>
    <row r="602" spans="1:15" s="18" customFormat="1" x14ac:dyDescent="0.25">
      <c r="A602" s="41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43"/>
      <c r="O602" s="36"/>
    </row>
    <row r="603" spans="1:15" s="18" customFormat="1" x14ac:dyDescent="0.25">
      <c r="A603" s="41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43"/>
      <c r="O603" s="36"/>
    </row>
    <row r="604" spans="1:15" s="18" customFormat="1" x14ac:dyDescent="0.25">
      <c r="A604" s="41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43"/>
      <c r="O604" s="36"/>
    </row>
    <row r="605" spans="1:15" s="18" customFormat="1" x14ac:dyDescent="0.25">
      <c r="A605" s="41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43"/>
      <c r="O605" s="36"/>
    </row>
    <row r="606" spans="1:15" s="18" customFormat="1" x14ac:dyDescent="0.25">
      <c r="A606" s="41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43"/>
      <c r="O606" s="36"/>
    </row>
    <row r="607" spans="1:15" s="18" customFormat="1" x14ac:dyDescent="0.25">
      <c r="A607" s="41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43"/>
      <c r="O607" s="36"/>
    </row>
    <row r="608" spans="1:15" s="18" customFormat="1" x14ac:dyDescent="0.25">
      <c r="A608" s="41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43"/>
      <c r="O608" s="36"/>
    </row>
    <row r="609" spans="1:15" s="18" customFormat="1" x14ac:dyDescent="0.25">
      <c r="A609" s="41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43"/>
      <c r="O609" s="36"/>
    </row>
    <row r="610" spans="1:15" s="18" customFormat="1" x14ac:dyDescent="0.25">
      <c r="A610" s="41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43"/>
      <c r="O610" s="36"/>
    </row>
    <row r="611" spans="1:15" s="18" customFormat="1" x14ac:dyDescent="0.25">
      <c r="A611" s="41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43"/>
      <c r="O611" s="36"/>
    </row>
    <row r="612" spans="1:15" s="18" customFormat="1" x14ac:dyDescent="0.25">
      <c r="A612" s="41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43"/>
      <c r="O612" s="36"/>
    </row>
    <row r="613" spans="1:15" s="18" customFormat="1" x14ac:dyDescent="0.25">
      <c r="A613" s="41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43"/>
      <c r="O613" s="36"/>
    </row>
    <row r="614" spans="1:15" s="18" customFormat="1" x14ac:dyDescent="0.25">
      <c r="A614" s="41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43"/>
      <c r="O614" s="36"/>
    </row>
    <row r="615" spans="1:15" s="18" customFormat="1" x14ac:dyDescent="0.25">
      <c r="A615" s="41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43"/>
      <c r="O615" s="36"/>
    </row>
    <row r="616" spans="1:15" s="18" customFormat="1" x14ac:dyDescent="0.25">
      <c r="A616" s="41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43"/>
      <c r="O616" s="36"/>
    </row>
    <row r="617" spans="1:15" s="18" customFormat="1" x14ac:dyDescent="0.25">
      <c r="A617" s="41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43"/>
      <c r="O617" s="36"/>
    </row>
    <row r="618" spans="1:15" s="18" customFormat="1" x14ac:dyDescent="0.25">
      <c r="A618" s="41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43"/>
      <c r="O618" s="36"/>
    </row>
    <row r="619" spans="1:15" s="18" customFormat="1" x14ac:dyDescent="0.25">
      <c r="A619" s="41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43"/>
      <c r="O619" s="36"/>
    </row>
    <row r="620" spans="1:15" s="18" customFormat="1" x14ac:dyDescent="0.25">
      <c r="A620" s="41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43"/>
      <c r="O620" s="36"/>
    </row>
    <row r="621" spans="1:15" s="18" customFormat="1" x14ac:dyDescent="0.25">
      <c r="A621" s="41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43"/>
      <c r="O621" s="36"/>
    </row>
    <row r="622" spans="1:15" s="18" customFormat="1" x14ac:dyDescent="0.25">
      <c r="A622" s="41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43"/>
      <c r="O622" s="36"/>
    </row>
    <row r="623" spans="1:15" s="18" customFormat="1" x14ac:dyDescent="0.25">
      <c r="A623" s="41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43"/>
      <c r="O623" s="36"/>
    </row>
    <row r="624" spans="1:15" s="18" customFormat="1" x14ac:dyDescent="0.25">
      <c r="A624" s="41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43"/>
      <c r="O624" s="36"/>
    </row>
    <row r="625" spans="1:15" s="18" customFormat="1" x14ac:dyDescent="0.25">
      <c r="A625" s="41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43"/>
      <c r="O625" s="36"/>
    </row>
    <row r="626" spans="1:15" s="18" customFormat="1" x14ac:dyDescent="0.25">
      <c r="A626" s="41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43"/>
      <c r="O626" s="36"/>
    </row>
    <row r="627" spans="1:15" s="18" customFormat="1" x14ac:dyDescent="0.25">
      <c r="A627" s="41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43"/>
      <c r="O627" s="36"/>
    </row>
    <row r="628" spans="1:15" s="18" customFormat="1" x14ac:dyDescent="0.25">
      <c r="A628" s="41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43"/>
      <c r="O628" s="36"/>
    </row>
    <row r="629" spans="1:15" s="18" customFormat="1" x14ac:dyDescent="0.25">
      <c r="A629" s="41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43"/>
      <c r="O629" s="36"/>
    </row>
    <row r="630" spans="1:15" s="18" customFormat="1" x14ac:dyDescent="0.25">
      <c r="A630" s="41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43"/>
      <c r="O630" s="36"/>
    </row>
    <row r="631" spans="1:15" s="18" customFormat="1" x14ac:dyDescent="0.25">
      <c r="A631" s="41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43"/>
      <c r="O631" s="36"/>
    </row>
    <row r="632" spans="1:15" s="18" customFormat="1" x14ac:dyDescent="0.25">
      <c r="A632" s="41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43"/>
      <c r="O632" s="36"/>
    </row>
    <row r="633" spans="1:15" s="18" customFormat="1" x14ac:dyDescent="0.25">
      <c r="A633" s="41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43"/>
      <c r="O633" s="36"/>
    </row>
    <row r="634" spans="1:15" s="18" customFormat="1" x14ac:dyDescent="0.25">
      <c r="A634" s="41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43"/>
      <c r="O634" s="36"/>
    </row>
    <row r="635" spans="1:15" s="18" customFormat="1" x14ac:dyDescent="0.25">
      <c r="A635" s="41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43"/>
      <c r="O635" s="36"/>
    </row>
    <row r="636" spans="1:15" s="18" customFormat="1" x14ac:dyDescent="0.25">
      <c r="A636" s="41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43"/>
      <c r="O636" s="36"/>
    </row>
    <row r="637" spans="1:15" s="18" customFormat="1" x14ac:dyDescent="0.25">
      <c r="A637" s="41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43"/>
      <c r="O637" s="36"/>
    </row>
    <row r="638" spans="1:15" s="18" customFormat="1" x14ac:dyDescent="0.25">
      <c r="A638" s="41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43"/>
      <c r="O638" s="36"/>
    </row>
    <row r="639" spans="1:15" s="18" customFormat="1" x14ac:dyDescent="0.25">
      <c r="A639" s="41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43"/>
      <c r="O639" s="36"/>
    </row>
    <row r="640" spans="1:15" s="18" customFormat="1" x14ac:dyDescent="0.25">
      <c r="A640" s="41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43"/>
      <c r="O640" s="36"/>
    </row>
    <row r="641" spans="1:15" s="18" customFormat="1" x14ac:dyDescent="0.25">
      <c r="A641" s="41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43"/>
      <c r="O641" s="36"/>
    </row>
    <row r="642" spans="1:15" s="18" customFormat="1" x14ac:dyDescent="0.25">
      <c r="A642" s="41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43"/>
      <c r="O642" s="36"/>
    </row>
    <row r="643" spans="1:15" s="18" customFormat="1" x14ac:dyDescent="0.25">
      <c r="A643" s="41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43"/>
      <c r="O643" s="36"/>
    </row>
    <row r="644" spans="1:15" s="18" customFormat="1" x14ac:dyDescent="0.25">
      <c r="A644" s="41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43"/>
      <c r="O644" s="36"/>
    </row>
    <row r="645" spans="1:15" s="18" customFormat="1" x14ac:dyDescent="0.25">
      <c r="A645" s="41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43"/>
      <c r="O645" s="36"/>
    </row>
    <row r="646" spans="1:15" s="18" customFormat="1" x14ac:dyDescent="0.25">
      <c r="A646" s="41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43"/>
      <c r="O646" s="36"/>
    </row>
    <row r="647" spans="1:15" s="18" customFormat="1" x14ac:dyDescent="0.25">
      <c r="A647" s="41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43"/>
      <c r="O647" s="36"/>
    </row>
    <row r="648" spans="1:15" s="18" customFormat="1" x14ac:dyDescent="0.25">
      <c r="A648" s="41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43"/>
      <c r="O648" s="36"/>
    </row>
    <row r="649" spans="1:15" s="18" customFormat="1" x14ac:dyDescent="0.25">
      <c r="A649" s="41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43"/>
      <c r="O649" s="36"/>
    </row>
    <row r="650" spans="1:15" s="18" customFormat="1" x14ac:dyDescent="0.25">
      <c r="A650" s="41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43"/>
      <c r="O650" s="36"/>
    </row>
    <row r="651" spans="1:15" s="18" customFormat="1" x14ac:dyDescent="0.25">
      <c r="A651" s="41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43"/>
      <c r="O651" s="36"/>
    </row>
    <row r="652" spans="1:15" s="18" customFormat="1" x14ac:dyDescent="0.25">
      <c r="A652" s="41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43"/>
      <c r="O652" s="36"/>
    </row>
    <row r="653" spans="1:15" s="18" customFormat="1" x14ac:dyDescent="0.25">
      <c r="A653" s="41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43"/>
      <c r="O653" s="36"/>
    </row>
    <row r="654" spans="1:15" s="18" customFormat="1" x14ac:dyDescent="0.25">
      <c r="A654" s="41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43"/>
      <c r="O654" s="36"/>
    </row>
    <row r="655" spans="1:15" s="18" customFormat="1" x14ac:dyDescent="0.25">
      <c r="A655" s="41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43"/>
      <c r="O655" s="36"/>
    </row>
    <row r="656" spans="1:15" s="18" customFormat="1" x14ac:dyDescent="0.25">
      <c r="A656" s="41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43"/>
      <c r="O656" s="36"/>
    </row>
    <row r="657" spans="1:15" s="18" customFormat="1" x14ac:dyDescent="0.25">
      <c r="A657" s="41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43"/>
      <c r="O657" s="36"/>
    </row>
    <row r="658" spans="1:15" s="18" customFormat="1" x14ac:dyDescent="0.25">
      <c r="A658" s="41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43"/>
      <c r="O658" s="36"/>
    </row>
    <row r="659" spans="1:15" s="18" customFormat="1" x14ac:dyDescent="0.25">
      <c r="A659" s="41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43"/>
      <c r="O659" s="36"/>
    </row>
    <row r="660" spans="1:15" s="18" customFormat="1" x14ac:dyDescent="0.25">
      <c r="A660" s="41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43"/>
      <c r="O660" s="36"/>
    </row>
    <row r="661" spans="1:15" s="18" customFormat="1" x14ac:dyDescent="0.25">
      <c r="A661" s="41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43"/>
      <c r="O661" s="36"/>
    </row>
    <row r="662" spans="1:15" s="18" customFormat="1" x14ac:dyDescent="0.25">
      <c r="A662" s="41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43"/>
      <c r="O662" s="36"/>
    </row>
    <row r="663" spans="1:15" s="18" customFormat="1" x14ac:dyDescent="0.25">
      <c r="A663" s="41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43"/>
      <c r="O663" s="36"/>
    </row>
    <row r="664" spans="1:15" s="18" customFormat="1" x14ac:dyDescent="0.25">
      <c r="A664" s="41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43"/>
      <c r="O664" s="36"/>
    </row>
    <row r="665" spans="1:15" s="18" customFormat="1" x14ac:dyDescent="0.25">
      <c r="A665" s="41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43"/>
      <c r="O665" s="36"/>
    </row>
    <row r="666" spans="1:15" s="18" customFormat="1" x14ac:dyDescent="0.25">
      <c r="A666" s="41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43"/>
      <c r="O666" s="36"/>
    </row>
    <row r="667" spans="1:15" s="18" customFormat="1" x14ac:dyDescent="0.25">
      <c r="A667" s="41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43"/>
      <c r="O667" s="36"/>
    </row>
    <row r="668" spans="1:15" s="18" customFormat="1" x14ac:dyDescent="0.25">
      <c r="A668" s="41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43"/>
      <c r="O668" s="36"/>
    </row>
    <row r="669" spans="1:15" s="18" customFormat="1" x14ac:dyDescent="0.25">
      <c r="A669" s="41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43"/>
      <c r="O669" s="36"/>
    </row>
    <row r="670" spans="1:15" s="18" customFormat="1" x14ac:dyDescent="0.25">
      <c r="A670" s="41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43"/>
      <c r="O670" s="36"/>
    </row>
    <row r="671" spans="1:15" s="18" customFormat="1" x14ac:dyDescent="0.25">
      <c r="A671" s="41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43"/>
      <c r="O671" s="36"/>
    </row>
    <row r="672" spans="1:15" s="18" customFormat="1" x14ac:dyDescent="0.25">
      <c r="A672" s="41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43"/>
      <c r="O672" s="36"/>
    </row>
    <row r="673" spans="1:15" s="18" customFormat="1" x14ac:dyDescent="0.25">
      <c r="A673" s="41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43"/>
      <c r="O673" s="36"/>
    </row>
    <row r="674" spans="1:15" s="18" customFormat="1" x14ac:dyDescent="0.25">
      <c r="A674" s="41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43"/>
      <c r="O674" s="36"/>
    </row>
    <row r="675" spans="1:15" s="18" customFormat="1" x14ac:dyDescent="0.25">
      <c r="A675" s="41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43"/>
      <c r="O675" s="36"/>
    </row>
    <row r="676" spans="1:15" s="18" customFormat="1" x14ac:dyDescent="0.25">
      <c r="A676" s="41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43"/>
      <c r="O676" s="36"/>
    </row>
    <row r="677" spans="1:15" s="18" customFormat="1" x14ac:dyDescent="0.25">
      <c r="A677" s="41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43"/>
      <c r="O677" s="36"/>
    </row>
    <row r="678" spans="1:15" s="18" customFormat="1" x14ac:dyDescent="0.25">
      <c r="A678" s="41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43"/>
      <c r="O678" s="36"/>
    </row>
    <row r="679" spans="1:15" s="18" customFormat="1" x14ac:dyDescent="0.25">
      <c r="A679" s="41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43"/>
      <c r="O679" s="36"/>
    </row>
    <row r="680" spans="1:15" s="18" customFormat="1" x14ac:dyDescent="0.25">
      <c r="A680" s="41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43"/>
      <c r="O680" s="36"/>
    </row>
    <row r="681" spans="1:15" s="18" customFormat="1" x14ac:dyDescent="0.25">
      <c r="A681" s="41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43"/>
      <c r="O681" s="36"/>
    </row>
    <row r="682" spans="1:15" s="18" customFormat="1" x14ac:dyDescent="0.25">
      <c r="A682" s="41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43"/>
      <c r="O682" s="36"/>
    </row>
    <row r="683" spans="1:15" s="18" customFormat="1" x14ac:dyDescent="0.25">
      <c r="A683" s="41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43"/>
      <c r="O683" s="36"/>
    </row>
    <row r="684" spans="1:15" s="18" customFormat="1" x14ac:dyDescent="0.25">
      <c r="A684" s="41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43"/>
      <c r="O684" s="36"/>
    </row>
    <row r="685" spans="1:15" s="18" customFormat="1" x14ac:dyDescent="0.25">
      <c r="A685" s="41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43"/>
      <c r="O685" s="36"/>
    </row>
    <row r="686" spans="1:15" s="18" customFormat="1" x14ac:dyDescent="0.25">
      <c r="A686" s="41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43"/>
      <c r="O686" s="36"/>
    </row>
    <row r="687" spans="1:15" s="18" customFormat="1" x14ac:dyDescent="0.25">
      <c r="A687" s="41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43"/>
      <c r="O687" s="36"/>
    </row>
    <row r="688" spans="1:15" s="18" customFormat="1" x14ac:dyDescent="0.25">
      <c r="A688" s="41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43"/>
      <c r="O688" s="36"/>
    </row>
    <row r="689" spans="1:15" s="18" customFormat="1" x14ac:dyDescent="0.25">
      <c r="A689" s="41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43"/>
      <c r="O689" s="36"/>
    </row>
    <row r="690" spans="1:15" s="18" customFormat="1" x14ac:dyDescent="0.25">
      <c r="A690" s="41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43"/>
      <c r="O690" s="36"/>
    </row>
    <row r="691" spans="1:15" s="18" customFormat="1" x14ac:dyDescent="0.25">
      <c r="A691" s="41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43"/>
      <c r="O691" s="36"/>
    </row>
    <row r="692" spans="1:15" s="18" customFormat="1" x14ac:dyDescent="0.25">
      <c r="A692" s="41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43"/>
      <c r="O692" s="36"/>
    </row>
    <row r="693" spans="1:15" s="18" customFormat="1" x14ac:dyDescent="0.25">
      <c r="A693" s="41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43"/>
      <c r="O693" s="36"/>
    </row>
    <row r="694" spans="1:15" s="18" customFormat="1" x14ac:dyDescent="0.25">
      <c r="A694" s="41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43"/>
      <c r="O694" s="36"/>
    </row>
    <row r="695" spans="1:15" s="18" customFormat="1" x14ac:dyDescent="0.25">
      <c r="A695" s="41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43"/>
      <c r="O695" s="36"/>
    </row>
    <row r="696" spans="1:15" s="18" customFormat="1" x14ac:dyDescent="0.25">
      <c r="A696" s="41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43"/>
      <c r="O696" s="36"/>
    </row>
    <row r="697" spans="1:15" s="18" customFormat="1" x14ac:dyDescent="0.25">
      <c r="A697" s="41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43"/>
      <c r="O697" s="36"/>
    </row>
    <row r="698" spans="1:15" s="18" customFormat="1" x14ac:dyDescent="0.25">
      <c r="A698" s="41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43"/>
      <c r="O698" s="36"/>
    </row>
    <row r="699" spans="1:15" s="18" customFormat="1" x14ac:dyDescent="0.25">
      <c r="A699" s="41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43"/>
      <c r="O699" s="36"/>
    </row>
    <row r="700" spans="1:15" s="18" customFormat="1" x14ac:dyDescent="0.25">
      <c r="A700" s="41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43"/>
      <c r="O700" s="36"/>
    </row>
    <row r="701" spans="1:15" s="18" customFormat="1" x14ac:dyDescent="0.25">
      <c r="A701" s="41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43"/>
      <c r="O701" s="36"/>
    </row>
    <row r="702" spans="1:15" s="18" customFormat="1" x14ac:dyDescent="0.25">
      <c r="A702" s="41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43"/>
      <c r="O702" s="36"/>
    </row>
    <row r="703" spans="1:15" s="18" customFormat="1" x14ac:dyDescent="0.25">
      <c r="A703" s="41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43"/>
      <c r="O703" s="36"/>
    </row>
    <row r="704" spans="1:15" s="18" customFormat="1" x14ac:dyDescent="0.25">
      <c r="A704" s="41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43"/>
      <c r="O704" s="36"/>
    </row>
    <row r="705" spans="1:15" s="18" customFormat="1" x14ac:dyDescent="0.25">
      <c r="A705" s="41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43"/>
      <c r="O705" s="36"/>
    </row>
    <row r="706" spans="1:15" s="18" customFormat="1" x14ac:dyDescent="0.25">
      <c r="A706" s="41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43"/>
      <c r="O706" s="36"/>
    </row>
    <row r="707" spans="1:15" s="18" customFormat="1" x14ac:dyDescent="0.25">
      <c r="A707" s="41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43"/>
      <c r="O707" s="36"/>
    </row>
    <row r="708" spans="1:15" s="18" customFormat="1" x14ac:dyDescent="0.25">
      <c r="A708" s="41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43"/>
      <c r="O708" s="36"/>
    </row>
    <row r="709" spans="1:15" s="18" customFormat="1" x14ac:dyDescent="0.25">
      <c r="A709" s="41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43"/>
      <c r="O709" s="36"/>
    </row>
    <row r="710" spans="1:15" s="18" customFormat="1" x14ac:dyDescent="0.25">
      <c r="A710" s="41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43"/>
      <c r="O710" s="36"/>
    </row>
    <row r="711" spans="1:15" s="18" customFormat="1" x14ac:dyDescent="0.25">
      <c r="A711" s="41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43"/>
      <c r="O711" s="36"/>
    </row>
    <row r="712" spans="1:15" s="18" customFormat="1" x14ac:dyDescent="0.25">
      <c r="A712" s="41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43"/>
      <c r="O712" s="36"/>
    </row>
    <row r="713" spans="1:15" s="18" customFormat="1" x14ac:dyDescent="0.25">
      <c r="A713" s="41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43"/>
      <c r="O713" s="36"/>
    </row>
    <row r="714" spans="1:15" s="18" customFormat="1" x14ac:dyDescent="0.25">
      <c r="A714" s="41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43"/>
      <c r="O714" s="36"/>
    </row>
    <row r="715" spans="1:15" s="18" customFormat="1" x14ac:dyDescent="0.25">
      <c r="A715" s="41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43"/>
      <c r="O715" s="36"/>
    </row>
    <row r="716" spans="1:15" s="18" customFormat="1" x14ac:dyDescent="0.25">
      <c r="A716" s="41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43"/>
      <c r="O716" s="36"/>
    </row>
    <row r="717" spans="1:15" s="18" customFormat="1" x14ac:dyDescent="0.25">
      <c r="A717" s="41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43"/>
      <c r="O717" s="36"/>
    </row>
    <row r="718" spans="1:15" s="18" customFormat="1" x14ac:dyDescent="0.25">
      <c r="A718" s="41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43"/>
      <c r="O718" s="36"/>
    </row>
    <row r="719" spans="1:15" s="18" customFormat="1" x14ac:dyDescent="0.25">
      <c r="A719" s="41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43"/>
      <c r="O719" s="36"/>
    </row>
    <row r="720" spans="1:15" s="18" customFormat="1" x14ac:dyDescent="0.25">
      <c r="A720" s="41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43"/>
      <c r="O720" s="36"/>
    </row>
    <row r="721" spans="1:15" s="18" customFormat="1" x14ac:dyDescent="0.25">
      <c r="A721" s="41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43"/>
      <c r="O721" s="36"/>
    </row>
    <row r="722" spans="1:15" s="18" customFormat="1" x14ac:dyDescent="0.25">
      <c r="A722" s="41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43"/>
      <c r="O722" s="36"/>
    </row>
    <row r="723" spans="1:15" s="18" customFormat="1" x14ac:dyDescent="0.25">
      <c r="A723" s="41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43"/>
      <c r="O723" s="36"/>
    </row>
    <row r="724" spans="1:15" s="18" customFormat="1" x14ac:dyDescent="0.25">
      <c r="A724" s="41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43"/>
      <c r="O724" s="36"/>
    </row>
    <row r="725" spans="1:15" s="18" customFormat="1" x14ac:dyDescent="0.25">
      <c r="A725" s="41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43"/>
      <c r="O725" s="36"/>
    </row>
    <row r="726" spans="1:15" s="18" customFormat="1" x14ac:dyDescent="0.25">
      <c r="A726" s="41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43"/>
      <c r="O726" s="36"/>
    </row>
    <row r="727" spans="1:15" s="18" customFormat="1" x14ac:dyDescent="0.25">
      <c r="A727" s="41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43"/>
      <c r="O727" s="36"/>
    </row>
    <row r="728" spans="1:15" s="18" customFormat="1" x14ac:dyDescent="0.25">
      <c r="A728" s="41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43"/>
      <c r="O728" s="36"/>
    </row>
    <row r="729" spans="1:15" s="18" customFormat="1" x14ac:dyDescent="0.25">
      <c r="A729" s="41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43"/>
      <c r="O729" s="36"/>
    </row>
    <row r="730" spans="1:15" s="18" customFormat="1" x14ac:dyDescent="0.25">
      <c r="A730" s="41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43"/>
      <c r="O730" s="36"/>
    </row>
    <row r="731" spans="1:15" s="18" customFormat="1" x14ac:dyDescent="0.25">
      <c r="A731" s="41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43"/>
      <c r="O731" s="36"/>
    </row>
    <row r="732" spans="1:15" s="18" customFormat="1" x14ac:dyDescent="0.25">
      <c r="A732" s="41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43"/>
      <c r="O732" s="36"/>
    </row>
    <row r="733" spans="1:15" s="18" customFormat="1" x14ac:dyDescent="0.25">
      <c r="A733" s="41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43"/>
      <c r="O733" s="36"/>
    </row>
    <row r="734" spans="1:15" s="18" customFormat="1" x14ac:dyDescent="0.25">
      <c r="A734" s="41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43"/>
      <c r="O734" s="36"/>
    </row>
    <row r="735" spans="1:15" s="18" customFormat="1" x14ac:dyDescent="0.25">
      <c r="A735" s="41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43"/>
      <c r="O735" s="36"/>
    </row>
    <row r="736" spans="1:15" s="18" customFormat="1" x14ac:dyDescent="0.25">
      <c r="A736" s="41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43"/>
      <c r="O736" s="36"/>
    </row>
    <row r="737" spans="1:15" s="18" customFormat="1" x14ac:dyDescent="0.25">
      <c r="A737" s="41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43"/>
      <c r="O737" s="36"/>
    </row>
    <row r="738" spans="1:15" s="18" customFormat="1" x14ac:dyDescent="0.25">
      <c r="A738" s="41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43"/>
      <c r="O738" s="36"/>
    </row>
    <row r="739" spans="1:15" s="18" customFormat="1" x14ac:dyDescent="0.25">
      <c r="A739" s="41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43"/>
      <c r="O739" s="36"/>
    </row>
    <row r="740" spans="1:15" s="18" customFormat="1" x14ac:dyDescent="0.25">
      <c r="A740" s="41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43"/>
      <c r="O740" s="36"/>
    </row>
    <row r="741" spans="1:15" s="18" customFormat="1" x14ac:dyDescent="0.25">
      <c r="A741" s="41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43"/>
      <c r="O741" s="36"/>
    </row>
    <row r="742" spans="1:15" s="18" customFormat="1" x14ac:dyDescent="0.25">
      <c r="A742" s="41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43"/>
      <c r="O742" s="36"/>
    </row>
    <row r="743" spans="1:15" s="18" customFormat="1" x14ac:dyDescent="0.25">
      <c r="A743" s="41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43"/>
      <c r="O743" s="36"/>
    </row>
    <row r="744" spans="1:15" s="18" customFormat="1" x14ac:dyDescent="0.25">
      <c r="A744" s="41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43"/>
      <c r="O744" s="36"/>
    </row>
    <row r="745" spans="1:15" s="18" customFormat="1" x14ac:dyDescent="0.25">
      <c r="A745" s="41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43"/>
      <c r="O745" s="36"/>
    </row>
    <row r="746" spans="1:15" s="18" customFormat="1" x14ac:dyDescent="0.25">
      <c r="A746" s="41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43"/>
      <c r="O746" s="36"/>
    </row>
    <row r="747" spans="1:15" s="18" customFormat="1" x14ac:dyDescent="0.25">
      <c r="A747" s="41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43"/>
      <c r="O747" s="36"/>
    </row>
    <row r="748" spans="1:15" s="18" customFormat="1" x14ac:dyDescent="0.25">
      <c r="A748" s="41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43"/>
      <c r="O748" s="36"/>
    </row>
    <row r="749" spans="1:15" s="18" customFormat="1" x14ac:dyDescent="0.25">
      <c r="A749" s="41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43"/>
      <c r="O749" s="36"/>
    </row>
    <row r="750" spans="1:15" s="18" customFormat="1" x14ac:dyDescent="0.25">
      <c r="A750" s="41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43"/>
      <c r="O750" s="36"/>
    </row>
    <row r="751" spans="1:15" s="18" customFormat="1" x14ac:dyDescent="0.25">
      <c r="A751" s="41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43"/>
      <c r="O751" s="36"/>
    </row>
    <row r="752" spans="1:15" s="18" customFormat="1" x14ac:dyDescent="0.25">
      <c r="A752" s="41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43"/>
      <c r="O752" s="36"/>
    </row>
    <row r="753" spans="1:15" s="18" customFormat="1" x14ac:dyDescent="0.25">
      <c r="A753" s="41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43"/>
      <c r="O753" s="36"/>
    </row>
    <row r="754" spans="1:15" s="18" customFormat="1" x14ac:dyDescent="0.25">
      <c r="A754" s="41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43"/>
      <c r="O754" s="36"/>
    </row>
    <row r="755" spans="1:15" s="18" customFormat="1" x14ac:dyDescent="0.25">
      <c r="A755" s="41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43"/>
      <c r="O755" s="36"/>
    </row>
    <row r="756" spans="1:15" s="18" customFormat="1" x14ac:dyDescent="0.25">
      <c r="A756" s="41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43"/>
      <c r="O756" s="36"/>
    </row>
    <row r="757" spans="1:15" s="18" customFormat="1" x14ac:dyDescent="0.25">
      <c r="A757" s="41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43"/>
      <c r="O757" s="36"/>
    </row>
    <row r="758" spans="1:15" s="18" customFormat="1" x14ac:dyDescent="0.25">
      <c r="A758" s="41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43"/>
      <c r="O758" s="36"/>
    </row>
    <row r="759" spans="1:15" s="18" customFormat="1" x14ac:dyDescent="0.25">
      <c r="A759" s="41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43"/>
      <c r="O759" s="36"/>
    </row>
    <row r="760" spans="1:15" s="18" customFormat="1" x14ac:dyDescent="0.25">
      <c r="A760" s="41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43"/>
      <c r="O760" s="36"/>
    </row>
    <row r="761" spans="1:15" s="18" customFormat="1" x14ac:dyDescent="0.25">
      <c r="A761" s="41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43"/>
      <c r="O761" s="36"/>
    </row>
    <row r="762" spans="1:15" s="18" customFormat="1" x14ac:dyDescent="0.25">
      <c r="A762" s="41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43"/>
      <c r="O762" s="36"/>
    </row>
    <row r="763" spans="1:15" s="18" customFormat="1" x14ac:dyDescent="0.25">
      <c r="A763" s="41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43"/>
      <c r="O763" s="36"/>
    </row>
    <row r="764" spans="1:15" s="18" customFormat="1" x14ac:dyDescent="0.25">
      <c r="A764" s="41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43"/>
      <c r="O764" s="36"/>
    </row>
    <row r="765" spans="1:15" s="18" customFormat="1" x14ac:dyDescent="0.25">
      <c r="A765" s="41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43"/>
      <c r="O765" s="36"/>
    </row>
    <row r="766" spans="1:15" s="18" customFormat="1" x14ac:dyDescent="0.25">
      <c r="A766" s="41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43"/>
      <c r="O766" s="36"/>
    </row>
    <row r="767" spans="1:15" s="18" customFormat="1" x14ac:dyDescent="0.25">
      <c r="A767" s="41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43"/>
      <c r="O767" s="36"/>
    </row>
    <row r="768" spans="1:15" s="18" customFormat="1" x14ac:dyDescent="0.25">
      <c r="A768" s="41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43"/>
      <c r="O768" s="36"/>
    </row>
    <row r="769" spans="1:15" s="18" customFormat="1" x14ac:dyDescent="0.25">
      <c r="A769" s="41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43"/>
      <c r="O769" s="36"/>
    </row>
    <row r="770" spans="1:15" s="18" customFormat="1" x14ac:dyDescent="0.25">
      <c r="A770" s="41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43"/>
      <c r="O770" s="36"/>
    </row>
    <row r="771" spans="1:15" s="18" customFormat="1" x14ac:dyDescent="0.25">
      <c r="A771" s="41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43"/>
      <c r="O771" s="36"/>
    </row>
    <row r="772" spans="1:15" s="18" customFormat="1" x14ac:dyDescent="0.25">
      <c r="A772" s="41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43"/>
      <c r="O772" s="36"/>
    </row>
    <row r="773" spans="1:15" s="18" customFormat="1" x14ac:dyDescent="0.25">
      <c r="A773" s="41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43"/>
      <c r="O773" s="36"/>
    </row>
    <row r="774" spans="1:15" s="18" customFormat="1" x14ac:dyDescent="0.25">
      <c r="A774" s="41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43"/>
      <c r="O774" s="36"/>
    </row>
    <row r="775" spans="1:15" s="18" customFormat="1" x14ac:dyDescent="0.25">
      <c r="A775" s="41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43"/>
      <c r="O775" s="36"/>
    </row>
    <row r="776" spans="1:15" s="18" customFormat="1" x14ac:dyDescent="0.25">
      <c r="A776" s="41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43"/>
      <c r="O776" s="36"/>
    </row>
    <row r="777" spans="1:15" s="18" customFormat="1" x14ac:dyDescent="0.25">
      <c r="A777" s="41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43"/>
      <c r="O777" s="36"/>
    </row>
    <row r="778" spans="1:15" s="18" customFormat="1" x14ac:dyDescent="0.25">
      <c r="A778" s="41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43"/>
      <c r="O778" s="36"/>
    </row>
    <row r="779" spans="1:15" s="18" customFormat="1" x14ac:dyDescent="0.25">
      <c r="A779" s="41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43"/>
      <c r="O779" s="36"/>
    </row>
    <row r="780" spans="1:15" s="18" customFormat="1" x14ac:dyDescent="0.25">
      <c r="A780" s="41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43"/>
      <c r="O780" s="36"/>
    </row>
    <row r="781" spans="1:15" s="18" customFormat="1" x14ac:dyDescent="0.25">
      <c r="A781" s="41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43"/>
      <c r="O781" s="36"/>
    </row>
    <row r="782" spans="1:15" s="18" customFormat="1" x14ac:dyDescent="0.25">
      <c r="A782" s="41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43"/>
      <c r="O782" s="36"/>
    </row>
    <row r="783" spans="1:15" s="18" customFormat="1" x14ac:dyDescent="0.25">
      <c r="A783" s="41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43"/>
      <c r="O783" s="36"/>
    </row>
    <row r="784" spans="1:15" s="18" customFormat="1" x14ac:dyDescent="0.25">
      <c r="A784" s="41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43"/>
      <c r="O784" s="36"/>
    </row>
    <row r="785" spans="1:15" s="18" customFormat="1" x14ac:dyDescent="0.25">
      <c r="A785" s="41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43"/>
      <c r="O785" s="36"/>
    </row>
    <row r="786" spans="1:15" s="18" customFormat="1" x14ac:dyDescent="0.25">
      <c r="A786" s="41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43"/>
      <c r="O786" s="36"/>
    </row>
    <row r="787" spans="1:15" s="18" customFormat="1" x14ac:dyDescent="0.25">
      <c r="A787" s="41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43"/>
      <c r="O787" s="36"/>
    </row>
    <row r="788" spans="1:15" s="18" customFormat="1" x14ac:dyDescent="0.25">
      <c r="A788" s="41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43"/>
      <c r="O788" s="36"/>
    </row>
    <row r="789" spans="1:15" s="18" customFormat="1" x14ac:dyDescent="0.25">
      <c r="A789" s="41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43"/>
      <c r="O789" s="36"/>
    </row>
    <row r="790" spans="1:15" s="18" customFormat="1" x14ac:dyDescent="0.25">
      <c r="A790" s="41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43"/>
      <c r="O790" s="36"/>
    </row>
    <row r="791" spans="1:15" s="18" customFormat="1" x14ac:dyDescent="0.25">
      <c r="A791" s="41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43"/>
      <c r="O791" s="36"/>
    </row>
    <row r="792" spans="1:15" s="18" customFormat="1" x14ac:dyDescent="0.25">
      <c r="A792" s="41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43"/>
      <c r="O792" s="36"/>
    </row>
    <row r="793" spans="1:15" s="18" customFormat="1" x14ac:dyDescent="0.25">
      <c r="A793" s="41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43"/>
      <c r="O793" s="36"/>
    </row>
    <row r="794" spans="1:15" s="18" customFormat="1" x14ac:dyDescent="0.25">
      <c r="A794" s="41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43"/>
      <c r="O794" s="36"/>
    </row>
    <row r="795" spans="1:15" s="18" customFormat="1" x14ac:dyDescent="0.25">
      <c r="A795" s="41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43"/>
      <c r="O795" s="36"/>
    </row>
    <row r="796" spans="1:15" s="18" customFormat="1" x14ac:dyDescent="0.25">
      <c r="A796" s="41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43"/>
      <c r="O796" s="36"/>
    </row>
    <row r="797" spans="1:15" s="18" customFormat="1" x14ac:dyDescent="0.25">
      <c r="A797" s="41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43"/>
      <c r="O797" s="36"/>
    </row>
    <row r="798" spans="1:15" s="18" customFormat="1" x14ac:dyDescent="0.25">
      <c r="A798" s="41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43"/>
      <c r="O798" s="36"/>
    </row>
    <row r="799" spans="1:15" s="18" customFormat="1" x14ac:dyDescent="0.25">
      <c r="A799" s="41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43"/>
      <c r="O799" s="36"/>
    </row>
    <row r="800" spans="1:15" s="18" customFormat="1" x14ac:dyDescent="0.25">
      <c r="A800" s="41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43"/>
      <c r="O800" s="36"/>
    </row>
    <row r="801" spans="1:15" s="18" customFormat="1" x14ac:dyDescent="0.25">
      <c r="A801" s="41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43"/>
      <c r="O801" s="36"/>
    </row>
    <row r="802" spans="1:15" s="18" customFormat="1" x14ac:dyDescent="0.25">
      <c r="A802" s="41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43"/>
      <c r="O802" s="36"/>
    </row>
    <row r="803" spans="1:15" s="18" customFormat="1" x14ac:dyDescent="0.25">
      <c r="A803" s="41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43"/>
      <c r="O803" s="36"/>
    </row>
    <row r="804" spans="1:15" s="18" customFormat="1" x14ac:dyDescent="0.25">
      <c r="A804" s="41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43"/>
      <c r="O804" s="36"/>
    </row>
    <row r="805" spans="1:15" s="18" customFormat="1" x14ac:dyDescent="0.25">
      <c r="A805" s="41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43"/>
      <c r="O805" s="36"/>
    </row>
    <row r="806" spans="1:15" s="18" customFormat="1" x14ac:dyDescent="0.25">
      <c r="A806" s="41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43"/>
      <c r="O806" s="36"/>
    </row>
    <row r="807" spans="1:15" s="18" customFormat="1" x14ac:dyDescent="0.25">
      <c r="A807" s="41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43"/>
      <c r="O807" s="36"/>
    </row>
    <row r="808" spans="1:15" s="18" customFormat="1" x14ac:dyDescent="0.25">
      <c r="A808" s="41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43"/>
      <c r="O808" s="36"/>
    </row>
    <row r="809" spans="1:15" s="18" customFormat="1" x14ac:dyDescent="0.25">
      <c r="A809" s="41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43"/>
      <c r="O809" s="36"/>
    </row>
    <row r="810" spans="1:15" s="18" customFormat="1" x14ac:dyDescent="0.25">
      <c r="A810" s="41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43"/>
      <c r="O810" s="36"/>
    </row>
    <row r="811" spans="1:15" s="18" customFormat="1" x14ac:dyDescent="0.25">
      <c r="A811" s="41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43"/>
      <c r="O811" s="36"/>
    </row>
    <row r="812" spans="1:15" s="18" customFormat="1" x14ac:dyDescent="0.25">
      <c r="A812" s="41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43"/>
      <c r="O812" s="36"/>
    </row>
    <row r="813" spans="1:15" s="18" customFormat="1" x14ac:dyDescent="0.25">
      <c r="A813" s="41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43"/>
      <c r="O813" s="36"/>
    </row>
    <row r="814" spans="1:15" s="18" customFormat="1" x14ac:dyDescent="0.25">
      <c r="A814" s="41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43"/>
      <c r="O814" s="36"/>
    </row>
    <row r="815" spans="1:15" s="18" customFormat="1" x14ac:dyDescent="0.25">
      <c r="A815" s="41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43"/>
      <c r="O815" s="36"/>
    </row>
    <row r="816" spans="1:15" s="18" customFormat="1" x14ac:dyDescent="0.25">
      <c r="A816" s="41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43"/>
      <c r="O816" s="36"/>
    </row>
    <row r="817" spans="1:15" s="18" customFormat="1" x14ac:dyDescent="0.25">
      <c r="A817" s="41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43"/>
      <c r="O817" s="36"/>
    </row>
    <row r="818" spans="1:15" s="18" customFormat="1" x14ac:dyDescent="0.25">
      <c r="A818" s="41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43"/>
      <c r="O818" s="36"/>
    </row>
    <row r="819" spans="1:15" s="18" customFormat="1" x14ac:dyDescent="0.25">
      <c r="A819" s="41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43"/>
      <c r="O819" s="36"/>
    </row>
    <row r="820" spans="1:15" s="18" customFormat="1" x14ac:dyDescent="0.25">
      <c r="A820" s="41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43"/>
      <c r="O820" s="36"/>
    </row>
    <row r="821" spans="1:15" s="18" customFormat="1" x14ac:dyDescent="0.25">
      <c r="A821" s="41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43"/>
      <c r="O821" s="36"/>
    </row>
    <row r="822" spans="1:15" s="18" customFormat="1" x14ac:dyDescent="0.25">
      <c r="A822" s="41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43"/>
      <c r="O822" s="36"/>
    </row>
    <row r="823" spans="1:15" s="18" customFormat="1" x14ac:dyDescent="0.25">
      <c r="A823" s="41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43"/>
      <c r="O823" s="36"/>
    </row>
    <row r="824" spans="1:15" s="18" customFormat="1" x14ac:dyDescent="0.25">
      <c r="A824" s="41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43"/>
      <c r="O824" s="36"/>
    </row>
    <row r="825" spans="1:15" s="18" customFormat="1" x14ac:dyDescent="0.25">
      <c r="A825" s="41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43"/>
      <c r="O825" s="36"/>
    </row>
    <row r="826" spans="1:15" s="18" customFormat="1" x14ac:dyDescent="0.25">
      <c r="A826" s="41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43"/>
      <c r="O826" s="36"/>
    </row>
    <row r="827" spans="1:15" s="18" customFormat="1" x14ac:dyDescent="0.25">
      <c r="A827" s="41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43"/>
      <c r="O827" s="36"/>
    </row>
    <row r="828" spans="1:15" s="18" customFormat="1" x14ac:dyDescent="0.25">
      <c r="A828" s="41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43"/>
      <c r="O828" s="36"/>
    </row>
    <row r="829" spans="1:15" s="18" customFormat="1" x14ac:dyDescent="0.25">
      <c r="A829" s="41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43"/>
      <c r="O829" s="36"/>
    </row>
    <row r="830" spans="1:15" s="18" customFormat="1" x14ac:dyDescent="0.25">
      <c r="A830" s="41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43"/>
      <c r="O830" s="36"/>
    </row>
    <row r="831" spans="1:15" s="18" customFormat="1" x14ac:dyDescent="0.25">
      <c r="A831" s="41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43"/>
      <c r="O831" s="36"/>
    </row>
    <row r="832" spans="1:15" s="18" customFormat="1" x14ac:dyDescent="0.25">
      <c r="A832" s="41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43"/>
      <c r="O832" s="36"/>
    </row>
    <row r="833" spans="1:15" s="18" customFormat="1" x14ac:dyDescent="0.25">
      <c r="A833" s="41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43"/>
      <c r="O833" s="36"/>
    </row>
    <row r="834" spans="1:15" s="18" customFormat="1" x14ac:dyDescent="0.25">
      <c r="A834" s="41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43"/>
      <c r="O834" s="36"/>
    </row>
    <row r="835" spans="1:15" s="18" customFormat="1" x14ac:dyDescent="0.25">
      <c r="A835" s="41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43"/>
      <c r="O835" s="36"/>
    </row>
    <row r="836" spans="1:15" s="18" customFormat="1" x14ac:dyDescent="0.25">
      <c r="A836" s="41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43"/>
      <c r="O836" s="36"/>
    </row>
    <row r="837" spans="1:15" s="18" customFormat="1" x14ac:dyDescent="0.25">
      <c r="A837" s="41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43"/>
      <c r="O837" s="36"/>
    </row>
    <row r="838" spans="1:15" s="18" customFormat="1" x14ac:dyDescent="0.25">
      <c r="A838" s="41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43"/>
      <c r="O838" s="36"/>
    </row>
    <row r="839" spans="1:15" s="18" customFormat="1" x14ac:dyDescent="0.25">
      <c r="A839" s="41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43"/>
      <c r="O839" s="36"/>
    </row>
    <row r="840" spans="1:15" s="18" customFormat="1" x14ac:dyDescent="0.25">
      <c r="A840" s="41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43"/>
      <c r="O840" s="36"/>
    </row>
    <row r="841" spans="1:15" s="18" customFormat="1" x14ac:dyDescent="0.25">
      <c r="A841" s="41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43"/>
      <c r="O841" s="36"/>
    </row>
    <row r="842" spans="1:15" s="18" customFormat="1" x14ac:dyDescent="0.25">
      <c r="A842" s="41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43"/>
      <c r="O842" s="36"/>
    </row>
    <row r="843" spans="1:15" s="18" customFormat="1" x14ac:dyDescent="0.25">
      <c r="A843" s="41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43"/>
      <c r="O843" s="36"/>
    </row>
    <row r="844" spans="1:15" s="18" customFormat="1" x14ac:dyDescent="0.25">
      <c r="A844" s="41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43"/>
      <c r="O844" s="36"/>
    </row>
    <row r="845" spans="1:15" s="18" customFormat="1" x14ac:dyDescent="0.25">
      <c r="A845" s="41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43"/>
      <c r="O845" s="36"/>
    </row>
    <row r="846" spans="1:15" s="18" customFormat="1" x14ac:dyDescent="0.25">
      <c r="A846" s="41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43"/>
      <c r="O846" s="36"/>
    </row>
    <row r="847" spans="1:15" s="18" customFormat="1" x14ac:dyDescent="0.25">
      <c r="A847" s="41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43"/>
      <c r="O847" s="36"/>
    </row>
  </sheetData>
  <mergeCells count="24">
    <mergeCell ref="B1:L1"/>
    <mergeCell ref="N1:O1"/>
    <mergeCell ref="B9:L9"/>
    <mergeCell ref="N9:O9"/>
    <mergeCell ref="B17:L17"/>
    <mergeCell ref="N17:O17"/>
    <mergeCell ref="B25:L25"/>
    <mergeCell ref="N25:O25"/>
    <mergeCell ref="B33:L33"/>
    <mergeCell ref="N33:O33"/>
    <mergeCell ref="B41:L41"/>
    <mergeCell ref="N41:O41"/>
    <mergeCell ref="B89:L89"/>
    <mergeCell ref="N89:O89"/>
    <mergeCell ref="B49:L49"/>
    <mergeCell ref="N49:O49"/>
    <mergeCell ref="B57:L57"/>
    <mergeCell ref="N57:O57"/>
    <mergeCell ref="B81:L81"/>
    <mergeCell ref="N81:O81"/>
    <mergeCell ref="B65:L65"/>
    <mergeCell ref="N65:O65"/>
    <mergeCell ref="B73:L73"/>
    <mergeCell ref="N73:O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C493-05D0-4CFF-86D7-364B3D42CFAA}">
  <dimension ref="A1:H31"/>
  <sheetViews>
    <sheetView workbookViewId="0">
      <selection activeCell="A16" sqref="A16"/>
    </sheetView>
  </sheetViews>
  <sheetFormatPr defaultColWidth="9.140625" defaultRowHeight="15" x14ac:dyDescent="0.25"/>
  <cols>
    <col min="1" max="1" width="12.7109375" style="55" bestFit="1" customWidth="1"/>
    <col min="2" max="2" width="9.7109375" style="18" bestFit="1" customWidth="1"/>
    <col min="3" max="7" width="6.28515625" style="18" bestFit="1" customWidth="1"/>
    <col min="8" max="8" width="6.28515625" style="19" bestFit="1" customWidth="1"/>
    <col min="9" max="9" width="10.85546875" style="18" customWidth="1"/>
    <col min="10" max="16384" width="9.140625" style="18"/>
  </cols>
  <sheetData>
    <row r="1" spans="1:8" ht="15.75" thickBot="1" x14ac:dyDescent="0.3">
      <c r="B1" s="48"/>
      <c r="C1" s="47"/>
      <c r="D1" s="46"/>
      <c r="E1" s="45"/>
      <c r="F1" s="44"/>
    </row>
    <row r="2" spans="1:8" ht="1.5" customHeight="1" thickBot="1" x14ac:dyDescent="0.3">
      <c r="A2" s="56"/>
      <c r="B2" s="49"/>
      <c r="C2" s="50"/>
      <c r="D2" s="51"/>
      <c r="E2" s="52"/>
      <c r="F2" s="53"/>
      <c r="G2" s="54"/>
      <c r="H2" s="57"/>
    </row>
    <row r="3" spans="1:8" ht="30.75" thickBot="1" x14ac:dyDescent="0.3">
      <c r="A3" s="78" t="s">
        <v>44</v>
      </c>
      <c r="B3" s="91" t="s">
        <v>59</v>
      </c>
      <c r="C3" s="73"/>
      <c r="D3" s="74"/>
      <c r="E3" s="75"/>
      <c r="F3" s="76"/>
      <c r="G3" s="77"/>
      <c r="H3"/>
    </row>
    <row r="4" spans="1:8" ht="30.75" thickBot="1" x14ac:dyDescent="0.3">
      <c r="A4" s="79" t="s">
        <v>31</v>
      </c>
      <c r="B4" s="85" t="s">
        <v>15</v>
      </c>
      <c r="C4" s="86" t="s">
        <v>14</v>
      </c>
      <c r="D4" s="87" t="s">
        <v>13</v>
      </c>
      <c r="E4" s="88" t="s">
        <v>12</v>
      </c>
      <c r="F4" s="89" t="s">
        <v>11</v>
      </c>
      <c r="G4" s="90" t="s">
        <v>32</v>
      </c>
      <c r="H4"/>
    </row>
    <row r="5" spans="1:8" x14ac:dyDescent="0.25">
      <c r="A5" s="92" t="s">
        <v>33</v>
      </c>
      <c r="B5" s="93">
        <v>0.53988808868641958</v>
      </c>
      <c r="C5" s="94">
        <v>0.68140573487627498</v>
      </c>
      <c r="D5" s="95">
        <v>0.77980103740075912</v>
      </c>
      <c r="E5" s="96">
        <v>0.75579176840700313</v>
      </c>
      <c r="F5" s="97">
        <v>0.98664026077762845</v>
      </c>
      <c r="G5" s="58">
        <v>0.74870537802961701</v>
      </c>
      <c r="H5"/>
    </row>
    <row r="6" spans="1:8" x14ac:dyDescent="0.25">
      <c r="A6" s="92" t="s">
        <v>34</v>
      </c>
      <c r="B6" s="93">
        <v>0.11000816301228916</v>
      </c>
      <c r="C6" s="94">
        <v>0.15957468525189722</v>
      </c>
      <c r="D6" s="95">
        <v>0.22992295367101809</v>
      </c>
      <c r="E6" s="96">
        <v>0.25904273387782989</v>
      </c>
      <c r="F6" s="97">
        <v>0.87243299104909544</v>
      </c>
      <c r="G6" s="58">
        <v>0.32619630537242594</v>
      </c>
      <c r="H6"/>
    </row>
    <row r="7" spans="1:8" x14ac:dyDescent="0.25">
      <c r="A7" s="92" t="s">
        <v>35</v>
      </c>
      <c r="B7" s="93">
        <v>6.0188237101761737E-2</v>
      </c>
      <c r="C7" s="94">
        <v>0.34737110526907711</v>
      </c>
      <c r="D7" s="95">
        <v>0.6316536785220116</v>
      </c>
      <c r="E7" s="96">
        <v>5.0680213146750815E-2</v>
      </c>
      <c r="F7" s="97">
        <v>0.96335268877719737</v>
      </c>
      <c r="G7" s="58">
        <v>0.41064918456335969</v>
      </c>
      <c r="H7"/>
    </row>
    <row r="8" spans="1:8" x14ac:dyDescent="0.25">
      <c r="A8" s="92" t="s">
        <v>36</v>
      </c>
      <c r="B8" s="93">
        <v>4.3593596295263227E-3</v>
      </c>
      <c r="C8" s="94">
        <v>0.27905884295402228</v>
      </c>
      <c r="D8" s="95">
        <v>0.26280760123979197</v>
      </c>
      <c r="E8" s="96">
        <v>0.94832343138905406</v>
      </c>
      <c r="F8" s="97">
        <v>0.94298733691485082</v>
      </c>
      <c r="G8" s="58">
        <v>0.48750731442544903</v>
      </c>
      <c r="H8"/>
    </row>
    <row r="9" spans="1:8" x14ac:dyDescent="0.25">
      <c r="A9" s="92" t="s">
        <v>37</v>
      </c>
      <c r="B9" s="93">
        <v>7.5918015538703351E-2</v>
      </c>
      <c r="C9" s="94">
        <v>0.37742660014634299</v>
      </c>
      <c r="D9" s="95">
        <v>0.62468072231459826</v>
      </c>
      <c r="E9" s="96">
        <v>0.74759018155240253</v>
      </c>
      <c r="F9" s="97">
        <v>0.99309875179343854</v>
      </c>
      <c r="G9" s="58">
        <v>0.56374285426909709</v>
      </c>
      <c r="H9"/>
    </row>
    <row r="10" spans="1:8" x14ac:dyDescent="0.25">
      <c r="A10" s="92" t="s">
        <v>38</v>
      </c>
      <c r="B10" s="93">
        <v>0.21570277134793966</v>
      </c>
      <c r="C10" s="94">
        <v>0.40154803955802704</v>
      </c>
      <c r="D10" s="95">
        <v>0.59902894970673704</v>
      </c>
      <c r="E10" s="96">
        <v>0.60681324315505136</v>
      </c>
      <c r="F10" s="97">
        <v>0.99687329642690892</v>
      </c>
      <c r="G10" s="58">
        <v>0.5639932600389328</v>
      </c>
      <c r="H10"/>
    </row>
    <row r="11" spans="1:8" x14ac:dyDescent="0.25">
      <c r="A11" s="92" t="s">
        <v>39</v>
      </c>
      <c r="B11" s="93">
        <v>4.3426021347885563E-2</v>
      </c>
      <c r="C11" s="94">
        <v>0.41117098199263247</v>
      </c>
      <c r="D11" s="95">
        <v>0.66284508208034665</v>
      </c>
      <c r="E11" s="96">
        <v>0.67937863909159002</v>
      </c>
      <c r="F11" s="97">
        <v>0.99639294949773938</v>
      </c>
      <c r="G11" s="58">
        <v>0.55864273480203885</v>
      </c>
      <c r="H11"/>
    </row>
    <row r="12" spans="1:8" x14ac:dyDescent="0.25">
      <c r="A12" s="92" t="s">
        <v>40</v>
      </c>
      <c r="B12" s="93">
        <v>7.6082412493109985E-2</v>
      </c>
      <c r="C12" s="94">
        <v>0.21614918507709743</v>
      </c>
      <c r="D12" s="95">
        <v>0.47990372055796632</v>
      </c>
      <c r="E12" s="96">
        <v>0.65878689750551345</v>
      </c>
      <c r="F12" s="97">
        <v>0.99209320122834455</v>
      </c>
      <c r="G12" s="58">
        <v>0.48460308337240632</v>
      </c>
      <c r="H12"/>
    </row>
    <row r="13" spans="1:8" x14ac:dyDescent="0.25">
      <c r="A13" s="92" t="s">
        <v>41</v>
      </c>
      <c r="B13" s="93">
        <v>0.12796750903390561</v>
      </c>
      <c r="C13" s="94">
        <v>0.49006968810932833</v>
      </c>
      <c r="D13" s="95">
        <v>0.48877210308571001</v>
      </c>
      <c r="E13" s="96">
        <v>0.74241403174164433</v>
      </c>
      <c r="F13" s="97">
        <v>0.9977463634918815</v>
      </c>
      <c r="G13" s="58">
        <v>0.56939393909249392</v>
      </c>
      <c r="H13"/>
    </row>
    <row r="14" spans="1:8" ht="15.75" thickBot="1" x14ac:dyDescent="0.3">
      <c r="A14" s="92" t="s">
        <v>42</v>
      </c>
      <c r="B14" s="93">
        <v>0.24787701745943219</v>
      </c>
      <c r="C14" s="94">
        <v>0.51896725123482135</v>
      </c>
      <c r="D14" s="95">
        <v>0.65342257512414004</v>
      </c>
      <c r="E14" s="96">
        <v>0.82696308781752914</v>
      </c>
      <c r="F14" s="97">
        <v>0.77696954356673098</v>
      </c>
      <c r="G14" s="58">
        <v>0.60483989504053082</v>
      </c>
      <c r="H14"/>
    </row>
    <row r="15" spans="1:8" ht="15.75" thickBot="1" x14ac:dyDescent="0.3">
      <c r="A15" s="92" t="s">
        <v>43</v>
      </c>
      <c r="B15" s="93">
        <v>3.0728843730015592E-2</v>
      </c>
      <c r="C15" s="94">
        <v>0.14705298690101487</v>
      </c>
      <c r="D15" s="95">
        <v>0.36774223404065687</v>
      </c>
      <c r="E15" s="96">
        <v>0.84580977468445173</v>
      </c>
      <c r="F15" s="97">
        <v>0.98912745208131148</v>
      </c>
      <c r="G15" s="58">
        <v>0.47609225828749013</v>
      </c>
      <c r="H15"/>
    </row>
    <row r="16" spans="1:8" ht="39.75" thickBot="1" x14ac:dyDescent="0.35">
      <c r="A16" s="98" t="s">
        <v>32</v>
      </c>
      <c r="B16" s="99">
        <v>0.13928603994372624</v>
      </c>
      <c r="C16" s="100">
        <v>0.36634500921550328</v>
      </c>
      <c r="D16" s="101">
        <v>0.52550733252215776</v>
      </c>
      <c r="E16" s="102">
        <v>0.64741763657898366</v>
      </c>
      <c r="F16" s="103">
        <v>0.95524680323682964</v>
      </c>
      <c r="G16" s="59">
        <v>0.52676056429944018</v>
      </c>
      <c r="H16"/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 s="18"/>
      <c r="H20" s="18"/>
    </row>
    <row r="21" spans="1:8" x14ac:dyDescent="0.25">
      <c r="A21" s="18"/>
      <c r="H21" s="18"/>
    </row>
    <row r="22" spans="1:8" x14ac:dyDescent="0.25">
      <c r="A22" s="18"/>
      <c r="H22" s="18"/>
    </row>
    <row r="23" spans="1:8" x14ac:dyDescent="0.25">
      <c r="A23" s="18"/>
      <c r="H23" s="18"/>
    </row>
    <row r="24" spans="1:8" x14ac:dyDescent="0.25">
      <c r="A24" s="18"/>
      <c r="H24" s="18"/>
    </row>
    <row r="25" spans="1:8" x14ac:dyDescent="0.25">
      <c r="A25" s="18"/>
      <c r="H25" s="18"/>
    </row>
    <row r="26" spans="1:8" x14ac:dyDescent="0.25">
      <c r="A26" s="18"/>
      <c r="H26" s="18"/>
    </row>
    <row r="27" spans="1:8" x14ac:dyDescent="0.25">
      <c r="A27" s="18"/>
      <c r="H27" s="18"/>
    </row>
    <row r="28" spans="1:8" x14ac:dyDescent="0.25">
      <c r="A28" s="18"/>
      <c r="H28" s="18"/>
    </row>
    <row r="29" spans="1:8" x14ac:dyDescent="0.25">
      <c r="A29" s="18"/>
      <c r="H29" s="18"/>
    </row>
    <row r="30" spans="1:8" x14ac:dyDescent="0.25">
      <c r="A30" s="18"/>
      <c r="H30" s="18"/>
    </row>
    <row r="31" spans="1:8" x14ac:dyDescent="0.25">
      <c r="A31" s="18"/>
      <c r="H31" s="18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863D-6C6C-4715-92D1-E935AFA68C74}">
  <dimension ref="A1:AF218"/>
  <sheetViews>
    <sheetView workbookViewId="0">
      <selection activeCell="L26" sqref="L26"/>
    </sheetView>
  </sheetViews>
  <sheetFormatPr defaultRowHeight="15" x14ac:dyDescent="0.25"/>
  <cols>
    <col min="1" max="1" width="27.5703125" bestFit="1" customWidth="1"/>
    <col min="2" max="2" width="19.5703125" bestFit="1" customWidth="1"/>
    <col min="3" max="6" width="15" bestFit="1" customWidth="1"/>
    <col min="7" max="8" width="17.7109375" bestFit="1" customWidth="1"/>
    <col min="9" max="32" width="9.140625" style="18"/>
  </cols>
  <sheetData>
    <row r="1" spans="1:11" s="18" customFormat="1" x14ac:dyDescent="0.25"/>
    <row r="2" spans="1:11" s="18" customFormat="1" x14ac:dyDescent="0.25"/>
    <row r="3" spans="1:11" x14ac:dyDescent="0.25">
      <c r="A3" s="39" t="s">
        <v>49</v>
      </c>
      <c r="B3" s="82" t="s">
        <v>45</v>
      </c>
      <c r="C3" s="83"/>
      <c r="D3" s="83"/>
      <c r="E3" s="83"/>
      <c r="F3" s="83"/>
      <c r="G3" s="83"/>
    </row>
    <row r="4" spans="1:11" x14ac:dyDescent="0.25">
      <c r="A4" s="39" t="s">
        <v>31</v>
      </c>
      <c r="B4" s="83" t="s">
        <v>15</v>
      </c>
      <c r="C4" s="83" t="s">
        <v>14</v>
      </c>
      <c r="D4" s="83" t="s">
        <v>13</v>
      </c>
      <c r="E4" s="83" t="s">
        <v>12</v>
      </c>
      <c r="F4" s="83" t="s">
        <v>11</v>
      </c>
      <c r="G4" s="83" t="s">
        <v>46</v>
      </c>
    </row>
    <row r="5" spans="1:11" x14ac:dyDescent="0.25">
      <c r="A5" s="40" t="s">
        <v>33</v>
      </c>
      <c r="B5" s="83">
        <v>436729.7500000025</v>
      </c>
      <c r="C5" s="83">
        <v>1229279.8799999272</v>
      </c>
      <c r="D5" s="83">
        <v>2019030.7199999336</v>
      </c>
      <c r="E5" s="83">
        <v>8994385.0200011842</v>
      </c>
      <c r="F5" s="83">
        <v>17796373.570005644</v>
      </c>
      <c r="G5" s="83">
        <v>30475798.940006692</v>
      </c>
    </row>
    <row r="6" spans="1:11" x14ac:dyDescent="0.25">
      <c r="A6" s="40" t="s">
        <v>34</v>
      </c>
      <c r="B6" s="83">
        <v>1281487.7199999455</v>
      </c>
      <c r="C6" s="83">
        <v>3424174.6999999727</v>
      </c>
      <c r="D6" s="83">
        <v>3839598.8999999384</v>
      </c>
      <c r="E6" s="83">
        <v>13155501.600007351</v>
      </c>
      <c r="F6" s="83">
        <v>9594683.1400021594</v>
      </c>
      <c r="G6" s="83">
        <v>31295446.060009368</v>
      </c>
    </row>
    <row r="7" spans="1:11" x14ac:dyDescent="0.25">
      <c r="A7" s="40" t="s">
        <v>35</v>
      </c>
      <c r="B7" s="83">
        <v>6288549.8600011636</v>
      </c>
      <c r="C7" s="83">
        <v>479293.0600000071</v>
      </c>
      <c r="D7" s="84">
        <v>249716.18999999843</v>
      </c>
      <c r="E7" s="84">
        <v>368217.67000000062</v>
      </c>
      <c r="F7" s="84">
        <v>4868.5700000000006</v>
      </c>
      <c r="G7" s="83">
        <v>7390645.3500011703</v>
      </c>
    </row>
    <row r="8" spans="1:11" x14ac:dyDescent="0.25">
      <c r="A8" s="40" t="s">
        <v>36</v>
      </c>
      <c r="B8" s="83">
        <v>20348896.979999531</v>
      </c>
      <c r="C8" s="83">
        <v>608809.33999999776</v>
      </c>
      <c r="D8" s="83">
        <v>1413851.9899999765</v>
      </c>
      <c r="E8" s="83">
        <v>3297485.3899995144</v>
      </c>
      <c r="F8" s="83">
        <v>4390022.6099994127</v>
      </c>
      <c r="G8" s="83">
        <v>30059066.30999843</v>
      </c>
    </row>
    <row r="9" spans="1:11" x14ac:dyDescent="0.25">
      <c r="A9" s="40" t="s">
        <v>37</v>
      </c>
      <c r="B9" s="83">
        <v>3753227.3199993768</v>
      </c>
      <c r="C9" s="83">
        <v>2181567.6999997534</v>
      </c>
      <c r="D9" s="83">
        <v>2250192.4899999034</v>
      </c>
      <c r="E9" s="83">
        <v>9365148.4499991052</v>
      </c>
      <c r="F9" s="83">
        <v>6254057.0500000026</v>
      </c>
      <c r="G9" s="83">
        <v>23804193.009998143</v>
      </c>
    </row>
    <row r="10" spans="1:11" x14ac:dyDescent="0.25">
      <c r="A10" s="40" t="s">
        <v>38</v>
      </c>
      <c r="B10" s="83">
        <v>1789766.6199998234</v>
      </c>
      <c r="C10" s="83">
        <v>2104398.4199999953</v>
      </c>
      <c r="D10" s="83">
        <v>2125498.5600001309</v>
      </c>
      <c r="E10" s="83">
        <v>9533059.1499991696</v>
      </c>
      <c r="F10" s="83">
        <v>1703423.3900000066</v>
      </c>
      <c r="G10" s="83">
        <v>17256146.139999125</v>
      </c>
    </row>
    <row r="11" spans="1:11" x14ac:dyDescent="0.25">
      <c r="A11" s="40" t="s">
        <v>39</v>
      </c>
      <c r="B11" s="83">
        <v>8239147.6099944627</v>
      </c>
      <c r="C11" s="83">
        <v>1581250.9600000442</v>
      </c>
      <c r="D11" s="83">
        <v>1245757.2400000675</v>
      </c>
      <c r="E11" s="83">
        <v>3923673.2899994589</v>
      </c>
      <c r="F11" s="83">
        <v>1178957.7100000163</v>
      </c>
      <c r="G11" s="83">
        <v>16168786.809994049</v>
      </c>
      <c r="K11"/>
    </row>
    <row r="12" spans="1:11" x14ac:dyDescent="0.25">
      <c r="A12" s="40" t="s">
        <v>40</v>
      </c>
      <c r="B12" s="83">
        <v>7343081.8200013759</v>
      </c>
      <c r="C12" s="83">
        <v>3793928.5299989311</v>
      </c>
      <c r="D12" s="83">
        <v>1947593.3400002536</v>
      </c>
      <c r="E12" s="83">
        <v>4794178.089999577</v>
      </c>
      <c r="F12" s="83">
        <v>2223599.019999906</v>
      </c>
      <c r="G12" s="83">
        <v>20102380.800000042</v>
      </c>
    </row>
    <row r="13" spans="1:11" x14ac:dyDescent="0.25">
      <c r="A13" s="40" t="s">
        <v>41</v>
      </c>
      <c r="B13" s="83">
        <v>2882612.9599995669</v>
      </c>
      <c r="C13" s="83">
        <v>1667034.7500002163</v>
      </c>
      <c r="D13" s="83">
        <v>1847186.0900001356</v>
      </c>
      <c r="E13" s="83">
        <v>2659617.9699998125</v>
      </c>
      <c r="F13" s="83">
        <v>1128163.3000000187</v>
      </c>
      <c r="G13" s="83">
        <v>10184615.069999751</v>
      </c>
    </row>
    <row r="14" spans="1:11" x14ac:dyDescent="0.25">
      <c r="A14" s="40" t="s">
        <v>42</v>
      </c>
      <c r="B14" s="83">
        <v>2338634.39999989</v>
      </c>
      <c r="C14" s="83">
        <v>1745969.650000196</v>
      </c>
      <c r="D14" s="83">
        <v>1000184.620000078</v>
      </c>
      <c r="E14" s="83">
        <v>1032834.0800000645</v>
      </c>
      <c r="F14" s="84">
        <v>56021.990000000063</v>
      </c>
      <c r="G14" s="83">
        <v>6173644.7400002284</v>
      </c>
    </row>
    <row r="15" spans="1:11" x14ac:dyDescent="0.25">
      <c r="A15" s="40" t="s">
        <v>43</v>
      </c>
      <c r="B15" s="83">
        <v>14732445.320023401</v>
      </c>
      <c r="C15" s="83">
        <v>6609274.9999987548</v>
      </c>
      <c r="D15" s="83">
        <v>4330294.9799993346</v>
      </c>
      <c r="E15" s="83">
        <v>3376176.9199998081</v>
      </c>
      <c r="F15" s="83">
        <v>151744.55999999976</v>
      </c>
      <c r="G15" s="83">
        <v>29199936.780021295</v>
      </c>
    </row>
    <row r="16" spans="1:11" x14ac:dyDescent="0.25">
      <c r="A16" s="40" t="s">
        <v>58</v>
      </c>
      <c r="B16" s="83">
        <v>3722723.5699994438</v>
      </c>
      <c r="C16" s="83">
        <v>2667711.569999984</v>
      </c>
      <c r="D16" s="83">
        <v>3393142.1699995324</v>
      </c>
      <c r="E16" s="83">
        <v>6752191.0199987087</v>
      </c>
      <c r="F16" s="83">
        <v>2942776.9099998032</v>
      </c>
      <c r="G16" s="83">
        <v>19478545.239997473</v>
      </c>
    </row>
    <row r="17" spans="1:7" x14ac:dyDescent="0.25">
      <c r="A17" s="40" t="s">
        <v>46</v>
      </c>
      <c r="B17" s="83">
        <v>73157303.930017978</v>
      </c>
      <c r="C17" s="83">
        <v>28092693.559997782</v>
      </c>
      <c r="D17" s="83">
        <v>25662047.289999284</v>
      </c>
      <c r="E17" s="83">
        <v>67252468.650003761</v>
      </c>
      <c r="F17" s="83">
        <v>47424691.820006974</v>
      </c>
      <c r="G17" s="83">
        <v>241589205.25002578</v>
      </c>
    </row>
    <row r="18" spans="1:7" s="18" customFormat="1" x14ac:dyDescent="0.25"/>
    <row r="19" spans="1:7" s="18" customFormat="1" x14ac:dyDescent="0.25"/>
    <row r="20" spans="1:7" s="18" customFormat="1" x14ac:dyDescent="0.25"/>
    <row r="21" spans="1:7" s="18" customFormat="1" x14ac:dyDescent="0.25"/>
    <row r="22" spans="1:7" s="18" customFormat="1" x14ac:dyDescent="0.25"/>
    <row r="23" spans="1:7" s="18" customFormat="1" x14ac:dyDescent="0.25"/>
    <row r="24" spans="1:7" s="18" customFormat="1" x14ac:dyDescent="0.25"/>
    <row r="25" spans="1:7" s="18" customFormat="1" x14ac:dyDescent="0.25"/>
    <row r="26" spans="1:7" s="18" customFormat="1" x14ac:dyDescent="0.25"/>
    <row r="27" spans="1:7" s="18" customFormat="1" x14ac:dyDescent="0.25"/>
    <row r="28" spans="1:7" s="18" customFormat="1" x14ac:dyDescent="0.25"/>
    <row r="29" spans="1:7" s="18" customFormat="1" x14ac:dyDescent="0.25"/>
    <row r="30" spans="1:7" s="18" customFormat="1" x14ac:dyDescent="0.25"/>
    <row r="31" spans="1:7" s="18" customFormat="1" x14ac:dyDescent="0.25"/>
    <row r="32" spans="1:7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  <row r="215" s="18" customFormat="1" x14ac:dyDescent="0.25"/>
    <row r="216" s="18" customFormat="1" x14ac:dyDescent="0.25"/>
    <row r="217" s="18" customFormat="1" x14ac:dyDescent="0.25"/>
    <row r="218" s="18" customForma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B8ED-A798-48B5-A752-7E3206665837}">
  <dimension ref="A1:CX186"/>
  <sheetViews>
    <sheetView tabSelected="1" topLeftCell="A157" workbookViewId="0">
      <selection activeCell="H176" sqref="H176"/>
    </sheetView>
  </sheetViews>
  <sheetFormatPr defaultColWidth="9.140625" defaultRowHeight="15" x14ac:dyDescent="0.25"/>
  <cols>
    <col min="1" max="1" width="9.140625" style="119"/>
    <col min="2" max="2" width="13.5703125" style="111" bestFit="1" customWidth="1"/>
    <col min="3" max="3" width="9.85546875" style="111" bestFit="1" customWidth="1"/>
    <col min="4" max="4" width="9.5703125" style="111" bestFit="1" customWidth="1"/>
    <col min="5" max="5" width="16.42578125" style="112" bestFit="1" customWidth="1"/>
    <col min="6" max="6" width="11" style="112" bestFit="1" customWidth="1"/>
    <col min="7" max="7" width="6.28515625" style="113" bestFit="1" customWidth="1"/>
    <col min="8" max="8" width="17.5703125" style="112" bestFit="1" customWidth="1"/>
    <col min="9" max="9" width="11.7109375" style="113" bestFit="1" customWidth="1"/>
    <col min="10" max="10" width="16.5703125" style="112" bestFit="1" customWidth="1"/>
    <col min="11" max="11" width="14.7109375" style="113" bestFit="1" customWidth="1"/>
    <col min="12" max="12" width="10.85546875" style="113" bestFit="1" customWidth="1"/>
    <col min="13" max="13" width="5.42578125" style="111" customWidth="1"/>
    <col min="14" max="14" width="19.28515625" style="112" bestFit="1" customWidth="1"/>
    <col min="15" max="15" width="22.7109375" style="130" bestFit="1" customWidth="1"/>
    <col min="16" max="16384" width="9.140625" style="19"/>
  </cols>
  <sheetData>
    <row r="1" spans="1:102" s="10" customFormat="1" ht="15.75" thickBot="1" x14ac:dyDescent="0.3">
      <c r="A1" s="108" t="s">
        <v>30</v>
      </c>
      <c r="B1" s="114" t="s">
        <v>28</v>
      </c>
      <c r="C1" s="115" t="s">
        <v>0</v>
      </c>
      <c r="D1" s="115" t="s">
        <v>1</v>
      </c>
      <c r="E1" s="116" t="s">
        <v>2</v>
      </c>
      <c r="F1" s="116" t="s">
        <v>3</v>
      </c>
      <c r="G1" s="117" t="s">
        <v>27</v>
      </c>
      <c r="H1" s="116" t="s">
        <v>4</v>
      </c>
      <c r="I1" s="117" t="s">
        <v>5</v>
      </c>
      <c r="J1" s="116" t="s">
        <v>6</v>
      </c>
      <c r="K1" s="118" t="s">
        <v>29</v>
      </c>
      <c r="L1" s="125" t="s">
        <v>8</v>
      </c>
      <c r="M1" s="144"/>
      <c r="N1" s="106" t="s">
        <v>9</v>
      </c>
      <c r="O1" s="107" t="s">
        <v>10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</row>
    <row r="2" spans="1:102" s="10" customFormat="1" x14ac:dyDescent="0.25">
      <c r="A2" s="109">
        <v>44197</v>
      </c>
      <c r="B2" s="21">
        <v>2.0499999999999998</v>
      </c>
      <c r="C2" s="14" t="s">
        <v>11</v>
      </c>
      <c r="D2" s="1">
        <v>223495</v>
      </c>
      <c r="E2" s="2">
        <v>17796373.570005644</v>
      </c>
      <c r="F2" s="2">
        <v>79.627613906376624</v>
      </c>
      <c r="G2" s="16">
        <v>0.58395100994854299</v>
      </c>
      <c r="H2" s="2">
        <v>17383765.670006465</v>
      </c>
      <c r="I2" s="16">
        <v>0.9768150573836798</v>
      </c>
      <c r="J2" s="2">
        <v>174852.99000000005</v>
      </c>
      <c r="K2" s="17">
        <v>9.8252033939487931E-3</v>
      </c>
      <c r="L2" s="126">
        <v>0.98664026077762845</v>
      </c>
      <c r="M2" s="111"/>
      <c r="N2" s="104">
        <v>356367.19623513252</v>
      </c>
      <c r="O2" s="105">
        <v>3584.4862950000011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</row>
    <row r="3" spans="1:102" s="10" customFormat="1" x14ac:dyDescent="0.25">
      <c r="A3" s="109">
        <v>44197</v>
      </c>
      <c r="B3" s="22">
        <v>2.0099999999999998</v>
      </c>
      <c r="C3" s="14" t="s">
        <v>12</v>
      </c>
      <c r="D3" s="1">
        <v>109668</v>
      </c>
      <c r="E3" s="2">
        <v>8994385.0200011842</v>
      </c>
      <c r="F3" s="2">
        <v>82.014671736524633</v>
      </c>
      <c r="G3" s="16">
        <v>0.29513205011317772</v>
      </c>
      <c r="H3" s="2">
        <v>6483544.3800001526</v>
      </c>
      <c r="I3" s="16">
        <v>0.72084354467619838</v>
      </c>
      <c r="J3" s="2">
        <v>314337.78000000061</v>
      </c>
      <c r="K3" s="17">
        <v>3.4948223730804799E-2</v>
      </c>
      <c r="L3" s="126">
        <v>0.75579176840700313</v>
      </c>
      <c r="M3" s="111"/>
      <c r="N3" s="104">
        <v>130319.24203800305</v>
      </c>
      <c r="O3" s="105">
        <v>6318.1893780000109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</row>
    <row r="4" spans="1:102" s="10" customFormat="1" x14ac:dyDescent="0.25">
      <c r="A4" s="109">
        <v>44197</v>
      </c>
      <c r="B4" s="21">
        <v>2</v>
      </c>
      <c r="C4" s="14" t="s">
        <v>13</v>
      </c>
      <c r="D4" s="1">
        <v>25910</v>
      </c>
      <c r="E4" s="2">
        <v>2019030.7199999336</v>
      </c>
      <c r="F4" s="2">
        <v>77.924767271321258</v>
      </c>
      <c r="G4" s="16">
        <v>6.6250296636177056E-2</v>
      </c>
      <c r="H4" s="2">
        <v>1369703.9199999501</v>
      </c>
      <c r="I4" s="16">
        <v>0.6783967705057975</v>
      </c>
      <c r="J4" s="2">
        <v>204738.32999999975</v>
      </c>
      <c r="K4" s="17">
        <v>0.1014042668949616</v>
      </c>
      <c r="L4" s="126">
        <v>0.77980103740075912</v>
      </c>
      <c r="M4" s="111"/>
      <c r="N4" s="104">
        <v>27394.078399999002</v>
      </c>
      <c r="O4" s="105">
        <v>4094.7665999999949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</row>
    <row r="5" spans="1:102" s="10" customFormat="1" x14ac:dyDescent="0.25">
      <c r="A5" s="109">
        <v>44197</v>
      </c>
      <c r="B5" s="21">
        <v>0.7</v>
      </c>
      <c r="C5" s="14" t="s">
        <v>14</v>
      </c>
      <c r="D5" s="1">
        <v>17544</v>
      </c>
      <c r="E5" s="2">
        <v>1229279.8799999272</v>
      </c>
      <c r="F5" s="2">
        <v>70.06839261285495</v>
      </c>
      <c r="G5" s="16">
        <v>4.0336264273820456E-2</v>
      </c>
      <c r="H5" s="2">
        <v>666422.98999996996</v>
      </c>
      <c r="I5" s="16">
        <v>0.54212470312294492</v>
      </c>
      <c r="J5" s="2">
        <v>171215.36999999968</v>
      </c>
      <c r="K5" s="17">
        <v>0.13928103175333009</v>
      </c>
      <c r="L5" s="126">
        <v>0.68140573487627498</v>
      </c>
      <c r="M5" s="111"/>
      <c r="N5" s="104">
        <v>4664.9609299997892</v>
      </c>
      <c r="O5" s="105">
        <v>1198.5075899999977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</row>
    <row r="6" spans="1:102" s="10" customFormat="1" x14ac:dyDescent="0.25">
      <c r="A6" s="109">
        <v>44197</v>
      </c>
      <c r="B6" s="21">
        <v>0.4</v>
      </c>
      <c r="C6" s="14" t="s">
        <v>15</v>
      </c>
      <c r="D6" s="1">
        <v>6215</v>
      </c>
      <c r="E6" s="2">
        <v>436729.7500000025</v>
      </c>
      <c r="F6" s="2">
        <v>70.270273531778358</v>
      </c>
      <c r="G6" s="16">
        <v>1.433037902828173E-2</v>
      </c>
      <c r="H6" s="2">
        <v>196458.09999999916</v>
      </c>
      <c r="I6" s="16">
        <v>0.44983905950990982</v>
      </c>
      <c r="J6" s="2">
        <v>39327.090000000026</v>
      </c>
      <c r="K6" s="17">
        <v>9.0049029176509726E-2</v>
      </c>
      <c r="L6" s="126">
        <v>0.53988808868641958</v>
      </c>
      <c r="M6" s="111"/>
      <c r="N6" s="104">
        <v>785.83239999999671</v>
      </c>
      <c r="O6" s="105">
        <v>157.30836000000011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</row>
    <row r="7" spans="1:102" s="10" customFormat="1" x14ac:dyDescent="0.25">
      <c r="A7" s="109">
        <v>44228</v>
      </c>
      <c r="B7" s="21">
        <v>2.0499999999999998</v>
      </c>
      <c r="C7" s="14" t="s">
        <v>11</v>
      </c>
      <c r="D7" s="1">
        <v>120781</v>
      </c>
      <c r="E7" s="2">
        <v>9594683.1400021594</v>
      </c>
      <c r="F7" s="2">
        <v>79.438679428073613</v>
      </c>
      <c r="G7" s="16">
        <v>0.30658400335960212</v>
      </c>
      <c r="H7" s="2">
        <v>8300682.6400004113</v>
      </c>
      <c r="I7" s="16">
        <v>0.86513358689180675</v>
      </c>
      <c r="J7" s="2">
        <v>70035.469999999943</v>
      </c>
      <c r="K7" s="17">
        <v>7.29940415728874E-3</v>
      </c>
      <c r="L7" s="126">
        <v>0.87243299104909544</v>
      </c>
      <c r="M7" s="111"/>
      <c r="N7" s="104">
        <v>170163.99412000843</v>
      </c>
      <c r="O7" s="105">
        <v>1435.7271349999987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</row>
    <row r="8" spans="1:102" s="10" customFormat="1" x14ac:dyDescent="0.25">
      <c r="A8" s="109">
        <v>44228</v>
      </c>
      <c r="B8" s="22">
        <v>2.0099999999999998</v>
      </c>
      <c r="C8" s="14" t="s">
        <v>12</v>
      </c>
      <c r="D8" s="1">
        <v>165994</v>
      </c>
      <c r="E8" s="2">
        <v>13155501.600007351</v>
      </c>
      <c r="F8" s="2">
        <v>79.252874200316583</v>
      </c>
      <c r="G8" s="16">
        <v>0.42036472574257383</v>
      </c>
      <c r="H8" s="2">
        <v>3182384.9700000696</v>
      </c>
      <c r="I8" s="16">
        <v>0.24190525506061214</v>
      </c>
      <c r="J8" s="2">
        <v>225452.13000000012</v>
      </c>
      <c r="K8" s="17">
        <v>1.7137478817217743E-2</v>
      </c>
      <c r="L8" s="126">
        <v>0.25904273387782989</v>
      </c>
      <c r="M8" s="111"/>
      <c r="N8" s="104">
        <v>63965.937897001393</v>
      </c>
      <c r="O8" s="105">
        <v>4531.5878130000019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</row>
    <row r="9" spans="1:102" s="10" customFormat="1" x14ac:dyDescent="0.25">
      <c r="A9" s="109">
        <v>44228</v>
      </c>
      <c r="B9" s="21">
        <v>2</v>
      </c>
      <c r="C9" s="14" t="s">
        <v>13</v>
      </c>
      <c r="D9" s="1">
        <v>50071</v>
      </c>
      <c r="E9" s="2">
        <v>3839598.8999999384</v>
      </c>
      <c r="F9" s="2">
        <v>76.683088015017447</v>
      </c>
      <c r="G9" s="16">
        <v>0.12268874176253838</v>
      </c>
      <c r="H9" s="2">
        <v>740946.37999997777</v>
      </c>
      <c r="I9" s="16">
        <v>0.19297494329420442</v>
      </c>
      <c r="J9" s="2">
        <v>141865.54000000007</v>
      </c>
      <c r="K9" s="17">
        <v>3.6948010376813667E-2</v>
      </c>
      <c r="L9" s="126">
        <v>0.22992295367101809</v>
      </c>
      <c r="M9" s="111"/>
      <c r="N9" s="104">
        <v>14818.927599999555</v>
      </c>
      <c r="O9" s="105">
        <v>2837.3108000000011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</row>
    <row r="10" spans="1:102" s="10" customFormat="1" x14ac:dyDescent="0.25">
      <c r="A10" s="109">
        <v>44228</v>
      </c>
      <c r="B10" s="21">
        <v>0.7</v>
      </c>
      <c r="C10" s="14" t="s">
        <v>14</v>
      </c>
      <c r="D10" s="1">
        <v>48122</v>
      </c>
      <c r="E10" s="2">
        <v>3424174.6999999727</v>
      </c>
      <c r="F10" s="2">
        <v>71.156117783965186</v>
      </c>
      <c r="G10" s="16">
        <v>0.10941447178717566</v>
      </c>
      <c r="H10" s="2">
        <v>397239.20000000473</v>
      </c>
      <c r="I10" s="16">
        <v>0.1160102024000142</v>
      </c>
      <c r="J10" s="2">
        <v>149172.40000000052</v>
      </c>
      <c r="K10" s="17">
        <v>4.3564482851883024E-2</v>
      </c>
      <c r="L10" s="126">
        <v>0.15957468525189722</v>
      </c>
      <c r="M10" s="111"/>
      <c r="N10" s="104">
        <v>2780.6744000000326</v>
      </c>
      <c r="O10" s="105">
        <v>1044.2068000000036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</row>
    <row r="11" spans="1:102" s="10" customFormat="1" x14ac:dyDescent="0.25">
      <c r="A11" s="109">
        <v>44228</v>
      </c>
      <c r="B11" s="21">
        <v>0.4</v>
      </c>
      <c r="C11" s="14" t="s">
        <v>15</v>
      </c>
      <c r="D11" s="1">
        <v>18774</v>
      </c>
      <c r="E11" s="2">
        <v>1281487.7199999455</v>
      </c>
      <c r="F11" s="2">
        <v>68.258640673268644</v>
      </c>
      <c r="G11" s="16">
        <v>4.0948057348109961E-2</v>
      </c>
      <c r="H11" s="2">
        <v>109834.81000000078</v>
      </c>
      <c r="I11" s="16">
        <v>8.5708827549284244E-2</v>
      </c>
      <c r="J11" s="2">
        <v>31139.299999999988</v>
      </c>
      <c r="K11" s="17">
        <v>2.4299335463004914E-2</v>
      </c>
      <c r="L11" s="126">
        <v>0.11000816301228916</v>
      </c>
      <c r="M11" s="111"/>
      <c r="N11" s="104">
        <v>439.3392400000032</v>
      </c>
      <c r="O11" s="105">
        <v>124.55719999999995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</row>
    <row r="12" spans="1:102" s="10" customFormat="1" x14ac:dyDescent="0.25">
      <c r="A12" s="109">
        <v>44256</v>
      </c>
      <c r="B12" s="21">
        <v>2.0499999999999998</v>
      </c>
      <c r="C12" s="14" t="s">
        <v>11</v>
      </c>
      <c r="D12" s="1">
        <v>272907</v>
      </c>
      <c r="E12" s="2">
        <v>4868.5700000000006</v>
      </c>
      <c r="F12" s="2">
        <v>1.7839666992785091E-2</v>
      </c>
      <c r="G12" s="16">
        <v>6.5874761532147259E-4</v>
      </c>
      <c r="H12" s="2">
        <v>4048.6200000000008</v>
      </c>
      <c r="I12" s="16">
        <v>0.8315829904879668</v>
      </c>
      <c r="J12" s="2">
        <v>641.53</v>
      </c>
      <c r="K12" s="17">
        <v>0.13176969828923069</v>
      </c>
      <c r="L12" s="126">
        <v>0.96335268877719737</v>
      </c>
      <c r="M12" s="111"/>
      <c r="N12" s="104">
        <v>82.996710000000007</v>
      </c>
      <c r="O12" s="105">
        <v>13.151364999999998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</row>
    <row r="13" spans="1:102" s="10" customFormat="1" x14ac:dyDescent="0.25">
      <c r="A13" s="109">
        <v>44256</v>
      </c>
      <c r="B13" s="22">
        <v>2.0099999999999998</v>
      </c>
      <c r="C13" s="14" t="s">
        <v>12</v>
      </c>
      <c r="D13" s="1">
        <v>5995</v>
      </c>
      <c r="E13" s="2">
        <v>368217.67000000062</v>
      </c>
      <c r="F13" s="2">
        <v>61.420795663052651</v>
      </c>
      <c r="G13" s="16">
        <v>4.9822126832258617E-2</v>
      </c>
      <c r="H13" s="2">
        <v>15510.819999999982</v>
      </c>
      <c r="I13" s="16">
        <v>4.2124051243928505E-2</v>
      </c>
      <c r="J13" s="2">
        <v>3150.5300000000011</v>
      </c>
      <c r="K13" s="17">
        <v>8.5561619028223061E-3</v>
      </c>
      <c r="L13" s="126">
        <v>5.0680213146750815E-2</v>
      </c>
      <c r="M13" s="111"/>
      <c r="N13" s="104">
        <v>311.76748199999957</v>
      </c>
      <c r="O13" s="105">
        <v>63.32565300000001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</row>
    <row r="14" spans="1:102" s="10" customFormat="1" x14ac:dyDescent="0.25">
      <c r="A14" s="109">
        <v>44256</v>
      </c>
      <c r="B14" s="21">
        <v>2</v>
      </c>
      <c r="C14" s="14" t="s">
        <v>13</v>
      </c>
      <c r="D14" s="1">
        <v>3854</v>
      </c>
      <c r="E14" s="2">
        <v>249716.18999999843</v>
      </c>
      <c r="F14" s="2">
        <v>64.794029579657092</v>
      </c>
      <c r="G14" s="16">
        <v>3.3788144089468307E-2</v>
      </c>
      <c r="H14" s="2">
        <v>139395.78000000061</v>
      </c>
      <c r="I14" s="16">
        <v>0.55821683007417933</v>
      </c>
      <c r="J14" s="2">
        <v>18338.369999999966</v>
      </c>
      <c r="K14" s="17">
        <v>7.3436848447832243E-2</v>
      </c>
      <c r="L14" s="126">
        <v>0.6316536785220116</v>
      </c>
      <c r="M14" s="111"/>
      <c r="N14" s="104">
        <v>2787.9156000000121</v>
      </c>
      <c r="O14" s="105">
        <v>366.76739999999933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</row>
    <row r="15" spans="1:102" s="10" customFormat="1" x14ac:dyDescent="0.25">
      <c r="A15" s="109">
        <v>44256</v>
      </c>
      <c r="B15" s="21">
        <v>0.7</v>
      </c>
      <c r="C15" s="14" t="s">
        <v>14</v>
      </c>
      <c r="D15" s="1">
        <v>7024</v>
      </c>
      <c r="E15" s="2">
        <v>479293.0600000071</v>
      </c>
      <c r="F15" s="2">
        <v>68.236483485194626</v>
      </c>
      <c r="G15" s="16">
        <v>6.4851313694808968E-2</v>
      </c>
      <c r="H15" s="2">
        <v>121692.93000000056</v>
      </c>
      <c r="I15" s="16">
        <v>0.25390088060110605</v>
      </c>
      <c r="J15" s="2">
        <v>44799.63</v>
      </c>
      <c r="K15" s="17">
        <v>9.3470224667971058E-2</v>
      </c>
      <c r="L15" s="126">
        <v>0.34737110526907711</v>
      </c>
      <c r="M15" s="111"/>
      <c r="N15" s="104">
        <v>851.85051000000385</v>
      </c>
      <c r="O15" s="105">
        <v>313.59740999999997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</row>
    <row r="16" spans="1:102" s="10" customFormat="1" x14ac:dyDescent="0.25">
      <c r="A16" s="109">
        <v>44256</v>
      </c>
      <c r="B16" s="21">
        <v>0.4</v>
      </c>
      <c r="C16" s="14" t="s">
        <v>15</v>
      </c>
      <c r="D16" s="1">
        <v>93052</v>
      </c>
      <c r="E16" s="2">
        <v>6288549.8600011636</v>
      </c>
      <c r="F16" s="2">
        <v>67.581028457219233</v>
      </c>
      <c r="G16" s="16">
        <v>0.85087966776814272</v>
      </c>
      <c r="H16" s="2">
        <v>277629.82000000094</v>
      </c>
      <c r="I16" s="16">
        <v>4.4148464460127469E-2</v>
      </c>
      <c r="J16" s="2">
        <v>100866.90999999968</v>
      </c>
      <c r="K16" s="17">
        <v>1.6039772641634271E-2</v>
      </c>
      <c r="L16" s="126">
        <v>6.0188237101761737E-2</v>
      </c>
      <c r="M16" s="111"/>
      <c r="N16" s="104">
        <v>1110.5192800000038</v>
      </c>
      <c r="O16" s="105">
        <v>403.46763999999877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</row>
    <row r="17" spans="1:102" s="10" customFormat="1" x14ac:dyDescent="0.25">
      <c r="A17" s="109">
        <v>44287</v>
      </c>
      <c r="B17" s="21">
        <v>2.0499999999999998</v>
      </c>
      <c r="C17" s="14" t="s">
        <v>11</v>
      </c>
      <c r="D17" s="1">
        <v>49441</v>
      </c>
      <c r="E17" s="2">
        <v>4390022.6099994127</v>
      </c>
      <c r="F17" s="2">
        <v>88.793159725721821</v>
      </c>
      <c r="G17" s="16">
        <v>0.146046539327776</v>
      </c>
      <c r="H17" s="2">
        <v>4091504.769999329</v>
      </c>
      <c r="I17" s="16">
        <v>0.9320008422462035</v>
      </c>
      <c r="J17" s="2">
        <v>48230.959999999955</v>
      </c>
      <c r="K17" s="17">
        <v>1.098649466864737E-2</v>
      </c>
      <c r="L17" s="126">
        <v>0.94298733691485082</v>
      </c>
      <c r="M17" s="111"/>
      <c r="N17" s="104">
        <v>83875.847784986239</v>
      </c>
      <c r="O17" s="105">
        <v>988.73467999999912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</row>
    <row r="18" spans="1:102" s="10" customFormat="1" x14ac:dyDescent="0.25">
      <c r="A18" s="109">
        <v>44287</v>
      </c>
      <c r="B18" s="22">
        <v>2.0099999999999998</v>
      </c>
      <c r="C18" s="14" t="s">
        <v>12</v>
      </c>
      <c r="D18" s="1">
        <v>39507</v>
      </c>
      <c r="E18" s="2">
        <v>3297485.3899995144</v>
      </c>
      <c r="F18" s="2">
        <v>83.465851368099692</v>
      </c>
      <c r="G18" s="16">
        <v>0.10970019347882022</v>
      </c>
      <c r="H18" s="2">
        <v>2994298.6499996129</v>
      </c>
      <c r="I18" s="16">
        <v>0.90805516806248954</v>
      </c>
      <c r="J18" s="2">
        <v>132784.00999999989</v>
      </c>
      <c r="K18" s="17">
        <v>4.0268263326564566E-2</v>
      </c>
      <c r="L18" s="126">
        <v>0.94832343138905406</v>
      </c>
      <c r="M18" s="111"/>
      <c r="N18" s="104">
        <v>60185.402864992218</v>
      </c>
      <c r="O18" s="105">
        <v>2668.9586009999975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</row>
    <row r="19" spans="1:102" s="10" customFormat="1" x14ac:dyDescent="0.25">
      <c r="A19" s="109">
        <v>44287</v>
      </c>
      <c r="B19" s="21">
        <v>2</v>
      </c>
      <c r="C19" s="14" t="s">
        <v>13</v>
      </c>
      <c r="D19" s="1">
        <v>17322</v>
      </c>
      <c r="E19" s="2">
        <v>1413851.9899999765</v>
      </c>
      <c r="F19" s="2">
        <v>81.621752107145625</v>
      </c>
      <c r="G19" s="16">
        <v>4.7035791977666733E-2</v>
      </c>
      <c r="H19" s="2">
        <v>293494.16000000015</v>
      </c>
      <c r="I19" s="16">
        <v>0.20758478403386837</v>
      </c>
      <c r="J19" s="2">
        <v>78076.890000000014</v>
      </c>
      <c r="K19" s="17">
        <v>5.5222817205923591E-2</v>
      </c>
      <c r="L19" s="126">
        <v>0.26280760123979197</v>
      </c>
      <c r="M19" s="111"/>
      <c r="N19" s="104">
        <v>5869.8832000000029</v>
      </c>
      <c r="O19" s="105">
        <v>1561.5378000000003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</row>
    <row r="20" spans="1:102" s="10" customFormat="1" x14ac:dyDescent="0.25">
      <c r="A20" s="109">
        <v>44287</v>
      </c>
      <c r="B20" s="21">
        <v>0.7</v>
      </c>
      <c r="C20" s="14" t="s">
        <v>14</v>
      </c>
      <c r="D20" s="1">
        <v>7170</v>
      </c>
      <c r="E20" s="2">
        <v>608809.33999999776</v>
      </c>
      <c r="F20" s="2">
        <v>84.910647140864398</v>
      </c>
      <c r="G20" s="16">
        <v>2.0253767489693847E-2</v>
      </c>
      <c r="H20" s="2">
        <v>116905.87000000133</v>
      </c>
      <c r="I20" s="16">
        <v>0.19202377874163654</v>
      </c>
      <c r="J20" s="2">
        <v>52987.760000000024</v>
      </c>
      <c r="K20" s="17">
        <v>8.7035064212385799E-2</v>
      </c>
      <c r="L20" s="126">
        <v>0.27905884295402228</v>
      </c>
      <c r="M20" s="111"/>
      <c r="N20" s="104">
        <v>818.34109000000933</v>
      </c>
      <c r="O20" s="105">
        <v>370.91432000000015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</row>
    <row r="21" spans="1:102" s="10" customFormat="1" x14ac:dyDescent="0.25">
      <c r="A21" s="109">
        <v>44287</v>
      </c>
      <c r="B21" s="21">
        <v>0.4</v>
      </c>
      <c r="C21" s="14" t="s">
        <v>15</v>
      </c>
      <c r="D21" s="1">
        <v>431439</v>
      </c>
      <c r="E21" s="2">
        <v>20348896.979999531</v>
      </c>
      <c r="F21" s="2">
        <v>47.165177417895762</v>
      </c>
      <c r="G21" s="16">
        <v>0.67696370772604331</v>
      </c>
      <c r="H21" s="2">
        <v>66540.650000000096</v>
      </c>
      <c r="I21" s="16">
        <v>3.2699880521976886E-3</v>
      </c>
      <c r="J21" s="2">
        <v>22167.509999999973</v>
      </c>
      <c r="K21" s="17">
        <v>1.0893715773286343E-3</v>
      </c>
      <c r="L21" s="126">
        <v>4.3593596295263227E-3</v>
      </c>
      <c r="M21" s="111"/>
      <c r="N21" s="104">
        <v>266.1626000000004</v>
      </c>
      <c r="O21" s="105">
        <v>88.670039999999901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</row>
    <row r="22" spans="1:102" s="10" customFormat="1" x14ac:dyDescent="0.25">
      <c r="A22" s="109">
        <v>44317</v>
      </c>
      <c r="B22" s="21">
        <v>2.0499999999999998</v>
      </c>
      <c r="C22" s="14" t="s">
        <v>11</v>
      </c>
      <c r="D22" s="1">
        <v>163161</v>
      </c>
      <c r="E22" s="2">
        <v>6254057.0500000026</v>
      </c>
      <c r="F22" s="2">
        <v>38.330587885585416</v>
      </c>
      <c r="G22" s="16">
        <v>0.26272921948554184</v>
      </c>
      <c r="H22" s="2">
        <v>6107747.1899999576</v>
      </c>
      <c r="I22" s="16">
        <v>0.97660560835465271</v>
      </c>
      <c r="J22" s="2">
        <v>103149.05999999998</v>
      </c>
      <c r="K22" s="17">
        <v>1.6493143438785857E-2</v>
      </c>
      <c r="L22" s="126">
        <v>0.99309875179343854</v>
      </c>
      <c r="M22" s="111"/>
      <c r="N22" s="104">
        <v>125208.81739499912</v>
      </c>
      <c r="O22" s="105">
        <v>2114.5557299999996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</row>
    <row r="23" spans="1:102" s="10" customFormat="1" x14ac:dyDescent="0.25">
      <c r="A23" s="109">
        <v>44317</v>
      </c>
      <c r="B23" s="22">
        <v>2.0099999999999998</v>
      </c>
      <c r="C23" s="14" t="s">
        <v>12</v>
      </c>
      <c r="D23" s="1">
        <v>112653</v>
      </c>
      <c r="E23" s="2">
        <v>9365148.4499991052</v>
      </c>
      <c r="F23" s="2">
        <v>83.13270352320049</v>
      </c>
      <c r="G23" s="16">
        <v>0.39342432007947475</v>
      </c>
      <c r="H23" s="2">
        <v>6695963.0100000314</v>
      </c>
      <c r="I23" s="16">
        <v>0.71498738602490297</v>
      </c>
      <c r="J23" s="2">
        <v>305330.02000000014</v>
      </c>
      <c r="K23" s="17">
        <v>3.2602795527499548E-2</v>
      </c>
      <c r="L23" s="126">
        <v>0.74759018155240253</v>
      </c>
      <c r="M23" s="111"/>
      <c r="N23" s="104">
        <v>134588.85650100061</v>
      </c>
      <c r="O23" s="105">
        <v>6137.1334020000022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</row>
    <row r="24" spans="1:102" s="10" customFormat="1" x14ac:dyDescent="0.25">
      <c r="A24" s="109">
        <v>44317</v>
      </c>
      <c r="B24" s="21">
        <v>2</v>
      </c>
      <c r="C24" s="14" t="s">
        <v>13</v>
      </c>
      <c r="D24" s="1">
        <v>27540</v>
      </c>
      <c r="E24" s="2">
        <v>2250192.4899999034</v>
      </c>
      <c r="F24" s="2">
        <v>81.706335875087262</v>
      </c>
      <c r="G24" s="16">
        <v>9.4529249071992755E-2</v>
      </c>
      <c r="H24" s="2">
        <v>1230280.230000024</v>
      </c>
      <c r="I24" s="16">
        <v>0.54674443873913947</v>
      </c>
      <c r="J24" s="2">
        <v>175371.64000000007</v>
      </c>
      <c r="K24" s="17">
        <v>7.7936283575458745E-2</v>
      </c>
      <c r="L24" s="126">
        <v>0.62468072231459826</v>
      </c>
      <c r="M24" s="111"/>
      <c r="N24" s="104">
        <v>24605.604600000479</v>
      </c>
      <c r="O24" s="105">
        <v>3507.4328000000014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</row>
    <row r="25" spans="1:102" s="10" customFormat="1" x14ac:dyDescent="0.25">
      <c r="A25" s="109">
        <v>44317</v>
      </c>
      <c r="B25" s="21">
        <v>0.7</v>
      </c>
      <c r="C25" s="14" t="s">
        <v>14</v>
      </c>
      <c r="D25" s="1">
        <v>26232</v>
      </c>
      <c r="E25" s="2">
        <v>2181567.6999997534</v>
      </c>
      <c r="F25" s="2">
        <v>83.164367947535581</v>
      </c>
      <c r="G25" s="16">
        <v>9.1646362432175707E-2</v>
      </c>
      <c r="H25" s="2">
        <v>636095.25999998394</v>
      </c>
      <c r="I25" s="16">
        <v>0.29157713510337352</v>
      </c>
      <c r="J25" s="2">
        <v>187286.42000000022</v>
      </c>
      <c r="K25" s="17">
        <v>8.5849465042969503E-2</v>
      </c>
      <c r="L25" s="126">
        <v>0.37742660014634299</v>
      </c>
      <c r="M25" s="111"/>
      <c r="N25" s="104">
        <v>4452.6668199998876</v>
      </c>
      <c r="O25" s="105">
        <v>1311.0049400000016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</row>
    <row r="26" spans="1:102" s="10" customFormat="1" x14ac:dyDescent="0.25">
      <c r="A26" s="109">
        <v>44317</v>
      </c>
      <c r="B26" s="21">
        <v>0.4</v>
      </c>
      <c r="C26" s="14" t="s">
        <v>15</v>
      </c>
      <c r="D26" s="1">
        <v>53246</v>
      </c>
      <c r="E26" s="2">
        <v>3753227.3199993768</v>
      </c>
      <c r="F26" s="2">
        <v>70.488437065683371</v>
      </c>
      <c r="G26" s="16">
        <v>0.15767084893081487</v>
      </c>
      <c r="H26" s="2">
        <v>203436.08999999816</v>
      </c>
      <c r="I26" s="16">
        <v>5.4202975907153936E-2</v>
      </c>
      <c r="J26" s="2">
        <v>81501.480000000447</v>
      </c>
      <c r="K26" s="17">
        <v>2.1715039631549412E-2</v>
      </c>
      <c r="L26" s="126">
        <v>7.5918015538703351E-2</v>
      </c>
      <c r="M26" s="111"/>
      <c r="N26" s="104">
        <v>813.74435999999275</v>
      </c>
      <c r="O26" s="105">
        <v>326.00592000000177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</row>
    <row r="27" spans="1:102" s="10" customFormat="1" x14ac:dyDescent="0.25">
      <c r="A27" s="109">
        <v>44348</v>
      </c>
      <c r="B27" s="21">
        <v>2.0499999999999998</v>
      </c>
      <c r="C27" s="14" t="s">
        <v>11</v>
      </c>
      <c r="D27" s="1">
        <v>184888</v>
      </c>
      <c r="E27" s="2">
        <v>1703423.3900000066</v>
      </c>
      <c r="F27" s="2">
        <v>9.2132717645277502</v>
      </c>
      <c r="G27" s="16">
        <v>9.8714010427364926E-2</v>
      </c>
      <c r="H27" s="2">
        <v>1687938.1800000067</v>
      </c>
      <c r="I27" s="16">
        <v>0.99090935929909951</v>
      </c>
      <c r="J27" s="2">
        <v>10159.11</v>
      </c>
      <c r="K27" s="17">
        <v>5.9639371278094053E-3</v>
      </c>
      <c r="L27" s="126">
        <v>0.99687329642690892</v>
      </c>
      <c r="M27" s="111"/>
      <c r="N27" s="104">
        <v>34602.732690000135</v>
      </c>
      <c r="O27" s="105">
        <v>208.26175500000002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</row>
    <row r="28" spans="1:102" s="10" customFormat="1" x14ac:dyDescent="0.25">
      <c r="A28" s="109">
        <v>44348</v>
      </c>
      <c r="B28" s="22">
        <v>2.0099999999999998</v>
      </c>
      <c r="C28" s="14" t="s">
        <v>12</v>
      </c>
      <c r="D28" s="1">
        <v>115893</v>
      </c>
      <c r="E28" s="2">
        <v>9533059.1499991696</v>
      </c>
      <c r="F28" s="2">
        <v>82.257419775130245</v>
      </c>
      <c r="G28" s="16">
        <v>0.55244427537049434</v>
      </c>
      <c r="H28" s="2">
        <v>5542253.6499999333</v>
      </c>
      <c r="I28" s="16">
        <v>0.58137199851533661</v>
      </c>
      <c r="J28" s="2">
        <v>242532.88999999972</v>
      </c>
      <c r="K28" s="17">
        <v>2.5441244639714717E-2</v>
      </c>
      <c r="L28" s="126">
        <v>0.60681324315505136</v>
      </c>
      <c r="M28" s="111"/>
      <c r="N28" s="104">
        <v>111399.29836499864</v>
      </c>
      <c r="O28" s="105">
        <v>4874.9110889999938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</row>
    <row r="29" spans="1:102" s="10" customFormat="1" x14ac:dyDescent="0.25">
      <c r="A29" s="109">
        <v>44348</v>
      </c>
      <c r="B29" s="21">
        <v>2</v>
      </c>
      <c r="C29" s="14" t="s">
        <v>13</v>
      </c>
      <c r="D29" s="1">
        <v>27529</v>
      </c>
      <c r="E29" s="2">
        <v>2125498.5600001309</v>
      </c>
      <c r="F29" s="2">
        <v>77.20943586763525</v>
      </c>
      <c r="G29" s="16">
        <v>0.12317342138597806</v>
      </c>
      <c r="H29" s="2">
        <v>1116562.7000000607</v>
      </c>
      <c r="I29" s="16">
        <v>0.52531802232789659</v>
      </c>
      <c r="J29" s="2">
        <v>156672.46999999986</v>
      </c>
      <c r="K29" s="17">
        <v>7.3710927378840566E-2</v>
      </c>
      <c r="L29" s="126">
        <v>0.59902894970673704</v>
      </c>
      <c r="M29" s="111"/>
      <c r="N29" s="104">
        <v>22331.254000001216</v>
      </c>
      <c r="O29" s="105">
        <v>3133.4493999999972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</row>
    <row r="30" spans="1:102" s="10" customFormat="1" x14ac:dyDescent="0.25">
      <c r="A30" s="109">
        <v>44348</v>
      </c>
      <c r="B30" s="21">
        <v>0.7</v>
      </c>
      <c r="C30" s="14" t="s">
        <v>14</v>
      </c>
      <c r="D30" s="1">
        <v>27570</v>
      </c>
      <c r="E30" s="2">
        <v>2104398.4199999953</v>
      </c>
      <c r="F30" s="2">
        <v>76.329286180630945</v>
      </c>
      <c r="G30" s="16">
        <v>0.1219506605314425</v>
      </c>
      <c r="H30" s="2">
        <v>608304.78000000806</v>
      </c>
      <c r="I30" s="16">
        <v>0.28906350347859006</v>
      </c>
      <c r="J30" s="2">
        <v>236712.27999999974</v>
      </c>
      <c r="K30" s="17">
        <v>0.11248453607943702</v>
      </c>
      <c r="L30" s="126">
        <v>0.40154803955802704</v>
      </c>
      <c r="M30" s="111"/>
      <c r="N30" s="104">
        <v>4258.1334600000564</v>
      </c>
      <c r="O30" s="105">
        <v>1656.9859599999982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</row>
    <row r="31" spans="1:102" s="10" customFormat="1" x14ac:dyDescent="0.25">
      <c r="A31" s="109">
        <v>44348</v>
      </c>
      <c r="B31" s="21">
        <v>0.4</v>
      </c>
      <c r="C31" s="14" t="s">
        <v>15</v>
      </c>
      <c r="D31" s="1">
        <v>26952</v>
      </c>
      <c r="E31" s="2">
        <v>1789766.6199998234</v>
      </c>
      <c r="F31" s="2">
        <v>66.405707183133842</v>
      </c>
      <c r="G31" s="16">
        <v>0.10371763228472021</v>
      </c>
      <c r="H31" s="2">
        <v>199546.55999999799</v>
      </c>
      <c r="I31" s="16">
        <v>0.1114930615925878</v>
      </c>
      <c r="J31" s="2">
        <v>186511.05999999878</v>
      </c>
      <c r="K31" s="17">
        <v>0.10420970975535189</v>
      </c>
      <c r="L31" s="126">
        <v>0.21570277134793966</v>
      </c>
      <c r="M31" s="111"/>
      <c r="N31" s="104">
        <v>798.18623999999193</v>
      </c>
      <c r="O31" s="105">
        <v>746.04423999999517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</row>
    <row r="32" spans="1:102" s="10" customFormat="1" x14ac:dyDescent="0.25">
      <c r="A32" s="109">
        <v>44378</v>
      </c>
      <c r="B32" s="21">
        <v>2.0499999999999998</v>
      </c>
      <c r="C32" s="14" t="s">
        <v>11</v>
      </c>
      <c r="D32" s="15">
        <v>103193</v>
      </c>
      <c r="E32" s="2">
        <v>1178957.7100000163</v>
      </c>
      <c r="F32" s="2">
        <v>11.424783754712202</v>
      </c>
      <c r="G32" s="16">
        <v>7.2915656805573908E-2</v>
      </c>
      <c r="H32" s="2">
        <v>1172788.8000000166</v>
      </c>
      <c r="I32" s="16">
        <v>0.99476748830965311</v>
      </c>
      <c r="J32" s="2">
        <v>1916.3500000000001</v>
      </c>
      <c r="K32" s="17">
        <v>1.62546118808619E-3</v>
      </c>
      <c r="L32" s="126">
        <v>0.99639294949773938</v>
      </c>
      <c r="M32" s="111"/>
      <c r="N32" s="104">
        <v>24042.170400000337</v>
      </c>
      <c r="O32" s="105">
        <v>39.285175000000002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</row>
    <row r="33" spans="1:102" s="10" customFormat="1" x14ac:dyDescent="0.25">
      <c r="A33" s="109">
        <v>44378</v>
      </c>
      <c r="B33" s="22">
        <v>2.0099999999999998</v>
      </c>
      <c r="C33" s="14" t="s">
        <v>12</v>
      </c>
      <c r="D33" s="15">
        <v>47339</v>
      </c>
      <c r="E33" s="2">
        <v>3923673.2899994589</v>
      </c>
      <c r="F33" s="2">
        <v>82.884583324520136</v>
      </c>
      <c r="G33" s="16">
        <v>0.24266961622465125</v>
      </c>
      <c r="H33" s="2">
        <v>2516267.7499998542</v>
      </c>
      <c r="I33" s="16">
        <v>0.64130409542844513</v>
      </c>
      <c r="J33" s="2">
        <v>149392.06999999992</v>
      </c>
      <c r="K33" s="17">
        <v>3.807454366314493E-2</v>
      </c>
      <c r="L33" s="126">
        <v>0.67937863909159002</v>
      </c>
      <c r="M33" s="111"/>
      <c r="N33" s="104">
        <v>50576.981774997068</v>
      </c>
      <c r="O33" s="105">
        <v>3002.7806069999979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</row>
    <row r="34" spans="1:102" s="10" customFormat="1" x14ac:dyDescent="0.25">
      <c r="A34" s="109">
        <v>44378</v>
      </c>
      <c r="B34" s="21">
        <v>2</v>
      </c>
      <c r="C34" s="14" t="s">
        <v>13</v>
      </c>
      <c r="D34" s="15">
        <v>16261</v>
      </c>
      <c r="E34" s="2">
        <v>1245757.2400000675</v>
      </c>
      <c r="F34" s="2">
        <v>76.610124838574961</v>
      </c>
      <c r="G34" s="16">
        <v>7.7047044694166886E-2</v>
      </c>
      <c r="H34" s="2">
        <v>714111.86000003095</v>
      </c>
      <c r="I34" s="16">
        <v>0.57323516739103375</v>
      </c>
      <c r="J34" s="2">
        <v>111632.19999999985</v>
      </c>
      <c r="K34" s="17">
        <v>8.9609914689312828E-2</v>
      </c>
      <c r="L34" s="126">
        <v>0.66284508208034665</v>
      </c>
      <c r="M34" s="111"/>
      <c r="N34" s="104">
        <v>14282.23720000062</v>
      </c>
      <c r="O34" s="105">
        <v>2232.643999999997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</row>
    <row r="35" spans="1:102" s="10" customFormat="1" x14ac:dyDescent="0.25">
      <c r="A35" s="109">
        <v>44378</v>
      </c>
      <c r="B35" s="21">
        <v>0.7</v>
      </c>
      <c r="C35" s="14" t="s">
        <v>14</v>
      </c>
      <c r="D35" s="15">
        <v>19673</v>
      </c>
      <c r="E35" s="2">
        <v>1581250.9600000442</v>
      </c>
      <c r="F35" s="2">
        <v>80.376707162102591</v>
      </c>
      <c r="G35" s="16">
        <v>9.7796512415060169E-2</v>
      </c>
      <c r="H35" s="2">
        <v>461864.32000001078</v>
      </c>
      <c r="I35" s="16">
        <v>0.29208793017902601</v>
      </c>
      <c r="J35" s="2">
        <v>188300.19000000012</v>
      </c>
      <c r="K35" s="17">
        <v>0.1190830518136064</v>
      </c>
      <c r="L35" s="126">
        <v>0.41117098199263247</v>
      </c>
      <c r="M35" s="111"/>
      <c r="N35" s="104">
        <v>3233.0502400000755</v>
      </c>
      <c r="O35" s="105">
        <v>1318.1013300000009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</row>
    <row r="36" spans="1:102" s="10" customFormat="1" x14ac:dyDescent="0.25">
      <c r="A36" s="109">
        <v>44378</v>
      </c>
      <c r="B36" s="21">
        <v>0.4</v>
      </c>
      <c r="C36" s="14" t="s">
        <v>15</v>
      </c>
      <c r="D36" s="15">
        <v>196366</v>
      </c>
      <c r="E36" s="2">
        <v>8239147.6099944627</v>
      </c>
      <c r="F36" s="2">
        <v>41.958117036525991</v>
      </c>
      <c r="G36" s="16">
        <v>0.50957116986054785</v>
      </c>
      <c r="H36" s="2">
        <v>235951.70999999857</v>
      </c>
      <c r="I36" s="16">
        <v>2.8637878718640548E-2</v>
      </c>
      <c r="J36" s="2">
        <v>121841.69000000128</v>
      </c>
      <c r="K36" s="17">
        <v>1.4788142629245014E-2</v>
      </c>
      <c r="L36" s="126">
        <v>4.3426021347885563E-2</v>
      </c>
      <c r="M36" s="111"/>
      <c r="N36" s="104">
        <v>943.80683999999428</v>
      </c>
      <c r="O36" s="105">
        <v>487.36676000000517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</row>
    <row r="37" spans="1:102" s="10" customFormat="1" x14ac:dyDescent="0.25">
      <c r="A37" s="109">
        <v>44409</v>
      </c>
      <c r="B37" s="21">
        <v>2.0499999999999998</v>
      </c>
      <c r="C37" s="14" t="s">
        <v>11</v>
      </c>
      <c r="D37" s="15">
        <v>124772</v>
      </c>
      <c r="E37" s="2">
        <v>2223599.019999906</v>
      </c>
      <c r="F37" s="2">
        <v>17.821298207930514</v>
      </c>
      <c r="G37" s="16">
        <v>0.1106137149685226</v>
      </c>
      <c r="H37" s="2">
        <v>2197313.9899999164</v>
      </c>
      <c r="I37" s="16">
        <v>0.98817906026960267</v>
      </c>
      <c r="J37" s="2">
        <v>8703.4800000000014</v>
      </c>
      <c r="K37" s="17">
        <v>3.9141409587419088E-3</v>
      </c>
      <c r="L37" s="126">
        <v>0.99209320122834455</v>
      </c>
      <c r="M37" s="111"/>
      <c r="N37" s="104">
        <v>45044.936794998284</v>
      </c>
      <c r="O37" s="105">
        <v>178.42134000000001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</row>
    <row r="38" spans="1:102" s="10" customFormat="1" x14ac:dyDescent="0.25">
      <c r="A38" s="109">
        <v>44409</v>
      </c>
      <c r="B38" s="22">
        <v>2.0099999999999998</v>
      </c>
      <c r="C38" s="14" t="s">
        <v>12</v>
      </c>
      <c r="D38" s="15">
        <v>66164</v>
      </c>
      <c r="E38" s="2">
        <v>4794178.089999577</v>
      </c>
      <c r="F38" s="2">
        <v>72.459012302756435</v>
      </c>
      <c r="G38" s="16">
        <v>0.23848807450705375</v>
      </c>
      <c r="H38" s="2">
        <v>2980873.9699997297</v>
      </c>
      <c r="I38" s="16">
        <v>0.62176955341264606</v>
      </c>
      <c r="J38" s="2">
        <v>177467.73999999964</v>
      </c>
      <c r="K38" s="17">
        <v>3.7017344092867291E-2</v>
      </c>
      <c r="L38" s="126">
        <v>0.65878689750551345</v>
      </c>
      <c r="M38" s="111"/>
      <c r="N38" s="104">
        <v>59915.566796994564</v>
      </c>
      <c r="O38" s="105">
        <v>3567.1015739999925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</row>
    <row r="39" spans="1:102" s="10" customFormat="1" x14ac:dyDescent="0.25">
      <c r="A39" s="109">
        <v>44409</v>
      </c>
      <c r="B39" s="21">
        <v>2</v>
      </c>
      <c r="C39" s="14" t="s">
        <v>13</v>
      </c>
      <c r="D39" s="15">
        <v>28433</v>
      </c>
      <c r="E39" s="2">
        <v>1947593.3400002536</v>
      </c>
      <c r="F39" s="2">
        <v>68.497637955905233</v>
      </c>
      <c r="G39" s="16">
        <v>9.6883715385604946E-2</v>
      </c>
      <c r="H39" s="2">
        <v>762847.83000003838</v>
      </c>
      <c r="I39" s="16">
        <v>0.39168742998471079</v>
      </c>
      <c r="J39" s="2">
        <v>171809.45999999967</v>
      </c>
      <c r="K39" s="17">
        <v>8.8216290573255557E-2</v>
      </c>
      <c r="L39" s="126">
        <v>0.47990372055796632</v>
      </c>
      <c r="M39" s="111"/>
      <c r="N39" s="104">
        <v>15256.956600000767</v>
      </c>
      <c r="O39" s="105">
        <v>3436.1891999999934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</row>
    <row r="40" spans="1:102" s="10" customFormat="1" x14ac:dyDescent="0.25">
      <c r="A40" s="109">
        <v>44409</v>
      </c>
      <c r="B40" s="21">
        <v>0.7</v>
      </c>
      <c r="C40" s="14" t="s">
        <v>14</v>
      </c>
      <c r="D40" s="15">
        <v>59412</v>
      </c>
      <c r="E40" s="2">
        <v>3793928.5299989311</v>
      </c>
      <c r="F40" s="2">
        <v>63.857950077407445</v>
      </c>
      <c r="G40" s="16">
        <v>0.18873030850151457</v>
      </c>
      <c r="H40" s="2">
        <v>554244.84000001976</v>
      </c>
      <c r="I40" s="16">
        <v>0.14608731704289007</v>
      </c>
      <c r="J40" s="2">
        <v>265809.71999999945</v>
      </c>
      <c r="K40" s="17">
        <v>7.0061868034207359E-2</v>
      </c>
      <c r="L40" s="126">
        <v>0.21614918507709743</v>
      </c>
      <c r="M40" s="111"/>
      <c r="N40" s="104">
        <v>3879.7138800001385</v>
      </c>
      <c r="O40" s="105">
        <v>1860.6680399999959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</row>
    <row r="41" spans="1:102" s="10" customFormat="1" x14ac:dyDescent="0.25">
      <c r="A41" s="109">
        <v>44409</v>
      </c>
      <c r="B41" s="21">
        <v>0.4</v>
      </c>
      <c r="C41" s="14" t="s">
        <v>15</v>
      </c>
      <c r="D41" s="15">
        <v>104051</v>
      </c>
      <c r="E41" s="2">
        <v>7343081.8200013759</v>
      </c>
      <c r="F41" s="2">
        <v>70.571948563698342</v>
      </c>
      <c r="G41" s="16">
        <v>0.36528418663730422</v>
      </c>
      <c r="H41" s="2">
        <v>308151.52000000264</v>
      </c>
      <c r="I41" s="16">
        <v>4.196487626770648E-2</v>
      </c>
      <c r="J41" s="2">
        <v>250527.85999999888</v>
      </c>
      <c r="K41" s="17">
        <v>3.4117536225403512E-2</v>
      </c>
      <c r="L41" s="126">
        <v>7.6082412493109985E-2</v>
      </c>
      <c r="M41" s="111"/>
      <c r="N41" s="104">
        <v>1232.6060800000105</v>
      </c>
      <c r="O41" s="105">
        <v>1002.1114399999956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</row>
    <row r="42" spans="1:102" s="10" customFormat="1" x14ac:dyDescent="0.25">
      <c r="A42" s="109">
        <v>44440</v>
      </c>
      <c r="B42" s="21">
        <v>2.0499999999999998</v>
      </c>
      <c r="C42" s="14" t="s">
        <v>11</v>
      </c>
      <c r="D42" s="15">
        <v>262484</v>
      </c>
      <c r="E42" s="2">
        <v>1128163.3000000187</v>
      </c>
      <c r="F42" s="2">
        <v>4.2980269273556431</v>
      </c>
      <c r="G42" s="16">
        <v>0.11077132441884682</v>
      </c>
      <c r="H42" s="2">
        <v>1122501.3100000191</v>
      </c>
      <c r="I42" s="16">
        <v>0.99498123188371801</v>
      </c>
      <c r="J42" s="2">
        <v>3119.52</v>
      </c>
      <c r="K42" s="17">
        <v>2.7651316081634177E-3</v>
      </c>
      <c r="L42" s="126">
        <v>0.9977463634918815</v>
      </c>
      <c r="M42" s="111"/>
      <c r="N42" s="104">
        <v>23011.276855000393</v>
      </c>
      <c r="O42" s="105">
        <v>63.950159999999997</v>
      </c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</row>
    <row r="43" spans="1:102" s="10" customFormat="1" x14ac:dyDescent="0.25">
      <c r="A43" s="109">
        <v>44440</v>
      </c>
      <c r="B43" s="22">
        <v>2.0099999999999998</v>
      </c>
      <c r="C43" s="14" t="s">
        <v>12</v>
      </c>
      <c r="D43" s="15">
        <v>35428</v>
      </c>
      <c r="E43" s="2">
        <v>2659617.9699998125</v>
      </c>
      <c r="F43" s="2">
        <v>75.071072880202451</v>
      </c>
      <c r="G43" s="16">
        <v>0.26114074530259862</v>
      </c>
      <c r="H43" s="2">
        <v>1811261.4400000889</v>
      </c>
      <c r="I43" s="16">
        <v>0.68102316213490488</v>
      </c>
      <c r="J43" s="2">
        <v>163276.2599999996</v>
      </c>
      <c r="K43" s="17">
        <v>6.1390869606739465E-2</v>
      </c>
      <c r="L43" s="126">
        <v>0.74241403174164433</v>
      </c>
      <c r="M43" s="111"/>
      <c r="N43" s="104">
        <v>36406.354944001781</v>
      </c>
      <c r="O43" s="105">
        <v>3281.8528259999916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</row>
    <row r="44" spans="1:102" s="10" customFormat="1" x14ac:dyDescent="0.25">
      <c r="A44" s="109">
        <v>44440</v>
      </c>
      <c r="B44" s="21">
        <v>2</v>
      </c>
      <c r="C44" s="14" t="s">
        <v>13</v>
      </c>
      <c r="D44" s="15">
        <v>24485</v>
      </c>
      <c r="E44" s="2">
        <v>1847186.0900001356</v>
      </c>
      <c r="F44" s="2">
        <v>75.441539309787032</v>
      </c>
      <c r="G44" s="16">
        <v>0.18137024102572988</v>
      </c>
      <c r="H44" s="2">
        <v>741166.8200000365</v>
      </c>
      <c r="I44" s="16">
        <v>0.401241014109186</v>
      </c>
      <c r="J44" s="2">
        <v>161686.20999999941</v>
      </c>
      <c r="K44" s="17">
        <v>8.7531088976524035E-2</v>
      </c>
      <c r="L44" s="126">
        <v>0.48877210308571001</v>
      </c>
      <c r="M44" s="111"/>
      <c r="N44" s="104">
        <v>14823.33640000073</v>
      </c>
      <c r="O44" s="105">
        <v>3233.7241999999883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</row>
    <row r="45" spans="1:102" s="10" customFormat="1" x14ac:dyDescent="0.25">
      <c r="A45" s="109">
        <v>44440</v>
      </c>
      <c r="B45" s="21">
        <v>0.7</v>
      </c>
      <c r="C45" s="14" t="s">
        <v>14</v>
      </c>
      <c r="D45" s="15">
        <v>21257</v>
      </c>
      <c r="E45" s="2">
        <v>1667034.7500002163</v>
      </c>
      <c r="F45" s="2">
        <v>78.422860704719213</v>
      </c>
      <c r="G45" s="16">
        <v>0.16368166479955704</v>
      </c>
      <c r="H45" s="2">
        <v>564432.68000001891</v>
      </c>
      <c r="I45" s="16">
        <v>0.3385848315399218</v>
      </c>
      <c r="J45" s="2">
        <v>252530.51999999915</v>
      </c>
      <c r="K45" s="17">
        <v>0.15148485656940647</v>
      </c>
      <c r="L45" s="126">
        <v>0.49006968810932833</v>
      </c>
      <c r="M45" s="111"/>
      <c r="N45" s="104">
        <v>3951.028760000132</v>
      </c>
      <c r="O45" s="105">
        <v>1767.7136399999938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</row>
    <row r="46" spans="1:102" s="10" customFormat="1" x14ac:dyDescent="0.25">
      <c r="A46" s="109">
        <v>44440</v>
      </c>
      <c r="B46" s="21">
        <v>0.4</v>
      </c>
      <c r="C46" s="14" t="s">
        <v>15</v>
      </c>
      <c r="D46" s="15">
        <v>39178</v>
      </c>
      <c r="E46" s="2">
        <v>2882612.9599995669</v>
      </c>
      <c r="F46" s="2">
        <v>73.577338302097274</v>
      </c>
      <c r="G46" s="16">
        <v>0.28303602445326759</v>
      </c>
      <c r="H46" s="2">
        <v>221352.699999998</v>
      </c>
      <c r="I46" s="16">
        <v>7.6788907519527438E-2</v>
      </c>
      <c r="J46" s="2">
        <v>147528.09999999998</v>
      </c>
      <c r="K46" s="17">
        <v>5.1178601514378169E-2</v>
      </c>
      <c r="L46" s="126">
        <v>0.12796750903390561</v>
      </c>
      <c r="M46" s="111"/>
      <c r="N46" s="104">
        <v>885.41079999999204</v>
      </c>
      <c r="O46" s="105">
        <v>590.11239999999987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</row>
    <row r="47" spans="1:102" s="10" customFormat="1" x14ac:dyDescent="0.25">
      <c r="A47" s="109">
        <v>44470</v>
      </c>
      <c r="B47" s="21">
        <v>2.0499999999999998</v>
      </c>
      <c r="C47" s="14" t="s">
        <v>11</v>
      </c>
      <c r="D47" s="1">
        <v>660</v>
      </c>
      <c r="E47" s="2">
        <v>56021.990000000063</v>
      </c>
      <c r="F47" s="2">
        <v>84.881803030303132</v>
      </c>
      <c r="G47" s="16">
        <v>9.0743786465429157E-3</v>
      </c>
      <c r="H47" s="2">
        <v>38584.050000000017</v>
      </c>
      <c r="I47" s="16">
        <v>0.68873044317061882</v>
      </c>
      <c r="J47" s="2">
        <v>4943.33</v>
      </c>
      <c r="K47" s="17">
        <v>8.8239100396112213E-2</v>
      </c>
      <c r="L47" s="126">
        <v>0.77696954356673098</v>
      </c>
      <c r="M47" s="111"/>
      <c r="N47" s="104">
        <v>790.97302500000035</v>
      </c>
      <c r="O47" s="105">
        <v>101.33826499999999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</row>
    <row r="48" spans="1:102" s="10" customFormat="1" x14ac:dyDescent="0.25">
      <c r="A48" s="109">
        <v>44470</v>
      </c>
      <c r="B48" s="22">
        <v>2.0099999999999998</v>
      </c>
      <c r="C48" s="14" t="s">
        <v>12</v>
      </c>
      <c r="D48" s="1">
        <v>14171</v>
      </c>
      <c r="E48" s="2">
        <v>1032834.0800000645</v>
      </c>
      <c r="F48" s="2">
        <v>72.883641239154926</v>
      </c>
      <c r="G48" s="16">
        <v>0.16729729738223101</v>
      </c>
      <c r="H48" s="2">
        <v>726400.18000003044</v>
      </c>
      <c r="I48" s="16">
        <v>0.70330771811865955</v>
      </c>
      <c r="J48" s="2">
        <v>127715.4799999997</v>
      </c>
      <c r="K48" s="17">
        <v>0.12365536969886948</v>
      </c>
      <c r="L48" s="126">
        <v>0.82696308781752914</v>
      </c>
      <c r="M48" s="111"/>
      <c r="N48" s="104">
        <v>14600.643618000611</v>
      </c>
      <c r="O48" s="105">
        <v>2567.0811479999938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</row>
    <row r="49" spans="1:102" s="10" customFormat="1" x14ac:dyDescent="0.25">
      <c r="A49" s="109">
        <v>44470</v>
      </c>
      <c r="B49" s="21">
        <v>2</v>
      </c>
      <c r="C49" s="14" t="s">
        <v>13</v>
      </c>
      <c r="D49" s="1">
        <v>14863</v>
      </c>
      <c r="E49" s="2">
        <v>1000184.620000078</v>
      </c>
      <c r="F49" s="2">
        <v>67.293589450318109</v>
      </c>
      <c r="G49" s="16">
        <v>0.16200877473880057</v>
      </c>
      <c r="H49" s="2">
        <v>495336.49000001076</v>
      </c>
      <c r="I49" s="16">
        <v>0.49524505785739048</v>
      </c>
      <c r="J49" s="2">
        <v>158206.71999999974</v>
      </c>
      <c r="K49" s="17">
        <v>0.15817751726674961</v>
      </c>
      <c r="L49" s="126">
        <v>0.65342257512414004</v>
      </c>
      <c r="M49" s="111"/>
      <c r="N49" s="104">
        <v>9906.7298000002156</v>
      </c>
      <c r="O49" s="105">
        <v>3164.1343999999949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</row>
    <row r="50" spans="1:102" s="10" customFormat="1" x14ac:dyDescent="0.25">
      <c r="A50" s="109">
        <v>44470</v>
      </c>
      <c r="B50" s="21">
        <v>0.7</v>
      </c>
      <c r="C50" s="14" t="s">
        <v>14</v>
      </c>
      <c r="D50" s="1">
        <v>23094</v>
      </c>
      <c r="E50" s="2">
        <v>1745969.650000196</v>
      </c>
      <c r="F50" s="2">
        <v>75.602738806624927</v>
      </c>
      <c r="G50" s="16">
        <v>0.28281019131012247</v>
      </c>
      <c r="H50" s="2">
        <v>579920.61000002315</v>
      </c>
      <c r="I50" s="16">
        <v>0.33214816191103785</v>
      </c>
      <c r="J50" s="2">
        <v>326180.46000000165</v>
      </c>
      <c r="K50" s="17">
        <v>0.18681908932378352</v>
      </c>
      <c r="L50" s="126">
        <v>0.51896725123482135</v>
      </c>
      <c r="M50" s="111"/>
      <c r="N50" s="104">
        <v>4059.4442700001619</v>
      </c>
      <c r="O50" s="105">
        <v>2283.2632200000116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</row>
    <row r="51" spans="1:102" s="10" customFormat="1" x14ac:dyDescent="0.25">
      <c r="A51" s="109">
        <v>44470</v>
      </c>
      <c r="B51" s="21">
        <v>0.4</v>
      </c>
      <c r="C51" s="14" t="s">
        <v>15</v>
      </c>
      <c r="D51" s="1">
        <v>32658</v>
      </c>
      <c r="E51" s="2">
        <v>2338634.39999989</v>
      </c>
      <c r="F51" s="2">
        <v>71.609847510560655</v>
      </c>
      <c r="G51" s="16">
        <v>0.37880935792230302</v>
      </c>
      <c r="H51" s="2">
        <v>304592.61000000191</v>
      </c>
      <c r="I51" s="16">
        <v>0.13024379099187811</v>
      </c>
      <c r="J51" s="2">
        <v>275101.10999999958</v>
      </c>
      <c r="K51" s="17">
        <v>0.1176332264675541</v>
      </c>
      <c r="L51" s="126">
        <v>0.24787701745943219</v>
      </c>
      <c r="M51" s="111"/>
      <c r="N51" s="104">
        <v>1218.3704400000076</v>
      </c>
      <c r="O51" s="105">
        <v>1100.4044399999984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</row>
    <row r="52" spans="1:102" s="10" customFormat="1" x14ac:dyDescent="0.25">
      <c r="A52" s="109">
        <v>44501</v>
      </c>
      <c r="B52" s="21">
        <v>2.0499999999999998</v>
      </c>
      <c r="C52" s="14" t="s">
        <v>11</v>
      </c>
      <c r="D52" s="1">
        <v>2073</v>
      </c>
      <c r="E52" s="2">
        <v>151744.55999999976</v>
      </c>
      <c r="F52" s="2">
        <v>73.200463096960817</v>
      </c>
      <c r="G52" s="16">
        <v>5.19674275814953E-3</v>
      </c>
      <c r="H52" s="2">
        <v>137189.44999999946</v>
      </c>
      <c r="I52" s="16">
        <v>0.90408150381140295</v>
      </c>
      <c r="J52" s="2">
        <v>12905.259999999998</v>
      </c>
      <c r="K52" s="17">
        <v>8.5045948269908453E-2</v>
      </c>
      <c r="L52" s="126">
        <v>0.98912745208131148</v>
      </c>
      <c r="M52" s="111"/>
      <c r="N52" s="104">
        <v>2812.3837249999888</v>
      </c>
      <c r="O52" s="105">
        <v>264.55782999999997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</row>
    <row r="53" spans="1:102" s="10" customFormat="1" x14ac:dyDescent="0.25">
      <c r="A53" s="109">
        <v>44501</v>
      </c>
      <c r="B53" s="22">
        <v>2.0099999999999998</v>
      </c>
      <c r="C53" s="14" t="s">
        <v>12</v>
      </c>
      <c r="D53" s="1">
        <v>38826</v>
      </c>
      <c r="E53" s="2">
        <v>3376176.9199998081</v>
      </c>
      <c r="F53" s="2">
        <v>86.956599186107454</v>
      </c>
      <c r="G53" s="16">
        <v>0.11562274759135098</v>
      </c>
      <c r="H53" s="2">
        <v>2528113.6899998831</v>
      </c>
      <c r="I53" s="16">
        <v>0.74880960029785015</v>
      </c>
      <c r="J53" s="2">
        <v>327489.75000000099</v>
      </c>
      <c r="K53" s="17">
        <v>9.7000174386601634E-2</v>
      </c>
      <c r="L53" s="126">
        <v>0.84580977468445173</v>
      </c>
      <c r="M53" s="111"/>
      <c r="N53" s="104">
        <v>50815.085168997648</v>
      </c>
      <c r="O53" s="105">
        <v>6582.5439750000196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</row>
    <row r="54" spans="1:102" s="10" customFormat="1" x14ac:dyDescent="0.25">
      <c r="A54" s="109">
        <v>44501</v>
      </c>
      <c r="B54" s="21">
        <v>2</v>
      </c>
      <c r="C54" s="14" t="s">
        <v>13</v>
      </c>
      <c r="D54" s="1">
        <v>59630</v>
      </c>
      <c r="E54" s="2">
        <v>4330294.9799993346</v>
      </c>
      <c r="F54" s="2">
        <v>72.619402649661822</v>
      </c>
      <c r="G54" s="16">
        <v>0.14829809436307198</v>
      </c>
      <c r="H54" s="2">
        <v>1310417.5399999968</v>
      </c>
      <c r="I54" s="16">
        <v>0.30261622962235202</v>
      </c>
      <c r="J54" s="2">
        <v>282014.80999999994</v>
      </c>
      <c r="K54" s="17">
        <v>6.5126004418304836E-2</v>
      </c>
      <c r="L54" s="126">
        <v>0.36774223404065687</v>
      </c>
      <c r="M54" s="111"/>
      <c r="N54" s="104">
        <v>26208.350799999935</v>
      </c>
      <c r="O54" s="105">
        <v>5640.2961999999989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</row>
    <row r="55" spans="1:102" s="10" customFormat="1" x14ac:dyDescent="0.25">
      <c r="A55" s="109">
        <v>44501</v>
      </c>
      <c r="B55" s="21">
        <v>0.7</v>
      </c>
      <c r="C55" s="14" t="s">
        <v>14</v>
      </c>
      <c r="D55" s="1">
        <v>99442</v>
      </c>
      <c r="E55" s="2">
        <v>6609274.9999987548</v>
      </c>
      <c r="F55" s="2">
        <v>66.463616982751304</v>
      </c>
      <c r="G55" s="16">
        <v>0.22634552429993085</v>
      </c>
      <c r="H55" s="2">
        <v>564307.18000002112</v>
      </c>
      <c r="I55" s="16">
        <v>8.5381101558057046E-2</v>
      </c>
      <c r="J55" s="2">
        <v>407606.45000000077</v>
      </c>
      <c r="K55" s="17">
        <v>6.1671885342957825E-2</v>
      </c>
      <c r="L55" s="126">
        <v>0.14705298690101487</v>
      </c>
      <c r="M55" s="111"/>
      <c r="N55" s="104">
        <v>3950.1502600001472</v>
      </c>
      <c r="O55" s="105">
        <v>2853.2451500000052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</row>
    <row r="56" spans="1:102" s="10" customFormat="1" x14ac:dyDescent="0.25">
      <c r="A56" s="109">
        <v>44501</v>
      </c>
      <c r="B56" s="21">
        <v>0.4</v>
      </c>
      <c r="C56" s="14" t="s">
        <v>15</v>
      </c>
      <c r="D56" s="1">
        <v>241822</v>
      </c>
      <c r="E56" s="2">
        <v>14732445.320023401</v>
      </c>
      <c r="F56" s="2">
        <v>60.922684123129415</v>
      </c>
      <c r="G56" s="16">
        <v>0.50453689098749677</v>
      </c>
      <c r="H56" s="2">
        <v>212528.49999999892</v>
      </c>
      <c r="I56" s="16">
        <v>1.4425880794625704E-2</v>
      </c>
      <c r="J56" s="2">
        <v>240182.50999999972</v>
      </c>
      <c r="K56" s="17">
        <v>1.6302962935389888E-2</v>
      </c>
      <c r="L56" s="126">
        <v>3.0728843730015592E-2</v>
      </c>
      <c r="M56" s="111"/>
      <c r="N56" s="104">
        <v>850.11399999999571</v>
      </c>
      <c r="O56" s="105">
        <v>960.73003999999901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</row>
    <row r="57" spans="1:102" s="10" customFormat="1" x14ac:dyDescent="0.25">
      <c r="A57" s="109">
        <v>44531</v>
      </c>
      <c r="B57" s="21">
        <v>2.0499999999999998</v>
      </c>
      <c r="C57" s="14" t="s">
        <v>11</v>
      </c>
      <c r="D57" s="1">
        <v>164879</v>
      </c>
      <c r="E57" s="2">
        <v>2942776.9099998032</v>
      </c>
      <c r="F57" s="2">
        <v>17.848100182556923</v>
      </c>
      <c r="G57" s="16">
        <v>0.15107785893358558</v>
      </c>
      <c r="H57" s="2">
        <v>2801201.1399998311</v>
      </c>
      <c r="I57" s="16">
        <v>0.95189041700072963</v>
      </c>
      <c r="J57" s="2">
        <v>29737.630000000008</v>
      </c>
      <c r="K57" s="17">
        <v>1.010529540956674E-2</v>
      </c>
      <c r="L57" s="126">
        <v>0.96199571241029624</v>
      </c>
      <c r="M57" s="14"/>
      <c r="N57" s="104">
        <f>H57*B57/100</f>
        <v>57424.623369996531</v>
      </c>
      <c r="O57" s="105">
        <f>J57*B57/100</f>
        <v>609.62141500000007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</row>
    <row r="58" spans="1:102" s="10" customFormat="1" x14ac:dyDescent="0.25">
      <c r="A58" s="109">
        <v>44531</v>
      </c>
      <c r="B58" s="22">
        <v>2.0099999999999998</v>
      </c>
      <c r="C58" s="14" t="s">
        <v>12</v>
      </c>
      <c r="D58" s="1">
        <v>76175</v>
      </c>
      <c r="E58" s="2">
        <v>6752191.0199987087</v>
      </c>
      <c r="F58" s="2">
        <v>88.640512241532107</v>
      </c>
      <c r="G58" s="16">
        <v>0.34664760313484194</v>
      </c>
      <c r="H58" s="2">
        <v>5083310.3799991673</v>
      </c>
      <c r="I58" s="16">
        <v>0.75283865117905679</v>
      </c>
      <c r="J58" s="2">
        <v>286484.75000000146</v>
      </c>
      <c r="K58" s="17">
        <v>4.2428413110868451E-2</v>
      </c>
      <c r="L58" s="126">
        <v>0.79526706428992522</v>
      </c>
      <c r="M58" s="14"/>
      <c r="N58" s="104">
        <f t="shared" ref="N58:N61" si="0">H58*B58/100</f>
        <v>102174.53863798326</v>
      </c>
      <c r="O58" s="105">
        <f t="shared" ref="O58:O61" si="1">J58*B58/100</f>
        <v>5758.3434750000279</v>
      </c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</row>
    <row r="59" spans="1:102" s="10" customFormat="1" x14ac:dyDescent="0.25">
      <c r="A59" s="109">
        <v>44531</v>
      </c>
      <c r="B59" s="21">
        <v>2</v>
      </c>
      <c r="C59" s="14" t="s">
        <v>13</v>
      </c>
      <c r="D59" s="1">
        <v>43614</v>
      </c>
      <c r="E59" s="2">
        <v>3393142.1699995324</v>
      </c>
      <c r="F59" s="2">
        <v>77.799380244864778</v>
      </c>
      <c r="G59" s="16">
        <v>0.17419895213899314</v>
      </c>
      <c r="H59" s="2">
        <v>1527111.1099999943</v>
      </c>
      <c r="I59" s="16">
        <v>0.45005809762465826</v>
      </c>
      <c r="J59" s="2">
        <v>204032.32000000024</v>
      </c>
      <c r="K59" s="17">
        <v>6.013079021679435E-2</v>
      </c>
      <c r="L59" s="126">
        <v>0.51018888784145267</v>
      </c>
      <c r="M59" s="14"/>
      <c r="N59" s="104">
        <f t="shared" si="0"/>
        <v>30542.222199999887</v>
      </c>
      <c r="O59" s="105">
        <f t="shared" si="1"/>
        <v>4080.6464000000046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</row>
    <row r="60" spans="1:102" s="10" customFormat="1" x14ac:dyDescent="0.25">
      <c r="A60" s="109">
        <v>44531</v>
      </c>
      <c r="B60" s="21">
        <v>0.7</v>
      </c>
      <c r="C60" s="14" t="s">
        <v>14</v>
      </c>
      <c r="D60" s="1">
        <v>41508</v>
      </c>
      <c r="E60" s="2">
        <v>2667711.569999984</v>
      </c>
      <c r="F60" s="2">
        <v>64.269817143682758</v>
      </c>
      <c r="G60" s="16">
        <v>0.13695640701760797</v>
      </c>
      <c r="H60" s="2">
        <v>599493.75000002002</v>
      </c>
      <c r="I60" s="16">
        <v>0.22472210142269003</v>
      </c>
      <c r="J60" s="2">
        <v>206827.109999999</v>
      </c>
      <c r="K60" s="17">
        <v>7.7529787075144796E-2</v>
      </c>
      <c r="L60" s="126">
        <v>0.3022518884978348</v>
      </c>
      <c r="M60" s="14"/>
      <c r="N60" s="104">
        <f t="shared" si="0"/>
        <v>4196.4562500001393</v>
      </c>
      <c r="O60" s="105">
        <f t="shared" si="1"/>
        <v>1447.7897699999928</v>
      </c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</row>
    <row r="61" spans="1:102" s="10" customFormat="1" x14ac:dyDescent="0.25">
      <c r="A61" s="109">
        <v>44531</v>
      </c>
      <c r="B61" s="21">
        <v>0.4</v>
      </c>
      <c r="C61" s="14" t="s">
        <v>15</v>
      </c>
      <c r="D61" s="1">
        <v>56656</v>
      </c>
      <c r="E61" s="2">
        <v>3722723.5699994438</v>
      </c>
      <c r="F61" s="2">
        <v>65.707490292280497</v>
      </c>
      <c r="G61" s="16">
        <v>0.19111917877497134</v>
      </c>
      <c r="H61" s="2">
        <v>273166.32999999955</v>
      </c>
      <c r="I61" s="16">
        <v>7.3378085926492892E-2</v>
      </c>
      <c r="J61" s="2">
        <v>181279.72999999963</v>
      </c>
      <c r="K61" s="17">
        <v>4.8695458201863405E-2</v>
      </c>
      <c r="L61" s="126">
        <v>0.12207354412835629</v>
      </c>
      <c r="M61" s="14"/>
      <c r="N61" s="104">
        <f t="shared" si="0"/>
        <v>1092.6653199999982</v>
      </c>
      <c r="O61" s="105">
        <f t="shared" si="1"/>
        <v>725.11891999999864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</row>
    <row r="62" spans="1:102" x14ac:dyDescent="0.25">
      <c r="A62" s="109">
        <v>44562</v>
      </c>
      <c r="B62" s="21">
        <v>2.0499999999999998</v>
      </c>
      <c r="C62" s="14" t="s">
        <v>11</v>
      </c>
      <c r="D62" s="1">
        <v>195354</v>
      </c>
      <c r="E62" s="2">
        <v>201864.05000000095</v>
      </c>
      <c r="F62" s="2">
        <v>1.0333243752367545</v>
      </c>
      <c r="G62" s="16">
        <v>1.2191152209097699E-2</v>
      </c>
      <c r="H62" s="2">
        <v>149332.08000000031</v>
      </c>
      <c r="I62" s="16">
        <v>0.7397655996696767</v>
      </c>
      <c r="J62" s="2">
        <v>27853.629999999986</v>
      </c>
      <c r="K62" s="17">
        <v>0.13798212212625208</v>
      </c>
      <c r="L62" s="126">
        <v>0.87774772179592875</v>
      </c>
      <c r="N62" s="129">
        <v>3061.3076400000059</v>
      </c>
      <c r="O62" s="130">
        <v>570.99941499999966</v>
      </c>
    </row>
    <row r="63" spans="1:102" x14ac:dyDescent="0.25">
      <c r="A63" s="109">
        <v>44562</v>
      </c>
      <c r="B63" s="22">
        <v>2.0099999999999998</v>
      </c>
      <c r="C63" s="14" t="s">
        <v>12</v>
      </c>
      <c r="D63" s="1">
        <v>73957</v>
      </c>
      <c r="E63" s="2">
        <v>7050850.7799989888</v>
      </c>
      <c r="F63" s="2">
        <v>95.337165920724047</v>
      </c>
      <c r="G63" s="16">
        <v>0.42582121513267224</v>
      </c>
      <c r="H63" s="2">
        <v>4267733.959999484</v>
      </c>
      <c r="I63" s="16">
        <v>0.60527929084894005</v>
      </c>
      <c r="J63" s="2">
        <v>240560.03000000032</v>
      </c>
      <c r="K63" s="17">
        <v>3.4117872793789972E-2</v>
      </c>
      <c r="L63" s="126">
        <v>0.63939716364273003</v>
      </c>
      <c r="N63" s="129">
        <v>85781.452595989613</v>
      </c>
      <c r="O63" s="130">
        <v>4835.2566030000053</v>
      </c>
    </row>
    <row r="64" spans="1:102" x14ac:dyDescent="0.25">
      <c r="A64" s="109">
        <v>44562</v>
      </c>
      <c r="B64" s="21">
        <v>2</v>
      </c>
      <c r="C64" s="14" t="s">
        <v>13</v>
      </c>
      <c r="D64" s="1">
        <v>24677</v>
      </c>
      <c r="E64" s="2">
        <v>1987038.2199999806</v>
      </c>
      <c r="F64" s="2">
        <v>80.521871378205645</v>
      </c>
      <c r="G64" s="16">
        <v>0.1200029692523964</v>
      </c>
      <c r="H64" s="2">
        <v>866816.17000002146</v>
      </c>
      <c r="I64" s="16">
        <v>0.43623527784987948</v>
      </c>
      <c r="J64" s="2">
        <v>142633.64999999991</v>
      </c>
      <c r="K64" s="17">
        <v>7.1782036482419195E-2</v>
      </c>
      <c r="L64" s="126">
        <v>0.50801731433229869</v>
      </c>
      <c r="N64" s="129">
        <v>17336.32340000043</v>
      </c>
      <c r="O64" s="130">
        <v>2852.672999999998</v>
      </c>
    </row>
    <row r="65" spans="1:15" x14ac:dyDescent="0.25">
      <c r="A65" s="109">
        <v>44562</v>
      </c>
      <c r="B65" s="21">
        <v>0.7</v>
      </c>
      <c r="C65" s="14" t="s">
        <v>14</v>
      </c>
      <c r="D65" s="1">
        <v>28476</v>
      </c>
      <c r="E65" s="2">
        <v>1898031.7299999599</v>
      </c>
      <c r="F65" s="2">
        <v>66.653734021630839</v>
      </c>
      <c r="G65" s="16">
        <v>0.11462761060291038</v>
      </c>
      <c r="H65" s="2">
        <v>309151.220000003</v>
      </c>
      <c r="I65" s="16">
        <v>0.16287990085392803</v>
      </c>
      <c r="J65" s="2">
        <v>108605.45999999961</v>
      </c>
      <c r="K65" s="17">
        <v>5.7220044472071026E-2</v>
      </c>
      <c r="L65" s="126">
        <v>0.22009994532599908</v>
      </c>
      <c r="N65" s="129">
        <v>2164.0585400000209</v>
      </c>
      <c r="O65" s="130">
        <v>760.23821999999723</v>
      </c>
    </row>
    <row r="66" spans="1:15" x14ac:dyDescent="0.25">
      <c r="A66" s="109">
        <v>44562</v>
      </c>
      <c r="B66" s="21">
        <v>0.4</v>
      </c>
      <c r="C66" s="14" t="s">
        <v>15</v>
      </c>
      <c r="D66" s="1">
        <v>81278</v>
      </c>
      <c r="E66" s="2">
        <v>5420457.3400001172</v>
      </c>
      <c r="F66" s="2">
        <v>66.690338591010075</v>
      </c>
      <c r="G66" s="16">
        <v>0.32735705280292332</v>
      </c>
      <c r="H66" s="2">
        <v>139525.97999999943</v>
      </c>
      <c r="I66" s="16">
        <v>2.5740628741853802E-2</v>
      </c>
      <c r="J66" s="2">
        <v>93505.230000000331</v>
      </c>
      <c r="K66" s="17">
        <v>1.7250431861160688E-2</v>
      </c>
      <c r="L66" s="126">
        <v>4.299106060301449E-2</v>
      </c>
      <c r="N66" s="129">
        <v>558.10391999999774</v>
      </c>
      <c r="O66" s="130">
        <v>374.02092000000135</v>
      </c>
    </row>
    <row r="67" spans="1:15" x14ac:dyDescent="0.25">
      <c r="A67" s="109">
        <v>44593</v>
      </c>
      <c r="B67" s="21">
        <v>2.0499999999999998</v>
      </c>
      <c r="C67" s="14" t="s">
        <v>11</v>
      </c>
      <c r="D67" s="1">
        <v>95544</v>
      </c>
      <c r="E67" s="2">
        <v>354022.14000000519</v>
      </c>
      <c r="F67" s="2">
        <v>3.7053309469982958</v>
      </c>
      <c r="G67" s="16">
        <v>1.8720336754861198E-2</v>
      </c>
      <c r="H67" s="2">
        <v>336139.43000000389</v>
      </c>
      <c r="I67" s="16">
        <v>0.9494870292575458</v>
      </c>
      <c r="J67" s="2">
        <v>12932.349999999999</v>
      </c>
      <c r="K67" s="17">
        <v>3.6529777487927191E-2</v>
      </c>
      <c r="L67" s="126">
        <v>0.98601680674547287</v>
      </c>
      <c r="N67" s="104">
        <v>6890.8583150000786</v>
      </c>
      <c r="O67" s="105">
        <v>265.11317499999996</v>
      </c>
    </row>
    <row r="68" spans="1:15" x14ac:dyDescent="0.25">
      <c r="A68" s="109">
        <v>44593</v>
      </c>
      <c r="B68" s="22">
        <v>2.0099999999999998</v>
      </c>
      <c r="C68" s="14" t="s">
        <v>12</v>
      </c>
      <c r="D68" s="1">
        <v>30118</v>
      </c>
      <c r="E68" s="2">
        <v>2205331.6299998867</v>
      </c>
      <c r="F68" s="2">
        <v>73.223043694796687</v>
      </c>
      <c r="G68" s="16">
        <v>0.11661573134873496</v>
      </c>
      <c r="H68" s="2">
        <v>928824.37000002165</v>
      </c>
      <c r="I68" s="16">
        <v>0.4211721980335762</v>
      </c>
      <c r="J68" s="2">
        <v>140468.96999999974</v>
      </c>
      <c r="K68" s="17">
        <v>6.3695168603738278E-2</v>
      </c>
      <c r="L68" s="126">
        <v>0.48486736663731439</v>
      </c>
      <c r="N68" s="104">
        <v>18669.369837000431</v>
      </c>
      <c r="O68" s="105">
        <v>2823.4262969999945</v>
      </c>
    </row>
    <row r="69" spans="1:15" x14ac:dyDescent="0.25">
      <c r="A69" s="109">
        <v>44593</v>
      </c>
      <c r="B69" s="21">
        <v>2</v>
      </c>
      <c r="C69" s="14" t="s">
        <v>13</v>
      </c>
      <c r="D69" s="1">
        <v>25459</v>
      </c>
      <c r="E69" s="2">
        <v>1861292.3599999729</v>
      </c>
      <c r="F69" s="2">
        <v>73.109405711142344</v>
      </c>
      <c r="G69" s="16">
        <v>9.8423278776997747E-2</v>
      </c>
      <c r="H69" s="2">
        <v>731813.64000001049</v>
      </c>
      <c r="I69" s="16">
        <v>0.39317500878799133</v>
      </c>
      <c r="J69" s="2">
        <v>125654.61999999973</v>
      </c>
      <c r="K69" s="17">
        <v>6.7509340660486875E-2</v>
      </c>
      <c r="L69" s="126">
        <v>0.46068434944847825</v>
      </c>
      <c r="N69" s="104">
        <v>14636.27280000021</v>
      </c>
      <c r="O69" s="105">
        <v>2513.0923999999945</v>
      </c>
    </row>
    <row r="70" spans="1:15" x14ac:dyDescent="0.25">
      <c r="A70" s="109">
        <v>44593</v>
      </c>
      <c r="B70" s="21">
        <v>0.7</v>
      </c>
      <c r="C70" s="14" t="s">
        <v>14</v>
      </c>
      <c r="D70" s="1">
        <v>40756</v>
      </c>
      <c r="E70" s="2">
        <v>2519686.0799994566</v>
      </c>
      <c r="F70" s="2">
        <v>61.823684365478869</v>
      </c>
      <c r="G70" s="16">
        <v>0.13323848032251676</v>
      </c>
      <c r="H70" s="2">
        <v>456592.79000000982</v>
      </c>
      <c r="I70" s="16">
        <v>0.18121018869148503</v>
      </c>
      <c r="J70" s="2">
        <v>147474.26999999961</v>
      </c>
      <c r="K70" s="17">
        <v>5.8528826733857023E-2</v>
      </c>
      <c r="L70" s="126">
        <v>0.23973901542534204</v>
      </c>
      <c r="N70" s="104">
        <v>3196.1495300000684</v>
      </c>
      <c r="O70" s="105">
        <v>1032.3198899999973</v>
      </c>
    </row>
    <row r="71" spans="1:15" x14ac:dyDescent="0.25">
      <c r="A71" s="109">
        <v>44593</v>
      </c>
      <c r="B71" s="21">
        <v>0.4</v>
      </c>
      <c r="C71" s="14" t="s">
        <v>15</v>
      </c>
      <c r="D71" s="1">
        <v>211865</v>
      </c>
      <c r="E71" s="2">
        <v>11970766.700017592</v>
      </c>
      <c r="F71" s="2">
        <v>56.501860618873302</v>
      </c>
      <c r="G71" s="16">
        <v>0.63300217279688931</v>
      </c>
      <c r="H71" s="2">
        <v>134788.4599999997</v>
      </c>
      <c r="I71" s="16">
        <v>1.125980176355802E-2</v>
      </c>
      <c r="J71" s="2">
        <v>99664.100000000137</v>
      </c>
      <c r="K71" s="17">
        <v>8.3256237881449702E-3</v>
      </c>
      <c r="L71" s="126">
        <v>1.9585425551702989E-2</v>
      </c>
      <c r="N71" s="104">
        <v>539.15383999999881</v>
      </c>
      <c r="O71" s="105">
        <v>398.65640000000059</v>
      </c>
    </row>
    <row r="72" spans="1:15" x14ac:dyDescent="0.25">
      <c r="A72" s="109">
        <v>44621</v>
      </c>
      <c r="B72" s="21">
        <v>2.0499999999999998</v>
      </c>
      <c r="C72" s="14" t="s">
        <v>11</v>
      </c>
      <c r="D72" s="1">
        <v>296565</v>
      </c>
      <c r="E72" s="2">
        <v>115856.31999999985</v>
      </c>
      <c r="F72" s="2">
        <v>0.39066079948746429</v>
      </c>
      <c r="G72" s="16">
        <v>1.7382921207956252E-2</v>
      </c>
      <c r="H72" s="2">
        <v>98595.070000000022</v>
      </c>
      <c r="I72" s="16">
        <v>0.85101158055080772</v>
      </c>
      <c r="J72" s="2">
        <v>15185.97</v>
      </c>
      <c r="K72" s="17">
        <v>0.13107588778928952</v>
      </c>
      <c r="L72" s="126">
        <v>0.98208746834009719</v>
      </c>
      <c r="N72" s="104">
        <v>2021.1989350000003</v>
      </c>
      <c r="O72" s="105">
        <v>311.31238499999995</v>
      </c>
    </row>
    <row r="73" spans="1:15" x14ac:dyDescent="0.25">
      <c r="A73" s="109">
        <v>44621</v>
      </c>
      <c r="B73" s="22">
        <v>2.0099999999999998</v>
      </c>
      <c r="C73" s="14" t="s">
        <v>12</v>
      </c>
      <c r="D73" s="1">
        <v>12302</v>
      </c>
      <c r="E73" s="2">
        <v>804304.99000001326</v>
      </c>
      <c r="F73" s="2">
        <v>65.380018696148042</v>
      </c>
      <c r="G73" s="16">
        <v>0.12067680268401663</v>
      </c>
      <c r="H73" s="2">
        <v>341656.36000000703</v>
      </c>
      <c r="I73" s="16">
        <v>0.42478458327108154</v>
      </c>
      <c r="J73" s="2">
        <v>54503.34</v>
      </c>
      <c r="K73" s="17">
        <v>6.7764518034382826E-2</v>
      </c>
      <c r="L73" s="126">
        <v>0.49254910130546437</v>
      </c>
      <c r="N73" s="104">
        <v>6867.2928360001406</v>
      </c>
      <c r="O73" s="105">
        <v>1095.5171339999997</v>
      </c>
    </row>
    <row r="74" spans="1:15" x14ac:dyDescent="0.25">
      <c r="A74" s="109">
        <v>44621</v>
      </c>
      <c r="B74" s="21">
        <v>2</v>
      </c>
      <c r="C74" s="14" t="s">
        <v>13</v>
      </c>
      <c r="D74" s="1">
        <v>13092</v>
      </c>
      <c r="E74" s="2">
        <v>830015.1200000043</v>
      </c>
      <c r="F74" s="2">
        <v>63.398649556981688</v>
      </c>
      <c r="G74" s="16">
        <v>0.1245343148511229</v>
      </c>
      <c r="H74" s="2">
        <v>277948.89000000228</v>
      </c>
      <c r="I74" s="16">
        <v>0.33487208040258454</v>
      </c>
      <c r="J74" s="2">
        <v>59559.979999999923</v>
      </c>
      <c r="K74" s="17">
        <v>7.1757704847593154E-2</v>
      </c>
      <c r="L74" s="126">
        <v>0.40662978525017768</v>
      </c>
      <c r="N74" s="104">
        <v>5558.977800000046</v>
      </c>
      <c r="O74" s="105">
        <v>1191.1995999999986</v>
      </c>
    </row>
    <row r="75" spans="1:15" x14ac:dyDescent="0.25">
      <c r="A75" s="109">
        <v>44621</v>
      </c>
      <c r="B75" s="21">
        <v>0.7</v>
      </c>
      <c r="C75" s="14" t="s">
        <v>14</v>
      </c>
      <c r="D75" s="1">
        <v>25146</v>
      </c>
      <c r="E75" s="2">
        <v>1512367.4099999045</v>
      </c>
      <c r="F75" s="2">
        <v>60.143458601761886</v>
      </c>
      <c r="G75" s="16">
        <v>0.22691350394617438</v>
      </c>
      <c r="H75" s="2">
        <v>290403.85000000428</v>
      </c>
      <c r="I75" s="16">
        <v>0.19201937841283068</v>
      </c>
      <c r="J75" s="2">
        <v>119322.91999999945</v>
      </c>
      <c r="K75" s="17">
        <v>7.8898103206288331E-2</v>
      </c>
      <c r="L75" s="126">
        <v>0.27091748161911899</v>
      </c>
      <c r="N75" s="104">
        <v>2032.8269500000297</v>
      </c>
      <c r="O75" s="105">
        <v>835.26043999999604</v>
      </c>
    </row>
    <row r="76" spans="1:15" x14ac:dyDescent="0.25">
      <c r="A76" s="109">
        <v>44621</v>
      </c>
      <c r="B76" s="21">
        <v>0.4</v>
      </c>
      <c r="C76" s="14" t="s">
        <v>15</v>
      </c>
      <c r="D76" s="1">
        <v>56637</v>
      </c>
      <c r="E76" s="2">
        <v>3402407.2699994622</v>
      </c>
      <c r="F76" s="2">
        <v>60.073931705412754</v>
      </c>
      <c r="G76" s="16">
        <v>0.5104924573107299</v>
      </c>
      <c r="H76" s="2">
        <v>100262.74999999978</v>
      </c>
      <c r="I76" s="16">
        <v>2.9468180039485876E-2</v>
      </c>
      <c r="J76" s="2">
        <v>75094.199999999852</v>
      </c>
      <c r="K76" s="17">
        <v>2.2070902758214397E-2</v>
      </c>
      <c r="L76" s="126">
        <v>5.1539082797700274E-2</v>
      </c>
      <c r="N76" s="104">
        <v>401.05099999999919</v>
      </c>
      <c r="O76" s="105">
        <v>300.37679999999943</v>
      </c>
    </row>
    <row r="77" spans="1:15" x14ac:dyDescent="0.25">
      <c r="A77" s="109">
        <v>44652</v>
      </c>
      <c r="B77" s="21">
        <v>2.0499999999999998</v>
      </c>
      <c r="C77" s="14" t="s">
        <v>11</v>
      </c>
      <c r="D77" s="1">
        <v>248505</v>
      </c>
      <c r="E77" s="2">
        <v>819873.48000001174</v>
      </c>
      <c r="F77" s="2">
        <v>3.2992232751856574</v>
      </c>
      <c r="G77" s="16">
        <v>6.8441709637824547E-2</v>
      </c>
      <c r="H77" s="2">
        <v>751735.4500000109</v>
      </c>
      <c r="I77" s="16">
        <v>0.91689201850997804</v>
      </c>
      <c r="J77" s="2">
        <v>56135.500000000007</v>
      </c>
      <c r="K77" s="17">
        <v>6.8468491016442201E-2</v>
      </c>
      <c r="L77" s="126">
        <v>0.98536050952642029</v>
      </c>
      <c r="N77" s="104">
        <v>15410.576725000223</v>
      </c>
      <c r="O77" s="105">
        <v>1150.7777500000002</v>
      </c>
    </row>
    <row r="78" spans="1:15" x14ac:dyDescent="0.25">
      <c r="A78" s="109">
        <v>44652</v>
      </c>
      <c r="B78" s="22">
        <v>2.0099999999999998</v>
      </c>
      <c r="C78" s="14" t="s">
        <v>12</v>
      </c>
      <c r="D78" s="1">
        <v>44784</v>
      </c>
      <c r="E78" s="2">
        <v>3531673.5099995779</v>
      </c>
      <c r="F78" s="2">
        <v>78.860162334752985</v>
      </c>
      <c r="G78" s="16">
        <v>0.29481838210815686</v>
      </c>
      <c r="H78" s="2">
        <v>2453682.7499998906</v>
      </c>
      <c r="I78" s="16">
        <v>0.69476488782231283</v>
      </c>
      <c r="J78" s="2">
        <v>331842.34000000084</v>
      </c>
      <c r="K78" s="17">
        <v>9.3961783007523961E-2</v>
      </c>
      <c r="L78" s="126">
        <v>0.78872667082983683</v>
      </c>
      <c r="N78" s="104">
        <v>49319.023274997802</v>
      </c>
      <c r="O78" s="105">
        <v>6670.0310340000169</v>
      </c>
    </row>
    <row r="79" spans="1:15" x14ac:dyDescent="0.25">
      <c r="A79" s="109">
        <v>44652</v>
      </c>
      <c r="B79" s="21">
        <v>2</v>
      </c>
      <c r="C79" s="14" t="s">
        <v>13</v>
      </c>
      <c r="D79" s="1">
        <v>27197</v>
      </c>
      <c r="E79" s="2">
        <v>2129686.3899999899</v>
      </c>
      <c r="F79" s="2">
        <v>78.30593043350332</v>
      </c>
      <c r="G79" s="16">
        <v>0.17778276902431825</v>
      </c>
      <c r="H79" s="2">
        <v>1153938.4100000223</v>
      </c>
      <c r="I79" s="16">
        <v>0.54183489898718273</v>
      </c>
      <c r="J79" s="2">
        <v>201244.03000000038</v>
      </c>
      <c r="K79" s="17">
        <v>9.4494678157755113E-2</v>
      </c>
      <c r="L79" s="126">
        <v>0.63632957714493787</v>
      </c>
      <c r="N79" s="104">
        <v>23078.768200000446</v>
      </c>
      <c r="O79" s="105">
        <v>4024.8806000000077</v>
      </c>
    </row>
    <row r="80" spans="1:15" x14ac:dyDescent="0.25">
      <c r="A80" s="109">
        <v>44652</v>
      </c>
      <c r="B80" s="21">
        <v>0.7</v>
      </c>
      <c r="C80" s="14" t="s">
        <v>14</v>
      </c>
      <c r="D80" s="1">
        <v>32411</v>
      </c>
      <c r="E80" s="2">
        <v>2419945.3399997363</v>
      </c>
      <c r="F80" s="2">
        <v>74.664321989439884</v>
      </c>
      <c r="G80" s="16">
        <v>0.20201311585254128</v>
      </c>
      <c r="H80" s="2">
        <v>696511.77000001352</v>
      </c>
      <c r="I80" s="16">
        <v>0.28782128194684325</v>
      </c>
      <c r="J80" s="2">
        <v>365549.87000000308</v>
      </c>
      <c r="K80" s="17">
        <v>0.15105707718176928</v>
      </c>
      <c r="L80" s="126">
        <v>0.43887835912861256</v>
      </c>
      <c r="N80" s="104">
        <v>4875.5823900000942</v>
      </c>
      <c r="O80" s="105">
        <v>2558.8490900000215</v>
      </c>
    </row>
    <row r="81" spans="1:15" x14ac:dyDescent="0.25">
      <c r="A81" s="109">
        <v>44652</v>
      </c>
      <c r="B81" s="21">
        <v>0.4</v>
      </c>
      <c r="C81" s="14" t="s">
        <v>15</v>
      </c>
      <c r="D81" s="1">
        <v>50845</v>
      </c>
      <c r="E81" s="2">
        <v>3077970.8999994462</v>
      </c>
      <c r="F81" s="2">
        <v>60.536353623747587</v>
      </c>
      <c r="G81" s="16">
        <v>0.25694402337715888</v>
      </c>
      <c r="H81" s="2">
        <v>219840.95000000083</v>
      </c>
      <c r="I81" s="16">
        <v>7.1423985847312715E-2</v>
      </c>
      <c r="J81" s="2">
        <v>186290.45</v>
      </c>
      <c r="K81" s="17">
        <v>6.0523785328845545E-2</v>
      </c>
      <c r="L81" s="126">
        <v>0.13194777117615827</v>
      </c>
      <c r="N81" s="104">
        <v>879.36380000000338</v>
      </c>
      <c r="O81" s="105">
        <v>745.16180000000008</v>
      </c>
    </row>
    <row r="82" spans="1:15" x14ac:dyDescent="0.25">
      <c r="A82" s="109">
        <v>44682</v>
      </c>
      <c r="B82" s="21">
        <v>2.0499999999999998</v>
      </c>
      <c r="C82" s="14" t="s">
        <v>11</v>
      </c>
      <c r="D82" s="1">
        <v>258294</v>
      </c>
      <c r="E82" s="2">
        <v>765815.84000001533</v>
      </c>
      <c r="F82" s="2">
        <v>2.9648998428148365</v>
      </c>
      <c r="G82" s="16">
        <v>6.1219114256693075E-2</v>
      </c>
      <c r="H82" s="2">
        <v>693407.84000001301</v>
      </c>
      <c r="I82" s="16">
        <v>0.90544985332243733</v>
      </c>
      <c r="J82" s="2">
        <v>55351.289999999986</v>
      </c>
      <c r="K82" s="17">
        <v>7.2277546518231955E-2</v>
      </c>
      <c r="L82" s="126">
        <v>0.97772739984066936</v>
      </c>
      <c r="N82" s="104">
        <v>14214.860720000264</v>
      </c>
      <c r="O82" s="105">
        <v>1134.7014449999997</v>
      </c>
    </row>
    <row r="83" spans="1:15" x14ac:dyDescent="0.25">
      <c r="A83" s="109">
        <v>44682</v>
      </c>
      <c r="B83" s="22">
        <v>2.0099999999999998</v>
      </c>
      <c r="C83" s="14" t="s">
        <v>12</v>
      </c>
      <c r="D83" s="1">
        <v>41904</v>
      </c>
      <c r="E83" s="2">
        <v>3586509.0199996987</v>
      </c>
      <c r="F83" s="2">
        <v>85.588703226415106</v>
      </c>
      <c r="G83" s="16">
        <v>0.28670457570845942</v>
      </c>
      <c r="H83" s="2">
        <v>1713136.8100000354</v>
      </c>
      <c r="I83" s="16">
        <v>0.47766136943946103</v>
      </c>
      <c r="J83" s="2">
        <v>286705.74000000069</v>
      </c>
      <c r="K83" s="17">
        <v>7.9940058257548949E-2</v>
      </c>
      <c r="L83" s="126">
        <v>0.55760142769700993</v>
      </c>
      <c r="N83" s="104">
        <v>34434.049881000712</v>
      </c>
      <c r="O83" s="105">
        <v>5762.7853740000128</v>
      </c>
    </row>
    <row r="84" spans="1:15" x14ac:dyDescent="0.25">
      <c r="A84" s="109">
        <v>44682</v>
      </c>
      <c r="B84" s="21">
        <v>2</v>
      </c>
      <c r="C84" s="14" t="s">
        <v>13</v>
      </c>
      <c r="D84" s="1">
        <v>31638</v>
      </c>
      <c r="E84" s="2">
        <v>2489557.9899999001</v>
      </c>
      <c r="F84" s="2">
        <v>78.688854858078898</v>
      </c>
      <c r="G84" s="16">
        <v>0.19901460256876377</v>
      </c>
      <c r="H84" s="2">
        <v>1306000.8700000218</v>
      </c>
      <c r="I84" s="16">
        <v>0.52459146372407828</v>
      </c>
      <c r="J84" s="2">
        <v>254928.53000000108</v>
      </c>
      <c r="K84" s="17">
        <v>0.1023991130248833</v>
      </c>
      <c r="L84" s="126">
        <v>0.62699057674896153</v>
      </c>
      <c r="N84" s="104">
        <v>26120.017400000434</v>
      </c>
      <c r="O84" s="105">
        <v>5098.5706000000218</v>
      </c>
    </row>
    <row r="85" spans="1:15" x14ac:dyDescent="0.25">
      <c r="A85" s="109">
        <v>44682</v>
      </c>
      <c r="B85" s="21">
        <v>0.7</v>
      </c>
      <c r="C85" s="14" t="s">
        <v>14</v>
      </c>
      <c r="D85" s="1">
        <v>33038</v>
      </c>
      <c r="E85" s="2">
        <v>2680874.0799997896</v>
      </c>
      <c r="F85" s="2">
        <v>81.145168593734169</v>
      </c>
      <c r="G85" s="16">
        <v>0.21430835984185279</v>
      </c>
      <c r="H85" s="2">
        <v>817773.22000000917</v>
      </c>
      <c r="I85" s="16">
        <v>0.30503977269983279</v>
      </c>
      <c r="J85" s="2">
        <v>445791.58000000531</v>
      </c>
      <c r="K85" s="17">
        <v>0.16628590776633578</v>
      </c>
      <c r="L85" s="126">
        <v>0.47132568046616857</v>
      </c>
      <c r="N85" s="104">
        <v>5724.4125400000639</v>
      </c>
      <c r="O85" s="105">
        <v>3120.5410600000369</v>
      </c>
    </row>
    <row r="86" spans="1:15" x14ac:dyDescent="0.25">
      <c r="A86" s="109">
        <v>44682</v>
      </c>
      <c r="B86" s="21">
        <v>0.4</v>
      </c>
      <c r="C86" s="14" t="s">
        <v>15</v>
      </c>
      <c r="D86" s="1">
        <v>38868</v>
      </c>
      <c r="E86" s="2">
        <v>2986666.7899997612</v>
      </c>
      <c r="F86" s="2">
        <v>76.841277914988197</v>
      </c>
      <c r="G86" s="16">
        <v>0.23875334762423098</v>
      </c>
      <c r="H86" s="2">
        <v>279516.10000000184</v>
      </c>
      <c r="I86" s="16">
        <v>9.3587976046040341E-2</v>
      </c>
      <c r="J86" s="2">
        <v>213903.98999999987</v>
      </c>
      <c r="K86" s="17">
        <v>7.1619636551426946E-2</v>
      </c>
      <c r="L86" s="126">
        <v>0.16520761259746727</v>
      </c>
      <c r="N86" s="104">
        <v>1118.0644000000075</v>
      </c>
      <c r="O86" s="105">
        <v>855.61595999999963</v>
      </c>
    </row>
    <row r="87" spans="1:15" x14ac:dyDescent="0.25">
      <c r="A87" s="109">
        <v>44713</v>
      </c>
      <c r="B87" s="21">
        <v>2.0499999999999998</v>
      </c>
      <c r="C87" s="14" t="s">
        <v>11</v>
      </c>
      <c r="D87" s="1">
        <v>230355</v>
      </c>
      <c r="E87" s="2">
        <v>919086.01000000956</v>
      </c>
      <c r="F87" s="2">
        <v>3.9898678561351373</v>
      </c>
      <c r="G87" s="16">
        <v>6.2184666724664273E-2</v>
      </c>
      <c r="H87" s="2">
        <v>781651.91000000935</v>
      </c>
      <c r="I87" s="16">
        <v>0.85046655209124689</v>
      </c>
      <c r="J87" s="2">
        <v>109254.40999999984</v>
      </c>
      <c r="K87" s="17">
        <v>0.11887288981800377</v>
      </c>
      <c r="L87" s="126">
        <v>0.96933944190925059</v>
      </c>
      <c r="N87" s="104">
        <v>16023.86415500019</v>
      </c>
      <c r="O87" s="105">
        <v>2239.7154049999967</v>
      </c>
    </row>
    <row r="88" spans="1:15" x14ac:dyDescent="0.25">
      <c r="A88" s="109">
        <v>44713</v>
      </c>
      <c r="B88" s="22">
        <v>2.0099999999999998</v>
      </c>
      <c r="C88" s="14" t="s">
        <v>12</v>
      </c>
      <c r="D88" s="1">
        <v>54871</v>
      </c>
      <c r="E88" s="2">
        <v>5526488.6099995757</v>
      </c>
      <c r="F88" s="2">
        <v>100.7178402070233</v>
      </c>
      <c r="G88" s="16">
        <v>0.37391805405728368</v>
      </c>
      <c r="H88" s="2">
        <v>2777535.18999983</v>
      </c>
      <c r="I88" s="16">
        <v>0.50258588880002109</v>
      </c>
      <c r="J88" s="2">
        <v>233168.78000000093</v>
      </c>
      <c r="K88" s="17">
        <v>4.2191126491803052E-2</v>
      </c>
      <c r="L88" s="126">
        <v>0.5447770152918241</v>
      </c>
      <c r="N88" s="104">
        <v>55828.457318996574</v>
      </c>
      <c r="O88" s="105">
        <v>4686.6924780000181</v>
      </c>
    </row>
    <row r="89" spans="1:15" x14ac:dyDescent="0.25">
      <c r="A89" s="109">
        <v>44713</v>
      </c>
      <c r="B89" s="21">
        <v>2</v>
      </c>
      <c r="C89" s="14" t="s">
        <v>13</v>
      </c>
      <c r="D89" s="1">
        <v>25826</v>
      </c>
      <c r="E89" s="2">
        <v>1897934.3099999696</v>
      </c>
      <c r="F89" s="2">
        <v>73.489286378067433</v>
      </c>
      <c r="G89" s="16">
        <v>0.12841280494809459</v>
      </c>
      <c r="H89" s="2">
        <v>923517.31000001775</v>
      </c>
      <c r="I89" s="16">
        <v>0.48659076614723962</v>
      </c>
      <c r="J89" s="2">
        <v>174020.33000000057</v>
      </c>
      <c r="K89" s="17">
        <v>9.1689332493284953E-2</v>
      </c>
      <c r="L89" s="126">
        <v>0.57828009864052454</v>
      </c>
      <c r="N89" s="104">
        <v>18470.346200000356</v>
      </c>
      <c r="O89" s="105">
        <v>3480.4066000000112</v>
      </c>
    </row>
    <row r="90" spans="1:15" x14ac:dyDescent="0.25">
      <c r="A90" s="109">
        <v>44713</v>
      </c>
      <c r="B90" s="21">
        <v>0.7</v>
      </c>
      <c r="C90" s="14" t="s">
        <v>14</v>
      </c>
      <c r="D90" s="1">
        <v>38697</v>
      </c>
      <c r="E90" s="2">
        <v>2733740.9399999166</v>
      </c>
      <c r="F90" s="2">
        <v>70.644777114502844</v>
      </c>
      <c r="G90" s="16">
        <v>0.18496285158933437</v>
      </c>
      <c r="H90" s="2">
        <v>690015.27000000793</v>
      </c>
      <c r="I90" s="16">
        <v>0.25240697093998565</v>
      </c>
      <c r="J90" s="2">
        <v>330622.58000000205</v>
      </c>
      <c r="K90" s="17">
        <v>0.12094144516854334</v>
      </c>
      <c r="L90" s="126">
        <v>0.37334841610852898</v>
      </c>
      <c r="N90" s="104">
        <v>4830.1068900000555</v>
      </c>
      <c r="O90" s="105">
        <v>2314.3580600000141</v>
      </c>
    </row>
    <row r="91" spans="1:15" x14ac:dyDescent="0.25">
      <c r="A91" s="109">
        <v>44713</v>
      </c>
      <c r="B91" s="21">
        <v>0.4</v>
      </c>
      <c r="C91" s="14" t="s">
        <v>15</v>
      </c>
      <c r="D91" s="1">
        <v>53993</v>
      </c>
      <c r="E91" s="2">
        <v>3702696.0299995863</v>
      </c>
      <c r="F91" s="2">
        <v>68.577334654484588</v>
      </c>
      <c r="G91" s="16">
        <v>0.25052162268062311</v>
      </c>
      <c r="H91" s="2">
        <v>272960.48000000336</v>
      </c>
      <c r="I91" s="16">
        <v>7.3719386573581056E-2</v>
      </c>
      <c r="J91" s="2">
        <v>204426.52000000054</v>
      </c>
      <c r="K91" s="17">
        <v>5.5210181538996976E-2</v>
      </c>
      <c r="L91" s="126">
        <v>0.12892956811257802</v>
      </c>
      <c r="N91" s="104">
        <v>1091.8419200000135</v>
      </c>
      <c r="O91" s="105">
        <v>817.7060800000022</v>
      </c>
    </row>
    <row r="92" spans="1:15" x14ac:dyDescent="0.25">
      <c r="A92" s="109">
        <v>44743</v>
      </c>
      <c r="B92" s="21">
        <v>2.0499999999999998</v>
      </c>
      <c r="C92" s="14" t="s">
        <v>11</v>
      </c>
      <c r="D92" s="1">
        <v>157027</v>
      </c>
      <c r="E92" s="2">
        <v>298499.91000000492</v>
      </c>
      <c r="F92" s="2">
        <v>1.9009463977532839</v>
      </c>
      <c r="G92" s="16">
        <v>1.5707520177725833E-2</v>
      </c>
      <c r="H92" s="2">
        <v>236849.13000000129</v>
      </c>
      <c r="I92" s="16">
        <v>0.79346466134612026</v>
      </c>
      <c r="J92" s="2">
        <v>54831.609999999935</v>
      </c>
      <c r="K92" s="17">
        <v>0.18369054114622357</v>
      </c>
      <c r="L92" s="126">
        <v>0.97715520249234378</v>
      </c>
      <c r="N92" s="104">
        <v>4855.407165000026</v>
      </c>
      <c r="O92" s="105">
        <v>1124.0480049999985</v>
      </c>
    </row>
    <row r="93" spans="1:15" x14ac:dyDescent="0.25">
      <c r="A93" s="109">
        <v>44743</v>
      </c>
      <c r="B93" s="22">
        <v>2.0099999999999998</v>
      </c>
      <c r="C93" s="14" t="s">
        <v>12</v>
      </c>
      <c r="D93" s="1">
        <v>36371</v>
      </c>
      <c r="E93" s="2">
        <v>3079983.6899998365</v>
      </c>
      <c r="F93" s="2">
        <v>84.68240328832961</v>
      </c>
      <c r="G93" s="16">
        <v>0.16207343565945495</v>
      </c>
      <c r="H93" s="2">
        <v>1050363.6600000155</v>
      </c>
      <c r="I93" s="16">
        <v>0.34102896824108547</v>
      </c>
      <c r="J93" s="2">
        <v>294991.87000000069</v>
      </c>
      <c r="K93" s="17">
        <v>9.577708835205434E-2</v>
      </c>
      <c r="L93" s="126">
        <v>0.43680605659313981</v>
      </c>
      <c r="N93" s="104">
        <v>21112.309566000309</v>
      </c>
      <c r="O93" s="105">
        <v>5929.3365870000134</v>
      </c>
    </row>
    <row r="94" spans="1:15" x14ac:dyDescent="0.25">
      <c r="A94" s="109">
        <v>44743</v>
      </c>
      <c r="B94" s="21">
        <v>2</v>
      </c>
      <c r="C94" s="14" t="s">
        <v>13</v>
      </c>
      <c r="D94" s="1">
        <v>32056</v>
      </c>
      <c r="E94" s="2">
        <v>2476106.0399998622</v>
      </c>
      <c r="F94" s="2">
        <v>77.243138258044112</v>
      </c>
      <c r="G94" s="16">
        <v>0.13029647340760003</v>
      </c>
      <c r="H94" s="2">
        <v>1043548.8800000292</v>
      </c>
      <c r="I94" s="16">
        <v>0.4214475725765312</v>
      </c>
      <c r="J94" s="2">
        <v>302951.83000000188</v>
      </c>
      <c r="K94" s="17">
        <v>0.12235010339057156</v>
      </c>
      <c r="L94" s="126">
        <v>0.54379767596710282</v>
      </c>
      <c r="N94" s="104">
        <v>20870.977600000584</v>
      </c>
      <c r="O94" s="105">
        <v>6059.0366000000377</v>
      </c>
    </row>
    <row r="95" spans="1:15" x14ac:dyDescent="0.25">
      <c r="A95" s="109">
        <v>44743</v>
      </c>
      <c r="B95" s="21">
        <v>0.7</v>
      </c>
      <c r="C95" s="14" t="s">
        <v>14</v>
      </c>
      <c r="D95" s="1">
        <v>55456</v>
      </c>
      <c r="E95" s="2">
        <v>4264503.9100001864</v>
      </c>
      <c r="F95" s="2">
        <v>76.898873160707339</v>
      </c>
      <c r="G95" s="16">
        <v>0.22440469484335029</v>
      </c>
      <c r="H95" s="2">
        <v>1020641.3500000117</v>
      </c>
      <c r="I95" s="16">
        <v>0.23933413394383946</v>
      </c>
      <c r="J95" s="2">
        <v>457009.9700000048</v>
      </c>
      <c r="K95" s="17">
        <v>0.10716603376264341</v>
      </c>
      <c r="L95" s="126">
        <v>0.3465001677064829</v>
      </c>
      <c r="N95" s="104">
        <v>7144.4894500000819</v>
      </c>
      <c r="O95" s="105">
        <v>3199.0697900000337</v>
      </c>
    </row>
    <row r="96" spans="1:15" x14ac:dyDescent="0.25">
      <c r="A96" s="109">
        <v>44743</v>
      </c>
      <c r="B96" s="21">
        <v>0.4</v>
      </c>
      <c r="C96" s="14" t="s">
        <v>15</v>
      </c>
      <c r="D96" s="1">
        <v>122832</v>
      </c>
      <c r="E96" s="2">
        <v>8884536.9799990486</v>
      </c>
      <c r="F96" s="2">
        <v>72.330801256993681</v>
      </c>
      <c r="G96" s="16">
        <v>0.46751787591186905</v>
      </c>
      <c r="H96" s="2">
        <v>279054.74000000244</v>
      </c>
      <c r="I96" s="16">
        <v>3.1409035791984771E-2</v>
      </c>
      <c r="J96" s="2">
        <v>302813.56000000279</v>
      </c>
      <c r="K96" s="17">
        <v>3.4083212291388901E-2</v>
      </c>
      <c r="L96" s="126">
        <v>6.5492248083373672E-2</v>
      </c>
      <c r="N96" s="104">
        <v>1116.2189600000099</v>
      </c>
      <c r="O96" s="105">
        <v>1211.2542400000111</v>
      </c>
    </row>
    <row r="97" spans="1:15" x14ac:dyDescent="0.25">
      <c r="A97" s="109">
        <v>44774</v>
      </c>
      <c r="B97" s="21">
        <v>2.0499999999999998</v>
      </c>
      <c r="C97" s="14" t="s">
        <v>11</v>
      </c>
      <c r="D97" s="1">
        <v>289552</v>
      </c>
      <c r="E97" s="2">
        <v>915567.16000001575</v>
      </c>
      <c r="F97" s="2">
        <v>3.1620129026911084</v>
      </c>
      <c r="G97" s="16">
        <v>8.9894332912880445E-2</v>
      </c>
      <c r="H97" s="2">
        <v>769978.14000001503</v>
      </c>
      <c r="I97" s="16">
        <v>0.84098488198288124</v>
      </c>
      <c r="J97" s="2">
        <v>92457.939999999842</v>
      </c>
      <c r="K97" s="17">
        <v>0.10098433412574372</v>
      </c>
      <c r="L97" s="126">
        <v>0.94196921610862494</v>
      </c>
      <c r="N97" s="104">
        <v>15784.551870000307</v>
      </c>
      <c r="O97" s="105">
        <v>1895.3877699999966</v>
      </c>
    </row>
    <row r="98" spans="1:15" x14ac:dyDescent="0.25">
      <c r="A98" s="109">
        <v>44774</v>
      </c>
      <c r="B98" s="22">
        <v>2.0099999999999998</v>
      </c>
      <c r="C98" s="14" t="s">
        <v>12</v>
      </c>
      <c r="D98" s="1">
        <v>43469</v>
      </c>
      <c r="E98" s="2">
        <v>3432509.3799995845</v>
      </c>
      <c r="F98" s="2">
        <v>78.964535185985056</v>
      </c>
      <c r="G98" s="16">
        <v>0.33701857647696998</v>
      </c>
      <c r="H98" s="2">
        <v>2352728.0899999295</v>
      </c>
      <c r="I98" s="16">
        <v>0.68542510144581581</v>
      </c>
      <c r="J98" s="2">
        <v>324076.64000000199</v>
      </c>
      <c r="K98" s="17">
        <v>9.4413912424630056E-2</v>
      </c>
      <c r="L98" s="126">
        <v>0.77983901387044585</v>
      </c>
      <c r="N98" s="104">
        <v>47289.834608998579</v>
      </c>
      <c r="O98" s="105">
        <v>6513.9404640000394</v>
      </c>
    </row>
    <row r="99" spans="1:15" x14ac:dyDescent="0.25">
      <c r="A99" s="109">
        <v>44774</v>
      </c>
      <c r="B99" s="21">
        <v>2</v>
      </c>
      <c r="C99" s="14" t="s">
        <v>13</v>
      </c>
      <c r="D99" s="1">
        <v>29945</v>
      </c>
      <c r="E99" s="2">
        <v>2391430.1799999159</v>
      </c>
      <c r="F99" s="2">
        <v>79.860750709631517</v>
      </c>
      <c r="G99" s="16">
        <v>0.23480093010196909</v>
      </c>
      <c r="H99" s="2">
        <v>1585614.1300000432</v>
      </c>
      <c r="I99" s="16">
        <v>0.66304011016541531</v>
      </c>
      <c r="J99" s="2">
        <v>232394.10000000062</v>
      </c>
      <c r="K99" s="17">
        <v>9.7177873702341919E-2</v>
      </c>
      <c r="L99" s="126">
        <v>0.76021798386775719</v>
      </c>
      <c r="N99" s="104">
        <v>31712.282600000864</v>
      </c>
      <c r="O99" s="105">
        <v>4647.8820000000123</v>
      </c>
    </row>
    <row r="100" spans="1:15" x14ac:dyDescent="0.25">
      <c r="A100" s="109">
        <v>44774</v>
      </c>
      <c r="B100" s="21">
        <v>0.7</v>
      </c>
      <c r="C100" s="14" t="s">
        <v>14</v>
      </c>
      <c r="D100" s="1">
        <v>28821</v>
      </c>
      <c r="E100" s="2">
        <v>2389754.3099998874</v>
      </c>
      <c r="F100" s="2">
        <v>82.917119808469081</v>
      </c>
      <c r="G100" s="16">
        <v>0.23463638595678452</v>
      </c>
      <c r="H100" s="2">
        <v>970373.90000000712</v>
      </c>
      <c r="I100" s="16">
        <v>0.40605592630986942</v>
      </c>
      <c r="J100" s="2">
        <v>395023.22000000376</v>
      </c>
      <c r="K100" s="17">
        <v>0.16529867457379849</v>
      </c>
      <c r="L100" s="126">
        <v>0.57135460088366785</v>
      </c>
      <c r="N100" s="104">
        <v>6792.6173000000499</v>
      </c>
      <c r="O100" s="105">
        <v>2765.1625400000262</v>
      </c>
    </row>
    <row r="101" spans="1:15" x14ac:dyDescent="0.25">
      <c r="A101" s="109">
        <v>44774</v>
      </c>
      <c r="B101" s="21">
        <v>0.4</v>
      </c>
      <c r="C101" s="14" t="s">
        <v>15</v>
      </c>
      <c r="D101" s="1">
        <v>11955</v>
      </c>
      <c r="E101" s="2">
        <v>1055665.3200000115</v>
      </c>
      <c r="F101" s="2">
        <v>88.303247176914383</v>
      </c>
      <c r="G101" s="16">
        <v>0.10364977455139596</v>
      </c>
      <c r="H101" s="2">
        <v>297282.29000000417</v>
      </c>
      <c r="I101" s="16">
        <v>0.28160657015805063</v>
      </c>
      <c r="J101" s="2">
        <v>216183.96000000034</v>
      </c>
      <c r="K101" s="17">
        <v>0.20478456183442495</v>
      </c>
      <c r="L101" s="126">
        <v>0.48639113199247558</v>
      </c>
      <c r="N101" s="104">
        <v>1189.1291600000168</v>
      </c>
      <c r="O101" s="105">
        <v>864.73584000000153</v>
      </c>
    </row>
    <row r="102" spans="1:15" x14ac:dyDescent="0.25">
      <c r="A102" s="109">
        <v>44805</v>
      </c>
      <c r="B102" s="21">
        <v>2.0499999999999998</v>
      </c>
      <c r="C102" s="14" t="s">
        <v>11</v>
      </c>
      <c r="D102" s="1">
        <v>319400</v>
      </c>
      <c r="E102" s="2">
        <v>288338.38000000257</v>
      </c>
      <c r="F102" s="2">
        <v>0.90275009392611949</v>
      </c>
      <c r="G102" s="16">
        <v>4.067876585766133E-2</v>
      </c>
      <c r="H102" s="2">
        <v>253916.29000000056</v>
      </c>
      <c r="I102" s="16">
        <v>0.88061911841218743</v>
      </c>
      <c r="J102" s="2">
        <v>27733.279999999999</v>
      </c>
      <c r="K102" s="17">
        <v>9.6183102644884638E-2</v>
      </c>
      <c r="L102" s="126">
        <v>0.97680222105707204</v>
      </c>
      <c r="N102" s="104">
        <v>5205.283945000011</v>
      </c>
      <c r="O102" s="105">
        <v>568.53224</v>
      </c>
    </row>
    <row r="103" spans="1:15" x14ac:dyDescent="0.25">
      <c r="A103" s="109">
        <v>44805</v>
      </c>
      <c r="B103" s="22">
        <v>2.0099999999999998</v>
      </c>
      <c r="C103" s="14" t="s">
        <v>12</v>
      </c>
      <c r="D103" s="1">
        <v>31884</v>
      </c>
      <c r="E103" s="2">
        <v>2504462.799999842</v>
      </c>
      <c r="F103" s="2">
        <v>78.549203362182979</v>
      </c>
      <c r="G103" s="16">
        <v>0.35332950070821501</v>
      </c>
      <c r="H103" s="2">
        <v>1462092.3000000312</v>
      </c>
      <c r="I103" s="16">
        <v>0.58379477626903598</v>
      </c>
      <c r="J103" s="2">
        <v>227756.4700000009</v>
      </c>
      <c r="K103" s="17">
        <v>9.0940248743169708E-2</v>
      </c>
      <c r="L103" s="126">
        <v>0.67473502501220572</v>
      </c>
      <c r="N103" s="104">
        <v>29388.055230000624</v>
      </c>
      <c r="O103" s="105">
        <v>4577.9050470000184</v>
      </c>
    </row>
    <row r="104" spans="1:15" x14ac:dyDescent="0.25">
      <c r="A104" s="109">
        <v>44805</v>
      </c>
      <c r="B104" s="21">
        <v>2</v>
      </c>
      <c r="C104" s="14" t="s">
        <v>13</v>
      </c>
      <c r="D104" s="1">
        <v>23748</v>
      </c>
      <c r="E104" s="2">
        <v>1877100.3800000288</v>
      </c>
      <c r="F104" s="2">
        <v>79.042461680984871</v>
      </c>
      <c r="G104" s="16">
        <v>0.26482123832889537</v>
      </c>
      <c r="H104" s="2">
        <v>1240425.1100000245</v>
      </c>
      <c r="I104" s="16">
        <v>0.66081980655717809</v>
      </c>
      <c r="J104" s="2">
        <v>212498.39000000022</v>
      </c>
      <c r="K104" s="17">
        <v>0.11320566138290215</v>
      </c>
      <c r="L104" s="126">
        <v>0.7740254679400802</v>
      </c>
      <c r="N104" s="104">
        <v>24808.50220000049</v>
      </c>
      <c r="O104" s="105">
        <v>4249.967800000004</v>
      </c>
    </row>
    <row r="105" spans="1:15" x14ac:dyDescent="0.25">
      <c r="A105" s="109">
        <v>44805</v>
      </c>
      <c r="B105" s="21">
        <v>0.7</v>
      </c>
      <c r="C105" s="14" t="s">
        <v>14</v>
      </c>
      <c r="D105" s="1">
        <v>18836</v>
      </c>
      <c r="E105" s="2">
        <v>1585875.9500000083</v>
      </c>
      <c r="F105" s="2">
        <v>84.193881397324716</v>
      </c>
      <c r="G105" s="16">
        <v>0.22373530866527722</v>
      </c>
      <c r="H105" s="2">
        <v>924977.65000001143</v>
      </c>
      <c r="I105" s="16">
        <v>0.5832597751419375</v>
      </c>
      <c r="J105" s="2">
        <v>346664.43000000279</v>
      </c>
      <c r="K105" s="17">
        <v>0.21859492225731841</v>
      </c>
      <c r="L105" s="126">
        <v>0.80185469739925597</v>
      </c>
      <c r="N105" s="104">
        <v>6474.8435500000805</v>
      </c>
      <c r="O105" s="105">
        <v>2426.6510100000196</v>
      </c>
    </row>
    <row r="106" spans="1:15" x14ac:dyDescent="0.25">
      <c r="A106" s="109">
        <v>44805</v>
      </c>
      <c r="B106" s="21">
        <v>0.4</v>
      </c>
      <c r="C106" s="14" t="s">
        <v>15</v>
      </c>
      <c r="D106" s="1">
        <v>9874</v>
      </c>
      <c r="E106" s="2">
        <v>832401.64000001119</v>
      </c>
      <c r="F106" s="2">
        <v>84.302373911283283</v>
      </c>
      <c r="G106" s="16">
        <v>0.11743518643995104</v>
      </c>
      <c r="H106" s="2">
        <v>301379.27000000468</v>
      </c>
      <c r="I106" s="16">
        <v>0.36205991857488484</v>
      </c>
      <c r="J106" s="2">
        <v>164004.63999999966</v>
      </c>
      <c r="K106" s="17">
        <v>0.19702584920423447</v>
      </c>
      <c r="L106" s="126">
        <v>0.55908576777911934</v>
      </c>
      <c r="N106" s="104">
        <v>1205.5170800000187</v>
      </c>
      <c r="O106" s="105">
        <v>656.01855999999873</v>
      </c>
    </row>
    <row r="107" spans="1:15" x14ac:dyDescent="0.25">
      <c r="A107" s="109">
        <v>44835</v>
      </c>
      <c r="B107" s="21">
        <v>2.0499999999999998</v>
      </c>
      <c r="C107" s="14" t="s">
        <v>11</v>
      </c>
      <c r="D107" s="1">
        <v>236015</v>
      </c>
      <c r="E107" s="2">
        <v>402843.85000000632</v>
      </c>
      <c r="F107" s="2">
        <v>1.7068569794293003</v>
      </c>
      <c r="G107" s="16">
        <v>3.174600263831906E-2</v>
      </c>
      <c r="H107" s="2">
        <v>312821.89000000339</v>
      </c>
      <c r="I107" s="16">
        <v>0.77653386045237749</v>
      </c>
      <c r="J107" s="2">
        <v>70854.870000000039</v>
      </c>
      <c r="K107" s="17">
        <v>0.17588668661566739</v>
      </c>
      <c r="L107" s="126">
        <v>0.95242054706804491</v>
      </c>
      <c r="N107" s="104">
        <v>6412.8487450000694</v>
      </c>
      <c r="O107" s="105">
        <v>1452.5248350000006</v>
      </c>
    </row>
    <row r="108" spans="1:15" x14ac:dyDescent="0.25">
      <c r="A108" s="109">
        <v>44835</v>
      </c>
      <c r="B108" s="22">
        <v>2.0099999999999998</v>
      </c>
      <c r="C108" s="14" t="s">
        <v>12</v>
      </c>
      <c r="D108" s="1">
        <v>33820</v>
      </c>
      <c r="E108" s="2">
        <v>2526608.9299997715</v>
      </c>
      <c r="F108" s="2">
        <v>74.707537847420795</v>
      </c>
      <c r="G108" s="16">
        <v>0.19910874587702404</v>
      </c>
      <c r="H108" s="2">
        <v>1471225.3200000226</v>
      </c>
      <c r="I108" s="16">
        <v>0.58229245631620385</v>
      </c>
      <c r="J108" s="2">
        <v>271017.93000000098</v>
      </c>
      <c r="K108" s="17">
        <v>0.10726548409690988</v>
      </c>
      <c r="L108" s="126">
        <v>0.6895579404131138</v>
      </c>
      <c r="N108" s="104">
        <v>29571.628932000451</v>
      </c>
      <c r="O108" s="105">
        <v>5447.4603930000194</v>
      </c>
    </row>
    <row r="109" spans="1:15" x14ac:dyDescent="0.25">
      <c r="A109" s="109">
        <v>44835</v>
      </c>
      <c r="B109" s="21">
        <v>2</v>
      </c>
      <c r="C109" s="14" t="s">
        <v>13</v>
      </c>
      <c r="D109" s="1">
        <v>35199</v>
      </c>
      <c r="E109" s="2">
        <v>2638010.9799998077</v>
      </c>
      <c r="F109" s="2">
        <v>74.945622887008369</v>
      </c>
      <c r="G109" s="16">
        <v>0.20788775484840399</v>
      </c>
      <c r="H109" s="2">
        <v>1184688.2300000184</v>
      </c>
      <c r="I109" s="16">
        <v>0.44908388895337531</v>
      </c>
      <c r="J109" s="2">
        <v>253023.67000000039</v>
      </c>
      <c r="K109" s="17">
        <v>9.5914562872675704E-2</v>
      </c>
      <c r="L109" s="126">
        <v>0.544998451826051</v>
      </c>
      <c r="N109" s="104">
        <v>23693.764600000366</v>
      </c>
      <c r="O109" s="105">
        <v>5060.473400000008</v>
      </c>
    </row>
    <row r="110" spans="1:15" x14ac:dyDescent="0.25">
      <c r="A110" s="109">
        <v>44835</v>
      </c>
      <c r="B110" s="21">
        <v>0.7</v>
      </c>
      <c r="C110" s="14" t="s">
        <v>14</v>
      </c>
      <c r="D110" s="1">
        <v>46325</v>
      </c>
      <c r="E110" s="2">
        <v>3342320.4299996905</v>
      </c>
      <c r="F110" s="2">
        <v>72.149388667019764</v>
      </c>
      <c r="G110" s="16">
        <v>0.26339067405118932</v>
      </c>
      <c r="H110" s="2">
        <v>891845.27000000654</v>
      </c>
      <c r="I110" s="16">
        <v>0.26683416167853458</v>
      </c>
      <c r="J110" s="2">
        <v>439599.62000000605</v>
      </c>
      <c r="K110" s="17">
        <v>0.13152527688676657</v>
      </c>
      <c r="L110" s="126">
        <v>0.39835943856530115</v>
      </c>
      <c r="N110" s="104">
        <v>6242.9168900000459</v>
      </c>
      <c r="O110" s="105">
        <v>3077.197340000042</v>
      </c>
    </row>
    <row r="111" spans="1:15" x14ac:dyDescent="0.25">
      <c r="A111" s="109">
        <v>44835</v>
      </c>
      <c r="B111" s="21">
        <v>0.4</v>
      </c>
      <c r="C111" s="14" t="s">
        <v>15</v>
      </c>
      <c r="D111" s="1">
        <v>52383</v>
      </c>
      <c r="E111" s="2">
        <v>3779808.719999196</v>
      </c>
      <c r="F111" s="2">
        <v>72.157163965393281</v>
      </c>
      <c r="G111" s="16">
        <v>0.29786682258506364</v>
      </c>
      <c r="H111" s="2">
        <v>341765.44000000809</v>
      </c>
      <c r="I111" s="16">
        <v>9.0418713040082296E-2</v>
      </c>
      <c r="J111" s="2">
        <v>336056.70000000199</v>
      </c>
      <c r="K111" s="17">
        <v>8.8908387935586711E-2</v>
      </c>
      <c r="L111" s="126">
        <v>0.17932710097566903</v>
      </c>
      <c r="N111" s="104">
        <v>1367.0617600000323</v>
      </c>
      <c r="O111" s="105">
        <v>1344.2268000000081</v>
      </c>
    </row>
    <row r="112" spans="1:15" x14ac:dyDescent="0.25">
      <c r="A112" s="109">
        <v>44866</v>
      </c>
      <c r="B112" s="21">
        <v>2.0499999999999998</v>
      </c>
      <c r="C112" s="14" t="s">
        <v>11</v>
      </c>
      <c r="D112" s="1">
        <v>262153</v>
      </c>
      <c r="E112" s="2">
        <v>330052.89000000223</v>
      </c>
      <c r="F112" s="2">
        <v>1.2590086323635519</v>
      </c>
      <c r="G112" s="16">
        <v>3.0114743229191707E-2</v>
      </c>
      <c r="H112" s="2">
        <v>295904.10000000161</v>
      </c>
      <c r="I112" s="16">
        <v>0.89653540073531734</v>
      </c>
      <c r="J112" s="2">
        <v>31895.249999999989</v>
      </c>
      <c r="K112" s="17">
        <v>9.6636784486267557E-2</v>
      </c>
      <c r="L112" s="126">
        <v>0.9931721852215849</v>
      </c>
      <c r="N112" s="104">
        <v>6066.0340500000329</v>
      </c>
      <c r="O112" s="105">
        <v>653.85262499999976</v>
      </c>
    </row>
    <row r="113" spans="1:15" x14ac:dyDescent="0.25">
      <c r="A113" s="109">
        <v>44866</v>
      </c>
      <c r="B113" s="22">
        <v>2.0099999999999998</v>
      </c>
      <c r="C113" s="14" t="s">
        <v>12</v>
      </c>
      <c r="D113" s="1">
        <v>35479</v>
      </c>
      <c r="E113" s="2">
        <v>2583666.4899997828</v>
      </c>
      <c r="F113" s="2">
        <v>72.82241579525305</v>
      </c>
      <c r="G113" s="16">
        <v>0.2357393475215743</v>
      </c>
      <c r="H113" s="2">
        <v>1332368.5700000303</v>
      </c>
      <c r="I113" s="16">
        <v>0.51568907022521404</v>
      </c>
      <c r="J113" s="2">
        <v>244981.03000000076</v>
      </c>
      <c r="K113" s="17">
        <v>9.481913820851598E-2</v>
      </c>
      <c r="L113" s="126">
        <v>0.61050820843372999</v>
      </c>
      <c r="N113" s="104">
        <v>26780.608257000604</v>
      </c>
      <c r="O113" s="105">
        <v>4924.1187030000146</v>
      </c>
    </row>
    <row r="114" spans="1:15" x14ac:dyDescent="0.25">
      <c r="A114" s="109">
        <v>44866</v>
      </c>
      <c r="B114" s="21">
        <v>2</v>
      </c>
      <c r="C114" s="14" t="s">
        <v>13</v>
      </c>
      <c r="D114" s="1">
        <v>26844</v>
      </c>
      <c r="E114" s="2">
        <v>1988720.50999999</v>
      </c>
      <c r="F114" s="2">
        <v>74.084358143346378</v>
      </c>
      <c r="G114" s="16">
        <v>0.18145518287470977</v>
      </c>
      <c r="H114" s="2">
        <v>993224.00000002142</v>
      </c>
      <c r="I114" s="16">
        <v>0.49942865023302163</v>
      </c>
      <c r="J114" s="2">
        <v>189922.98000000051</v>
      </c>
      <c r="K114" s="17">
        <v>9.5500086133270407E-2</v>
      </c>
      <c r="L114" s="126">
        <v>0.59492873636629207</v>
      </c>
      <c r="N114" s="104">
        <v>19864.480000000429</v>
      </c>
      <c r="O114" s="105">
        <v>3798.4596000000101</v>
      </c>
    </row>
    <row r="115" spans="1:15" x14ac:dyDescent="0.25">
      <c r="A115" s="109">
        <v>44866</v>
      </c>
      <c r="B115" s="21">
        <v>0.7</v>
      </c>
      <c r="C115" s="14" t="s">
        <v>14</v>
      </c>
      <c r="D115" s="1">
        <v>39500</v>
      </c>
      <c r="E115" s="2">
        <v>2956316.1999997315</v>
      </c>
      <c r="F115" s="2">
        <v>74.843448101259028</v>
      </c>
      <c r="G115" s="16">
        <v>0.26974071721441695</v>
      </c>
      <c r="H115" s="2">
        <v>1093118.3400000161</v>
      </c>
      <c r="I115" s="16">
        <v>0.36975690895314767</v>
      </c>
      <c r="J115" s="2">
        <v>335574.18000000255</v>
      </c>
      <c r="K115" s="17">
        <v>0.11351092281672476</v>
      </c>
      <c r="L115" s="126">
        <v>0.48326783176987237</v>
      </c>
      <c r="N115" s="104">
        <v>7651.8283800001127</v>
      </c>
      <c r="O115" s="105">
        <v>2349.0192600000178</v>
      </c>
    </row>
    <row r="116" spans="1:15" x14ac:dyDescent="0.25">
      <c r="A116" s="109">
        <v>44866</v>
      </c>
      <c r="B116" s="21">
        <v>0.4</v>
      </c>
      <c r="C116" s="14" t="s">
        <v>15</v>
      </c>
      <c r="D116" s="1">
        <v>39766</v>
      </c>
      <c r="E116" s="2">
        <v>3101087.9799995916</v>
      </c>
      <c r="F116" s="2">
        <v>77.983402404053507</v>
      </c>
      <c r="G116" s="16">
        <v>0.28295000916010721</v>
      </c>
      <c r="H116" s="2">
        <v>383394.22000000882</v>
      </c>
      <c r="I116" s="16">
        <v>0.12363216473466816</v>
      </c>
      <c r="J116" s="2">
        <v>205577.33000000028</v>
      </c>
      <c r="K116" s="17">
        <v>6.6292001815449086E-2</v>
      </c>
      <c r="L116" s="126">
        <v>0.18992416655011726</v>
      </c>
      <c r="N116" s="104">
        <v>1533.5768800000355</v>
      </c>
      <c r="O116" s="105">
        <v>822.30932000000121</v>
      </c>
    </row>
    <row r="117" spans="1:15" x14ac:dyDescent="0.25">
      <c r="A117" s="109">
        <v>44896</v>
      </c>
      <c r="B117" s="21">
        <v>2.0499999999999998</v>
      </c>
      <c r="C117" s="14" t="s">
        <v>11</v>
      </c>
      <c r="D117" s="1">
        <v>75455</v>
      </c>
      <c r="E117" s="2">
        <v>493804.84000000736</v>
      </c>
      <c r="F117" s="2">
        <v>6.5443620701081091</v>
      </c>
      <c r="G117" s="16">
        <v>2.1280164427921966E-2</v>
      </c>
      <c r="H117" s="2">
        <v>419972.98000000493</v>
      </c>
      <c r="I117" s="16">
        <v>0.85048372551390683</v>
      </c>
      <c r="J117" s="2">
        <v>61188.039999999986</v>
      </c>
      <c r="K117" s="17">
        <v>0.12391138167053825</v>
      </c>
      <c r="L117" s="126">
        <v>0.974395107184445</v>
      </c>
      <c r="N117" s="104">
        <v>8609.4460900001013</v>
      </c>
      <c r="O117" s="105">
        <v>1254.3548199999996</v>
      </c>
    </row>
    <row r="118" spans="1:15" x14ac:dyDescent="0.25">
      <c r="A118" s="109">
        <v>44896</v>
      </c>
      <c r="B118" s="22">
        <v>2.0099999999999998</v>
      </c>
      <c r="C118" s="14" t="s">
        <v>12</v>
      </c>
      <c r="D118" s="1">
        <v>56862</v>
      </c>
      <c r="E118" s="2">
        <v>3966577.7799997898</v>
      </c>
      <c r="F118" s="2">
        <v>69.757971580313566</v>
      </c>
      <c r="G118" s="16">
        <v>0.17093681660660909</v>
      </c>
      <c r="H118" s="2">
        <v>1358992.1200000232</v>
      </c>
      <c r="I118" s="16">
        <v>0.34261073282170584</v>
      </c>
      <c r="J118" s="2">
        <v>216594.35000000082</v>
      </c>
      <c r="K118" s="17">
        <v>5.4604841254370234E-2</v>
      </c>
      <c r="L118" s="126">
        <v>0.39721557407607611</v>
      </c>
      <c r="N118" s="104">
        <v>27315.74161200046</v>
      </c>
      <c r="O118" s="105">
        <v>4353.5464350000157</v>
      </c>
    </row>
    <row r="119" spans="1:15" x14ac:dyDescent="0.25">
      <c r="A119" s="109">
        <v>44896</v>
      </c>
      <c r="B119" s="21">
        <v>2</v>
      </c>
      <c r="C119" s="14" t="s">
        <v>13</v>
      </c>
      <c r="D119" s="1">
        <v>47342</v>
      </c>
      <c r="E119" s="2">
        <v>3293011.8799998728</v>
      </c>
      <c r="F119" s="2">
        <v>69.557937560725634</v>
      </c>
      <c r="G119" s="16">
        <v>0.14190997858485285</v>
      </c>
      <c r="H119" s="2">
        <v>1023278.3500000067</v>
      </c>
      <c r="I119" s="16">
        <v>0.31074238031599394</v>
      </c>
      <c r="J119" s="2">
        <v>208606.86000000086</v>
      </c>
      <c r="K119" s="17">
        <v>6.3348347227951365E-2</v>
      </c>
      <c r="L119" s="126">
        <v>0.37409072754394534</v>
      </c>
      <c r="N119" s="104">
        <v>20465.567000000134</v>
      </c>
      <c r="O119" s="105">
        <v>4172.1372000000174</v>
      </c>
    </row>
    <row r="120" spans="1:15" x14ac:dyDescent="0.25">
      <c r="A120" s="109">
        <v>44896</v>
      </c>
      <c r="B120" s="21">
        <v>0.7</v>
      </c>
      <c r="C120" s="14" t="s">
        <v>14</v>
      </c>
      <c r="D120" s="1">
        <v>79318</v>
      </c>
      <c r="E120" s="2">
        <v>5190486.6500001671</v>
      </c>
      <c r="F120" s="2">
        <v>65.438950175246063</v>
      </c>
      <c r="G120" s="16">
        <v>0.22368028910558219</v>
      </c>
      <c r="H120" s="2">
        <v>786244.61000000476</v>
      </c>
      <c r="I120" s="16">
        <v>0.15147801410875017</v>
      </c>
      <c r="J120" s="2">
        <v>369012.26000000443</v>
      </c>
      <c r="K120" s="17">
        <v>7.1093961873496495E-2</v>
      </c>
      <c r="L120" s="126">
        <v>0.22257197598224668</v>
      </c>
      <c r="N120" s="104">
        <v>5503.7122700000336</v>
      </c>
      <c r="O120" s="105">
        <v>2583.0858200000307</v>
      </c>
    </row>
    <row r="121" spans="1:15" x14ac:dyDescent="0.25">
      <c r="A121" s="109">
        <v>44896</v>
      </c>
      <c r="B121" s="21">
        <v>0.4</v>
      </c>
      <c r="C121" s="14" t="s">
        <v>15</v>
      </c>
      <c r="D121" s="1">
        <v>144765</v>
      </c>
      <c r="E121" s="2">
        <v>10261054.209995782</v>
      </c>
      <c r="F121" s="2">
        <v>70.880766828969584</v>
      </c>
      <c r="G121" s="16">
        <v>0.44219275127503394</v>
      </c>
      <c r="H121" s="2">
        <v>552207.71000001556</v>
      </c>
      <c r="I121" s="16">
        <v>5.3815884674118936E-2</v>
      </c>
      <c r="J121" s="2">
        <v>334189.34000000329</v>
      </c>
      <c r="K121" s="17">
        <v>3.2568714009370843E-2</v>
      </c>
      <c r="L121" s="126">
        <v>8.6384598683489786E-2</v>
      </c>
      <c r="N121" s="104">
        <v>2208.8308400000624</v>
      </c>
      <c r="O121" s="105">
        <v>1336.7573600000133</v>
      </c>
    </row>
    <row r="122" spans="1:15" x14ac:dyDescent="0.25">
      <c r="A122" s="109">
        <v>44927</v>
      </c>
      <c r="B122" s="21">
        <v>2.0499999999999998</v>
      </c>
      <c r="C122" s="14" t="s">
        <v>11</v>
      </c>
      <c r="D122" s="1">
        <v>160101</v>
      </c>
      <c r="E122" s="2">
        <v>23586.359999999986</v>
      </c>
      <c r="F122" s="2">
        <v>0.14732175314332818</v>
      </c>
      <c r="G122" s="16">
        <v>7.6708490411757126E-3</v>
      </c>
      <c r="H122" s="2">
        <v>18825.960000000003</v>
      </c>
      <c r="I122" s="16">
        <v>0.79817148555351547</v>
      </c>
      <c r="J122" s="2">
        <v>4607.4600000000009</v>
      </c>
      <c r="K122" s="60">
        <v>0.19534425829165686</v>
      </c>
      <c r="L122" s="127">
        <v>0.99351574384517238</v>
      </c>
      <c r="N122" s="129">
        <v>385.93218000000002</v>
      </c>
      <c r="O122" s="130">
        <v>94.452930000000009</v>
      </c>
    </row>
    <row r="123" spans="1:15" x14ac:dyDescent="0.25">
      <c r="A123" s="109">
        <v>44927</v>
      </c>
      <c r="B123" s="22">
        <v>2.0099999999999998</v>
      </c>
      <c r="C123" s="14" t="s">
        <v>12</v>
      </c>
      <c r="D123" s="1">
        <v>30865</v>
      </c>
      <c r="E123" s="2">
        <v>438542.27000001102</v>
      </c>
      <c r="F123" s="2">
        <v>14.208400129596988</v>
      </c>
      <c r="G123" s="16">
        <v>0.14262444698311258</v>
      </c>
      <c r="H123" s="2">
        <v>120808.92999999908</v>
      </c>
      <c r="I123" s="16">
        <v>0.27547841625391334</v>
      </c>
      <c r="J123" s="2">
        <v>31224.039999999975</v>
      </c>
      <c r="K123" s="60">
        <v>7.1199613209461401E-2</v>
      </c>
      <c r="L123" s="127">
        <v>0.34667802946337467</v>
      </c>
      <c r="N123" s="129">
        <v>2428.2594929999814</v>
      </c>
      <c r="O123" s="130">
        <v>627.60320399999944</v>
      </c>
    </row>
    <row r="124" spans="1:15" x14ac:dyDescent="0.25">
      <c r="A124" s="109">
        <v>44927</v>
      </c>
      <c r="B124" s="21">
        <v>2</v>
      </c>
      <c r="C124" s="14" t="s">
        <v>13</v>
      </c>
      <c r="D124" s="1">
        <v>29365</v>
      </c>
      <c r="E124" s="2">
        <v>414233.23000001005</v>
      </c>
      <c r="F124" s="2">
        <v>14.106358930700155</v>
      </c>
      <c r="G124" s="16">
        <v>0.13471856510155436</v>
      </c>
      <c r="H124" s="2">
        <v>122725.13999999932</v>
      </c>
      <c r="I124" s="16">
        <v>0.29627062995403902</v>
      </c>
      <c r="J124" s="2">
        <v>41181.869999999988</v>
      </c>
      <c r="K124" s="60">
        <v>9.9417108569486295E-2</v>
      </c>
      <c r="L124" s="127">
        <v>0.39568773852352535</v>
      </c>
      <c r="N124" s="129">
        <v>2454.5027999999861</v>
      </c>
      <c r="O124" s="130">
        <v>823.63739999999973</v>
      </c>
    </row>
    <row r="125" spans="1:15" x14ac:dyDescent="0.25">
      <c r="A125" s="109">
        <v>44927</v>
      </c>
      <c r="B125" s="21">
        <v>0.7</v>
      </c>
      <c r="C125" s="14" t="s">
        <v>14</v>
      </c>
      <c r="D125" s="1">
        <v>49775</v>
      </c>
      <c r="E125" s="2">
        <v>626028.67000001692</v>
      </c>
      <c r="F125" s="2">
        <v>12.577170668006367</v>
      </c>
      <c r="G125" s="16">
        <v>0.203599513575564</v>
      </c>
      <c r="H125" s="2">
        <v>148636.1599999989</v>
      </c>
      <c r="I125" s="16">
        <v>0.23742708141464972</v>
      </c>
      <c r="J125" s="2">
        <v>94504.599999999904</v>
      </c>
      <c r="K125" s="60">
        <v>0.15095890097173562</v>
      </c>
      <c r="L125" s="127">
        <v>0.38838598238638528</v>
      </c>
      <c r="N125" s="129">
        <v>1040.4531199999922</v>
      </c>
      <c r="O125" s="130">
        <v>661.53219999999931</v>
      </c>
    </row>
    <row r="126" spans="1:15" x14ac:dyDescent="0.25">
      <c r="A126" s="109">
        <v>44927</v>
      </c>
      <c r="B126" s="21">
        <v>0.4</v>
      </c>
      <c r="C126" s="14" t="s">
        <v>15</v>
      </c>
      <c r="D126" s="1">
        <v>127184</v>
      </c>
      <c r="E126" s="2">
        <v>1572413.8199999069</v>
      </c>
      <c r="F126" s="2">
        <v>12.363298999873466</v>
      </c>
      <c r="G126" s="16">
        <v>0.51138662529859347</v>
      </c>
      <c r="H126" s="2">
        <v>90340.369999999355</v>
      </c>
      <c r="I126" s="16">
        <v>5.7453304499705239E-2</v>
      </c>
      <c r="J126" s="2">
        <v>104320.18</v>
      </c>
      <c r="K126" s="60">
        <v>6.6343972987979824E-2</v>
      </c>
      <c r="L126" s="127">
        <v>0.12379727748768506</v>
      </c>
      <c r="N126" s="129">
        <v>361.36147999999747</v>
      </c>
      <c r="O126" s="130">
        <v>417.28071999999997</v>
      </c>
    </row>
    <row r="127" spans="1:15" x14ac:dyDescent="0.25">
      <c r="A127" s="109">
        <v>44958</v>
      </c>
      <c r="B127" s="119">
        <v>2.0499999999999998</v>
      </c>
      <c r="C127" s="111" t="s">
        <v>11</v>
      </c>
      <c r="D127" s="111">
        <v>235870</v>
      </c>
      <c r="E127" s="112">
        <v>13091.590000000004</v>
      </c>
      <c r="F127" s="112">
        <v>5.5503412896934771E-2</v>
      </c>
      <c r="G127" s="113">
        <v>4.2538825741263086E-3</v>
      </c>
      <c r="H127" s="112">
        <v>11639.770000000004</v>
      </c>
      <c r="I127" s="113">
        <v>0.88910285152529223</v>
      </c>
      <c r="J127" s="112">
        <v>1451.82</v>
      </c>
      <c r="K127" s="60">
        <v>0.11089714847470777</v>
      </c>
      <c r="L127" s="127">
        <v>1</v>
      </c>
      <c r="N127" s="129">
        <v>238.61528500000009</v>
      </c>
      <c r="O127" s="130">
        <v>29.762309999999999</v>
      </c>
    </row>
    <row r="128" spans="1:15" x14ac:dyDescent="0.25">
      <c r="A128" s="109">
        <v>44958</v>
      </c>
      <c r="B128" s="119">
        <v>2.0099999999999998</v>
      </c>
      <c r="C128" s="111" t="s">
        <v>12</v>
      </c>
      <c r="D128" s="111">
        <v>17420</v>
      </c>
      <c r="E128" s="112">
        <v>310993.80000000983</v>
      </c>
      <c r="F128" s="112">
        <v>17.852686567164742</v>
      </c>
      <c r="G128" s="113">
        <v>0.1010519811941379</v>
      </c>
      <c r="H128" s="112">
        <v>73862.10999999971</v>
      </c>
      <c r="I128" s="113">
        <v>0.23750348077677874</v>
      </c>
      <c r="J128" s="112">
        <v>38203.179999999993</v>
      </c>
      <c r="K128" s="60">
        <v>0.12284225601924793</v>
      </c>
      <c r="L128" s="127">
        <v>0.36034573679602666</v>
      </c>
      <c r="N128" s="129">
        <v>1484.628410999994</v>
      </c>
      <c r="O128" s="130">
        <v>767.88391799999988</v>
      </c>
    </row>
    <row r="129" spans="1:15" x14ac:dyDescent="0.25">
      <c r="A129" s="109">
        <v>44958</v>
      </c>
      <c r="B129" s="119">
        <v>2</v>
      </c>
      <c r="C129" s="111" t="s">
        <v>13</v>
      </c>
      <c r="D129" s="111">
        <v>17884</v>
      </c>
      <c r="E129" s="112">
        <v>344181.33000001271</v>
      </c>
      <c r="F129" s="112">
        <v>19.245209684635022</v>
      </c>
      <c r="G129" s="113">
        <v>0.11183568703470473</v>
      </c>
      <c r="H129" s="112">
        <v>73098.239999999772</v>
      </c>
      <c r="I129" s="113">
        <v>0.21238293198529123</v>
      </c>
      <c r="J129" s="112">
        <v>41512.920000000006</v>
      </c>
      <c r="K129" s="60">
        <v>0.12061351497479098</v>
      </c>
      <c r="L129" s="127">
        <v>0.33299644696008218</v>
      </c>
      <c r="N129" s="129">
        <v>1461.9647999999954</v>
      </c>
      <c r="O129" s="130">
        <v>830.25840000000017</v>
      </c>
    </row>
    <row r="130" spans="1:15" x14ac:dyDescent="0.25">
      <c r="A130" s="109">
        <v>44958</v>
      </c>
      <c r="B130" s="119">
        <v>0.7</v>
      </c>
      <c r="C130" s="111" t="s">
        <v>14</v>
      </c>
      <c r="D130" s="111">
        <v>40549</v>
      </c>
      <c r="E130" s="112">
        <v>727172.81999998621</v>
      </c>
      <c r="F130" s="112">
        <v>17.933187501541006</v>
      </c>
      <c r="G130" s="113">
        <v>0.23628205492046628</v>
      </c>
      <c r="H130" s="112">
        <v>124227.7099999988</v>
      </c>
      <c r="I130" s="113">
        <v>0.17083656949664477</v>
      </c>
      <c r="J130" s="112">
        <v>81915.43999999974</v>
      </c>
      <c r="K130" s="60">
        <v>0.1126492049029023</v>
      </c>
      <c r="L130" s="127">
        <v>0.28348577439954709</v>
      </c>
      <c r="N130" s="129">
        <v>869.59396999999149</v>
      </c>
      <c r="O130" s="130">
        <v>573.40807999999811</v>
      </c>
    </row>
    <row r="131" spans="1:15" x14ac:dyDescent="0.25">
      <c r="A131" s="109">
        <v>44958</v>
      </c>
      <c r="B131" s="119">
        <v>0.4</v>
      </c>
      <c r="C131" s="111" t="s">
        <v>15</v>
      </c>
      <c r="D131" s="111">
        <v>85567</v>
      </c>
      <c r="E131" s="112">
        <v>1682123.0799998729</v>
      </c>
      <c r="F131" s="112">
        <v>19.658549207052637</v>
      </c>
      <c r="G131" s="113">
        <v>0.54657639427656468</v>
      </c>
      <c r="H131" s="112">
        <v>65561.97999999985</v>
      </c>
      <c r="I131" s="113">
        <v>3.8975732976688486E-2</v>
      </c>
      <c r="J131" s="112">
        <v>84473.249999999927</v>
      </c>
      <c r="K131" s="60">
        <v>5.021823373353055E-2</v>
      </c>
      <c r="L131" s="127">
        <v>8.9193966710219036E-2</v>
      </c>
      <c r="N131" s="129">
        <v>262.24791999999945</v>
      </c>
      <c r="O131" s="130">
        <v>337.89299999999974</v>
      </c>
    </row>
    <row r="132" spans="1:15" x14ac:dyDescent="0.25">
      <c r="A132" s="109">
        <v>44986</v>
      </c>
      <c r="B132" s="119">
        <v>2.0499999999999998</v>
      </c>
      <c r="C132" s="111" t="s">
        <v>11</v>
      </c>
      <c r="D132" s="111">
        <v>61155</v>
      </c>
      <c r="E132" s="112">
        <v>2283022.1099999733</v>
      </c>
      <c r="F132" s="112">
        <v>37.331732646553405</v>
      </c>
      <c r="G132" s="113">
        <v>8.3311139595720313E-2</v>
      </c>
      <c r="H132" s="112">
        <v>2158519.4099999922</v>
      </c>
      <c r="I132" s="113">
        <v>0.94546583694715836</v>
      </c>
      <c r="J132" s="112">
        <v>99264.519999999902</v>
      </c>
      <c r="K132" s="60">
        <v>4.3479438751471866E-2</v>
      </c>
      <c r="L132" s="127">
        <v>0.98894527569863033</v>
      </c>
      <c r="N132" s="129">
        <v>44249.647904999831</v>
      </c>
      <c r="O132" s="130">
        <v>2034.9226599999977</v>
      </c>
    </row>
    <row r="133" spans="1:15" x14ac:dyDescent="0.25">
      <c r="A133" s="109">
        <v>44986</v>
      </c>
      <c r="B133" s="119">
        <v>2.0099999999999998</v>
      </c>
      <c r="C133" s="111" t="s">
        <v>12</v>
      </c>
      <c r="D133" s="111">
        <v>65597</v>
      </c>
      <c r="E133" s="112">
        <v>5586363.0299997004</v>
      </c>
      <c r="F133" s="112">
        <v>85.161867615892504</v>
      </c>
      <c r="G133" s="113">
        <v>0.20385534953259019</v>
      </c>
      <c r="H133" s="112">
        <v>2635048.659999853</v>
      </c>
      <c r="I133" s="113">
        <v>0.47169305787132032</v>
      </c>
      <c r="J133" s="112">
        <v>402140.10000000242</v>
      </c>
      <c r="K133" s="60">
        <v>7.1986030596372472E-2</v>
      </c>
      <c r="L133" s="127">
        <v>0.54367908846769275</v>
      </c>
      <c r="N133" s="129">
        <v>52964.478065997035</v>
      </c>
      <c r="O133" s="130">
        <v>8083.0160100000476</v>
      </c>
    </row>
    <row r="134" spans="1:15" x14ac:dyDescent="0.25">
      <c r="A134" s="109">
        <v>44986</v>
      </c>
      <c r="B134" s="119">
        <v>2</v>
      </c>
      <c r="C134" s="111" t="s">
        <v>13</v>
      </c>
      <c r="D134" s="111">
        <v>51174</v>
      </c>
      <c r="E134" s="112">
        <v>4088620.8099998692</v>
      </c>
      <c r="F134" s="112">
        <v>79.896447610111949</v>
      </c>
      <c r="G134" s="113">
        <v>0.14920033299890825</v>
      </c>
      <c r="H134" s="112">
        <v>1320683.2200000244</v>
      </c>
      <c r="I134" s="113">
        <v>0.32301435652088917</v>
      </c>
      <c r="J134" s="112">
        <v>340641.44000000216</v>
      </c>
      <c r="K134" s="60">
        <v>8.3314510156302091E-2</v>
      </c>
      <c r="L134" s="127">
        <v>0.40632886667719126</v>
      </c>
      <c r="N134" s="129">
        <v>26413.664400000489</v>
      </c>
      <c r="O134" s="130">
        <v>6812.828800000043</v>
      </c>
    </row>
    <row r="135" spans="1:15" x14ac:dyDescent="0.25">
      <c r="A135" s="109">
        <v>44986</v>
      </c>
      <c r="B135" s="119">
        <v>0.7</v>
      </c>
      <c r="C135" s="111" t="s">
        <v>14</v>
      </c>
      <c r="D135" s="111">
        <v>70847</v>
      </c>
      <c r="E135" s="112">
        <v>4700625.1200003996</v>
      </c>
      <c r="F135" s="112">
        <v>66.348964952650078</v>
      </c>
      <c r="G135" s="113">
        <v>0.17153335214940488</v>
      </c>
      <c r="H135" s="112">
        <v>914848.00000000314</v>
      </c>
      <c r="I135" s="113">
        <v>0.19462262500097549</v>
      </c>
      <c r="J135" s="112">
        <v>500066.94000000553</v>
      </c>
      <c r="K135" s="60">
        <v>0.10638307187533454</v>
      </c>
      <c r="L135" s="127">
        <v>0.30100569687631001</v>
      </c>
      <c r="N135" s="129">
        <v>6403.9360000000215</v>
      </c>
      <c r="O135" s="130">
        <v>3500.4685800000384</v>
      </c>
    </row>
    <row r="136" spans="1:15" x14ac:dyDescent="0.25">
      <c r="A136" s="109">
        <v>44986</v>
      </c>
      <c r="B136" s="119">
        <v>0.4</v>
      </c>
      <c r="C136" s="111" t="s">
        <v>15</v>
      </c>
      <c r="D136" s="111">
        <v>148517</v>
      </c>
      <c r="E136" s="112">
        <v>10744932.499994151</v>
      </c>
      <c r="F136" s="112">
        <v>72.348165529832627</v>
      </c>
      <c r="G136" s="113">
        <v>0.39209982572337643</v>
      </c>
      <c r="H136" s="112">
        <v>402095.03000001446</v>
      </c>
      <c r="I136" s="113">
        <v>3.7421829313514378E-2</v>
      </c>
      <c r="J136" s="112">
        <v>375515.45000000356</v>
      </c>
      <c r="K136" s="60">
        <v>3.4948144160068757E-2</v>
      </c>
      <c r="L136" s="127">
        <v>7.2369973473583135E-2</v>
      </c>
      <c r="N136" s="129">
        <v>1608.380120000058</v>
      </c>
      <c r="O136" s="130">
        <v>1502.0618000000143</v>
      </c>
    </row>
    <row r="137" spans="1:15" x14ac:dyDescent="0.25">
      <c r="A137" s="109">
        <v>45017</v>
      </c>
      <c r="B137" s="119">
        <v>2.0499999999999998</v>
      </c>
      <c r="C137" s="111" t="s">
        <v>11</v>
      </c>
      <c r="D137" s="111">
        <v>193073</v>
      </c>
      <c r="E137" s="112">
        <v>3193100.1899997699</v>
      </c>
      <c r="F137" s="112">
        <v>16.538305148828524</v>
      </c>
      <c r="G137" s="113">
        <v>0.14555800632101856</v>
      </c>
      <c r="H137" s="112">
        <v>3084540.7499997793</v>
      </c>
      <c r="I137" s="113">
        <v>0.96600186854769554</v>
      </c>
      <c r="J137" s="112">
        <v>67078.840000000011</v>
      </c>
      <c r="K137" s="60">
        <v>2.1007433531236876E-2</v>
      </c>
      <c r="L137" s="127">
        <v>0.98700930207893234</v>
      </c>
      <c r="N137" s="129">
        <v>63233.085374995469</v>
      </c>
      <c r="O137" s="130">
        <v>1375.1162200000001</v>
      </c>
    </row>
    <row r="138" spans="1:15" x14ac:dyDescent="0.25">
      <c r="A138" s="109">
        <v>45017</v>
      </c>
      <c r="B138" s="119">
        <v>2.0099999999999998</v>
      </c>
      <c r="C138" s="111" t="s">
        <v>12</v>
      </c>
      <c r="D138" s="111">
        <v>59612</v>
      </c>
      <c r="E138" s="112">
        <v>7105131.2199995499</v>
      </c>
      <c r="F138" s="112">
        <v>119.18961316512699</v>
      </c>
      <c r="G138" s="113">
        <v>0.32388859525025904</v>
      </c>
      <c r="H138" s="112">
        <v>3911384.9899996324</v>
      </c>
      <c r="I138" s="113">
        <v>0.55050144309648374</v>
      </c>
      <c r="J138" s="112">
        <v>298160.95000000112</v>
      </c>
      <c r="K138" s="60">
        <v>4.1964172197233536E-2</v>
      </c>
      <c r="L138" s="127">
        <v>0.59246561529371733</v>
      </c>
      <c r="N138" s="129">
        <v>78618.838298992603</v>
      </c>
      <c r="O138" s="130">
        <v>5993.0350950000211</v>
      </c>
    </row>
    <row r="139" spans="1:15" x14ac:dyDescent="0.25">
      <c r="A139" s="109">
        <v>45017</v>
      </c>
      <c r="B139" s="119">
        <v>2</v>
      </c>
      <c r="C139" s="111" t="s">
        <v>13</v>
      </c>
      <c r="D139" s="111">
        <v>37312</v>
      </c>
      <c r="E139" s="112">
        <v>2966857.9799998836</v>
      </c>
      <c r="F139" s="112">
        <v>79.51484723413067</v>
      </c>
      <c r="G139" s="113">
        <v>0.13524471733109586</v>
      </c>
      <c r="H139" s="112">
        <v>1622574.3400000364</v>
      </c>
      <c r="I139" s="113">
        <v>0.54689990250227616</v>
      </c>
      <c r="J139" s="112">
        <v>199859.50000000055</v>
      </c>
      <c r="K139" s="60">
        <v>6.7364026639390534E-2</v>
      </c>
      <c r="L139" s="127">
        <v>0.61426392914166672</v>
      </c>
      <c r="N139" s="129">
        <v>32451.486800000726</v>
      </c>
      <c r="O139" s="130">
        <v>3997.190000000011</v>
      </c>
    </row>
    <row r="140" spans="1:15" x14ac:dyDescent="0.25">
      <c r="A140" s="109">
        <v>45017</v>
      </c>
      <c r="B140" s="119">
        <v>0.7</v>
      </c>
      <c r="C140" s="111" t="s">
        <v>14</v>
      </c>
      <c r="D140" s="111">
        <v>41185</v>
      </c>
      <c r="E140" s="112">
        <v>2795352.5399999418</v>
      </c>
      <c r="F140" s="112">
        <v>67.873073691876698</v>
      </c>
      <c r="G140" s="113">
        <v>0.12742661315829745</v>
      </c>
      <c r="H140" s="112">
        <v>721753.51000001281</v>
      </c>
      <c r="I140" s="113">
        <v>0.25819766904965336</v>
      </c>
      <c r="J140" s="112">
        <v>244276.24000000118</v>
      </c>
      <c r="K140" s="60">
        <v>8.7386559120734827E-2</v>
      </c>
      <c r="L140" s="127">
        <v>0.34558422817038814</v>
      </c>
      <c r="N140" s="129">
        <v>5052.2745700000896</v>
      </c>
      <c r="O140" s="130">
        <v>1709.9336800000083</v>
      </c>
    </row>
    <row r="141" spans="1:15" x14ac:dyDescent="0.25">
      <c r="A141" s="109">
        <v>45017</v>
      </c>
      <c r="B141" s="119">
        <v>0.4</v>
      </c>
      <c r="C141" s="111" t="s">
        <v>15</v>
      </c>
      <c r="D141" s="111">
        <v>66108</v>
      </c>
      <c r="E141" s="112">
        <v>5876518.2599996002</v>
      </c>
      <c r="F141" s="112">
        <v>88.892694681424345</v>
      </c>
      <c r="G141" s="113">
        <v>0.267882067939329</v>
      </c>
      <c r="H141" s="112">
        <v>586359.10000000941</v>
      </c>
      <c r="I141" s="113">
        <v>9.9780018381164584E-2</v>
      </c>
      <c r="J141" s="112">
        <v>180634.25000000052</v>
      </c>
      <c r="K141" s="60">
        <v>3.073831170227876E-2</v>
      </c>
      <c r="L141" s="127">
        <v>0.13051833008344332</v>
      </c>
      <c r="N141" s="129">
        <v>2345.4364000000378</v>
      </c>
      <c r="O141" s="130">
        <v>722.53700000000219</v>
      </c>
    </row>
    <row r="142" spans="1:15" x14ac:dyDescent="0.25">
      <c r="A142" s="109">
        <v>45047</v>
      </c>
      <c r="B142" s="119">
        <v>2.0499999999999998</v>
      </c>
      <c r="C142" s="111" t="s">
        <v>11</v>
      </c>
      <c r="D142" s="111">
        <v>139163</v>
      </c>
      <c r="E142" s="112">
        <v>4897528.53999939</v>
      </c>
      <c r="F142" s="112">
        <v>35.192749078414451</v>
      </c>
      <c r="G142" s="113">
        <v>0.18950088716833863</v>
      </c>
      <c r="H142" s="112">
        <v>4612911.0799994683</v>
      </c>
      <c r="I142" s="113">
        <v>0.94188549230997287</v>
      </c>
      <c r="J142" s="112">
        <v>122035.28999999989</v>
      </c>
      <c r="K142" s="60">
        <v>2.4917729218585646E-2</v>
      </c>
      <c r="L142" s="127">
        <v>0.96680322152855858</v>
      </c>
      <c r="N142" s="129">
        <v>94564.6771399891</v>
      </c>
      <c r="O142" s="130">
        <v>2501.7234449999974</v>
      </c>
    </row>
    <row r="143" spans="1:15" x14ac:dyDescent="0.25">
      <c r="A143" s="109">
        <v>45047</v>
      </c>
      <c r="B143" s="119">
        <v>2.0099999999999998</v>
      </c>
      <c r="C143" s="111" t="s">
        <v>12</v>
      </c>
      <c r="D143" s="111">
        <v>112283</v>
      </c>
      <c r="E143" s="112">
        <v>11437386.60999744</v>
      </c>
      <c r="F143" s="112">
        <v>101.86213950462171</v>
      </c>
      <c r="G143" s="113">
        <v>0.44254870426585852</v>
      </c>
      <c r="H143" s="112">
        <v>6636902.1299989484</v>
      </c>
      <c r="I143" s="113">
        <v>0.58028134890514416</v>
      </c>
      <c r="J143" s="112">
        <v>326149.24000000115</v>
      </c>
      <c r="K143" s="60">
        <v>2.8516063251277483E-2</v>
      </c>
      <c r="L143" s="127">
        <v>0.60879741215642158</v>
      </c>
      <c r="N143" s="129">
        <v>133401.73281297885</v>
      </c>
      <c r="O143" s="130">
        <v>6555.5997240000233</v>
      </c>
    </row>
    <row r="144" spans="1:15" x14ac:dyDescent="0.25">
      <c r="A144" s="109">
        <v>45047</v>
      </c>
      <c r="B144" s="119">
        <v>2</v>
      </c>
      <c r="C144" s="111" t="s">
        <v>13</v>
      </c>
      <c r="D144" s="111">
        <v>38020</v>
      </c>
      <c r="E144" s="112">
        <v>3376202.5799996434</v>
      </c>
      <c r="F144" s="112">
        <v>88.800699105724448</v>
      </c>
      <c r="G144" s="113">
        <v>0.13063596851853077</v>
      </c>
      <c r="H144" s="112">
        <v>1886976.2400000538</v>
      </c>
      <c r="I144" s="113">
        <v>0.55890492210934006</v>
      </c>
      <c r="J144" s="112">
        <v>267937.30000000028</v>
      </c>
      <c r="K144" s="60">
        <v>7.9360551877793006E-2</v>
      </c>
      <c r="L144" s="127">
        <v>0.63826547398713307</v>
      </c>
      <c r="N144" s="129">
        <v>37739.524800001076</v>
      </c>
      <c r="O144" s="130">
        <v>5358.7460000000056</v>
      </c>
    </row>
    <row r="145" spans="1:15" x14ac:dyDescent="0.25">
      <c r="A145" s="109">
        <v>45047</v>
      </c>
      <c r="B145" s="119">
        <v>0.7</v>
      </c>
      <c r="C145" s="111" t="s">
        <v>14</v>
      </c>
      <c r="D145" s="111">
        <v>18622</v>
      </c>
      <c r="E145" s="112">
        <v>1415589.3899999883</v>
      </c>
      <c r="F145" s="112">
        <v>76.017043819138024</v>
      </c>
      <c r="G145" s="113">
        <v>5.4773635943144189E-2</v>
      </c>
      <c r="H145" s="112">
        <v>704245.93000000506</v>
      </c>
      <c r="I145" s="113">
        <v>0.49749308307546081</v>
      </c>
      <c r="J145" s="112">
        <v>239544.26000000007</v>
      </c>
      <c r="K145" s="60">
        <v>0.1692187449921492</v>
      </c>
      <c r="L145" s="127">
        <v>0.66671182806760998</v>
      </c>
      <c r="N145" s="129">
        <v>4929.7215100000349</v>
      </c>
      <c r="O145" s="130">
        <v>1676.8098200000004</v>
      </c>
    </row>
    <row r="146" spans="1:15" x14ac:dyDescent="0.25">
      <c r="A146" s="109">
        <v>45047</v>
      </c>
      <c r="B146" s="119">
        <v>0.4</v>
      </c>
      <c r="C146" s="111" t="s">
        <v>15</v>
      </c>
      <c r="D146" s="111">
        <v>89202</v>
      </c>
      <c r="E146" s="112">
        <v>4717649.6699999142</v>
      </c>
      <c r="F146" s="112">
        <v>52.887263402164912</v>
      </c>
      <c r="G146" s="113">
        <v>0.18254080410412782</v>
      </c>
      <c r="H146" s="112">
        <v>402425.79000001104</v>
      </c>
      <c r="I146" s="113">
        <v>8.5302177598960707E-2</v>
      </c>
      <c r="J146" s="112">
        <v>180239.13000000035</v>
      </c>
      <c r="K146" s="60">
        <v>3.8205280724035541E-2</v>
      </c>
      <c r="L146" s="127">
        <v>0.12350745832299623</v>
      </c>
      <c r="N146" s="129">
        <v>1609.7031600000441</v>
      </c>
      <c r="O146" s="130">
        <v>720.95652000000143</v>
      </c>
    </row>
    <row r="147" spans="1:15" x14ac:dyDescent="0.25">
      <c r="A147" s="109">
        <v>45078</v>
      </c>
      <c r="B147" s="119">
        <v>2.0499999999999998</v>
      </c>
      <c r="C147" s="111" t="s">
        <v>11</v>
      </c>
      <c r="D147" s="111">
        <v>187981</v>
      </c>
      <c r="E147" s="112">
        <v>1227966.9699999962</v>
      </c>
      <c r="F147" s="112">
        <v>6.5323993914278375</v>
      </c>
      <c r="G147" s="113">
        <v>6.8761251383394645E-2</v>
      </c>
      <c r="H147" s="112">
        <v>1079437.9500000144</v>
      </c>
      <c r="I147" s="113">
        <v>0.87904477593564079</v>
      </c>
      <c r="J147" s="112">
        <v>102125.82999999994</v>
      </c>
      <c r="K147" s="60">
        <v>8.3166593642172854E-2</v>
      </c>
      <c r="L147" s="127">
        <v>0.9622113695778135</v>
      </c>
      <c r="N147" s="129">
        <v>22128.477975000293</v>
      </c>
      <c r="O147" s="130">
        <v>2093.579514999999</v>
      </c>
    </row>
    <row r="148" spans="1:15" x14ac:dyDescent="0.25">
      <c r="A148" s="109">
        <v>45078</v>
      </c>
      <c r="B148" s="119">
        <v>2.0099999999999998</v>
      </c>
      <c r="C148" s="111" t="s">
        <v>12</v>
      </c>
      <c r="D148" s="111">
        <v>46265</v>
      </c>
      <c r="E148" s="112">
        <v>4322681.3799994923</v>
      </c>
      <c r="F148" s="112">
        <v>93.433078569101752</v>
      </c>
      <c r="G148" s="113">
        <v>0.24205291207504165</v>
      </c>
      <c r="H148" s="112">
        <v>2867007.1399997203</v>
      </c>
      <c r="I148" s="113">
        <v>0.66324738928596605</v>
      </c>
      <c r="J148" s="112">
        <v>372207.87000000145</v>
      </c>
      <c r="K148" s="60">
        <v>8.6105784183437825E-2</v>
      </c>
      <c r="L148" s="127">
        <v>0.74935317346940389</v>
      </c>
      <c r="N148" s="129">
        <v>57626.843513994376</v>
      </c>
      <c r="O148" s="130">
        <v>7481.3781870000284</v>
      </c>
    </row>
    <row r="149" spans="1:15" x14ac:dyDescent="0.25">
      <c r="A149" s="109">
        <v>45078</v>
      </c>
      <c r="B149" s="119">
        <v>2</v>
      </c>
      <c r="C149" s="111" t="s">
        <v>13</v>
      </c>
      <c r="D149" s="111">
        <v>35401</v>
      </c>
      <c r="E149" s="112">
        <v>2781992.4899998112</v>
      </c>
      <c r="F149" s="112">
        <v>78.585138555402708</v>
      </c>
      <c r="G149" s="113">
        <v>0.1557804807661835</v>
      </c>
      <c r="H149" s="112">
        <v>1492952.9800000407</v>
      </c>
      <c r="I149" s="113">
        <v>0.53664881748122262</v>
      </c>
      <c r="J149" s="112">
        <v>250806.77000000046</v>
      </c>
      <c r="K149" s="60">
        <v>9.0153647395366437E-2</v>
      </c>
      <c r="L149" s="127">
        <v>0.62680246487658908</v>
      </c>
      <c r="N149" s="129">
        <v>29859.059600000815</v>
      </c>
      <c r="O149" s="130">
        <v>5016.1354000000092</v>
      </c>
    </row>
    <row r="150" spans="1:15" x14ac:dyDescent="0.25">
      <c r="A150" s="109">
        <v>45078</v>
      </c>
      <c r="B150" s="119">
        <v>0.7</v>
      </c>
      <c r="C150" s="111" t="s">
        <v>14</v>
      </c>
      <c r="D150" s="111">
        <v>52710</v>
      </c>
      <c r="E150" s="112">
        <v>3895156.4899997683</v>
      </c>
      <c r="F150" s="112">
        <v>73.897865490414887</v>
      </c>
      <c r="G150" s="113">
        <v>0.2181132238325075</v>
      </c>
      <c r="H150" s="112">
        <v>1049150.4200000109</v>
      </c>
      <c r="I150" s="113">
        <v>0.2693474376943642</v>
      </c>
      <c r="J150" s="112">
        <v>559047.71000000264</v>
      </c>
      <c r="K150" s="60">
        <v>0.14352381256960381</v>
      </c>
      <c r="L150" s="127">
        <v>0.41287125026396798</v>
      </c>
      <c r="N150" s="129">
        <v>7344.052940000076</v>
      </c>
      <c r="O150" s="130">
        <v>3913.3339700000179</v>
      </c>
    </row>
    <row r="151" spans="1:15" x14ac:dyDescent="0.25">
      <c r="A151" s="109">
        <v>45078</v>
      </c>
      <c r="B151" s="119">
        <v>0.4</v>
      </c>
      <c r="C151" s="111" t="s">
        <v>15</v>
      </c>
      <c r="D151" s="111">
        <v>74933</v>
      </c>
      <c r="E151" s="112">
        <v>5630617.7699992657</v>
      </c>
      <c r="F151" s="112">
        <v>75.142030480552833</v>
      </c>
      <c r="G151" s="113">
        <v>0.31529213194287276</v>
      </c>
      <c r="H151" s="112">
        <v>436607.55000001099</v>
      </c>
      <c r="I151" s="113">
        <v>7.7541677988926597E-2</v>
      </c>
      <c r="J151" s="112">
        <v>368343.03000000375</v>
      </c>
      <c r="K151" s="60">
        <v>6.5417871545567871E-2</v>
      </c>
      <c r="L151" s="127">
        <v>0.14295954953449447</v>
      </c>
      <c r="N151" s="129">
        <v>1746.4302000000441</v>
      </c>
      <c r="O151" s="130">
        <v>1473.3721200000152</v>
      </c>
    </row>
    <row r="152" spans="1:15" x14ac:dyDescent="0.25">
      <c r="A152" s="109">
        <v>45108</v>
      </c>
      <c r="B152" s="119">
        <v>2.0499999999999998</v>
      </c>
      <c r="C152" s="111" t="s">
        <v>11</v>
      </c>
      <c r="D152" s="111">
        <v>231581</v>
      </c>
      <c r="E152" s="112">
        <v>1582917.5600000145</v>
      </c>
      <c r="F152" s="112">
        <v>6.8352652419672362</v>
      </c>
      <c r="G152" s="113">
        <v>9.7171833765148916E-2</v>
      </c>
      <c r="H152" s="112">
        <v>1409975.9300000216</v>
      </c>
      <c r="I152" s="113">
        <v>0.89074501770010606</v>
      </c>
      <c r="J152" s="112">
        <v>137488.73999999993</v>
      </c>
      <c r="K152" s="60">
        <v>8.6857801994437836E-2</v>
      </c>
      <c r="L152" s="127">
        <v>0.97760281969454388</v>
      </c>
      <c r="N152" s="129">
        <v>28904.50656500044</v>
      </c>
      <c r="O152" s="130">
        <v>2818.5191699999982</v>
      </c>
    </row>
    <row r="153" spans="1:15" x14ac:dyDescent="0.25">
      <c r="A153" s="109">
        <v>45108</v>
      </c>
      <c r="B153" s="119">
        <v>2.0099999999999998</v>
      </c>
      <c r="C153" s="111" t="s">
        <v>12</v>
      </c>
      <c r="D153" s="111">
        <v>60619</v>
      </c>
      <c r="E153" s="112">
        <v>5641384.6499997219</v>
      </c>
      <c r="F153" s="112">
        <v>93.062977779239546</v>
      </c>
      <c r="G153" s="113">
        <v>0.34631221818970204</v>
      </c>
      <c r="H153" s="112">
        <v>3742745.0899998453</v>
      </c>
      <c r="I153" s="113">
        <v>0.66344440633028445</v>
      </c>
      <c r="J153" s="112">
        <v>480081.66</v>
      </c>
      <c r="K153" s="60">
        <v>8.5099969207032111E-2</v>
      </c>
      <c r="L153" s="127">
        <v>0.74854437553731668</v>
      </c>
      <c r="N153" s="129">
        <v>75229.176308996888</v>
      </c>
      <c r="O153" s="130">
        <v>9649.641365999998</v>
      </c>
    </row>
    <row r="154" spans="1:15" x14ac:dyDescent="0.25">
      <c r="A154" s="109">
        <v>45108</v>
      </c>
      <c r="B154" s="119">
        <v>2</v>
      </c>
      <c r="C154" s="111" t="s">
        <v>13</v>
      </c>
      <c r="D154" s="111">
        <v>41089</v>
      </c>
      <c r="E154" s="112">
        <v>3657145.4699995089</v>
      </c>
      <c r="F154" s="112">
        <v>89.005463019287617</v>
      </c>
      <c r="G154" s="113">
        <v>0.2245041312611103</v>
      </c>
      <c r="H154" s="112">
        <v>1915929.2600000135</v>
      </c>
      <c r="I154" s="113">
        <v>0.52388653273895358</v>
      </c>
      <c r="J154" s="112">
        <v>372730.47000000085</v>
      </c>
      <c r="K154" s="60">
        <v>0.10191841507470877</v>
      </c>
      <c r="L154" s="127">
        <v>0.62580494781366236</v>
      </c>
      <c r="N154" s="129">
        <v>38318.585200000271</v>
      </c>
      <c r="O154" s="130">
        <v>7454.6094000000166</v>
      </c>
    </row>
    <row r="155" spans="1:15" x14ac:dyDescent="0.25">
      <c r="A155" s="109">
        <v>45108</v>
      </c>
      <c r="B155" s="119">
        <v>0.7</v>
      </c>
      <c r="C155" s="111" t="s">
        <v>14</v>
      </c>
      <c r="D155" s="111">
        <v>34037</v>
      </c>
      <c r="E155" s="112">
        <v>2919791.8999997773</v>
      </c>
      <c r="F155" s="112">
        <v>85.78288039485787</v>
      </c>
      <c r="G155" s="113">
        <v>0.17923961443425016</v>
      </c>
      <c r="H155" s="112">
        <v>1056323.6600000237</v>
      </c>
      <c r="I155" s="113">
        <v>0.36178046113495427</v>
      </c>
      <c r="J155" s="112">
        <v>482896.40000000386</v>
      </c>
      <c r="K155" s="60">
        <v>0.165387266126754</v>
      </c>
      <c r="L155" s="127">
        <v>0.52716772726170824</v>
      </c>
      <c r="N155" s="129">
        <v>7394.2656200001657</v>
      </c>
      <c r="O155" s="130">
        <v>3380.2748000000265</v>
      </c>
    </row>
    <row r="156" spans="1:15" x14ac:dyDescent="0.25">
      <c r="A156" s="109">
        <v>45108</v>
      </c>
      <c r="B156" s="119">
        <v>0.4</v>
      </c>
      <c r="C156" s="111" t="s">
        <v>15</v>
      </c>
      <c r="D156" s="111">
        <v>29964</v>
      </c>
      <c r="E156" s="112">
        <v>2488640.9199996786</v>
      </c>
      <c r="F156" s="112">
        <v>83.054362568404713</v>
      </c>
      <c r="G156" s="113">
        <v>0.15277220234978869</v>
      </c>
      <c r="H156" s="112">
        <v>363791.52000000491</v>
      </c>
      <c r="I156" s="113">
        <v>0.14618079975959403</v>
      </c>
      <c r="J156" s="112">
        <v>173045.46999999994</v>
      </c>
      <c r="K156" s="60">
        <v>6.9534125477621056E-2</v>
      </c>
      <c r="L156" s="127">
        <v>0.21571492523721511</v>
      </c>
      <c r="N156" s="129">
        <v>1455.1660800000195</v>
      </c>
      <c r="O156" s="130">
        <v>692.18187999999975</v>
      </c>
    </row>
    <row r="157" spans="1:15" x14ac:dyDescent="0.25">
      <c r="A157" s="109">
        <v>45139</v>
      </c>
      <c r="B157" s="119">
        <v>2.0499999999999998</v>
      </c>
      <c r="C157" s="111" t="s">
        <v>11</v>
      </c>
      <c r="D157" s="111">
        <v>238132</v>
      </c>
      <c r="E157" s="112">
        <v>500608.42000000068</v>
      </c>
      <c r="F157" s="112">
        <v>2.1022307795676376</v>
      </c>
      <c r="G157" s="113">
        <v>1.4141591854388721E-2</v>
      </c>
      <c r="H157" s="112">
        <v>402226.5300000002</v>
      </c>
      <c r="I157" s="113">
        <v>0.80347535904410006</v>
      </c>
      <c r="J157" s="112">
        <v>76415.479999999952</v>
      </c>
      <c r="K157" s="60">
        <v>0.15264521519634019</v>
      </c>
      <c r="L157" s="127">
        <v>0.95612057424044017</v>
      </c>
      <c r="N157" s="129">
        <v>8245.6438650000036</v>
      </c>
      <c r="O157" s="130">
        <v>1566.5173399999987</v>
      </c>
    </row>
    <row r="158" spans="1:15" x14ac:dyDescent="0.25">
      <c r="A158" s="109">
        <v>45139</v>
      </c>
      <c r="B158" s="119">
        <v>2.0099999999999998</v>
      </c>
      <c r="C158" s="111" t="s">
        <v>12</v>
      </c>
      <c r="D158" s="111">
        <v>34303</v>
      </c>
      <c r="E158" s="112">
        <v>3404810.7499998757</v>
      </c>
      <c r="F158" s="112">
        <v>99.256938168669663</v>
      </c>
      <c r="G158" s="113">
        <v>9.6181850013496231E-2</v>
      </c>
      <c r="H158" s="112">
        <v>1783976.8100000026</v>
      </c>
      <c r="I158" s="113">
        <v>0.52395770014532161</v>
      </c>
      <c r="J158" s="112">
        <v>247121.01999999961</v>
      </c>
      <c r="K158" s="60">
        <v>7.2579957637882997E-2</v>
      </c>
      <c r="L158" s="127">
        <v>0.59653765778320467</v>
      </c>
      <c r="N158" s="129">
        <v>35857.933881000048</v>
      </c>
      <c r="O158" s="130">
        <v>4967.1325019999922</v>
      </c>
    </row>
    <row r="159" spans="1:15" x14ac:dyDescent="0.25">
      <c r="A159" s="109">
        <v>45139</v>
      </c>
      <c r="B159" s="119">
        <v>2</v>
      </c>
      <c r="C159" s="111" t="s">
        <v>13</v>
      </c>
      <c r="D159" s="111">
        <v>27417</v>
      </c>
      <c r="E159" s="112">
        <v>2712015.9899999085</v>
      </c>
      <c r="F159" s="112">
        <v>98.917313710468264</v>
      </c>
      <c r="G159" s="113">
        <v>7.6611222865877113E-2</v>
      </c>
      <c r="H159" s="112">
        <v>1302437.8899999773</v>
      </c>
      <c r="I159" s="113">
        <v>0.48024712789396984</v>
      </c>
      <c r="J159" s="112">
        <v>223480.67000000068</v>
      </c>
      <c r="K159" s="60">
        <v>8.2403890988861098E-2</v>
      </c>
      <c r="L159" s="127">
        <v>0.56265101888283098</v>
      </c>
      <c r="N159" s="129">
        <v>26048.757799999545</v>
      </c>
      <c r="O159" s="130">
        <v>4469.6134000000138</v>
      </c>
    </row>
    <row r="160" spans="1:15" x14ac:dyDescent="0.25">
      <c r="A160" s="109">
        <v>45139</v>
      </c>
      <c r="B160" s="119">
        <v>0.7</v>
      </c>
      <c r="C160" s="111" t="s">
        <v>14</v>
      </c>
      <c r="D160" s="111">
        <v>22088</v>
      </c>
      <c r="E160" s="112">
        <v>2336112.1999998665</v>
      </c>
      <c r="F160" s="112">
        <v>105.76386273088856</v>
      </c>
      <c r="G160" s="113">
        <v>6.5992388339085828E-2</v>
      </c>
      <c r="H160" s="112">
        <v>974057.13000001526</v>
      </c>
      <c r="I160" s="113">
        <v>0.4169564843675192</v>
      </c>
      <c r="J160" s="112">
        <v>387076.7900000033</v>
      </c>
      <c r="K160" s="60">
        <v>0.16569272229305829</v>
      </c>
      <c r="L160" s="127">
        <v>0.58264920666057751</v>
      </c>
      <c r="N160" s="129">
        <v>6818.3999100001065</v>
      </c>
      <c r="O160" s="130">
        <v>2709.5375300000228</v>
      </c>
    </row>
    <row r="161" spans="1:15" x14ac:dyDescent="0.25">
      <c r="A161" s="109">
        <v>45139</v>
      </c>
      <c r="B161" s="119">
        <v>0.4</v>
      </c>
      <c r="C161" s="111" t="s">
        <v>15</v>
      </c>
      <c r="D161" s="111">
        <v>75350</v>
      </c>
      <c r="E161" s="112">
        <v>26446174.620000865</v>
      </c>
      <c r="F161" s="112">
        <v>350.97776536165713</v>
      </c>
      <c r="G161" s="113">
        <v>0.74707294692715209</v>
      </c>
      <c r="H161" s="112">
        <v>416308.60000000853</v>
      </c>
      <c r="I161" s="113">
        <v>1.5741732253600121E-2</v>
      </c>
      <c r="J161" s="112">
        <v>366786.22000000213</v>
      </c>
      <c r="K161" s="60">
        <v>1.3869159728023838E-2</v>
      </c>
      <c r="L161" s="127">
        <v>2.9610891981623959E-2</v>
      </c>
      <c r="N161" s="129">
        <v>1665.2344000000344</v>
      </c>
      <c r="O161" s="130">
        <v>1467.1448800000085</v>
      </c>
    </row>
    <row r="162" spans="1:15" x14ac:dyDescent="0.25">
      <c r="A162" s="109">
        <v>45170</v>
      </c>
      <c r="B162" s="119">
        <v>2.0499999999999998</v>
      </c>
      <c r="C162" s="111" t="s">
        <v>11</v>
      </c>
      <c r="D162" s="111">
        <v>209240</v>
      </c>
      <c r="E162" s="112">
        <v>1337835.0500000364</v>
      </c>
      <c r="F162" s="112">
        <v>6.3937824985664138</v>
      </c>
      <c r="G162" s="113">
        <v>7.014768916424502E-2</v>
      </c>
      <c r="H162" s="112">
        <v>1227972.3400000383</v>
      </c>
      <c r="I162" s="113">
        <v>0.9178802274615282</v>
      </c>
      <c r="J162" s="112">
        <v>94259.140000000029</v>
      </c>
      <c r="K162" s="60">
        <v>7.0456473688589233E-2</v>
      </c>
      <c r="L162" s="127">
        <v>0.98833670115011751</v>
      </c>
      <c r="N162" s="129">
        <v>25173.43297000078</v>
      </c>
      <c r="O162" s="130">
        <v>1932.3123700000006</v>
      </c>
    </row>
    <row r="163" spans="1:15" x14ac:dyDescent="0.25">
      <c r="A163" s="109">
        <v>45170</v>
      </c>
      <c r="B163" s="119">
        <v>2.0099999999999998</v>
      </c>
      <c r="C163" s="111" t="s">
        <v>12</v>
      </c>
      <c r="D163" s="111">
        <v>84992</v>
      </c>
      <c r="E163" s="112">
        <v>8887112.0499996003</v>
      </c>
      <c r="F163" s="112">
        <v>104.56410073888837</v>
      </c>
      <c r="G163" s="113">
        <v>0.46598448265439851</v>
      </c>
      <c r="H163" s="112">
        <v>7709827.9500004221</v>
      </c>
      <c r="I163" s="113">
        <v>0.8675290585540405</v>
      </c>
      <c r="J163" s="112">
        <v>537342.56000000238</v>
      </c>
      <c r="K163" s="60">
        <v>6.0463124238433176E-2</v>
      </c>
      <c r="L163" s="127">
        <v>0.92799218279247364</v>
      </c>
      <c r="N163" s="129">
        <v>154967.54179500847</v>
      </c>
      <c r="O163" s="130">
        <v>10800.585456000048</v>
      </c>
    </row>
    <row r="164" spans="1:15" x14ac:dyDescent="0.25">
      <c r="A164" s="109">
        <v>45170</v>
      </c>
      <c r="B164" s="119">
        <v>2</v>
      </c>
      <c r="C164" s="111" t="s">
        <v>13</v>
      </c>
      <c r="D164" s="111">
        <v>42610</v>
      </c>
      <c r="E164" s="112">
        <v>3998963.969999834</v>
      </c>
      <c r="F164" s="112">
        <v>93.850363060310585</v>
      </c>
      <c r="G164" s="113">
        <v>0.20968061910663499</v>
      </c>
      <c r="H164" s="112">
        <v>3035158.239999902</v>
      </c>
      <c r="I164" s="113">
        <v>0.7589861431034669</v>
      </c>
      <c r="J164" s="112">
        <v>449115.66000000067</v>
      </c>
      <c r="K164" s="60">
        <v>0.1123080036152512</v>
      </c>
      <c r="L164" s="127">
        <v>0.87129414671871808</v>
      </c>
      <c r="N164" s="129">
        <v>60703.164799998041</v>
      </c>
      <c r="O164" s="130">
        <v>8982.3132000000132</v>
      </c>
    </row>
    <row r="165" spans="1:15" x14ac:dyDescent="0.25">
      <c r="A165" s="109">
        <v>45170</v>
      </c>
      <c r="B165" s="119">
        <v>0.7</v>
      </c>
      <c r="C165" s="111" t="s">
        <v>14</v>
      </c>
      <c r="D165" s="111">
        <v>33974</v>
      </c>
      <c r="E165" s="112">
        <v>2820385.4399997527</v>
      </c>
      <c r="F165" s="112">
        <v>83.015995761457376</v>
      </c>
      <c r="G165" s="113">
        <v>0.14788334418989824</v>
      </c>
      <c r="H165" s="112">
        <v>1572059.1099999445</v>
      </c>
      <c r="I165" s="113">
        <v>0.55739158474739625</v>
      </c>
      <c r="J165" s="112">
        <v>552976.21000000613</v>
      </c>
      <c r="K165" s="60">
        <v>0.1960640564078556</v>
      </c>
      <c r="L165" s="127">
        <v>0.75345564115525177</v>
      </c>
      <c r="N165" s="129">
        <v>11004.41376999961</v>
      </c>
      <c r="O165" s="130">
        <v>3870.8334700000428</v>
      </c>
    </row>
    <row r="166" spans="1:15" x14ac:dyDescent="0.25">
      <c r="A166" s="109">
        <v>45170</v>
      </c>
      <c r="B166" s="119">
        <v>0.4</v>
      </c>
      <c r="C166" s="111" t="s">
        <v>15</v>
      </c>
      <c r="D166" s="111">
        <v>26474</v>
      </c>
      <c r="E166" s="112">
        <v>2027394.4599998877</v>
      </c>
      <c r="F166" s="112">
        <v>76.580586991005802</v>
      </c>
      <c r="G166" s="113">
        <v>0.10630386488482317</v>
      </c>
      <c r="H166" s="112">
        <v>673429.63000001258</v>
      </c>
      <c r="I166" s="113">
        <v>0.33216507358910802</v>
      </c>
      <c r="J166" s="112">
        <v>330056.05000000115</v>
      </c>
      <c r="K166" s="60">
        <v>0.16279814141349652</v>
      </c>
      <c r="L166" s="127">
        <v>0.49496321500260448</v>
      </c>
      <c r="N166" s="129">
        <v>2693.7185200000504</v>
      </c>
      <c r="O166" s="130">
        <v>1320.2242000000049</v>
      </c>
    </row>
    <row r="167" spans="1:15" x14ac:dyDescent="0.25">
      <c r="A167" s="109">
        <v>45200</v>
      </c>
      <c r="B167" s="119">
        <v>2.0499999999999998</v>
      </c>
      <c r="C167" s="111" t="s">
        <v>11</v>
      </c>
      <c r="D167" s="111">
        <v>149225</v>
      </c>
      <c r="E167" s="112">
        <v>3078155.7899999833</v>
      </c>
      <c r="F167" s="112">
        <v>20.627614608812085</v>
      </c>
      <c r="G167" s="113">
        <v>0.11368201713074974</v>
      </c>
      <c r="H167" s="112">
        <v>2880577.6199999908</v>
      </c>
      <c r="I167" s="113">
        <v>0.93581281017618878</v>
      </c>
      <c r="J167" s="112">
        <v>149858.1</v>
      </c>
      <c r="K167" s="60">
        <v>4.8684377992447493E-2</v>
      </c>
      <c r="L167" s="127">
        <v>0.98449718816863629</v>
      </c>
      <c r="N167" s="129">
        <v>59051.84120999981</v>
      </c>
      <c r="O167" s="130">
        <v>3072.09105</v>
      </c>
    </row>
    <row r="168" spans="1:15" x14ac:dyDescent="0.25">
      <c r="A168" s="109">
        <v>45200</v>
      </c>
      <c r="B168" s="119">
        <v>2.0099999999999998</v>
      </c>
      <c r="C168" s="111" t="s">
        <v>12</v>
      </c>
      <c r="D168" s="111">
        <v>112613</v>
      </c>
      <c r="E168" s="112">
        <v>11856712.379997844</v>
      </c>
      <c r="F168" s="112">
        <v>105.28724374626236</v>
      </c>
      <c r="G168" s="113">
        <v>0.43789043565507602</v>
      </c>
      <c r="H168" s="112">
        <v>9003480.010000024</v>
      </c>
      <c r="I168" s="113">
        <v>0.75935720808989227</v>
      </c>
      <c r="J168" s="112">
        <v>435342.02000000107</v>
      </c>
      <c r="K168" s="60">
        <v>3.6716925067223419E-2</v>
      </c>
      <c r="L168" s="127">
        <v>0.79607413315711562</v>
      </c>
      <c r="N168" s="129">
        <v>180969.94820100046</v>
      </c>
      <c r="O168" s="130">
        <v>8750.3746020000199</v>
      </c>
    </row>
    <row r="169" spans="1:15" x14ac:dyDescent="0.25">
      <c r="A169" s="109">
        <v>45200</v>
      </c>
      <c r="B169" s="119">
        <v>2</v>
      </c>
      <c r="C169" s="111" t="s">
        <v>13</v>
      </c>
      <c r="D169" s="111">
        <v>64508</v>
      </c>
      <c r="E169" s="112">
        <v>6198029.17000027</v>
      </c>
      <c r="F169" s="112">
        <v>96.081558411364014</v>
      </c>
      <c r="G169" s="113">
        <v>0.22890474243373532</v>
      </c>
      <c r="H169" s="112">
        <v>2672166.2299999874</v>
      </c>
      <c r="I169" s="113">
        <v>0.4311315995306732</v>
      </c>
      <c r="J169" s="112">
        <v>324730.30000000016</v>
      </c>
      <c r="K169" s="60">
        <v>5.2392509149805443E-2</v>
      </c>
      <c r="L169" s="127">
        <v>0.48352410868047868</v>
      </c>
      <c r="N169" s="129">
        <v>53443.324599999745</v>
      </c>
      <c r="O169" s="130">
        <v>6494.6060000000034</v>
      </c>
    </row>
    <row r="170" spans="1:15" x14ac:dyDescent="0.25">
      <c r="A170" s="109">
        <v>45200</v>
      </c>
      <c r="B170" s="119">
        <v>0.7</v>
      </c>
      <c r="C170" s="111" t="s">
        <v>14</v>
      </c>
      <c r="D170" s="111">
        <v>36130</v>
      </c>
      <c r="E170" s="112">
        <v>3252858.2199998526</v>
      </c>
      <c r="F170" s="112">
        <v>90.032057016325837</v>
      </c>
      <c r="G170" s="113">
        <v>0.12013410272841497</v>
      </c>
      <c r="H170" s="112">
        <v>1381154.060000004</v>
      </c>
      <c r="I170" s="113">
        <v>0.42459706712949408</v>
      </c>
      <c r="J170" s="112">
        <v>460525.79000000097</v>
      </c>
      <c r="K170" s="60">
        <v>0.14157573397097578</v>
      </c>
      <c r="L170" s="127">
        <v>0.56617280110046986</v>
      </c>
      <c r="N170" s="129">
        <v>9668.0784200000271</v>
      </c>
      <c r="O170" s="130">
        <v>3223.6805300000065</v>
      </c>
    </row>
    <row r="171" spans="1:15" x14ac:dyDescent="0.25">
      <c r="A171" s="109">
        <v>45200</v>
      </c>
      <c r="B171" s="119">
        <v>0.4</v>
      </c>
      <c r="C171" s="111" t="s">
        <v>15</v>
      </c>
      <c r="D171" s="111">
        <v>34814</v>
      </c>
      <c r="E171" s="112">
        <v>2691137.2299996689</v>
      </c>
      <c r="F171" s="112">
        <v>77.300431722860594</v>
      </c>
      <c r="G171" s="113">
        <v>9.938870205202395E-2</v>
      </c>
      <c r="H171" s="112">
        <v>645678.44000000576</v>
      </c>
      <c r="I171" s="113">
        <v>0.23992772750577465</v>
      </c>
      <c r="J171" s="112">
        <v>288149.89000000188</v>
      </c>
      <c r="K171" s="60">
        <v>0.10707365153579973</v>
      </c>
      <c r="L171" s="127">
        <v>0.34700137904157435</v>
      </c>
      <c r="N171" s="129">
        <v>2582.7137600000233</v>
      </c>
      <c r="O171" s="130">
        <v>1152.5995600000076</v>
      </c>
    </row>
    <row r="172" spans="1:15" x14ac:dyDescent="0.25">
      <c r="A172" s="109">
        <v>45231</v>
      </c>
      <c r="B172" s="119">
        <v>2.0499999999999998</v>
      </c>
      <c r="C172" s="111" t="s">
        <v>11</v>
      </c>
      <c r="D172" s="111">
        <v>158414</v>
      </c>
      <c r="E172" s="112">
        <v>113791.93999999968</v>
      </c>
      <c r="F172" s="112">
        <v>0.71831997171966921</v>
      </c>
      <c r="G172" s="113">
        <v>5.6463270053827858E-3</v>
      </c>
      <c r="H172" s="112">
        <v>96769.939999999668</v>
      </c>
      <c r="I172" s="113">
        <v>0.85041119784054953</v>
      </c>
      <c r="J172" s="112">
        <v>14236.939999999997</v>
      </c>
      <c r="K172" s="60">
        <v>0.12511378222394343</v>
      </c>
      <c r="L172" s="127">
        <v>0.97552498006449295</v>
      </c>
      <c r="N172" s="129">
        <v>1983.7837699999932</v>
      </c>
      <c r="O172" s="130">
        <v>291.85726999999991</v>
      </c>
    </row>
    <row r="173" spans="1:15" x14ac:dyDescent="0.25">
      <c r="A173" s="109">
        <v>45231</v>
      </c>
      <c r="B173" s="119">
        <v>2.0099999999999998</v>
      </c>
      <c r="C173" s="111" t="s">
        <v>12</v>
      </c>
      <c r="D173" s="111">
        <v>61522</v>
      </c>
      <c r="E173" s="112">
        <v>5808094.6800001441</v>
      </c>
      <c r="F173" s="112">
        <v>94.406792366960502</v>
      </c>
      <c r="G173" s="113">
        <v>0.28819617489169264</v>
      </c>
      <c r="H173" s="112">
        <v>2965852.2699999399</v>
      </c>
      <c r="I173" s="113">
        <v>0.51064117122826691</v>
      </c>
      <c r="J173" s="112">
        <v>347051.65999999968</v>
      </c>
      <c r="K173" s="60">
        <v>5.9753099617169306E-2</v>
      </c>
      <c r="L173" s="127">
        <v>0.57039427084543626</v>
      </c>
      <c r="N173" s="129">
        <v>59613.630626998784</v>
      </c>
      <c r="O173" s="130">
        <v>6975.7383659999932</v>
      </c>
    </row>
    <row r="174" spans="1:15" x14ac:dyDescent="0.25">
      <c r="A174" s="109">
        <v>45231</v>
      </c>
      <c r="B174" s="119">
        <v>2</v>
      </c>
      <c r="C174" s="111" t="s">
        <v>13</v>
      </c>
      <c r="D174" s="111">
        <v>39173</v>
      </c>
      <c r="E174" s="112">
        <v>3563317.3500000015</v>
      </c>
      <c r="F174" s="112">
        <v>90.96360631046899</v>
      </c>
      <c r="G174" s="113">
        <v>0.176810896993707</v>
      </c>
      <c r="H174" s="112">
        <v>1042604.9100000596</v>
      </c>
      <c r="I174" s="113">
        <v>0.29259389708863826</v>
      </c>
      <c r="J174" s="112">
        <v>220573.06999999916</v>
      </c>
      <c r="K174" s="60">
        <v>6.1901045664652647E-2</v>
      </c>
      <c r="L174" s="127">
        <v>0.35449494275329091</v>
      </c>
      <c r="N174" s="129">
        <v>20852.098200001194</v>
      </c>
      <c r="O174" s="130">
        <v>4411.4613999999829</v>
      </c>
    </row>
    <row r="175" spans="1:15" x14ac:dyDescent="0.25">
      <c r="A175" s="109">
        <v>45231</v>
      </c>
      <c r="B175" s="119">
        <v>0.7</v>
      </c>
      <c r="C175" s="111" t="s">
        <v>14</v>
      </c>
      <c r="D175" s="111">
        <v>41397</v>
      </c>
      <c r="E175" s="112">
        <v>3594677.1999999261</v>
      </c>
      <c r="F175" s="112">
        <v>86.834244027343189</v>
      </c>
      <c r="G175" s="113">
        <v>0.17836696474278774</v>
      </c>
      <c r="H175" s="112">
        <v>825463.08000004734</v>
      </c>
      <c r="I175" s="113">
        <v>0.22963482785048525</v>
      </c>
      <c r="J175" s="112">
        <v>415846.11000000109</v>
      </c>
      <c r="K175" s="60">
        <v>0.11568385333737606</v>
      </c>
      <c r="L175" s="127">
        <v>0.3453186811878613</v>
      </c>
      <c r="N175" s="129">
        <v>5778.2415600003314</v>
      </c>
      <c r="O175" s="130">
        <v>2910.9227700000074</v>
      </c>
    </row>
    <row r="176" spans="1:15" x14ac:dyDescent="0.25">
      <c r="A176" s="109">
        <v>45231</v>
      </c>
      <c r="B176" s="119">
        <v>0.4</v>
      </c>
      <c r="C176" s="111" t="s">
        <v>15</v>
      </c>
      <c r="D176" s="111">
        <v>96784</v>
      </c>
      <c r="E176" s="112">
        <v>7073386.5900001852</v>
      </c>
      <c r="F176" s="112">
        <v>73.084255558771957</v>
      </c>
      <c r="G176" s="113">
        <v>0.35097963636642993</v>
      </c>
      <c r="H176" s="112">
        <v>565692.24000001745</v>
      </c>
      <c r="I176" s="113">
        <v>7.9974738097837048E-2</v>
      </c>
      <c r="J176" s="112">
        <v>378359.76000000583</v>
      </c>
      <c r="K176" s="60">
        <v>5.3490609510146385E-2</v>
      </c>
      <c r="L176" s="127">
        <v>0.13346534760798343</v>
      </c>
      <c r="N176" s="129">
        <v>2262.7689600000699</v>
      </c>
      <c r="O176" s="130">
        <v>1513.4390400000234</v>
      </c>
    </row>
    <row r="177" spans="1:15" x14ac:dyDescent="0.25">
      <c r="A177" s="109">
        <v>45261</v>
      </c>
      <c r="B177" s="119">
        <v>2.0499999999999998</v>
      </c>
      <c r="C177" s="111" t="s">
        <v>11</v>
      </c>
      <c r="D177" s="111">
        <v>75917</v>
      </c>
      <c r="E177" s="112">
        <v>6868.6200000000008</v>
      </c>
      <c r="F177" s="112">
        <v>9.0475387594346465E-2</v>
      </c>
      <c r="G177" s="113">
        <v>2.6246800770644179E-4</v>
      </c>
      <c r="H177" s="112">
        <v>6495.8300000000008</v>
      </c>
      <c r="I177" s="113">
        <v>0.94572563338778393</v>
      </c>
      <c r="J177" s="112">
        <v>372.79</v>
      </c>
      <c r="K177" s="60">
        <v>5.4274366612216136E-2</v>
      </c>
      <c r="L177" s="127">
        <v>1</v>
      </c>
      <c r="N177" s="129">
        <v>133.16451500000002</v>
      </c>
      <c r="O177" s="130">
        <v>7.6421949999999992</v>
      </c>
    </row>
    <row r="178" spans="1:15" x14ac:dyDescent="0.25">
      <c r="A178" s="109">
        <v>45261</v>
      </c>
      <c r="B178" s="119">
        <v>2.0099999999999998</v>
      </c>
      <c r="C178" s="111" t="s">
        <v>12</v>
      </c>
      <c r="D178" s="111">
        <v>31709</v>
      </c>
      <c r="E178" s="112">
        <v>2469388.05999996</v>
      </c>
      <c r="F178" s="112">
        <v>77.876566905293771</v>
      </c>
      <c r="G178" s="113">
        <v>9.436180256911357E-2</v>
      </c>
      <c r="H178" s="112">
        <v>62453.850000000006</v>
      </c>
      <c r="I178" s="113">
        <v>2.5291225389662334E-2</v>
      </c>
      <c r="J178" s="112">
        <v>19308.679999999997</v>
      </c>
      <c r="K178" s="60">
        <v>7.8192165552142135E-3</v>
      </c>
      <c r="L178" s="127">
        <v>3.3110441944876549E-2</v>
      </c>
      <c r="N178" s="129">
        <v>1255.3223849999999</v>
      </c>
      <c r="O178" s="130">
        <v>388.10446799999988</v>
      </c>
    </row>
    <row r="179" spans="1:15" x14ac:dyDescent="0.25">
      <c r="A179" s="109">
        <v>45261</v>
      </c>
      <c r="B179" s="119">
        <v>2</v>
      </c>
      <c r="C179" s="111" t="s">
        <v>13</v>
      </c>
      <c r="D179" s="111">
        <v>38791</v>
      </c>
      <c r="E179" s="112">
        <v>3129872.9999999818</v>
      </c>
      <c r="F179" s="112">
        <v>80.685545616250721</v>
      </c>
      <c r="G179" s="113">
        <v>0.11960066660903927</v>
      </c>
      <c r="H179" s="112">
        <v>48433.63999999997</v>
      </c>
      <c r="I179" s="113">
        <v>1.5474634274298111E-2</v>
      </c>
      <c r="J179" s="112">
        <v>17590.449999999993</v>
      </c>
      <c r="K179" s="60">
        <v>5.6201801159344467E-3</v>
      </c>
      <c r="L179" s="127">
        <v>2.1094814390232558E-2</v>
      </c>
      <c r="N179" s="129">
        <v>968.67279999999937</v>
      </c>
      <c r="O179" s="130">
        <v>351.80899999999986</v>
      </c>
    </row>
    <row r="180" spans="1:15" x14ac:dyDescent="0.25">
      <c r="A180" s="109">
        <v>45261</v>
      </c>
      <c r="B180" s="119">
        <v>0.7</v>
      </c>
      <c r="C180" s="111" t="s">
        <v>14</v>
      </c>
      <c r="D180" s="111">
        <v>99287</v>
      </c>
      <c r="E180" s="112">
        <v>8604126.9699998014</v>
      </c>
      <c r="F180" s="112">
        <v>86.659149435472941</v>
      </c>
      <c r="G180" s="113">
        <v>0.32878628660038134</v>
      </c>
      <c r="H180" s="112">
        <v>62709.020000000019</v>
      </c>
      <c r="I180" s="113">
        <v>7.2882490249910233E-3</v>
      </c>
      <c r="J180" s="112">
        <v>48086.340000000011</v>
      </c>
      <c r="K180" s="60">
        <v>5.58875295165491E-3</v>
      </c>
      <c r="L180" s="127">
        <v>1.2877001976645933E-2</v>
      </c>
      <c r="N180" s="129">
        <v>438.96314000000012</v>
      </c>
      <c r="O180" s="130">
        <v>336.60438000000011</v>
      </c>
    </row>
    <row r="181" spans="1:15" ht="15.75" thickBot="1" x14ac:dyDescent="0.3">
      <c r="A181" s="110">
        <v>45261</v>
      </c>
      <c r="B181" s="120">
        <v>0.4</v>
      </c>
      <c r="C181" s="121" t="s">
        <v>15</v>
      </c>
      <c r="D181" s="121">
        <v>151586</v>
      </c>
      <c r="E181" s="122">
        <v>11959104.179996083</v>
      </c>
      <c r="F181" s="122">
        <v>78.893197128996633</v>
      </c>
      <c r="G181" s="123">
        <v>0.45698877621375938</v>
      </c>
      <c r="H181" s="122">
        <v>62364.0999999997</v>
      </c>
      <c r="I181" s="123">
        <v>5.2147802261239377E-3</v>
      </c>
      <c r="J181" s="122">
        <v>76983.479999999981</v>
      </c>
      <c r="K181" s="124">
        <v>6.4372279763872083E-3</v>
      </c>
      <c r="L181" s="128">
        <v>1.1652008202511145E-2</v>
      </c>
      <c r="N181" s="131">
        <v>249.45639999999884</v>
      </c>
      <c r="O181" s="132">
        <v>307.93391999999994</v>
      </c>
    </row>
    <row r="182" spans="1:15" ht="15.75" thickBot="1" x14ac:dyDescent="0.3">
      <c r="A182" s="110">
        <v>45292</v>
      </c>
      <c r="B182" s="111">
        <v>2.0499999999999998</v>
      </c>
      <c r="C182" s="111" t="s">
        <v>11</v>
      </c>
      <c r="D182" s="111">
        <v>63</v>
      </c>
      <c r="E182" s="112">
        <v>3039.4599999999991</v>
      </c>
      <c r="F182" s="112">
        <v>48.24539682539681</v>
      </c>
      <c r="G182" s="113">
        <v>1.5585444923305714E-4</v>
      </c>
      <c r="H182" s="112">
        <v>1166.76</v>
      </c>
      <c r="I182" s="113">
        <v>0.38387081915866644</v>
      </c>
      <c r="J182" s="112">
        <v>1781.0600000000002</v>
      </c>
      <c r="K182" s="113">
        <v>0.58597908839070123</v>
      </c>
      <c r="L182" s="113">
        <v>0.96984990754936762</v>
      </c>
      <c r="N182" s="112">
        <v>23.918579999999999</v>
      </c>
      <c r="O182" s="130">
        <v>36.51173</v>
      </c>
    </row>
    <row r="183" spans="1:15" ht="15.75" thickBot="1" x14ac:dyDescent="0.3">
      <c r="A183" s="110">
        <v>45292</v>
      </c>
      <c r="B183" s="111">
        <v>2.0099999999999998</v>
      </c>
      <c r="C183" s="111" t="s">
        <v>12</v>
      </c>
      <c r="D183" s="111">
        <v>21049</v>
      </c>
      <c r="E183" s="112">
        <v>1471431.4700000188</v>
      </c>
      <c r="F183" s="112">
        <v>69.905053446720459</v>
      </c>
      <c r="G183" s="113">
        <v>7.5450619959150853E-2</v>
      </c>
      <c r="H183" s="112">
        <v>486912.8699999986</v>
      </c>
      <c r="I183" s="113">
        <v>0.33091100736073858</v>
      </c>
      <c r="J183" s="112">
        <v>30243.740000000038</v>
      </c>
      <c r="K183" s="113">
        <v>2.0553957568951307E-2</v>
      </c>
      <c r="L183" s="113">
        <v>0.35146496492968987</v>
      </c>
      <c r="N183" s="112">
        <v>9786.948686999971</v>
      </c>
      <c r="O183" s="130">
        <v>607.8991740000007</v>
      </c>
    </row>
    <row r="184" spans="1:15" ht="15.75" thickBot="1" x14ac:dyDescent="0.3">
      <c r="A184" s="110">
        <v>45292</v>
      </c>
      <c r="B184" s="111">
        <v>2</v>
      </c>
      <c r="C184" s="111" t="s">
        <v>13</v>
      </c>
      <c r="D184" s="111">
        <v>24403</v>
      </c>
      <c r="E184" s="112">
        <v>1581162.3799999782</v>
      </c>
      <c r="F184" s="112">
        <v>64.793770438060008</v>
      </c>
      <c r="G184" s="113">
        <v>8.1077293954494048E-2</v>
      </c>
      <c r="H184" s="112">
        <v>625058.58000000834</v>
      </c>
      <c r="I184" s="113">
        <v>0.39531586882304709</v>
      </c>
      <c r="J184" s="112">
        <v>46021.649999999958</v>
      </c>
      <c r="K184" s="113">
        <v>2.9106213619881718E-2</v>
      </c>
      <c r="L184" s="113">
        <v>0.42442208244292878</v>
      </c>
      <c r="N184" s="112">
        <v>12501.171600000167</v>
      </c>
      <c r="O184" s="130">
        <v>920.4329999999992</v>
      </c>
    </row>
    <row r="185" spans="1:15" ht="15.75" thickBot="1" x14ac:dyDescent="0.3">
      <c r="A185" s="110">
        <v>45292</v>
      </c>
      <c r="B185" s="111">
        <v>0.7</v>
      </c>
      <c r="C185" s="111" t="s">
        <v>14</v>
      </c>
      <c r="D185" s="111">
        <v>43906</v>
      </c>
      <c r="E185" s="112">
        <v>2310369.7999997903</v>
      </c>
      <c r="F185" s="112">
        <v>52.620821755563938</v>
      </c>
      <c r="G185" s="113">
        <v>0.1184688769398695</v>
      </c>
      <c r="H185" s="112">
        <v>204209.91999999929</v>
      </c>
      <c r="I185" s="113">
        <v>8.8388412971818542E-2</v>
      </c>
      <c r="J185" s="112">
        <v>71749.249999999956</v>
      </c>
      <c r="K185" s="113">
        <v>3.105530984693726E-2</v>
      </c>
      <c r="L185" s="113">
        <v>0.1194437228187558</v>
      </c>
      <c r="N185" s="112">
        <v>1429.4694399999948</v>
      </c>
      <c r="O185" s="130">
        <v>502.24474999999967</v>
      </c>
    </row>
    <row r="186" spans="1:15" ht="15.75" thickBot="1" x14ac:dyDescent="0.3">
      <c r="A186" s="110">
        <v>45292</v>
      </c>
      <c r="B186" s="111">
        <v>0.4</v>
      </c>
      <c r="C186" s="111" t="s">
        <v>15</v>
      </c>
      <c r="D186" s="111">
        <v>307859</v>
      </c>
      <c r="E186" s="112">
        <v>14135910.469990088</v>
      </c>
      <c r="F186" s="112">
        <v>45.916833582874261</v>
      </c>
      <c r="G186" s="113">
        <v>0.7248473546972527</v>
      </c>
      <c r="H186" s="112">
        <v>47003.620000000061</v>
      </c>
      <c r="I186" s="113">
        <v>3.3251215123204598E-3</v>
      </c>
      <c r="J186" s="112">
        <v>75015.849999999846</v>
      </c>
      <c r="K186" s="113">
        <v>5.306757577395186E-3</v>
      </c>
      <c r="L186" s="113">
        <v>8.6318790897156467E-3</v>
      </c>
      <c r="N186" s="112">
        <v>188.01448000000025</v>
      </c>
      <c r="O186" s="130">
        <v>300.06339999999938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B215-F585-4FCB-A2C9-60786B6FDA27}">
  <dimension ref="C3:H15"/>
  <sheetViews>
    <sheetView workbookViewId="0">
      <selection activeCell="M17" sqref="M17"/>
    </sheetView>
  </sheetViews>
  <sheetFormatPr defaultColWidth="9.140625" defaultRowHeight="15" x14ac:dyDescent="0.25"/>
  <cols>
    <col min="1" max="2" width="9.140625" style="18"/>
    <col min="3" max="3" width="29.28515625" style="18" bestFit="1" customWidth="1"/>
    <col min="4" max="6" width="9.140625" style="18"/>
    <col min="7" max="7" width="16.42578125" style="18" bestFit="1" customWidth="1"/>
    <col min="8" max="16384" width="9.140625" style="18"/>
  </cols>
  <sheetData>
    <row r="3" spans="3:8" ht="15.75" thickBot="1" x14ac:dyDescent="0.3"/>
    <row r="4" spans="3:8" ht="15.75" thickBot="1" x14ac:dyDescent="0.3">
      <c r="C4" s="138" t="s">
        <v>60</v>
      </c>
      <c r="D4" s="139"/>
      <c r="E4" s="139"/>
      <c r="F4" s="139"/>
      <c r="G4" s="139"/>
      <c r="H4" s="140"/>
    </row>
    <row r="5" spans="3:8" ht="15.75" thickBot="1" x14ac:dyDescent="0.3">
      <c r="C5" s="141" t="s">
        <v>50</v>
      </c>
      <c r="D5" s="142"/>
      <c r="E5" s="142"/>
      <c r="F5" s="142"/>
      <c r="G5" s="142"/>
      <c r="H5" s="143"/>
    </row>
    <row r="6" spans="3:8" ht="15.75" thickBot="1" x14ac:dyDescent="0.3">
      <c r="C6" s="70" t="s">
        <v>54</v>
      </c>
      <c r="D6" s="71" t="s">
        <v>51</v>
      </c>
      <c r="E6" s="71" t="s">
        <v>52</v>
      </c>
      <c r="F6" s="71" t="s">
        <v>56</v>
      </c>
      <c r="G6" s="71" t="s">
        <v>53</v>
      </c>
      <c r="H6" s="72" t="s">
        <v>55</v>
      </c>
    </row>
    <row r="7" spans="3:8" x14ac:dyDescent="0.25">
      <c r="C7" s="65">
        <v>0</v>
      </c>
      <c r="D7" s="66">
        <v>30</v>
      </c>
      <c r="E7" s="66">
        <v>1208</v>
      </c>
      <c r="F7" s="66">
        <v>26968</v>
      </c>
      <c r="G7" s="68">
        <v>2179183.9500000002</v>
      </c>
      <c r="H7" s="60">
        <f>G7/G15</f>
        <v>5.1083056575204941E-2</v>
      </c>
    </row>
    <row r="8" spans="3:8" x14ac:dyDescent="0.25">
      <c r="C8" s="66">
        <v>31</v>
      </c>
      <c r="D8" s="66">
        <v>60</v>
      </c>
      <c r="E8" s="66">
        <v>10300</v>
      </c>
      <c r="F8" s="66">
        <v>93341</v>
      </c>
      <c r="G8" s="68">
        <v>7190178.7199999997</v>
      </c>
      <c r="H8" s="60">
        <f>G8/G15</f>
        <v>0.16854763744914447</v>
      </c>
    </row>
    <row r="9" spans="3:8" x14ac:dyDescent="0.25">
      <c r="C9" s="66">
        <v>61</v>
      </c>
      <c r="D9" s="66">
        <v>90</v>
      </c>
      <c r="E9" s="66">
        <v>17796</v>
      </c>
      <c r="F9" s="66">
        <v>77548</v>
      </c>
      <c r="G9" s="68">
        <v>6169153.6100000003</v>
      </c>
      <c r="H9" s="60">
        <f>G9/G15</f>
        <v>0.14461341039188536</v>
      </c>
    </row>
    <row r="10" spans="3:8" x14ac:dyDescent="0.25">
      <c r="C10" s="66">
        <v>91</v>
      </c>
      <c r="D10" s="66">
        <v>120</v>
      </c>
      <c r="E10" s="66">
        <v>11390</v>
      </c>
      <c r="F10" s="66">
        <v>59020</v>
      </c>
      <c r="G10" s="68">
        <v>4672423.8499999996</v>
      </c>
      <c r="H10" s="60">
        <f>G10/G15</f>
        <v>0.10952801477492841</v>
      </c>
    </row>
    <row r="11" spans="3:8" x14ac:dyDescent="0.25">
      <c r="C11" s="66">
        <v>121</v>
      </c>
      <c r="D11" s="66">
        <v>150</v>
      </c>
      <c r="E11" s="66">
        <v>38093</v>
      </c>
      <c r="F11" s="66">
        <v>198930</v>
      </c>
      <c r="G11" s="68">
        <v>13801711.539999999</v>
      </c>
      <c r="H11" s="60">
        <f>G11/G15</f>
        <v>0.32353102244190024</v>
      </c>
    </row>
    <row r="12" spans="3:8" x14ac:dyDescent="0.25">
      <c r="C12" s="66">
        <v>151</v>
      </c>
      <c r="D12" s="66">
        <v>180</v>
      </c>
      <c r="E12" s="66">
        <v>7672</v>
      </c>
      <c r="F12" s="66">
        <v>91348</v>
      </c>
      <c r="G12" s="68">
        <v>5342558.46</v>
      </c>
      <c r="H12" s="60">
        <f>G12/G15</f>
        <v>0.12523688790407975</v>
      </c>
    </row>
    <row r="13" spans="3:8" x14ac:dyDescent="0.25">
      <c r="C13" s="66">
        <v>181</v>
      </c>
      <c r="D13" s="66">
        <v>365</v>
      </c>
      <c r="E13" s="66">
        <v>7839</v>
      </c>
      <c r="F13" s="66">
        <v>51505</v>
      </c>
      <c r="G13" s="68">
        <v>2787903.31</v>
      </c>
      <c r="H13" s="60">
        <f>G13/G15</f>
        <v>6.5352272125045296E-2</v>
      </c>
    </row>
    <row r="14" spans="3:8" ht="15.75" thickBot="1" x14ac:dyDescent="0.3">
      <c r="C14" s="67">
        <v>366</v>
      </c>
      <c r="D14" s="67">
        <v>999999</v>
      </c>
      <c r="E14" s="67">
        <v>2040</v>
      </c>
      <c r="F14" s="67">
        <v>11995</v>
      </c>
      <c r="G14" s="69">
        <v>516509.85</v>
      </c>
      <c r="H14" s="60">
        <f>G14/G15</f>
        <v>1.2107698337811553E-2</v>
      </c>
    </row>
    <row r="15" spans="3:8" ht="15.75" thickBot="1" x14ac:dyDescent="0.3">
      <c r="C15" s="61" t="s">
        <v>16</v>
      </c>
      <c r="D15" s="62"/>
      <c r="E15" s="62">
        <v>96338</v>
      </c>
      <c r="F15" s="62">
        <v>610655</v>
      </c>
      <c r="G15" s="63">
        <v>42659623.289999999</v>
      </c>
      <c r="H15" s="64"/>
    </row>
  </sheetData>
  <mergeCells count="2">
    <mergeCell ref="C4:H4"/>
    <mergeCell ref="C5:H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ANALITICO</vt:lpstr>
      <vt:lpstr>% recebido</vt:lpstr>
      <vt:lpstr>% BASE POR FAIXA</vt:lpstr>
      <vt:lpstr>analitico_2</vt:lpstr>
      <vt:lpstr>base_atual_TOTAL_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Sergio</dc:creator>
  <cp:lastModifiedBy>GUSTAVO ALVES DA CRUZ</cp:lastModifiedBy>
  <dcterms:created xsi:type="dcterms:W3CDTF">2021-12-14T13:40:17Z</dcterms:created>
  <dcterms:modified xsi:type="dcterms:W3CDTF">2024-02-20T20:55:56Z</dcterms:modified>
</cp:coreProperties>
</file>