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575"/>
  </bookViews>
  <sheets>
    <sheet name="Planeacion" sheetId="1" r:id="rId1"/>
  </sheets>
  <definedNames>
    <definedName name="_xlnm._FilterDatabase" localSheetId="0" hidden="1">Planeacion!$A$1:$L$1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10" i="1"/>
  <c r="O9" i="1"/>
  <c r="O8" i="1"/>
  <c r="I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J2" i="1"/>
  <c r="K2" i="1" s="1"/>
  <c r="J3" i="1" l="1"/>
  <c r="K3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J4" i="1" l="1"/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l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</calcChain>
</file>

<file path=xl/sharedStrings.xml><?xml version="1.0" encoding="utf-8"?>
<sst xmlns="http://schemas.openxmlformats.org/spreadsheetml/2006/main" count="188" uniqueCount="109">
  <si>
    <t>Nombre de tarea</t>
  </si>
  <si>
    <t>Duración</t>
  </si>
  <si>
    <t>Trabajo</t>
  </si>
  <si>
    <t>Predecesoras</t>
  </si>
  <si>
    <t>% completado</t>
  </si>
  <si>
    <t>Costo</t>
  </si>
  <si>
    <t>Comienzo</t>
  </si>
  <si>
    <t>Fin</t>
  </si>
  <si>
    <t>vie 12/18/15</t>
  </si>
  <si>
    <t>8 horas</t>
  </si>
  <si>
    <t>vie 8/14/15</t>
  </si>
  <si>
    <t xml:space="preserve">      Acercamiento Compañía</t>
  </si>
  <si>
    <t>4 horas</t>
  </si>
  <si>
    <t>5 horas</t>
  </si>
  <si>
    <t>jue 8/13/15</t>
  </si>
  <si>
    <t xml:space="preserve">      Acta de inicio proyecto</t>
  </si>
  <si>
    <t>3 horas</t>
  </si>
  <si>
    <t>vie 8/28/15</t>
  </si>
  <si>
    <t xml:space="preserve">      Reunion levantamiento</t>
  </si>
  <si>
    <t>12 horas</t>
  </si>
  <si>
    <t>jue 8/20/15</t>
  </si>
  <si>
    <t xml:space="preserve">      Documentacion especificacion</t>
  </si>
  <si>
    <t>6 horas</t>
  </si>
  <si>
    <t>sáb 8/22/15</t>
  </si>
  <si>
    <t xml:space="preserve">      Diagramas de caso de uso</t>
  </si>
  <si>
    <t>mié 8/26/15</t>
  </si>
  <si>
    <t xml:space="preserve">      Acta de entrega fase</t>
  </si>
  <si>
    <t>4 días?</t>
  </si>
  <si>
    <t>8,7</t>
  </si>
  <si>
    <t>vie 10/2/15</t>
  </si>
  <si>
    <t>vie 9/18/15</t>
  </si>
  <si>
    <t xml:space="preserve">         Arquitectura Solucion</t>
  </si>
  <si>
    <t>sáb 8/29/15</t>
  </si>
  <si>
    <t xml:space="preserve">         Diagrama de clases</t>
  </si>
  <si>
    <t>22 horas</t>
  </si>
  <si>
    <t>lun 8/31/15</t>
  </si>
  <si>
    <t>mar 9/15/15</t>
  </si>
  <si>
    <t xml:space="preserve">         Diagrama de base de datos</t>
  </si>
  <si>
    <t>vie 9/4/15</t>
  </si>
  <si>
    <t xml:space="preserve">         Diagrama de secuencia</t>
  </si>
  <si>
    <t>7 horas</t>
  </si>
  <si>
    <t>mié 9/23/15</t>
  </si>
  <si>
    <t xml:space="preserve">         Integracion</t>
  </si>
  <si>
    <t xml:space="preserve">         Usuario</t>
  </si>
  <si>
    <t>10 horas</t>
  </si>
  <si>
    <t>vie 9/11/15</t>
  </si>
  <si>
    <t>mar 9/29/15</t>
  </si>
  <si>
    <t xml:space="preserve">         General</t>
  </si>
  <si>
    <t xml:space="preserve">         Login</t>
  </si>
  <si>
    <t>2 horas</t>
  </si>
  <si>
    <t>lun 9/7/15</t>
  </si>
  <si>
    <t xml:space="preserve">         Menu Principal</t>
  </si>
  <si>
    <t xml:space="preserve">         Usuario CRUD</t>
  </si>
  <si>
    <t xml:space="preserve">         Recordar Contraseña</t>
  </si>
  <si>
    <t>1 hora</t>
  </si>
  <si>
    <t>mar 9/1/15</t>
  </si>
  <si>
    <t xml:space="preserve">         Empleado CRUD</t>
  </si>
  <si>
    <t xml:space="preserve">         Creacion y actualizacion masiva</t>
  </si>
  <si>
    <t>mar 9/8/15</t>
  </si>
  <si>
    <t xml:space="preserve">         Informes</t>
  </si>
  <si>
    <t>mar 9/22/15</t>
  </si>
  <si>
    <t xml:space="preserve">         Certificado</t>
  </si>
  <si>
    <t>jue 9/3/15</t>
  </si>
  <si>
    <t xml:space="preserve">         Acta Entrega Fase</t>
  </si>
  <si>
    <t>jue 11/26/15</t>
  </si>
  <si>
    <t>mar 10/6/15</t>
  </si>
  <si>
    <t xml:space="preserve">         Implementacion Base de datos</t>
  </si>
  <si>
    <t xml:space="preserve">         Creacion entidades</t>
  </si>
  <si>
    <t>33,30</t>
  </si>
  <si>
    <t xml:space="preserve">         Conexión bd</t>
  </si>
  <si>
    <t>vie 10/30/15</t>
  </si>
  <si>
    <t xml:space="preserve">         Validador</t>
  </si>
  <si>
    <t>36 horas</t>
  </si>
  <si>
    <t xml:space="preserve">         Report Manager</t>
  </si>
  <si>
    <t xml:space="preserve">         Fachada</t>
  </si>
  <si>
    <t>30 horas</t>
  </si>
  <si>
    <t>34,35</t>
  </si>
  <si>
    <t>mar 10/27/15</t>
  </si>
  <si>
    <t xml:space="preserve">         Masivo</t>
  </si>
  <si>
    <t>mar 10/13/15</t>
  </si>
  <si>
    <t>mar 11/10/15</t>
  </si>
  <si>
    <t>jue 10/29/15</t>
  </si>
  <si>
    <t>vie 10/16/15</t>
  </si>
  <si>
    <t xml:space="preserve">         CRUD Usuario</t>
  </si>
  <si>
    <t>sáb 10/3/15</t>
  </si>
  <si>
    <t>mar 11/3/15</t>
  </si>
  <si>
    <t xml:space="preserve">         CRUD Empleado</t>
  </si>
  <si>
    <t>jue 11/5/15</t>
  </si>
  <si>
    <t xml:space="preserve">         Cargue y Actualizacion Masiva</t>
  </si>
  <si>
    <t>mar 10/20/15</t>
  </si>
  <si>
    <t>vie 11/6/15</t>
  </si>
  <si>
    <t xml:space="preserve">      Pruebas Unitarias</t>
  </si>
  <si>
    <t>24 horas</t>
  </si>
  <si>
    <t>jue 12/10/15</t>
  </si>
  <si>
    <t xml:space="preserve">      Integrales</t>
  </si>
  <si>
    <t>16 horas</t>
  </si>
  <si>
    <t>mar 12/8/15</t>
  </si>
  <si>
    <t xml:space="preserve">      Tecnicas</t>
  </si>
  <si>
    <t xml:space="preserve">      Manual de despliegue</t>
  </si>
  <si>
    <t>mié 12/16/15</t>
  </si>
  <si>
    <t xml:space="preserve">      Acta de despliegue</t>
  </si>
  <si>
    <t>Costo Acumulado</t>
  </si>
  <si>
    <t>Ganado</t>
  </si>
  <si>
    <t>Ganado Acumulado</t>
  </si>
  <si>
    <t>Pagado</t>
  </si>
  <si>
    <t>CV</t>
  </si>
  <si>
    <t>SV</t>
  </si>
  <si>
    <t>SPI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</si>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</sst>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8" fontId="0" fillId="0" borderId="0" xfId="0" applyNumberFormat="1"/>
    <xf numFmtId="0" fontId="2" fillId="3" borderId="1" xfId="0" applyFont="1" applyFill="1" applyBorder="1" applyAlignment="1">
      <alignment vertical="center" wrapText="1"/>
    </xf>
    <xf numFmtId="9" fontId="2" fillId="3" borderId="1" xfId="0" applyNumberFormat="1" applyFont="1" applyFill="1" applyBorder="1" applyAlignment="1">
      <alignment vertical="center" wrapText="1"/>
    </xf>
    <xf numFmtId="8" fontId="2" fillId="3" borderId="1" xfId="0" applyNumberFormat="1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Taller</a:t>
            </a:r>
            <a:r>
              <a:rPr lang="es-ES" baseline="0"/>
              <a:t> Valor Ganado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CurvaS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Planeacion!$H$2:$H$43</c:f>
              <c:numCache>
                <c:formatCode>m/d/yyyy</c:formatCode>
                <c:ptCount val="42"/>
                <c:pt idx="0">
                  <c:v>42227</c:v>
                </c:pt>
                <c:pt idx="1">
                  <c:v>42229</c:v>
                </c:pt>
                <c:pt idx="2">
                  <c:v>42230</c:v>
                </c:pt>
                <c:pt idx="3">
                  <c:v>42236</c:v>
                </c:pt>
                <c:pt idx="4">
                  <c:v>42236</c:v>
                </c:pt>
                <c:pt idx="5">
                  <c:v>42242</c:v>
                </c:pt>
                <c:pt idx="6">
                  <c:v>42242</c:v>
                </c:pt>
                <c:pt idx="7">
                  <c:v>42244</c:v>
                </c:pt>
                <c:pt idx="8">
                  <c:v>42247</c:v>
                </c:pt>
                <c:pt idx="9">
                  <c:v>42247</c:v>
                </c:pt>
                <c:pt idx="10">
                  <c:v>42247</c:v>
                </c:pt>
                <c:pt idx="11">
                  <c:v>42248</c:v>
                </c:pt>
                <c:pt idx="12">
                  <c:v>42250</c:v>
                </c:pt>
                <c:pt idx="13">
                  <c:v>42251</c:v>
                </c:pt>
                <c:pt idx="14">
                  <c:v>42254</c:v>
                </c:pt>
                <c:pt idx="15">
                  <c:v>42254</c:v>
                </c:pt>
                <c:pt idx="16">
                  <c:v>42257</c:v>
                </c:pt>
                <c:pt idx="17">
                  <c:v>42262</c:v>
                </c:pt>
                <c:pt idx="18">
                  <c:v>42262</c:v>
                </c:pt>
                <c:pt idx="19">
                  <c:v>42262</c:v>
                </c:pt>
                <c:pt idx="20">
                  <c:v>42265</c:v>
                </c:pt>
                <c:pt idx="21">
                  <c:v>42270</c:v>
                </c:pt>
                <c:pt idx="22">
                  <c:v>42276</c:v>
                </c:pt>
                <c:pt idx="23">
                  <c:v>42276</c:v>
                </c:pt>
                <c:pt idx="24">
                  <c:v>42276</c:v>
                </c:pt>
                <c:pt idx="25">
                  <c:v>42283</c:v>
                </c:pt>
                <c:pt idx="26">
                  <c:v>42283</c:v>
                </c:pt>
                <c:pt idx="27">
                  <c:v>42283</c:v>
                </c:pt>
                <c:pt idx="28">
                  <c:v>42283</c:v>
                </c:pt>
                <c:pt idx="29">
                  <c:v>42283</c:v>
                </c:pt>
                <c:pt idx="30">
                  <c:v>42290</c:v>
                </c:pt>
                <c:pt idx="31">
                  <c:v>42293</c:v>
                </c:pt>
                <c:pt idx="32">
                  <c:v>42304</c:v>
                </c:pt>
                <c:pt idx="33">
                  <c:v>42306</c:v>
                </c:pt>
                <c:pt idx="34">
                  <c:v>42307</c:v>
                </c:pt>
                <c:pt idx="35">
                  <c:v>42311</c:v>
                </c:pt>
                <c:pt idx="36">
                  <c:v>42313</c:v>
                </c:pt>
                <c:pt idx="37">
                  <c:v>42318</c:v>
                </c:pt>
                <c:pt idx="38">
                  <c:v>42334</c:v>
                </c:pt>
                <c:pt idx="39">
                  <c:v>42346</c:v>
                </c:pt>
                <c:pt idx="40">
                  <c:v>42348</c:v>
                </c:pt>
                <c:pt idx="41">
                  <c:v>42354</c:v>
                </c:pt>
              </c:numCache>
            </c:numRef>
          </c:cat>
          <c:val>
            <c:numRef>
              <c:f>Planeacion!$G$2:$G$43</c:f>
              <c:numCache>
                <c:formatCode>"$"#,##0.00_);[Red]\("$"#,##0.00\)</c:formatCode>
                <c:ptCount val="42"/>
                <c:pt idx="0">
                  <c:v>250000</c:v>
                </c:pt>
                <c:pt idx="1">
                  <c:v>399999.99</c:v>
                </c:pt>
                <c:pt idx="2">
                  <c:v>999999.95</c:v>
                </c:pt>
                <c:pt idx="3">
                  <c:v>1299999.93</c:v>
                </c:pt>
                <c:pt idx="4">
                  <c:v>1899999.89</c:v>
                </c:pt>
                <c:pt idx="5">
                  <c:v>2299999.8899999997</c:v>
                </c:pt>
                <c:pt idx="6">
                  <c:v>2599999.8699999996</c:v>
                </c:pt>
                <c:pt idx="7">
                  <c:v>2799999.8699999996</c:v>
                </c:pt>
                <c:pt idx="8">
                  <c:v>3899999.8699999996</c:v>
                </c:pt>
                <c:pt idx="9">
                  <c:v>4299999.8699999992</c:v>
                </c:pt>
                <c:pt idx="10">
                  <c:v>4349999.8699999992</c:v>
                </c:pt>
                <c:pt idx="11">
                  <c:v>4599999.8699999992</c:v>
                </c:pt>
                <c:pt idx="12">
                  <c:v>6399999.8699999992</c:v>
                </c:pt>
                <c:pt idx="13">
                  <c:v>6899999.8699999992</c:v>
                </c:pt>
                <c:pt idx="14">
                  <c:v>6999999.8699999992</c:v>
                </c:pt>
                <c:pt idx="15">
                  <c:v>7049999.8699999992</c:v>
                </c:pt>
                <c:pt idx="16">
                  <c:v>7399999.8699999992</c:v>
                </c:pt>
                <c:pt idx="17">
                  <c:v>7749999.8699999992</c:v>
                </c:pt>
                <c:pt idx="18">
                  <c:v>8349999.8299999991</c:v>
                </c:pt>
                <c:pt idx="19">
                  <c:v>8649999.8099999987</c:v>
                </c:pt>
                <c:pt idx="20">
                  <c:v>8899999.8099999987</c:v>
                </c:pt>
                <c:pt idx="21">
                  <c:v>9299999.8099999987</c:v>
                </c:pt>
                <c:pt idx="22">
                  <c:v>9599999.7899999991</c:v>
                </c:pt>
                <c:pt idx="23">
                  <c:v>10099999.789999999</c:v>
                </c:pt>
                <c:pt idx="24">
                  <c:v>10449999.789999999</c:v>
                </c:pt>
                <c:pt idx="25">
                  <c:v>10499999.789999999</c:v>
                </c:pt>
                <c:pt idx="26">
                  <c:v>10549999.789999999</c:v>
                </c:pt>
                <c:pt idx="27">
                  <c:v>12349999.789999999</c:v>
                </c:pt>
                <c:pt idx="28">
                  <c:v>13849999.789999999</c:v>
                </c:pt>
                <c:pt idx="29">
                  <c:v>14349999.789999999</c:v>
                </c:pt>
                <c:pt idx="30">
                  <c:v>14649999.77</c:v>
                </c:pt>
                <c:pt idx="31">
                  <c:v>14799999.76</c:v>
                </c:pt>
                <c:pt idx="32">
                  <c:v>14949999.75</c:v>
                </c:pt>
                <c:pt idx="33">
                  <c:v>15449999.75</c:v>
                </c:pt>
                <c:pt idx="34">
                  <c:v>15649999.75</c:v>
                </c:pt>
                <c:pt idx="35">
                  <c:v>15999999.75</c:v>
                </c:pt>
                <c:pt idx="36">
                  <c:v>16349999.75</c:v>
                </c:pt>
                <c:pt idx="37">
                  <c:v>17549999.670000002</c:v>
                </c:pt>
                <c:pt idx="38">
                  <c:v>18349999.670000002</c:v>
                </c:pt>
                <c:pt idx="39">
                  <c:v>18499999.66</c:v>
                </c:pt>
                <c:pt idx="40">
                  <c:v>18899999.66</c:v>
                </c:pt>
                <c:pt idx="41">
                  <c:v>19099999.66</c:v>
                </c:pt>
              </c:numCache>
            </c:numRef>
          </c:val>
          <c:smooth val="0"/>
        </c:ser>
        <c:ser>
          <c:idx val="1"/>
          <c:order val="1"/>
          <c:tx>
            <c:v>Valor Ganado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Planeacion!$J$2:$J$38</c:f>
              <c:numCache>
                <c:formatCode>"$"#,##0.00_);[Red]\("$"#,##0.00\)</c:formatCode>
                <c:ptCount val="37"/>
                <c:pt idx="0">
                  <c:v>250000</c:v>
                </c:pt>
                <c:pt idx="1">
                  <c:v>399999.99</c:v>
                </c:pt>
                <c:pt idx="2">
                  <c:v>999999.95</c:v>
                </c:pt>
                <c:pt idx="3">
                  <c:v>1299999.93</c:v>
                </c:pt>
                <c:pt idx="4">
                  <c:v>1899999.89</c:v>
                </c:pt>
                <c:pt idx="5">
                  <c:v>2299999.8899999997</c:v>
                </c:pt>
                <c:pt idx="6">
                  <c:v>2599999.8699999996</c:v>
                </c:pt>
                <c:pt idx="7">
                  <c:v>2799999.8699999996</c:v>
                </c:pt>
                <c:pt idx="8">
                  <c:v>3899999.8699999996</c:v>
                </c:pt>
                <c:pt idx="9">
                  <c:v>4299999.8699999992</c:v>
                </c:pt>
                <c:pt idx="10">
                  <c:v>4349999.8699999992</c:v>
                </c:pt>
                <c:pt idx="11">
                  <c:v>4599999.8699999992</c:v>
                </c:pt>
                <c:pt idx="12">
                  <c:v>6399999.8699999992</c:v>
                </c:pt>
                <c:pt idx="13">
                  <c:v>6899999.8699999992</c:v>
                </c:pt>
                <c:pt idx="14">
                  <c:v>6999999.8699999992</c:v>
                </c:pt>
                <c:pt idx="15">
                  <c:v>7049999.8699999992</c:v>
                </c:pt>
                <c:pt idx="16">
                  <c:v>7399999.8699999992</c:v>
                </c:pt>
                <c:pt idx="17">
                  <c:v>7445499.8699999992</c:v>
                </c:pt>
                <c:pt idx="18">
                  <c:v>7445499.8699999992</c:v>
                </c:pt>
                <c:pt idx="19">
                  <c:v>7745499.8499999996</c:v>
                </c:pt>
                <c:pt idx="20">
                  <c:v>7995499.8499999996</c:v>
                </c:pt>
                <c:pt idx="21">
                  <c:v>8395499.8499999996</c:v>
                </c:pt>
                <c:pt idx="22">
                  <c:v>8695499.8300000001</c:v>
                </c:pt>
                <c:pt idx="23">
                  <c:v>9195499.8300000001</c:v>
                </c:pt>
                <c:pt idx="24">
                  <c:v>9545499.8300000001</c:v>
                </c:pt>
                <c:pt idx="25">
                  <c:v>9595499.8300000001</c:v>
                </c:pt>
                <c:pt idx="26">
                  <c:v>9645499.8300000001</c:v>
                </c:pt>
                <c:pt idx="27">
                  <c:v>9645499.8300000001</c:v>
                </c:pt>
                <c:pt idx="28">
                  <c:v>11145499.83</c:v>
                </c:pt>
                <c:pt idx="29">
                  <c:v>11145499.83</c:v>
                </c:pt>
                <c:pt idx="30">
                  <c:v>11445499.810000001</c:v>
                </c:pt>
                <c:pt idx="31">
                  <c:v>11445499.810000001</c:v>
                </c:pt>
                <c:pt idx="32">
                  <c:v>11595499.800000001</c:v>
                </c:pt>
                <c:pt idx="33">
                  <c:v>12095499.800000001</c:v>
                </c:pt>
                <c:pt idx="34">
                  <c:v>12295499.800000001</c:v>
                </c:pt>
                <c:pt idx="35">
                  <c:v>12295499.800000001</c:v>
                </c:pt>
                <c:pt idx="36">
                  <c:v>12295499.800000001</c:v>
                </c:pt>
              </c:numCache>
            </c:numRef>
          </c:val>
          <c:smooth val="0"/>
        </c:ser>
        <c:ser>
          <c:idx val="2"/>
          <c:order val="2"/>
          <c:tx>
            <c:v>Costo Real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Planeacion!$K$2:$K$38</c:f>
              <c:numCache>
                <c:formatCode>"$"#,##0.00_);[Red]\("$"#,##0.00\)</c:formatCode>
                <c:ptCount val="37"/>
                <c:pt idx="0">
                  <c:v>250000</c:v>
                </c:pt>
                <c:pt idx="1">
                  <c:v>399999.99</c:v>
                </c:pt>
                <c:pt idx="2">
                  <c:v>999999.95</c:v>
                </c:pt>
                <c:pt idx="3">
                  <c:v>999999.95</c:v>
                </c:pt>
                <c:pt idx="4">
                  <c:v>999999.95</c:v>
                </c:pt>
                <c:pt idx="5">
                  <c:v>999999.95</c:v>
                </c:pt>
                <c:pt idx="6">
                  <c:v>999999.95</c:v>
                </c:pt>
                <c:pt idx="7">
                  <c:v>999999.95</c:v>
                </c:pt>
                <c:pt idx="8">
                  <c:v>999999.95</c:v>
                </c:pt>
                <c:pt idx="9">
                  <c:v>999999.95</c:v>
                </c:pt>
                <c:pt idx="10">
                  <c:v>999999.95</c:v>
                </c:pt>
                <c:pt idx="11">
                  <c:v>999999.95</c:v>
                </c:pt>
                <c:pt idx="12">
                  <c:v>999999.95</c:v>
                </c:pt>
                <c:pt idx="13">
                  <c:v>999999.95</c:v>
                </c:pt>
                <c:pt idx="14">
                  <c:v>999999.95</c:v>
                </c:pt>
                <c:pt idx="15">
                  <c:v>999999.95</c:v>
                </c:pt>
                <c:pt idx="16">
                  <c:v>999999.95</c:v>
                </c:pt>
                <c:pt idx="17">
                  <c:v>999999.95</c:v>
                </c:pt>
                <c:pt idx="18">
                  <c:v>999999.95</c:v>
                </c:pt>
                <c:pt idx="19">
                  <c:v>999999.95</c:v>
                </c:pt>
                <c:pt idx="20">
                  <c:v>999999.95</c:v>
                </c:pt>
                <c:pt idx="21">
                  <c:v>999999.95</c:v>
                </c:pt>
                <c:pt idx="22">
                  <c:v>999999.95</c:v>
                </c:pt>
                <c:pt idx="23">
                  <c:v>999999.95</c:v>
                </c:pt>
                <c:pt idx="24">
                  <c:v>999999.95</c:v>
                </c:pt>
                <c:pt idx="25">
                  <c:v>999999.95</c:v>
                </c:pt>
                <c:pt idx="26">
                  <c:v>999999.95</c:v>
                </c:pt>
                <c:pt idx="27">
                  <c:v>999999.95</c:v>
                </c:pt>
                <c:pt idx="28">
                  <c:v>999999.95</c:v>
                </c:pt>
                <c:pt idx="29">
                  <c:v>999999.95</c:v>
                </c:pt>
                <c:pt idx="30">
                  <c:v>999999.95</c:v>
                </c:pt>
                <c:pt idx="31">
                  <c:v>999999.95</c:v>
                </c:pt>
                <c:pt idx="32">
                  <c:v>999999.95</c:v>
                </c:pt>
                <c:pt idx="33">
                  <c:v>999999.95</c:v>
                </c:pt>
                <c:pt idx="34">
                  <c:v>999999.95</c:v>
                </c:pt>
                <c:pt idx="35">
                  <c:v>999999.95</c:v>
                </c:pt>
                <c:pt idx="36">
                  <c:v>999999.95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84096"/>
        <c:axId val="53893888"/>
      </c:lineChart>
      <c:catAx>
        <c:axId val="6368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893888"/>
        <c:crosses val="autoZero"/>
        <c:auto val="0"/>
        <c:lblAlgn val="ctr"/>
        <c:lblOffset val="100"/>
        <c:tickLblSkip val="8"/>
        <c:noMultiLvlLbl val="0"/>
      </c:catAx>
      <c:valAx>
        <c:axId val="538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8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1</xdr:row>
      <xdr:rowOff>585787</xdr:rowOff>
    </xdr:from>
    <xdr:to>
      <xdr:col>19</xdr:col>
      <xdr:colOff>66675</xdr:colOff>
      <xdr:row>5</xdr:row>
      <xdr:rowOff>471487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B1" workbookViewId="0">
      <selection activeCell="O10" sqref="O10"/>
    </sheetView>
  </sheetViews>
  <sheetFormatPr baseColWidth="10" defaultRowHeight="15" x14ac:dyDescent="0.25"/>
  <cols>
    <col min="6" max="6" width="14.140625" bestFit="1" customWidth="1"/>
    <col min="7" max="7" width="14.140625" customWidth="1"/>
    <col min="9" max="9" width="15.85546875" customWidth="1"/>
    <col min="10" max="10" width="17.28515625" customWidth="1"/>
    <col min="11" max="11" width="13.140625" customWidth="1"/>
    <col min="15" max="15" width="14.42578125" bestFit="1" customWidth="1"/>
  </cols>
  <sheetData>
    <row r="1" spans="1:15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101</v>
      </c>
      <c r="H1" s="1" t="s">
        <v>6</v>
      </c>
      <c r="I1" s="1" t="s">
        <v>102</v>
      </c>
      <c r="J1" s="1" t="s">
        <v>103</v>
      </c>
      <c r="K1" s="1" t="s">
        <v>104</v>
      </c>
      <c r="L1" s="1" t="s">
        <v>7</v>
      </c>
    </row>
    <row r="2" spans="1:15" ht="60" x14ac:dyDescent="0.25">
      <c r="A2" s="4" t="s">
        <v>11</v>
      </c>
      <c r="B2" s="4" t="s">
        <v>12</v>
      </c>
      <c r="C2" s="4" t="s">
        <v>13</v>
      </c>
      <c r="D2" s="2"/>
      <c r="E2" s="5">
        <v>1</v>
      </c>
      <c r="F2" s="6">
        <v>250000</v>
      </c>
      <c r="G2" s="6">
        <f>F2</f>
        <v>250000</v>
      </c>
      <c r="H2" s="7">
        <v>42227</v>
      </c>
      <c r="I2" s="8">
        <f>F2*E2</f>
        <v>250000</v>
      </c>
      <c r="J2" s="6">
        <f>I2</f>
        <v>250000</v>
      </c>
      <c r="K2" s="6">
        <f>J2</f>
        <v>250000</v>
      </c>
      <c r="L2" s="4" t="s">
        <v>14</v>
      </c>
    </row>
    <row r="3" spans="1:15" ht="45" x14ac:dyDescent="0.25">
      <c r="A3" s="4" t="s">
        <v>15</v>
      </c>
      <c r="B3" s="4" t="s">
        <v>16</v>
      </c>
      <c r="C3" s="4" t="s">
        <v>16</v>
      </c>
      <c r="D3" s="4">
        <v>3</v>
      </c>
      <c r="E3" s="5">
        <v>1</v>
      </c>
      <c r="F3" s="6">
        <v>149999.99</v>
      </c>
      <c r="G3" s="6">
        <f>F3+G2</f>
        <v>399999.99</v>
      </c>
      <c r="H3" s="7">
        <v>42229</v>
      </c>
      <c r="I3" s="8">
        <f t="shared" ref="I3:I43" si="0">F3*E3</f>
        <v>149999.99</v>
      </c>
      <c r="J3" s="6">
        <f>I3+J2</f>
        <v>399999.99</v>
      </c>
      <c r="K3" s="6">
        <f>J3</f>
        <v>399999.99</v>
      </c>
      <c r="L3" s="4" t="s">
        <v>10</v>
      </c>
    </row>
    <row r="4" spans="1:15" ht="45" x14ac:dyDescent="0.25">
      <c r="A4" s="4" t="s">
        <v>18</v>
      </c>
      <c r="B4" s="4" t="s">
        <v>19</v>
      </c>
      <c r="C4" s="4" t="s">
        <v>19</v>
      </c>
      <c r="D4" s="2"/>
      <c r="E4" s="5">
        <v>1</v>
      </c>
      <c r="F4" s="6">
        <v>599999.96</v>
      </c>
      <c r="G4" s="6">
        <f t="shared" ref="G4:G43" si="1">F4+G3</f>
        <v>999999.95</v>
      </c>
      <c r="H4" s="7">
        <v>42230</v>
      </c>
      <c r="I4" s="8">
        <f t="shared" si="0"/>
        <v>599999.96</v>
      </c>
      <c r="J4" s="6">
        <f t="shared" ref="J4:J43" si="2">I4+J3</f>
        <v>999999.95</v>
      </c>
      <c r="K4" s="6">
        <f>J4</f>
        <v>999999.95</v>
      </c>
      <c r="L4" s="4" t="s">
        <v>20</v>
      </c>
    </row>
    <row r="5" spans="1:15" ht="75" x14ac:dyDescent="0.25">
      <c r="A5" s="4" t="s">
        <v>21</v>
      </c>
      <c r="B5" s="4" t="s">
        <v>22</v>
      </c>
      <c r="C5" s="4" t="s">
        <v>22</v>
      </c>
      <c r="D5" s="4">
        <v>6</v>
      </c>
      <c r="E5" s="5">
        <v>1</v>
      </c>
      <c r="F5" s="6">
        <v>299999.98</v>
      </c>
      <c r="G5" s="6">
        <f t="shared" si="1"/>
        <v>1299999.93</v>
      </c>
      <c r="H5" s="7">
        <v>42236</v>
      </c>
      <c r="I5" s="8">
        <f t="shared" si="0"/>
        <v>299999.98</v>
      </c>
      <c r="J5" s="6">
        <f t="shared" si="2"/>
        <v>1299999.93</v>
      </c>
      <c r="K5" s="6">
        <f>K4</f>
        <v>999999.95</v>
      </c>
      <c r="L5" s="4" t="s">
        <v>23</v>
      </c>
    </row>
    <row r="6" spans="1:15" ht="60" x14ac:dyDescent="0.25">
      <c r="A6" s="4" t="s">
        <v>24</v>
      </c>
      <c r="B6" s="4" t="s">
        <v>19</v>
      </c>
      <c r="C6" s="4" t="s">
        <v>19</v>
      </c>
      <c r="D6" s="4">
        <v>6</v>
      </c>
      <c r="E6" s="5">
        <v>1</v>
      </c>
      <c r="F6" s="6">
        <v>599999.96</v>
      </c>
      <c r="G6" s="6">
        <f t="shared" si="1"/>
        <v>1899999.89</v>
      </c>
      <c r="H6" s="7">
        <v>42236</v>
      </c>
      <c r="I6" s="8">
        <f t="shared" si="0"/>
        <v>599999.96</v>
      </c>
      <c r="J6" s="6">
        <f t="shared" si="2"/>
        <v>1899999.89</v>
      </c>
      <c r="K6" s="6">
        <f t="shared" ref="K6:K43" si="3">K5</f>
        <v>999999.95</v>
      </c>
      <c r="L6" s="4" t="s">
        <v>25</v>
      </c>
    </row>
    <row r="7" spans="1:15" ht="45" x14ac:dyDescent="0.25">
      <c r="A7" s="4" t="s">
        <v>26</v>
      </c>
      <c r="B7" s="4" t="s">
        <v>27</v>
      </c>
      <c r="C7" s="4" t="s">
        <v>9</v>
      </c>
      <c r="D7" s="4" t="s">
        <v>28</v>
      </c>
      <c r="E7" s="5">
        <v>1</v>
      </c>
      <c r="F7" s="6">
        <v>400000</v>
      </c>
      <c r="G7" s="6">
        <f t="shared" si="1"/>
        <v>2299999.8899999997</v>
      </c>
      <c r="H7" s="7">
        <v>42242</v>
      </c>
      <c r="I7" s="8">
        <f t="shared" si="0"/>
        <v>400000</v>
      </c>
      <c r="J7" s="6">
        <f t="shared" si="2"/>
        <v>2299999.8899999997</v>
      </c>
      <c r="K7" s="6">
        <f t="shared" si="3"/>
        <v>999999.95</v>
      </c>
      <c r="L7" s="4" t="s">
        <v>17</v>
      </c>
    </row>
    <row r="8" spans="1:15" ht="45" x14ac:dyDescent="0.25">
      <c r="A8" s="4" t="s">
        <v>31</v>
      </c>
      <c r="B8" s="4" t="s">
        <v>22</v>
      </c>
      <c r="C8" s="4" t="s">
        <v>22</v>
      </c>
      <c r="D8" s="4" t="s">
        <v>28</v>
      </c>
      <c r="E8" s="5">
        <v>1</v>
      </c>
      <c r="F8" s="6">
        <v>299999.98</v>
      </c>
      <c r="G8" s="6">
        <f t="shared" si="1"/>
        <v>2599999.8699999996</v>
      </c>
      <c r="H8" s="7">
        <v>42242</v>
      </c>
      <c r="I8" s="8">
        <f t="shared" si="0"/>
        <v>299999.98</v>
      </c>
      <c r="J8" s="6">
        <f t="shared" si="2"/>
        <v>2599999.8699999996</v>
      </c>
      <c r="K8" s="6">
        <f t="shared" si="3"/>
        <v>999999.95</v>
      </c>
      <c r="L8" s="4" t="s">
        <v>32</v>
      </c>
      <c r="N8" t="s">
        <v>105</v>
      </c>
      <c r="O8" s="3">
        <f>J36-K36</f>
        <v>11295499.850000001</v>
      </c>
    </row>
    <row r="9" spans="1:15" ht="30" x14ac:dyDescent="0.25">
      <c r="A9" s="4" t="s">
        <v>51</v>
      </c>
      <c r="B9" s="4" t="s">
        <v>12</v>
      </c>
      <c r="C9" s="4" t="s">
        <v>12</v>
      </c>
      <c r="D9" s="4">
        <v>12</v>
      </c>
      <c r="E9" s="5">
        <v>1</v>
      </c>
      <c r="F9" s="6">
        <v>200000</v>
      </c>
      <c r="G9" s="6">
        <f t="shared" si="1"/>
        <v>2799999.8699999996</v>
      </c>
      <c r="H9" s="7">
        <v>42244</v>
      </c>
      <c r="I9" s="8">
        <f t="shared" si="0"/>
        <v>200000</v>
      </c>
      <c r="J9" s="6">
        <f t="shared" si="2"/>
        <v>2799999.8699999996</v>
      </c>
      <c r="K9" s="6">
        <f t="shared" si="3"/>
        <v>999999.95</v>
      </c>
      <c r="L9" s="4" t="s">
        <v>35</v>
      </c>
      <c r="N9" t="s">
        <v>106</v>
      </c>
      <c r="O9" s="3">
        <f>J36-G36</f>
        <v>-3354499.9499999993</v>
      </c>
    </row>
    <row r="10" spans="1:15" ht="45" x14ac:dyDescent="0.25">
      <c r="A10" s="4" t="s">
        <v>33</v>
      </c>
      <c r="B10" s="4" t="s">
        <v>34</v>
      </c>
      <c r="C10" s="4" t="s">
        <v>34</v>
      </c>
      <c r="D10" s="4">
        <v>12</v>
      </c>
      <c r="E10" s="5">
        <v>1</v>
      </c>
      <c r="F10" s="6">
        <v>1100000</v>
      </c>
      <c r="G10" s="6">
        <f t="shared" si="1"/>
        <v>3899999.8699999996</v>
      </c>
      <c r="H10" s="7">
        <v>42247</v>
      </c>
      <c r="I10" s="8">
        <f t="shared" si="0"/>
        <v>1100000</v>
      </c>
      <c r="J10" s="6">
        <f t="shared" si="2"/>
        <v>3899999.8699999996</v>
      </c>
      <c r="K10" s="6">
        <f t="shared" si="3"/>
        <v>999999.95</v>
      </c>
      <c r="L10" s="4" t="s">
        <v>36</v>
      </c>
      <c r="N10" t="s">
        <v>108</v>
      </c>
      <c r="O10">
        <f>J36/K36</f>
        <v>12.295500414775022</v>
      </c>
    </row>
    <row r="11" spans="1:15" ht="60" x14ac:dyDescent="0.25">
      <c r="A11" s="4" t="s">
        <v>37</v>
      </c>
      <c r="B11" s="4" t="s">
        <v>9</v>
      </c>
      <c r="C11" s="4" t="s">
        <v>9</v>
      </c>
      <c r="D11" s="4">
        <v>12</v>
      </c>
      <c r="E11" s="5">
        <v>1</v>
      </c>
      <c r="F11" s="6">
        <v>400000</v>
      </c>
      <c r="G11" s="6">
        <f t="shared" si="1"/>
        <v>4299999.8699999992</v>
      </c>
      <c r="H11" s="7">
        <v>42247</v>
      </c>
      <c r="I11" s="8">
        <f t="shared" si="0"/>
        <v>400000</v>
      </c>
      <c r="J11" s="6">
        <f t="shared" si="2"/>
        <v>4299999.8699999992</v>
      </c>
      <c r="K11" s="6">
        <f t="shared" si="3"/>
        <v>999999.95</v>
      </c>
      <c r="L11" s="4" t="s">
        <v>38</v>
      </c>
      <c r="N11" t="s">
        <v>107</v>
      </c>
      <c r="O11">
        <f>J36/G36</f>
        <v>0.78565495184752321</v>
      </c>
    </row>
    <row r="12" spans="1:15" ht="45" x14ac:dyDescent="0.25">
      <c r="A12" s="4" t="s">
        <v>53</v>
      </c>
      <c r="B12" s="4" t="s">
        <v>54</v>
      </c>
      <c r="C12" s="4" t="s">
        <v>54</v>
      </c>
      <c r="D12" s="4">
        <v>22</v>
      </c>
      <c r="E12" s="5">
        <v>1</v>
      </c>
      <c r="F12" s="6">
        <v>50000</v>
      </c>
      <c r="G12" s="6">
        <f t="shared" si="1"/>
        <v>4349999.8699999992</v>
      </c>
      <c r="H12" s="7">
        <v>42247</v>
      </c>
      <c r="I12" s="8">
        <f t="shared" si="0"/>
        <v>50000</v>
      </c>
      <c r="J12" s="6">
        <f t="shared" si="2"/>
        <v>4349999.8699999992</v>
      </c>
      <c r="K12" s="6">
        <f t="shared" si="3"/>
        <v>999999.95</v>
      </c>
      <c r="L12" s="4" t="s">
        <v>55</v>
      </c>
    </row>
    <row r="13" spans="1:15" ht="30" x14ac:dyDescent="0.25">
      <c r="A13" s="4" t="s">
        <v>61</v>
      </c>
      <c r="B13" s="4" t="s">
        <v>13</v>
      </c>
      <c r="C13" s="4" t="s">
        <v>13</v>
      </c>
      <c r="D13" s="4">
        <v>24</v>
      </c>
      <c r="E13" s="5">
        <v>1</v>
      </c>
      <c r="F13" s="6">
        <v>250000</v>
      </c>
      <c r="G13" s="6">
        <f t="shared" si="1"/>
        <v>4599999.8699999992</v>
      </c>
      <c r="H13" s="7">
        <v>42248</v>
      </c>
      <c r="I13" s="8">
        <f t="shared" si="0"/>
        <v>250000</v>
      </c>
      <c r="J13" s="6">
        <f t="shared" si="2"/>
        <v>4599999.8699999992</v>
      </c>
      <c r="K13" s="6">
        <f t="shared" si="3"/>
        <v>999999.95</v>
      </c>
      <c r="L13" s="4" t="s">
        <v>62</v>
      </c>
    </row>
    <row r="14" spans="1:15" ht="30" x14ac:dyDescent="0.25">
      <c r="A14" s="4" t="s">
        <v>71</v>
      </c>
      <c r="B14" s="4" t="s">
        <v>72</v>
      </c>
      <c r="C14" s="4" t="s">
        <v>72</v>
      </c>
      <c r="D14" s="4">
        <v>28</v>
      </c>
      <c r="E14" s="5">
        <v>1</v>
      </c>
      <c r="F14" s="6">
        <v>1800000</v>
      </c>
      <c r="G14" s="6">
        <f t="shared" si="1"/>
        <v>6399999.8699999992</v>
      </c>
      <c r="H14" s="7">
        <v>42250</v>
      </c>
      <c r="I14" s="8">
        <f t="shared" si="0"/>
        <v>1800000</v>
      </c>
      <c r="J14" s="6">
        <f t="shared" si="2"/>
        <v>6399999.8699999992</v>
      </c>
      <c r="K14" s="6">
        <f t="shared" si="3"/>
        <v>999999.95</v>
      </c>
      <c r="L14" s="4" t="s">
        <v>46</v>
      </c>
    </row>
    <row r="15" spans="1:15" ht="30" x14ac:dyDescent="0.25">
      <c r="A15" s="4" t="s">
        <v>43</v>
      </c>
      <c r="B15" s="4" t="s">
        <v>44</v>
      </c>
      <c r="C15" s="4" t="s">
        <v>44</v>
      </c>
      <c r="D15" s="4">
        <v>14</v>
      </c>
      <c r="E15" s="5">
        <v>1</v>
      </c>
      <c r="F15" s="6">
        <v>500000</v>
      </c>
      <c r="G15" s="6">
        <f t="shared" si="1"/>
        <v>6899999.8699999992</v>
      </c>
      <c r="H15" s="7">
        <v>42251</v>
      </c>
      <c r="I15" s="8">
        <f t="shared" si="0"/>
        <v>500000</v>
      </c>
      <c r="J15" s="6">
        <f t="shared" si="2"/>
        <v>6899999.8699999992</v>
      </c>
      <c r="K15" s="6">
        <f t="shared" si="3"/>
        <v>999999.95</v>
      </c>
      <c r="L15" s="4" t="s">
        <v>45</v>
      </c>
    </row>
    <row r="16" spans="1:15" x14ac:dyDescent="0.25">
      <c r="A16" s="4" t="s">
        <v>48</v>
      </c>
      <c r="B16" s="4" t="s">
        <v>49</v>
      </c>
      <c r="C16" s="4" t="s">
        <v>49</v>
      </c>
      <c r="D16" s="4">
        <v>18</v>
      </c>
      <c r="E16" s="5">
        <v>1</v>
      </c>
      <c r="F16" s="6">
        <v>100000</v>
      </c>
      <c r="G16" s="6">
        <f t="shared" si="1"/>
        <v>6999999.8699999992</v>
      </c>
      <c r="H16" s="7">
        <v>42254</v>
      </c>
      <c r="I16" s="8">
        <f t="shared" si="0"/>
        <v>100000</v>
      </c>
      <c r="J16" s="6">
        <f t="shared" si="2"/>
        <v>6999999.8699999992</v>
      </c>
      <c r="K16" s="6">
        <f t="shared" si="3"/>
        <v>999999.95</v>
      </c>
      <c r="L16" s="4" t="s">
        <v>50</v>
      </c>
    </row>
    <row r="17" spans="1:12" ht="60" x14ac:dyDescent="0.25">
      <c r="A17" s="4" t="s">
        <v>57</v>
      </c>
      <c r="B17" s="4" t="s">
        <v>54</v>
      </c>
      <c r="C17" s="4" t="s">
        <v>54</v>
      </c>
      <c r="D17" s="4">
        <v>21</v>
      </c>
      <c r="E17" s="5">
        <v>1</v>
      </c>
      <c r="F17" s="6">
        <v>50000</v>
      </c>
      <c r="G17" s="6">
        <f t="shared" si="1"/>
        <v>7049999.8699999992</v>
      </c>
      <c r="H17" s="7">
        <v>42254</v>
      </c>
      <c r="I17" s="8">
        <f t="shared" si="0"/>
        <v>50000</v>
      </c>
      <c r="J17" s="6">
        <f t="shared" si="2"/>
        <v>7049999.8699999992</v>
      </c>
      <c r="K17" s="6">
        <f t="shared" si="3"/>
        <v>999999.95</v>
      </c>
      <c r="L17" s="4" t="s">
        <v>58</v>
      </c>
    </row>
    <row r="18" spans="1:12" ht="30" x14ac:dyDescent="0.25">
      <c r="A18" s="4" t="s">
        <v>47</v>
      </c>
      <c r="B18" s="4" t="s">
        <v>13</v>
      </c>
      <c r="C18" s="4" t="s">
        <v>40</v>
      </c>
      <c r="D18" s="4">
        <v>15</v>
      </c>
      <c r="E18" s="5">
        <v>1</v>
      </c>
      <c r="F18" s="6">
        <v>350000</v>
      </c>
      <c r="G18" s="6">
        <f t="shared" si="1"/>
        <v>7399999.8699999992</v>
      </c>
      <c r="H18" s="7">
        <v>42257</v>
      </c>
      <c r="I18" s="8">
        <f t="shared" si="0"/>
        <v>350000</v>
      </c>
      <c r="J18" s="6">
        <f t="shared" si="2"/>
        <v>7399999.8699999992</v>
      </c>
      <c r="K18" s="6">
        <f t="shared" si="3"/>
        <v>999999.95</v>
      </c>
      <c r="L18" s="4" t="s">
        <v>36</v>
      </c>
    </row>
    <row r="19" spans="1:12" ht="60" x14ac:dyDescent="0.25">
      <c r="A19" s="4" t="s">
        <v>39</v>
      </c>
      <c r="B19" s="4" t="s">
        <v>40</v>
      </c>
      <c r="C19" s="4" t="s">
        <v>40</v>
      </c>
      <c r="D19" s="4">
        <v>13</v>
      </c>
      <c r="E19" s="5">
        <v>0.13</v>
      </c>
      <c r="F19" s="6">
        <v>350000</v>
      </c>
      <c r="G19" s="6">
        <f t="shared" si="1"/>
        <v>7749999.8699999992</v>
      </c>
      <c r="H19" s="7">
        <v>42262</v>
      </c>
      <c r="I19" s="8">
        <f t="shared" si="0"/>
        <v>45500</v>
      </c>
      <c r="J19" s="6">
        <f t="shared" si="2"/>
        <v>7445499.8699999992</v>
      </c>
      <c r="K19" s="6">
        <f t="shared" si="3"/>
        <v>999999.95</v>
      </c>
      <c r="L19" s="4" t="s">
        <v>30</v>
      </c>
    </row>
    <row r="20" spans="1:12" ht="30" x14ac:dyDescent="0.25">
      <c r="A20" s="4" t="s">
        <v>42</v>
      </c>
      <c r="B20" s="4" t="s">
        <v>19</v>
      </c>
      <c r="C20" s="4" t="s">
        <v>19</v>
      </c>
      <c r="D20" s="4">
        <v>13</v>
      </c>
      <c r="E20" s="5">
        <v>0</v>
      </c>
      <c r="F20" s="6">
        <v>599999.96</v>
      </c>
      <c r="G20" s="6">
        <f t="shared" si="1"/>
        <v>8349999.8299999991</v>
      </c>
      <c r="H20" s="7">
        <v>42262</v>
      </c>
      <c r="I20" s="8">
        <f t="shared" si="0"/>
        <v>0</v>
      </c>
      <c r="J20" s="6">
        <f t="shared" si="2"/>
        <v>7445499.8699999992</v>
      </c>
      <c r="K20" s="6">
        <f t="shared" si="3"/>
        <v>999999.95</v>
      </c>
      <c r="L20" s="4" t="s">
        <v>41</v>
      </c>
    </row>
    <row r="21" spans="1:12" ht="45" x14ac:dyDescent="0.25">
      <c r="A21" s="4" t="s">
        <v>52</v>
      </c>
      <c r="B21" s="4" t="s">
        <v>22</v>
      </c>
      <c r="C21" s="4" t="s">
        <v>22</v>
      </c>
      <c r="D21" s="4">
        <v>20</v>
      </c>
      <c r="E21" s="5">
        <v>1</v>
      </c>
      <c r="F21" s="6">
        <v>299999.98</v>
      </c>
      <c r="G21" s="6">
        <f t="shared" si="1"/>
        <v>8649999.8099999987</v>
      </c>
      <c r="H21" s="7">
        <v>42262</v>
      </c>
      <c r="I21" s="8">
        <f t="shared" si="0"/>
        <v>299999.98</v>
      </c>
      <c r="J21" s="6">
        <f t="shared" si="2"/>
        <v>7745499.8499999996</v>
      </c>
      <c r="K21" s="6">
        <f t="shared" si="3"/>
        <v>999999.95</v>
      </c>
      <c r="L21" s="4" t="s">
        <v>30</v>
      </c>
    </row>
    <row r="22" spans="1:12" ht="30" x14ac:dyDescent="0.25">
      <c r="A22" s="4" t="s">
        <v>59</v>
      </c>
      <c r="B22" s="4" t="s">
        <v>13</v>
      </c>
      <c r="C22" s="4" t="s">
        <v>13</v>
      </c>
      <c r="D22" s="4">
        <v>23</v>
      </c>
      <c r="E22" s="5">
        <v>1</v>
      </c>
      <c r="F22" s="6">
        <v>250000</v>
      </c>
      <c r="G22" s="6">
        <f t="shared" si="1"/>
        <v>8899999.8099999987</v>
      </c>
      <c r="H22" s="7">
        <v>42265</v>
      </c>
      <c r="I22" s="8">
        <f t="shared" si="0"/>
        <v>250000</v>
      </c>
      <c r="J22" s="6">
        <f t="shared" si="2"/>
        <v>7995499.8499999996</v>
      </c>
      <c r="K22" s="6">
        <f t="shared" si="3"/>
        <v>999999.95</v>
      </c>
      <c r="L22" s="4" t="s">
        <v>60</v>
      </c>
    </row>
    <row r="23" spans="1:12" ht="45" x14ac:dyDescent="0.25">
      <c r="A23" s="4" t="s">
        <v>56</v>
      </c>
      <c r="B23" s="4" t="s">
        <v>9</v>
      </c>
      <c r="C23" s="4" t="s">
        <v>9</v>
      </c>
      <c r="D23" s="4">
        <v>17</v>
      </c>
      <c r="E23" s="5">
        <v>1</v>
      </c>
      <c r="F23" s="6">
        <v>400000</v>
      </c>
      <c r="G23" s="6">
        <f t="shared" si="1"/>
        <v>9299999.8099999987</v>
      </c>
      <c r="H23" s="7">
        <v>42270</v>
      </c>
      <c r="I23" s="8">
        <f t="shared" si="0"/>
        <v>400000</v>
      </c>
      <c r="J23" s="6">
        <f t="shared" si="2"/>
        <v>8395499.8499999996</v>
      </c>
      <c r="K23" s="6">
        <f t="shared" si="3"/>
        <v>999999.95</v>
      </c>
      <c r="L23" s="4" t="s">
        <v>46</v>
      </c>
    </row>
    <row r="24" spans="1:12" ht="45" x14ac:dyDescent="0.25">
      <c r="A24" s="4" t="s">
        <v>63</v>
      </c>
      <c r="B24" s="4" t="s">
        <v>22</v>
      </c>
      <c r="C24" s="4" t="s">
        <v>22</v>
      </c>
      <c r="D24" s="2"/>
      <c r="E24" s="5">
        <v>1</v>
      </c>
      <c r="F24" s="6">
        <v>299999.98</v>
      </c>
      <c r="G24" s="6">
        <f t="shared" si="1"/>
        <v>9599999.7899999991</v>
      </c>
      <c r="H24" s="7">
        <v>42276</v>
      </c>
      <c r="I24" s="8">
        <f t="shared" si="0"/>
        <v>299999.98</v>
      </c>
      <c r="J24" s="6">
        <f t="shared" si="2"/>
        <v>8695499.8300000001</v>
      </c>
      <c r="K24" s="6">
        <f t="shared" si="3"/>
        <v>999999.95</v>
      </c>
      <c r="L24" s="4" t="s">
        <v>29</v>
      </c>
    </row>
    <row r="25" spans="1:12" ht="60" x14ac:dyDescent="0.25">
      <c r="A25" s="4" t="s">
        <v>66</v>
      </c>
      <c r="B25" s="4" t="s">
        <v>44</v>
      </c>
      <c r="C25" s="4" t="s">
        <v>44</v>
      </c>
      <c r="D25" s="4">
        <v>25</v>
      </c>
      <c r="E25" s="5">
        <v>1</v>
      </c>
      <c r="F25" s="6">
        <v>500000</v>
      </c>
      <c r="G25" s="6">
        <f t="shared" si="1"/>
        <v>10099999.789999999</v>
      </c>
      <c r="H25" s="7">
        <v>42276</v>
      </c>
      <c r="I25" s="8">
        <f t="shared" si="0"/>
        <v>500000</v>
      </c>
      <c r="J25" s="6">
        <f t="shared" si="2"/>
        <v>9195499.8300000001</v>
      </c>
      <c r="K25" s="6">
        <f t="shared" si="3"/>
        <v>999999.95</v>
      </c>
      <c r="L25" s="4" t="s">
        <v>65</v>
      </c>
    </row>
    <row r="26" spans="1:12" ht="30" x14ac:dyDescent="0.25">
      <c r="A26" s="4" t="s">
        <v>83</v>
      </c>
      <c r="B26" s="4" t="s">
        <v>40</v>
      </c>
      <c r="C26" s="4" t="s">
        <v>40</v>
      </c>
      <c r="D26" s="4">
        <v>37</v>
      </c>
      <c r="E26" s="5">
        <v>1</v>
      </c>
      <c r="F26" s="6">
        <v>350000</v>
      </c>
      <c r="G26" s="6">
        <f t="shared" si="1"/>
        <v>10449999.789999999</v>
      </c>
      <c r="H26" s="7">
        <v>42276</v>
      </c>
      <c r="I26" s="8">
        <f t="shared" si="0"/>
        <v>350000</v>
      </c>
      <c r="J26" s="6">
        <f t="shared" si="2"/>
        <v>9545499.8300000001</v>
      </c>
      <c r="K26" s="6">
        <f t="shared" si="3"/>
        <v>999999.95</v>
      </c>
      <c r="L26" s="4" t="s">
        <v>84</v>
      </c>
    </row>
    <row r="27" spans="1:12" ht="45" x14ac:dyDescent="0.25">
      <c r="A27" s="4" t="s">
        <v>67</v>
      </c>
      <c r="B27" s="4" t="s">
        <v>54</v>
      </c>
      <c r="C27" s="4" t="s">
        <v>54</v>
      </c>
      <c r="D27" s="4" t="s">
        <v>68</v>
      </c>
      <c r="E27" s="5">
        <v>1</v>
      </c>
      <c r="F27" s="6">
        <v>50000</v>
      </c>
      <c r="G27" s="6">
        <f t="shared" si="1"/>
        <v>10499999.789999999</v>
      </c>
      <c r="H27" s="7">
        <v>42283</v>
      </c>
      <c r="I27" s="8">
        <f t="shared" si="0"/>
        <v>50000</v>
      </c>
      <c r="J27" s="6">
        <f t="shared" si="2"/>
        <v>9595499.8300000001</v>
      </c>
      <c r="K27" s="6">
        <f t="shared" si="3"/>
        <v>999999.95</v>
      </c>
      <c r="L27" s="4" t="s">
        <v>65</v>
      </c>
    </row>
    <row r="28" spans="1:12" ht="45" x14ac:dyDescent="0.25">
      <c r="A28" s="4" t="s">
        <v>69</v>
      </c>
      <c r="B28" s="4" t="s">
        <v>54</v>
      </c>
      <c r="C28" s="4" t="s">
        <v>54</v>
      </c>
      <c r="D28" s="4">
        <v>33</v>
      </c>
      <c r="E28" s="5">
        <v>1</v>
      </c>
      <c r="F28" s="6">
        <v>50000</v>
      </c>
      <c r="G28" s="6">
        <f t="shared" si="1"/>
        <v>10549999.789999999</v>
      </c>
      <c r="H28" s="7">
        <v>42283</v>
      </c>
      <c r="I28" s="8">
        <f t="shared" si="0"/>
        <v>50000</v>
      </c>
      <c r="J28" s="6">
        <f t="shared" si="2"/>
        <v>9645499.8300000001</v>
      </c>
      <c r="K28" s="6">
        <f t="shared" si="3"/>
        <v>999999.95</v>
      </c>
      <c r="L28" s="4" t="s">
        <v>65</v>
      </c>
    </row>
    <row r="29" spans="1:12" ht="30" x14ac:dyDescent="0.25">
      <c r="A29" s="4" t="s">
        <v>73</v>
      </c>
      <c r="B29" s="4" t="s">
        <v>72</v>
      </c>
      <c r="C29" s="4" t="s">
        <v>72</v>
      </c>
      <c r="D29" s="4">
        <v>33</v>
      </c>
      <c r="E29" s="5">
        <v>0</v>
      </c>
      <c r="F29" s="6">
        <v>1800000</v>
      </c>
      <c r="G29" s="6">
        <f t="shared" si="1"/>
        <v>12349999.789999999</v>
      </c>
      <c r="H29" s="7">
        <v>42283</v>
      </c>
      <c r="I29" s="8">
        <f t="shared" si="0"/>
        <v>0</v>
      </c>
      <c r="J29" s="6">
        <f t="shared" si="2"/>
        <v>9645499.8300000001</v>
      </c>
      <c r="K29" s="6">
        <f t="shared" si="3"/>
        <v>999999.95</v>
      </c>
      <c r="L29" s="4" t="s">
        <v>70</v>
      </c>
    </row>
    <row r="30" spans="1:12" ht="30" x14ac:dyDescent="0.25">
      <c r="A30" s="4" t="s">
        <v>74</v>
      </c>
      <c r="B30" s="4" t="s">
        <v>75</v>
      </c>
      <c r="C30" s="4" t="s">
        <v>75</v>
      </c>
      <c r="D30" s="4" t="s">
        <v>76</v>
      </c>
      <c r="E30" s="5">
        <v>1</v>
      </c>
      <c r="F30" s="6">
        <v>1500000</v>
      </c>
      <c r="G30" s="6">
        <f t="shared" si="1"/>
        <v>13849999.789999999</v>
      </c>
      <c r="H30" s="7">
        <v>42283</v>
      </c>
      <c r="I30" s="8">
        <f t="shared" si="0"/>
        <v>1500000</v>
      </c>
      <c r="J30" s="6">
        <f t="shared" si="2"/>
        <v>11145499.83</v>
      </c>
      <c r="K30" s="6">
        <f t="shared" si="3"/>
        <v>999999.95</v>
      </c>
      <c r="L30" s="4" t="s">
        <v>77</v>
      </c>
    </row>
    <row r="31" spans="1:12" ht="30" x14ac:dyDescent="0.25">
      <c r="A31" s="4" t="s">
        <v>78</v>
      </c>
      <c r="B31" s="4" t="s">
        <v>44</v>
      </c>
      <c r="C31" s="4" t="s">
        <v>44</v>
      </c>
      <c r="D31" s="4">
        <v>35</v>
      </c>
      <c r="E31" s="5">
        <v>0</v>
      </c>
      <c r="F31" s="6">
        <v>500000</v>
      </c>
      <c r="G31" s="6">
        <f t="shared" si="1"/>
        <v>14349999.789999999</v>
      </c>
      <c r="H31" s="7">
        <v>42283</v>
      </c>
      <c r="I31" s="8">
        <f t="shared" si="0"/>
        <v>0</v>
      </c>
      <c r="J31" s="6">
        <f t="shared" si="2"/>
        <v>11145499.83</v>
      </c>
      <c r="K31" s="6">
        <f t="shared" si="3"/>
        <v>999999.95</v>
      </c>
      <c r="L31" s="4" t="s">
        <v>79</v>
      </c>
    </row>
    <row r="32" spans="1:12" ht="30" x14ac:dyDescent="0.25">
      <c r="A32" s="4" t="s">
        <v>51</v>
      </c>
      <c r="B32" s="4" t="s">
        <v>22</v>
      </c>
      <c r="C32" s="4" t="s">
        <v>22</v>
      </c>
      <c r="D32" s="4">
        <v>40</v>
      </c>
      <c r="E32" s="5">
        <v>1</v>
      </c>
      <c r="F32" s="6">
        <v>299999.98</v>
      </c>
      <c r="G32" s="6">
        <f t="shared" si="1"/>
        <v>14649999.77</v>
      </c>
      <c r="H32" s="7">
        <v>42290</v>
      </c>
      <c r="I32" s="8">
        <f t="shared" si="0"/>
        <v>299999.98</v>
      </c>
      <c r="J32" s="6">
        <f t="shared" si="2"/>
        <v>11445499.810000001</v>
      </c>
      <c r="K32" s="6">
        <f t="shared" si="3"/>
        <v>999999.95</v>
      </c>
      <c r="L32" s="4" t="s">
        <v>82</v>
      </c>
    </row>
    <row r="33" spans="1:12" ht="60" x14ac:dyDescent="0.25">
      <c r="A33" s="4" t="s">
        <v>88</v>
      </c>
      <c r="B33" s="4" t="s">
        <v>16</v>
      </c>
      <c r="C33" s="4" t="s">
        <v>16</v>
      </c>
      <c r="D33" s="4">
        <v>43</v>
      </c>
      <c r="E33" s="5">
        <v>0</v>
      </c>
      <c r="F33" s="6">
        <v>149999.99</v>
      </c>
      <c r="G33" s="6">
        <f t="shared" si="1"/>
        <v>14799999.76</v>
      </c>
      <c r="H33" s="7">
        <v>42293</v>
      </c>
      <c r="I33" s="8">
        <f t="shared" si="0"/>
        <v>0</v>
      </c>
      <c r="J33" s="6">
        <f t="shared" si="2"/>
        <v>11445499.810000001</v>
      </c>
      <c r="K33" s="6">
        <f t="shared" si="3"/>
        <v>999999.95</v>
      </c>
      <c r="L33" s="4" t="s">
        <v>89</v>
      </c>
    </row>
    <row r="34" spans="1:12" ht="30" x14ac:dyDescent="0.25">
      <c r="A34" s="4" t="s">
        <v>48</v>
      </c>
      <c r="B34" s="4" t="s">
        <v>16</v>
      </c>
      <c r="C34" s="4" t="s">
        <v>16</v>
      </c>
      <c r="D34" s="4">
        <v>39</v>
      </c>
      <c r="E34" s="5">
        <v>1</v>
      </c>
      <c r="F34" s="6">
        <v>149999.99</v>
      </c>
      <c r="G34" s="6">
        <f t="shared" si="1"/>
        <v>14949999.75</v>
      </c>
      <c r="H34" s="7">
        <v>42304</v>
      </c>
      <c r="I34" s="8">
        <f t="shared" si="0"/>
        <v>149999.99</v>
      </c>
      <c r="J34" s="6">
        <f t="shared" si="2"/>
        <v>11595499.800000001</v>
      </c>
      <c r="K34" s="6">
        <f t="shared" si="3"/>
        <v>999999.95</v>
      </c>
      <c r="L34" s="4" t="s">
        <v>81</v>
      </c>
    </row>
    <row r="35" spans="1:12" ht="30" x14ac:dyDescent="0.25">
      <c r="A35" s="4" t="s">
        <v>86</v>
      </c>
      <c r="B35" s="4" t="s">
        <v>44</v>
      </c>
      <c r="C35" s="4" t="s">
        <v>44</v>
      </c>
      <c r="D35" s="4">
        <v>42</v>
      </c>
      <c r="E35" s="5">
        <v>1</v>
      </c>
      <c r="F35" s="6">
        <v>500000</v>
      </c>
      <c r="G35" s="6">
        <f t="shared" si="1"/>
        <v>15449999.75</v>
      </c>
      <c r="H35" s="7">
        <v>42306</v>
      </c>
      <c r="I35" s="8">
        <f t="shared" si="0"/>
        <v>500000</v>
      </c>
      <c r="J35" s="6">
        <f t="shared" si="2"/>
        <v>12095499.800000001</v>
      </c>
      <c r="K35" s="6">
        <f t="shared" si="3"/>
        <v>999999.95</v>
      </c>
      <c r="L35" s="4" t="s">
        <v>87</v>
      </c>
    </row>
    <row r="36" spans="1:12" ht="45" x14ac:dyDescent="0.25">
      <c r="A36" s="4" t="s">
        <v>53</v>
      </c>
      <c r="B36" s="4" t="s">
        <v>12</v>
      </c>
      <c r="C36" s="4" t="s">
        <v>12</v>
      </c>
      <c r="D36" s="4">
        <v>38</v>
      </c>
      <c r="E36" s="5">
        <v>1</v>
      </c>
      <c r="F36" s="6">
        <v>200000</v>
      </c>
      <c r="G36" s="6">
        <f t="shared" si="1"/>
        <v>15649999.75</v>
      </c>
      <c r="H36" s="7">
        <v>42307</v>
      </c>
      <c r="I36" s="8">
        <f t="shared" si="0"/>
        <v>200000</v>
      </c>
      <c r="J36" s="6">
        <f t="shared" si="2"/>
        <v>12295499.800000001</v>
      </c>
      <c r="K36" s="6">
        <f t="shared" si="3"/>
        <v>999999.95</v>
      </c>
      <c r="L36" s="4" t="s">
        <v>85</v>
      </c>
    </row>
    <row r="37" spans="1:12" ht="30" x14ac:dyDescent="0.25">
      <c r="A37" s="4" t="s">
        <v>59</v>
      </c>
      <c r="B37" s="4" t="s">
        <v>40</v>
      </c>
      <c r="C37" s="4" t="s">
        <v>40</v>
      </c>
      <c r="D37" s="4">
        <v>45</v>
      </c>
      <c r="E37" s="5">
        <v>0</v>
      </c>
      <c r="F37" s="6">
        <v>350000</v>
      </c>
      <c r="G37" s="6">
        <f t="shared" si="1"/>
        <v>15999999.75</v>
      </c>
      <c r="H37" s="7">
        <v>42311</v>
      </c>
      <c r="I37" s="8">
        <f t="shared" si="0"/>
        <v>0</v>
      </c>
      <c r="J37" s="6">
        <f t="shared" si="2"/>
        <v>12295499.800000001</v>
      </c>
      <c r="K37" s="6">
        <f t="shared" si="3"/>
        <v>999999.95</v>
      </c>
      <c r="L37" s="4" t="s">
        <v>90</v>
      </c>
    </row>
    <row r="38" spans="1:12" ht="30" x14ac:dyDescent="0.25">
      <c r="A38" s="4" t="s">
        <v>61</v>
      </c>
      <c r="B38" s="4" t="s">
        <v>40</v>
      </c>
      <c r="C38" s="4" t="s">
        <v>40</v>
      </c>
      <c r="D38" s="4">
        <v>46</v>
      </c>
      <c r="E38" s="5">
        <v>0</v>
      </c>
      <c r="F38" s="6">
        <v>350000</v>
      </c>
      <c r="G38" s="6">
        <f t="shared" si="1"/>
        <v>16349999.75</v>
      </c>
      <c r="H38" s="7">
        <v>42313</v>
      </c>
      <c r="I38" s="8">
        <f t="shared" si="0"/>
        <v>0</v>
      </c>
      <c r="J38" s="6">
        <f t="shared" si="2"/>
        <v>12295499.800000001</v>
      </c>
      <c r="K38" s="6">
        <f t="shared" si="3"/>
        <v>999999.95</v>
      </c>
      <c r="L38" s="4" t="s">
        <v>80</v>
      </c>
    </row>
    <row r="39" spans="1:12" ht="30" x14ac:dyDescent="0.25">
      <c r="A39" s="4" t="s">
        <v>91</v>
      </c>
      <c r="B39" s="4" t="s">
        <v>92</v>
      </c>
      <c r="C39" s="4" t="s">
        <v>92</v>
      </c>
      <c r="D39" s="4">
        <v>41</v>
      </c>
      <c r="E39" s="5">
        <v>0</v>
      </c>
      <c r="F39" s="6">
        <v>1199999.92</v>
      </c>
      <c r="G39" s="6">
        <f t="shared" si="1"/>
        <v>17549999.670000002</v>
      </c>
      <c r="H39" s="7">
        <v>42318</v>
      </c>
      <c r="I39" s="8">
        <f t="shared" si="0"/>
        <v>0</v>
      </c>
      <c r="J39" s="6">
        <f t="shared" si="2"/>
        <v>12295499.800000001</v>
      </c>
      <c r="K39" s="6">
        <f t="shared" si="3"/>
        <v>999999.95</v>
      </c>
      <c r="L39" s="4" t="s">
        <v>64</v>
      </c>
    </row>
    <row r="40" spans="1:12" ht="30" x14ac:dyDescent="0.25">
      <c r="A40" s="4" t="s">
        <v>94</v>
      </c>
      <c r="B40" s="4" t="s">
        <v>95</v>
      </c>
      <c r="C40" s="4" t="s">
        <v>95</v>
      </c>
      <c r="D40" s="4">
        <v>31</v>
      </c>
      <c r="E40" s="5">
        <v>0</v>
      </c>
      <c r="F40" s="6">
        <v>800000</v>
      </c>
      <c r="G40" s="6">
        <f t="shared" si="1"/>
        <v>18349999.670000002</v>
      </c>
      <c r="H40" s="7">
        <v>42334</v>
      </c>
      <c r="I40" s="8">
        <f t="shared" si="0"/>
        <v>0</v>
      </c>
      <c r="J40" s="6">
        <f t="shared" si="2"/>
        <v>12295499.800000001</v>
      </c>
      <c r="K40" s="6">
        <f t="shared" si="3"/>
        <v>999999.95</v>
      </c>
      <c r="L40" s="4" t="s">
        <v>96</v>
      </c>
    </row>
    <row r="41" spans="1:12" ht="30" x14ac:dyDescent="0.25">
      <c r="A41" s="4" t="s">
        <v>97</v>
      </c>
      <c r="B41" s="4" t="s">
        <v>16</v>
      </c>
      <c r="C41" s="4" t="s">
        <v>16</v>
      </c>
      <c r="D41" s="4">
        <v>52</v>
      </c>
      <c r="E41" s="5">
        <v>0</v>
      </c>
      <c r="F41" s="6">
        <v>149999.99</v>
      </c>
      <c r="G41" s="6">
        <f t="shared" si="1"/>
        <v>18499999.66</v>
      </c>
      <c r="H41" s="7">
        <v>42346</v>
      </c>
      <c r="I41" s="8">
        <f t="shared" si="0"/>
        <v>0</v>
      </c>
      <c r="J41" s="6">
        <f t="shared" si="2"/>
        <v>12295499.800000001</v>
      </c>
      <c r="K41" s="6">
        <f t="shared" si="3"/>
        <v>999999.95</v>
      </c>
      <c r="L41" s="4" t="s">
        <v>93</v>
      </c>
    </row>
    <row r="42" spans="1:12" ht="45" x14ac:dyDescent="0.25">
      <c r="A42" s="4" t="s">
        <v>98</v>
      </c>
      <c r="B42" s="4" t="s">
        <v>9</v>
      </c>
      <c r="C42" s="4" t="s">
        <v>9</v>
      </c>
      <c r="D42" s="2"/>
      <c r="E42" s="5">
        <v>0</v>
      </c>
      <c r="F42" s="6">
        <v>400000</v>
      </c>
      <c r="G42" s="6">
        <f t="shared" si="1"/>
        <v>18899999.66</v>
      </c>
      <c r="H42" s="7">
        <v>42348</v>
      </c>
      <c r="I42" s="8">
        <f t="shared" si="0"/>
        <v>0</v>
      </c>
      <c r="J42" s="6">
        <f t="shared" si="2"/>
        <v>12295499.800000001</v>
      </c>
      <c r="K42" s="6">
        <f t="shared" si="3"/>
        <v>999999.95</v>
      </c>
      <c r="L42" s="4" t="s">
        <v>99</v>
      </c>
    </row>
    <row r="43" spans="1:12" ht="30" x14ac:dyDescent="0.25">
      <c r="A43" s="4" t="s">
        <v>100</v>
      </c>
      <c r="B43" s="4" t="s">
        <v>12</v>
      </c>
      <c r="C43" s="4" t="s">
        <v>12</v>
      </c>
      <c r="D43" s="4">
        <v>55</v>
      </c>
      <c r="E43" s="5">
        <v>0</v>
      </c>
      <c r="F43" s="6">
        <v>200000</v>
      </c>
      <c r="G43" s="6">
        <f t="shared" si="1"/>
        <v>19099999.66</v>
      </c>
      <c r="H43" s="7">
        <v>42354</v>
      </c>
      <c r="I43" s="8">
        <f t="shared" si="0"/>
        <v>0</v>
      </c>
      <c r="J43" s="6">
        <f t="shared" si="2"/>
        <v>12295499.800000001</v>
      </c>
      <c r="K43" s="6">
        <f t="shared" si="3"/>
        <v>999999.95</v>
      </c>
      <c r="L43" s="4" t="s">
        <v>8</v>
      </c>
    </row>
  </sheetData>
  <autoFilter ref="A1:L1">
    <sortState ref="A2:I43">
      <sortCondition ref="H1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Planeacion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Bolanos</dc:creator>
  <cp:lastModifiedBy>CESAR</cp:lastModifiedBy>
  <dcterms:created xsi:type="dcterms:W3CDTF">2015-09-26T19:45:17Z</dcterms:created>
  <dcterms:modified xsi:type="dcterms:W3CDTF">2015-11-19T03:39:05Z</dcterms:modified>
</cp:coreProperties>
</file>