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Aman Maurya\Downloads\"/>
    </mc:Choice>
  </mc:AlternateContent>
  <xr:revisionPtr revIDLastSave="0" documentId="13_ncr:1_{0AC85EC0-C2AD-4FC2-A36F-454EC71C4343}" xr6:coauthVersionLast="36" xr6:coauthVersionMax="47" xr10:uidLastSave="{00000000-0000-0000-0000-000000000000}"/>
  <bookViews>
    <workbookView xWindow="0" yWindow="0" windowWidth="17256" windowHeight="5556" tabRatio="700" firstSheet="4" activeTab="8" xr2:uid="{00000000-000D-0000-FFFF-FFFF00000000}"/>
  </bookViews>
  <sheets>
    <sheet name="Exact Match" sheetId="1" r:id="rId1"/>
    <sheet name="Sheet2" sheetId="11" r:id="rId2"/>
    <sheet name="Approximate Match" sheetId="2" r:id="rId3"/>
    <sheet name="Vlookup Looks Right" sheetId="6" r:id="rId4"/>
    <sheet name="First Match" sheetId="3" r:id="rId5"/>
    <sheet name="Sheet1" sheetId="10" r:id="rId6"/>
    <sheet name="Partial Match" sheetId="9" r:id="rId7"/>
    <sheet name="Vlookup is Case-insensitive" sheetId="4" r:id="rId8"/>
    <sheet name="Multiple Criteria" sheetId="8" r:id="rId9"/>
    <sheet name="#NA error" sheetId="7" r:id="rId10"/>
    <sheet name="Multiple Lookup Tables" sheetId="5" r:id="rId11"/>
  </sheets>
  <externalReferences>
    <externalReference r:id="rId12"/>
  </externalReferences>
  <definedNames>
    <definedName name="hlook">'Exact Match'!$C$20:$J$23</definedName>
    <definedName name="mylist">'Exact Match'!$B$2:$E$9</definedName>
    <definedName name="mylook">'Exact Match'!$C$2:$E$9</definedName>
    <definedName name="Table1" localSheetId="8">'[1]Multiple Lookup Tables'!$G$4:$H$9</definedName>
    <definedName name="Table1">'Multiple Lookup Tables'!$G$4:$H$9</definedName>
    <definedName name="Table2" localSheetId="8">'[1]Multiple Lookup Tables'!$J$4:$K$6</definedName>
    <definedName name="Table2">'Multiple Lookup Tables'!$J$4:$K$6</definedName>
  </definedNames>
  <calcPr calcId="191029"/>
</workbook>
</file>

<file path=xl/calcChain.xml><?xml version="1.0" encoding="utf-8"?>
<calcChain xmlns="http://schemas.openxmlformats.org/spreadsheetml/2006/main">
  <c r="F27" i="10" l="1"/>
  <c r="E10" i="10"/>
  <c r="G8" i="1"/>
  <c r="G14" i="1"/>
  <c r="G15" i="1"/>
  <c r="B2" i="11"/>
  <c r="G31" i="1"/>
  <c r="G30" i="1"/>
  <c r="G29" i="1"/>
  <c r="G3" i="9" l="1"/>
  <c r="G4" i="8" a="1"/>
  <c r="G4" i="8" s="1"/>
  <c r="H3" i="7" l="1"/>
  <c r="H3" i="6" l="1"/>
  <c r="E5" i="5" l="1"/>
  <c r="E6" i="5"/>
  <c r="E7" i="5"/>
  <c r="E8" i="5"/>
  <c r="E9" i="5"/>
  <c r="E10" i="5"/>
  <c r="E4" i="5"/>
  <c r="G3" i="4" l="1"/>
  <c r="G3" i="3"/>
  <c r="H3" i="1" l="1"/>
  <c r="F4" i="2" l="1"/>
</calcChain>
</file>

<file path=xl/sharedStrings.xml><?xml version="1.0" encoding="utf-8"?>
<sst xmlns="http://schemas.openxmlformats.org/spreadsheetml/2006/main" count="224" uniqueCount="53">
  <si>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</si>
  <si>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</si>
  <si>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</si>
  <si>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</si>
  <si>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</si>
  <si>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</si>
  <si>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</si>
  <si>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</si>
  <si>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</si>
  <si>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</si>
  <si>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</si>
  <si>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</si>
  <si>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</si>
  <si>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</si>
  <si>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</si>
  <si>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</si>
  <si>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</si>
  <si>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</si>
  <si>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</si>
  <si>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</si>
  <si>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</si>
  <si>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</si>
  <si>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</si>
  <si>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</si>
  <si>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</si>
  <si>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MIA</t>
  </si>
  <si>
    <t>Sales</t>
  </si>
  <si>
    <t>Bonus</t>
  </si>
  <si>
    <t>Market</t>
  </si>
  <si>
    <t>USA</t>
  </si>
  <si>
    <t>UK</t>
  </si>
  <si>
    <t>Table 2: USA Market</t>
  </si>
  <si>
    <t>Table 1: UK Market</t>
  </si>
  <si>
    <t>Jess</t>
  </si>
  <si>
    <t>first name</t>
  </si>
  <si>
    <t>salary</t>
  </si>
  <si>
    <t>last name</t>
  </si>
  <si>
    <t>id</t>
  </si>
  <si>
    <t>Column1</t>
  </si>
  <si>
    <t>region</t>
  </si>
  <si>
    <t>east</t>
  </si>
  <si>
    <t>west</t>
  </si>
  <si>
    <t>north</t>
  </si>
  <si>
    <t>south</t>
  </si>
  <si>
    <t>phone</t>
  </si>
  <si>
    <t>tv</t>
  </si>
  <si>
    <t>ac</t>
  </si>
  <si>
    <t>grocery</t>
  </si>
  <si>
    <t>type of product</t>
  </si>
  <si>
    <t>sales</t>
  </si>
  <si>
    <t>rollno</t>
  </si>
  <si>
    <t>marks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</si>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</sst>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vlookup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Match"/>
      <sheetName val="Approximate Match"/>
      <sheetName val="Right Lookup"/>
      <sheetName val="First Match"/>
      <sheetName val="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DE348-4BFD-46BD-9E38-53EB260E9B0D}" name="Table3" displayName="Table3" ref="C37:C38" insertRow="1" totalsRowShown="0">
  <autoFilter ref="C37:C38" xr:uid="{AECF039D-C983-4AC0-B73C-13E4487316FB}"/>
  <tableColumns count="1">
    <tableColumn id="1" xr3:uid="{7823588E-ED8D-4DA8-922B-57A68CD1FF9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7"/>
  <sheetViews>
    <sheetView workbookViewId="0">
      <selection activeCell="G8" sqref="G8"/>
    </sheetView>
  </sheetViews>
  <sheetFormatPr defaultRowHeight="14.4" x14ac:dyDescent="0.3"/>
  <cols>
    <col min="1" max="2" width="3" customWidth="1"/>
    <col min="3" max="3" width="10.5546875" bestFit="1" customWidth="1"/>
    <col min="4" max="4" width="10.109375" bestFit="1" customWidth="1"/>
    <col min="5" max="5" width="9.109375" customWidth="1"/>
    <col min="6" max="6" width="15" customWidth="1"/>
    <col min="7" max="7" width="21.21875" customWidth="1"/>
    <col min="8" max="8" width="10.5546875" customWidth="1"/>
    <col min="9" max="10" width="10.33203125" customWidth="1"/>
  </cols>
  <sheetData>
    <row r="2" spans="2:8" x14ac:dyDescent="0.3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3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>
        <f>VLOOKUP(H2,B3:E9,4,FALSE)</f>
        <v>58339</v>
      </c>
    </row>
    <row r="4" spans="2:8" x14ac:dyDescent="0.3">
      <c r="B4">
        <v>66</v>
      </c>
      <c r="C4" t="s">
        <v>6</v>
      </c>
      <c r="D4" t="s">
        <v>8</v>
      </c>
      <c r="E4" s="2">
        <v>70855</v>
      </c>
    </row>
    <row r="5" spans="2:8" x14ac:dyDescent="0.3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3">
      <c r="B6">
        <v>30</v>
      </c>
      <c r="C6" t="s">
        <v>0</v>
      </c>
      <c r="D6" t="s">
        <v>10</v>
      </c>
      <c r="E6" s="2">
        <v>97566</v>
      </c>
    </row>
    <row r="7" spans="2:8" x14ac:dyDescent="0.3">
      <c r="B7">
        <v>53</v>
      </c>
      <c r="C7" t="s">
        <v>24</v>
      </c>
      <c r="D7" t="s">
        <v>11</v>
      </c>
      <c r="E7" s="2">
        <v>58339</v>
      </c>
    </row>
    <row r="8" spans="2:8" x14ac:dyDescent="0.3">
      <c r="B8">
        <v>56</v>
      </c>
      <c r="C8" t="s">
        <v>4</v>
      </c>
      <c r="D8" t="s">
        <v>12</v>
      </c>
      <c r="E8" s="2">
        <v>125180</v>
      </c>
      <c r="G8" t="e">
        <f>index</f>
        <v>#NAME?</v>
      </c>
    </row>
    <row r="9" spans="2:8" x14ac:dyDescent="0.3">
      <c r="B9">
        <v>79</v>
      </c>
      <c r="C9" t="s">
        <v>5</v>
      </c>
      <c r="D9" t="s">
        <v>13</v>
      </c>
      <c r="E9" s="2">
        <v>91632</v>
      </c>
    </row>
    <row r="10" spans="2:8" x14ac:dyDescent="0.3">
      <c r="E10" s="2"/>
    </row>
    <row r="11" spans="2:8" x14ac:dyDescent="0.3">
      <c r="E11" s="2"/>
    </row>
    <row r="13" spans="2:8" x14ac:dyDescent="0.3">
      <c r="F13" t="s">
        <v>34</v>
      </c>
      <c r="G13" t="s">
        <v>0</v>
      </c>
    </row>
    <row r="14" spans="2:8" x14ac:dyDescent="0.3">
      <c r="F14" t="s">
        <v>35</v>
      </c>
      <c r="G14" s="2" t="e">
        <f>MATCH(G13,C2:E2,0)</f>
        <v>#N/A</v>
      </c>
    </row>
    <row r="15" spans="2:8" x14ac:dyDescent="0.3">
      <c r="F15" t="s">
        <v>36</v>
      </c>
      <c r="G15" t="e">
        <f>MATCH(G13,mylook,0)</f>
        <v>#N/A</v>
      </c>
    </row>
    <row r="20" spans="3:10" x14ac:dyDescent="0.3">
      <c r="C20" s="1" t="s">
        <v>14</v>
      </c>
      <c r="D20">
        <v>72</v>
      </c>
      <c r="E20">
        <v>66</v>
      </c>
      <c r="F20">
        <v>14</v>
      </c>
      <c r="G20">
        <v>30</v>
      </c>
      <c r="H20">
        <v>53</v>
      </c>
      <c r="I20">
        <v>56</v>
      </c>
      <c r="J20">
        <v>79</v>
      </c>
    </row>
    <row r="21" spans="3:10" x14ac:dyDescent="0.3">
      <c r="C21" s="1" t="s">
        <v>1</v>
      </c>
      <c r="D21" t="s">
        <v>22</v>
      </c>
      <c r="E21" t="s">
        <v>6</v>
      </c>
      <c r="F21" t="s">
        <v>23</v>
      </c>
      <c r="G21" t="s">
        <v>0</v>
      </c>
      <c r="H21" t="s">
        <v>24</v>
      </c>
      <c r="I21" t="s">
        <v>4</v>
      </c>
      <c r="J21" t="s">
        <v>5</v>
      </c>
    </row>
    <row r="22" spans="3:10" x14ac:dyDescent="0.3">
      <c r="C22" s="1" t="s">
        <v>2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</row>
    <row r="23" spans="3:10" x14ac:dyDescent="0.3">
      <c r="C23" s="1" t="s">
        <v>3</v>
      </c>
      <c r="D23" s="2">
        <v>64901</v>
      </c>
      <c r="E23" s="2">
        <v>70855</v>
      </c>
      <c r="F23" s="2">
        <v>188657</v>
      </c>
      <c r="G23" s="2">
        <v>97566</v>
      </c>
      <c r="H23" s="2">
        <v>58339</v>
      </c>
      <c r="I23" s="2">
        <v>125180</v>
      </c>
      <c r="J23" s="2">
        <v>91632</v>
      </c>
    </row>
    <row r="28" spans="3:10" x14ac:dyDescent="0.3">
      <c r="F28" s="1" t="s">
        <v>14</v>
      </c>
      <c r="G28">
        <v>14</v>
      </c>
    </row>
    <row r="29" spans="3:10" x14ac:dyDescent="0.3">
      <c r="F29" s="1" t="s">
        <v>1</v>
      </c>
      <c r="G29" t="str">
        <f>HLOOKUP($G$28,hlook,2,0)</f>
        <v>Mia</v>
      </c>
    </row>
    <row r="30" spans="3:10" x14ac:dyDescent="0.3">
      <c r="F30" s="1" t="s">
        <v>36</v>
      </c>
      <c r="G30" t="str">
        <f>HLOOKUP($G$28,hlook,3,0)</f>
        <v>Clark</v>
      </c>
    </row>
    <row r="31" spans="3:10" x14ac:dyDescent="0.3">
      <c r="F31" s="1" t="s">
        <v>35</v>
      </c>
      <c r="G31" s="2">
        <f>HLOOKUP($G$28,hlook,4,0)</f>
        <v>188657</v>
      </c>
    </row>
    <row r="37" spans="3:3" x14ac:dyDescent="0.3">
      <c r="C37" t="s">
        <v>38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5548-119E-40DC-8F5F-766DC0EB1769}">
  <dimension ref="A1:B2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37</v>
      </c>
      <c r="B1">
        <v>30</v>
      </c>
    </row>
    <row r="2" spans="1:2" x14ac:dyDescent="0.3">
      <c r="A2" t="s">
        <v>35</v>
      </c>
      <c r="B2" s="2">
        <f>VLOOKUP(B1,mylist,4,0)</f>
        <v>97566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F4" sqref="F4"/>
    </sheetView>
  </sheetViews>
  <sheetFormatPr defaultRowHeight="14.4" x14ac:dyDescent="0.3"/>
  <cols>
    <col min="3" max="3" width="9.33203125" customWidth="1"/>
    <col min="4" max="4" width="9.109375" customWidth="1"/>
  </cols>
  <sheetData>
    <row r="2" spans="2:6" x14ac:dyDescent="0.3">
      <c r="B2" s="1" t="s">
        <v>15</v>
      </c>
      <c r="C2" s="1" t="s">
        <v>16</v>
      </c>
    </row>
    <row r="3" spans="2:6" x14ac:dyDescent="0.3">
      <c r="B3">
        <v>0</v>
      </c>
      <c r="C3" t="s">
        <v>17</v>
      </c>
      <c r="E3" s="1" t="s">
        <v>15</v>
      </c>
      <c r="F3">
        <v>85</v>
      </c>
    </row>
    <row r="4" spans="2:6" x14ac:dyDescent="0.3">
      <c r="B4">
        <v>60</v>
      </c>
      <c r="C4" t="s">
        <v>18</v>
      </c>
      <c r="E4" s="1" t="s">
        <v>16</v>
      </c>
      <c r="F4" t="str">
        <f>VLOOKUP(F3,B3:C7,2,TRUE)</f>
        <v>B</v>
      </c>
    </row>
    <row r="5" spans="2:6" x14ac:dyDescent="0.3">
      <c r="B5">
        <v>70</v>
      </c>
      <c r="C5" t="s">
        <v>19</v>
      </c>
    </row>
    <row r="6" spans="2:6" x14ac:dyDescent="0.3">
      <c r="B6">
        <v>80</v>
      </c>
      <c r="C6" t="s">
        <v>20</v>
      </c>
    </row>
    <row r="7" spans="2:6" x14ac:dyDescent="0.3">
      <c r="B7">
        <v>90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dimension ref="B2:H11"/>
  <sheetViews>
    <sheetView workbookViewId="0">
      <selection activeCell="H3" sqref="H3"/>
    </sheetView>
  </sheetViews>
  <sheetFormatPr defaultRowHeight="14.4" x14ac:dyDescent="0.3"/>
  <cols>
    <col min="1" max="2" width="3" customWidth="1"/>
    <col min="3" max="3" width="10.5546875" bestFit="1" customWidth="1"/>
    <col min="4" max="4" width="10.109375" bestFit="1" customWidth="1"/>
    <col min="5" max="5" width="9.109375" customWidth="1"/>
    <col min="6" max="6" width="4.88671875" customWidth="1"/>
    <col min="7" max="7" width="10.5546875" bestFit="1" customWidth="1"/>
    <col min="8" max="8" width="10.5546875" customWidth="1"/>
    <col min="9" max="10" width="10.33203125" customWidth="1"/>
  </cols>
  <sheetData>
    <row r="2" spans="2:8" x14ac:dyDescent="0.3">
      <c r="B2" s="1" t="s">
        <v>14</v>
      </c>
      <c r="C2" s="1" t="s">
        <v>1</v>
      </c>
      <c r="D2" s="1" t="s">
        <v>2</v>
      </c>
      <c r="E2" s="1" t="s">
        <v>3</v>
      </c>
      <c r="G2" s="1" t="s">
        <v>1</v>
      </c>
      <c r="H2" t="s">
        <v>0</v>
      </c>
    </row>
    <row r="3" spans="2:8" x14ac:dyDescent="0.3">
      <c r="B3">
        <v>72</v>
      </c>
      <c r="C3" t="s">
        <v>22</v>
      </c>
      <c r="D3" t="s">
        <v>7</v>
      </c>
      <c r="E3" s="2">
        <v>64901</v>
      </c>
      <c r="G3" s="1" t="s">
        <v>2</v>
      </c>
      <c r="H3" s="2" t="str">
        <f>VLOOKUP(H2,C3:E9,2,FALSE)</f>
        <v>Lewis</v>
      </c>
    </row>
    <row r="4" spans="2:8" x14ac:dyDescent="0.3">
      <c r="B4">
        <v>66</v>
      </c>
      <c r="C4" t="s">
        <v>6</v>
      </c>
      <c r="D4" t="s">
        <v>8</v>
      </c>
      <c r="E4" s="2">
        <v>70855</v>
      </c>
    </row>
    <row r="5" spans="2:8" x14ac:dyDescent="0.3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3">
      <c r="B6">
        <v>30</v>
      </c>
      <c r="C6" t="s">
        <v>0</v>
      </c>
      <c r="D6" t="s">
        <v>10</v>
      </c>
      <c r="E6" s="2">
        <v>97566</v>
      </c>
    </row>
    <row r="7" spans="2:8" x14ac:dyDescent="0.3">
      <c r="B7">
        <v>53</v>
      </c>
      <c r="C7" t="s">
        <v>24</v>
      </c>
      <c r="D7" t="s">
        <v>11</v>
      </c>
      <c r="E7" s="2">
        <v>58339</v>
      </c>
    </row>
    <row r="8" spans="2:8" x14ac:dyDescent="0.3">
      <c r="B8">
        <v>56</v>
      </c>
      <c r="C8" t="s">
        <v>4</v>
      </c>
      <c r="D8" t="s">
        <v>12</v>
      </c>
      <c r="E8" s="2">
        <v>125180</v>
      </c>
    </row>
    <row r="9" spans="2:8" x14ac:dyDescent="0.3">
      <c r="B9">
        <v>79</v>
      </c>
      <c r="C9" t="s">
        <v>5</v>
      </c>
      <c r="D9" t="s">
        <v>13</v>
      </c>
      <c r="E9" s="2">
        <v>91632</v>
      </c>
    </row>
    <row r="10" spans="2:8" x14ac:dyDescent="0.3">
      <c r="E10" s="2"/>
    </row>
    <row r="11" spans="2:8" x14ac:dyDescent="0.3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1"/>
  <sheetViews>
    <sheetView topLeftCell="G1" workbookViewId="0">
      <selection activeCell="G3" sqref="G3"/>
    </sheetView>
  </sheetViews>
  <sheetFormatPr defaultRowHeight="14.4" x14ac:dyDescent="0.3"/>
  <cols>
    <col min="1" max="1" width="3" customWidth="1"/>
    <col min="2" max="2" width="10.5546875" bestFit="1" customWidth="1"/>
    <col min="3" max="3" width="10.109375" bestFit="1" customWidth="1"/>
    <col min="4" max="4" width="9.109375" customWidth="1"/>
    <col min="5" max="5" width="7.88671875" customWidth="1"/>
    <col min="6" max="6" width="10.5546875" bestFit="1" customWidth="1"/>
    <col min="7" max="7" width="10.5546875" customWidth="1"/>
    <col min="8" max="9" width="10.33203125" customWidth="1"/>
  </cols>
  <sheetData>
    <row r="2" spans="2:7" x14ac:dyDescent="0.3">
      <c r="B2" s="1" t="s">
        <v>1</v>
      </c>
      <c r="C2" s="1" t="s">
        <v>2</v>
      </c>
      <c r="D2" s="1" t="s">
        <v>3</v>
      </c>
      <c r="F2" s="1" t="s">
        <v>1</v>
      </c>
      <c r="G2" t="s">
        <v>23</v>
      </c>
    </row>
    <row r="3" spans="2:7" x14ac:dyDescent="0.3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3">
      <c r="B4" t="s">
        <v>6</v>
      </c>
      <c r="C4" t="s">
        <v>8</v>
      </c>
      <c r="D4" s="2">
        <v>70855</v>
      </c>
    </row>
    <row r="5" spans="2:7" x14ac:dyDescent="0.3">
      <c r="B5" t="s">
        <v>23</v>
      </c>
      <c r="C5" t="s">
        <v>9</v>
      </c>
      <c r="D5" s="2">
        <v>188657</v>
      </c>
      <c r="F5" s="1"/>
      <c r="G5" s="2"/>
    </row>
    <row r="6" spans="2:7" x14ac:dyDescent="0.3">
      <c r="B6" t="s">
        <v>0</v>
      </c>
      <c r="C6" t="s">
        <v>10</v>
      </c>
      <c r="D6" s="2">
        <v>97566</v>
      </c>
    </row>
    <row r="7" spans="2:7" x14ac:dyDescent="0.3">
      <c r="B7" t="s">
        <v>24</v>
      </c>
      <c r="C7" t="s">
        <v>11</v>
      </c>
      <c r="D7" s="2">
        <v>58339</v>
      </c>
    </row>
    <row r="8" spans="2:7" x14ac:dyDescent="0.3">
      <c r="B8" t="s">
        <v>23</v>
      </c>
      <c r="C8" t="s">
        <v>12</v>
      </c>
      <c r="D8" s="2">
        <v>125180</v>
      </c>
    </row>
    <row r="9" spans="2:7" x14ac:dyDescent="0.3">
      <c r="B9" t="s">
        <v>5</v>
      </c>
      <c r="C9" t="s">
        <v>13</v>
      </c>
      <c r="D9" s="2">
        <v>91632</v>
      </c>
    </row>
    <row r="10" spans="2:7" x14ac:dyDescent="0.3">
      <c r="D10" s="2"/>
    </row>
    <row r="11" spans="2:7" x14ac:dyDescent="0.3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3833-3792-4746-93A2-66F153B876C7}">
  <dimension ref="A1:F27"/>
  <sheetViews>
    <sheetView workbookViewId="0">
      <selection activeCell="L27" sqref="L27"/>
    </sheetView>
  </sheetViews>
  <sheetFormatPr defaultRowHeight="14.4" x14ac:dyDescent="0.3"/>
  <cols>
    <col min="4" max="4" width="18.5546875" customWidth="1"/>
  </cols>
  <sheetData>
    <row r="1" spans="1:5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3">
      <c r="A2" t="s">
        <v>44</v>
      </c>
      <c r="B2">
        <v>4</v>
      </c>
      <c r="C2">
        <v>54</v>
      </c>
      <c r="D2">
        <v>566</v>
      </c>
      <c r="E2">
        <v>34</v>
      </c>
    </row>
    <row r="3" spans="1:5" x14ac:dyDescent="0.3">
      <c r="A3" t="s">
        <v>45</v>
      </c>
      <c r="B3">
        <v>45</v>
      </c>
      <c r="C3">
        <v>65</v>
      </c>
      <c r="D3">
        <v>78</v>
      </c>
      <c r="E3">
        <v>54</v>
      </c>
    </row>
    <row r="4" spans="1:5" x14ac:dyDescent="0.3">
      <c r="A4" t="s">
        <v>46</v>
      </c>
      <c r="B4">
        <v>3</v>
      </c>
      <c r="C4">
        <v>3443</v>
      </c>
      <c r="D4">
        <v>34</v>
      </c>
      <c r="E4">
        <v>45</v>
      </c>
    </row>
    <row r="5" spans="1:5" x14ac:dyDescent="0.3">
      <c r="A5" t="s">
        <v>47</v>
      </c>
      <c r="B5">
        <v>456</v>
      </c>
      <c r="C5">
        <v>567</v>
      </c>
      <c r="D5">
        <v>4456</v>
      </c>
      <c r="E5">
        <v>45</v>
      </c>
    </row>
    <row r="8" spans="1:5" x14ac:dyDescent="0.3">
      <c r="D8" t="s">
        <v>39</v>
      </c>
      <c r="E8" t="s">
        <v>43</v>
      </c>
    </row>
    <row r="9" spans="1:5" x14ac:dyDescent="0.3">
      <c r="D9" t="s">
        <v>48</v>
      </c>
      <c r="E9" t="s">
        <v>45</v>
      </c>
    </row>
    <row r="10" spans="1:5" x14ac:dyDescent="0.3">
      <c r="D10" t="s">
        <v>49</v>
      </c>
      <c r="E10">
        <f>INDEX(A1:E5,MATCH(E9,A1:A5,0),MATCH(E8,A1:E1,0))</f>
        <v>54</v>
      </c>
    </row>
    <row r="21" spans="1:6" x14ac:dyDescent="0.3">
      <c r="A21" t="s">
        <v>50</v>
      </c>
      <c r="B21" t="s">
        <v>51</v>
      </c>
      <c r="C21" t="s">
        <v>52</v>
      </c>
    </row>
    <row r="22" spans="1:6" x14ac:dyDescent="0.3">
      <c r="A22">
        <v>10</v>
      </c>
      <c r="B22">
        <v>23</v>
      </c>
      <c r="C22">
        <v>44</v>
      </c>
    </row>
    <row r="23" spans="1:6" x14ac:dyDescent="0.3">
      <c r="A23">
        <v>20</v>
      </c>
      <c r="B23">
        <v>233</v>
      </c>
      <c r="C23">
        <v>33</v>
      </c>
    </row>
    <row r="24" spans="1:6" x14ac:dyDescent="0.3">
      <c r="A24">
        <v>30</v>
      </c>
      <c r="B24">
        <v>444</v>
      </c>
      <c r="C24">
        <v>44</v>
      </c>
    </row>
    <row r="25" spans="1:6" x14ac:dyDescent="0.3">
      <c r="A25">
        <v>40</v>
      </c>
      <c r="B25">
        <v>445</v>
      </c>
      <c r="C25">
        <v>22</v>
      </c>
    </row>
    <row r="26" spans="1:6" x14ac:dyDescent="0.3">
      <c r="A26">
        <v>50</v>
      </c>
      <c r="B26">
        <v>244</v>
      </c>
      <c r="C26">
        <v>12</v>
      </c>
      <c r="E26" t="s">
        <v>50</v>
      </c>
      <c r="F26">
        <v>46</v>
      </c>
    </row>
    <row r="27" spans="1:6" x14ac:dyDescent="0.3">
      <c r="E27" t="s">
        <v>52</v>
      </c>
      <c r="F27">
        <f>VLOOKUP(F26,A21:C26,3,1)</f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28C-9177-4AAA-AB0A-D32C8E9D69FA}">
  <dimension ref="B2:G11"/>
  <sheetViews>
    <sheetView workbookViewId="0">
      <selection activeCell="G3" sqref="G3"/>
    </sheetView>
  </sheetViews>
  <sheetFormatPr defaultRowHeight="14.4" x14ac:dyDescent="0.3"/>
  <cols>
    <col min="1" max="1" width="3" customWidth="1"/>
    <col min="2" max="2" width="10.5546875" bestFit="1" customWidth="1"/>
    <col min="3" max="3" width="10.109375" bestFit="1" customWidth="1"/>
    <col min="4" max="4" width="9.109375" customWidth="1"/>
    <col min="5" max="5" width="7.88671875" customWidth="1"/>
    <col min="6" max="6" width="10.5546875" bestFit="1" customWidth="1"/>
    <col min="7" max="7" width="10.5546875" customWidth="1"/>
    <col min="8" max="9" width="10.33203125" customWidth="1"/>
  </cols>
  <sheetData>
    <row r="2" spans="2:7" x14ac:dyDescent="0.3">
      <c r="B2" s="1" t="s">
        <v>1</v>
      </c>
      <c r="C2" s="1" t="s">
        <v>2</v>
      </c>
      <c r="D2" s="1" t="s">
        <v>3</v>
      </c>
      <c r="F2" s="1" t="s">
        <v>1</v>
      </c>
      <c r="G2" t="s">
        <v>33</v>
      </c>
    </row>
    <row r="3" spans="2:7" x14ac:dyDescent="0.3">
      <c r="B3" t="s">
        <v>22</v>
      </c>
      <c r="C3" t="s">
        <v>7</v>
      </c>
      <c r="D3" s="2">
        <v>64901</v>
      </c>
      <c r="F3" s="1" t="s">
        <v>3</v>
      </c>
      <c r="G3" s="2">
        <f>VLOOKUP(G2&amp;"*",B3:D9,3,FALSE)</f>
        <v>58339</v>
      </c>
    </row>
    <row r="4" spans="2:7" x14ac:dyDescent="0.3">
      <c r="B4" t="s">
        <v>6</v>
      </c>
      <c r="C4" t="s">
        <v>8</v>
      </c>
      <c r="D4" s="2">
        <v>70855</v>
      </c>
    </row>
    <row r="5" spans="2:7" x14ac:dyDescent="0.3">
      <c r="B5" t="s">
        <v>23</v>
      </c>
      <c r="C5" t="s">
        <v>9</v>
      </c>
      <c r="D5" s="2">
        <v>188657</v>
      </c>
      <c r="F5" s="1"/>
      <c r="G5" s="2"/>
    </row>
    <row r="6" spans="2:7" x14ac:dyDescent="0.3">
      <c r="B6" t="s">
        <v>0</v>
      </c>
      <c r="C6" t="s">
        <v>10</v>
      </c>
      <c r="D6" s="2">
        <v>97566</v>
      </c>
    </row>
    <row r="7" spans="2:7" x14ac:dyDescent="0.3">
      <c r="B7" t="s">
        <v>24</v>
      </c>
      <c r="C7" t="s">
        <v>11</v>
      </c>
      <c r="D7" s="2">
        <v>58339</v>
      </c>
    </row>
    <row r="8" spans="2:7" x14ac:dyDescent="0.3">
      <c r="B8" t="s">
        <v>23</v>
      </c>
      <c r="C8" t="s">
        <v>12</v>
      </c>
      <c r="D8" s="2">
        <v>125180</v>
      </c>
    </row>
    <row r="9" spans="2:7" x14ac:dyDescent="0.3">
      <c r="B9" t="s">
        <v>5</v>
      </c>
      <c r="C9" t="s">
        <v>13</v>
      </c>
      <c r="D9" s="2">
        <v>91632</v>
      </c>
    </row>
    <row r="10" spans="2:7" x14ac:dyDescent="0.3">
      <c r="D10" s="2"/>
    </row>
    <row r="11" spans="2:7" x14ac:dyDescent="0.3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1"/>
  <sheetViews>
    <sheetView workbookViewId="0">
      <selection activeCell="G3" sqref="G3"/>
    </sheetView>
  </sheetViews>
  <sheetFormatPr defaultRowHeight="14.4" x14ac:dyDescent="0.3"/>
  <cols>
    <col min="1" max="1" width="3" customWidth="1"/>
    <col min="2" max="2" width="10.5546875" bestFit="1" customWidth="1"/>
    <col min="3" max="3" width="10.109375" bestFit="1" customWidth="1"/>
    <col min="4" max="4" width="9.109375" customWidth="1"/>
    <col min="5" max="5" width="7.88671875" customWidth="1"/>
    <col min="6" max="6" width="10.5546875" bestFit="1" customWidth="1"/>
    <col min="7" max="7" width="10.5546875" customWidth="1"/>
    <col min="8" max="9" width="10.33203125" customWidth="1"/>
  </cols>
  <sheetData>
    <row r="2" spans="2:7" x14ac:dyDescent="0.3">
      <c r="B2" s="1" t="s">
        <v>1</v>
      </c>
      <c r="C2" s="1" t="s">
        <v>2</v>
      </c>
      <c r="D2" s="1" t="s">
        <v>3</v>
      </c>
      <c r="F2" s="1" t="s">
        <v>1</v>
      </c>
      <c r="G2" t="s">
        <v>25</v>
      </c>
    </row>
    <row r="3" spans="2:7" x14ac:dyDescent="0.3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3">
      <c r="B4" t="s">
        <v>6</v>
      </c>
      <c r="C4" t="s">
        <v>8</v>
      </c>
      <c r="D4" s="2">
        <v>70855</v>
      </c>
    </row>
    <row r="5" spans="2:7" x14ac:dyDescent="0.3">
      <c r="B5" t="s">
        <v>23</v>
      </c>
      <c r="C5" t="s">
        <v>9</v>
      </c>
      <c r="D5" s="2">
        <v>188657</v>
      </c>
      <c r="F5" s="1"/>
      <c r="G5" s="2"/>
    </row>
    <row r="6" spans="2:7" x14ac:dyDescent="0.3">
      <c r="B6" t="s">
        <v>0</v>
      </c>
      <c r="C6" t="s">
        <v>10</v>
      </c>
      <c r="D6" s="2">
        <v>97566</v>
      </c>
    </row>
    <row r="7" spans="2:7" x14ac:dyDescent="0.3">
      <c r="B7" t="s">
        <v>24</v>
      </c>
      <c r="C7" t="s">
        <v>11</v>
      </c>
      <c r="D7" s="2">
        <v>58339</v>
      </c>
    </row>
    <row r="8" spans="2:7" x14ac:dyDescent="0.3">
      <c r="B8" t="s">
        <v>25</v>
      </c>
      <c r="C8" t="s">
        <v>12</v>
      </c>
      <c r="D8" s="2">
        <v>125180</v>
      </c>
    </row>
    <row r="9" spans="2:7" x14ac:dyDescent="0.3">
      <c r="B9" t="s">
        <v>5</v>
      </c>
      <c r="C9" t="s">
        <v>13</v>
      </c>
      <c r="D9" s="2">
        <v>91632</v>
      </c>
    </row>
    <row r="10" spans="2:7" x14ac:dyDescent="0.3">
      <c r="D10" s="2"/>
    </row>
    <row r="11" spans="2:7" x14ac:dyDescent="0.3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9DA6-4167-4174-9D98-E7BFF1D00C3B}">
  <dimension ref="B2:G11"/>
  <sheetViews>
    <sheetView tabSelected="1" workbookViewId="0">
      <selection activeCell="G4" sqref="G4"/>
    </sheetView>
  </sheetViews>
  <sheetFormatPr defaultRowHeight="14.4" x14ac:dyDescent="0.3"/>
  <cols>
    <col min="1" max="1" width="3" customWidth="1"/>
    <col min="2" max="2" width="10.5546875" bestFit="1" customWidth="1"/>
    <col min="3" max="3" width="10.109375" bestFit="1" customWidth="1"/>
    <col min="4" max="4" width="9.109375" customWidth="1"/>
    <col min="5" max="5" width="7.88671875" customWidth="1"/>
    <col min="6" max="6" width="10.5546875" bestFit="1" customWidth="1"/>
    <col min="7" max="7" width="10.5546875" customWidth="1"/>
    <col min="8" max="9" width="10.33203125" customWidth="1"/>
  </cols>
  <sheetData>
    <row r="2" spans="2:7" x14ac:dyDescent="0.3">
      <c r="B2" s="1" t="s">
        <v>1</v>
      </c>
      <c r="C2" s="1" t="s">
        <v>2</v>
      </c>
      <c r="D2" s="1" t="s">
        <v>3</v>
      </c>
      <c r="F2" s="1" t="s">
        <v>1</v>
      </c>
      <c r="G2" t="s">
        <v>6</v>
      </c>
    </row>
    <row r="3" spans="2:7" x14ac:dyDescent="0.3">
      <c r="B3" t="s">
        <v>6</v>
      </c>
      <c r="C3" t="s">
        <v>7</v>
      </c>
      <c r="D3" s="2">
        <v>64901</v>
      </c>
      <c r="F3" s="1" t="s">
        <v>2</v>
      </c>
      <c r="G3" t="s">
        <v>9</v>
      </c>
    </row>
    <row r="4" spans="2:7" x14ac:dyDescent="0.3">
      <c r="B4" t="s">
        <v>6</v>
      </c>
      <c r="C4" t="s">
        <v>8</v>
      </c>
      <c r="D4" s="2">
        <v>70855</v>
      </c>
      <c r="F4" s="1" t="s">
        <v>3</v>
      </c>
      <c r="G4" s="2">
        <f t="array" ref="G4">INDEX(D3:D9,MATCH(G2&amp;G3,B3:B9&amp;C3:C9,0))</f>
        <v>188657</v>
      </c>
    </row>
    <row r="5" spans="2:7" x14ac:dyDescent="0.3">
      <c r="B5" t="s">
        <v>6</v>
      </c>
      <c r="C5" t="s">
        <v>9</v>
      </c>
      <c r="D5" s="2">
        <v>188657</v>
      </c>
      <c r="F5" s="1"/>
      <c r="G5" s="2"/>
    </row>
    <row r="6" spans="2:7" x14ac:dyDescent="0.3">
      <c r="B6" t="s">
        <v>0</v>
      </c>
      <c r="C6" t="s">
        <v>10</v>
      </c>
      <c r="D6" s="2">
        <v>97566</v>
      </c>
    </row>
    <row r="7" spans="2:7" x14ac:dyDescent="0.3">
      <c r="B7" t="s">
        <v>0</v>
      </c>
      <c r="C7" t="s">
        <v>11</v>
      </c>
      <c r="D7" s="2">
        <v>58339</v>
      </c>
    </row>
    <row r="8" spans="2:7" x14ac:dyDescent="0.3">
      <c r="B8" t="s">
        <v>4</v>
      </c>
      <c r="C8" t="s">
        <v>12</v>
      </c>
      <c r="D8" s="2">
        <v>125180</v>
      </c>
    </row>
    <row r="9" spans="2:7" x14ac:dyDescent="0.3">
      <c r="B9" t="s">
        <v>5</v>
      </c>
      <c r="C9" t="s">
        <v>13</v>
      </c>
      <c r="D9" s="2">
        <v>91632</v>
      </c>
    </row>
    <row r="10" spans="2:7" x14ac:dyDescent="0.3">
      <c r="D10" s="2"/>
    </row>
    <row r="11" spans="2:7" x14ac:dyDescent="0.3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dimension ref="B2:H11"/>
  <sheetViews>
    <sheetView workbookViewId="0">
      <selection activeCell="H3" sqref="H3"/>
    </sheetView>
  </sheetViews>
  <sheetFormatPr defaultRowHeight="14.4" x14ac:dyDescent="0.3"/>
  <cols>
    <col min="1" max="2" width="3" customWidth="1"/>
    <col min="3" max="3" width="10.5546875" bestFit="1" customWidth="1"/>
    <col min="4" max="4" width="10.109375" bestFit="1" customWidth="1"/>
    <col min="5" max="5" width="9.109375" customWidth="1"/>
    <col min="6" max="6" width="4.88671875" customWidth="1"/>
    <col min="7" max="7" width="10.5546875" bestFit="1" customWidth="1"/>
    <col min="8" max="8" width="10.5546875" customWidth="1"/>
    <col min="9" max="10" width="10.33203125" customWidth="1"/>
  </cols>
  <sheetData>
    <row r="2" spans="2:8" x14ac:dyDescent="0.3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3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_xlfn.IFNA(VLOOKUP(H2,B3:E9,4,FALSE),"Not Found")</f>
        <v>Not Found</v>
      </c>
    </row>
    <row r="4" spans="2:8" x14ac:dyDescent="0.3">
      <c r="B4">
        <v>66</v>
      </c>
      <c r="C4" t="s">
        <v>6</v>
      </c>
      <c r="D4" t="s">
        <v>8</v>
      </c>
      <c r="E4" s="2">
        <v>70855</v>
      </c>
    </row>
    <row r="5" spans="2:8" x14ac:dyDescent="0.3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3">
      <c r="B6">
        <v>30</v>
      </c>
      <c r="C6" t="s">
        <v>0</v>
      </c>
      <c r="D6" t="s">
        <v>10</v>
      </c>
      <c r="E6" s="2">
        <v>97566</v>
      </c>
    </row>
    <row r="7" spans="2:8" x14ac:dyDescent="0.3">
      <c r="B7">
        <v>53</v>
      </c>
      <c r="C7" t="s">
        <v>24</v>
      </c>
      <c r="D7" t="s">
        <v>11</v>
      </c>
      <c r="E7" s="2">
        <v>58339</v>
      </c>
    </row>
    <row r="8" spans="2:8" x14ac:dyDescent="0.3">
      <c r="B8">
        <v>56</v>
      </c>
      <c r="C8" t="s">
        <v>4</v>
      </c>
      <c r="D8" t="s">
        <v>12</v>
      </c>
      <c r="E8" s="2">
        <v>125180</v>
      </c>
    </row>
    <row r="9" spans="2:8" x14ac:dyDescent="0.3">
      <c r="B9">
        <v>79</v>
      </c>
      <c r="C9" t="s">
        <v>5</v>
      </c>
      <c r="D9" t="s">
        <v>13</v>
      </c>
      <c r="E9" s="2">
        <v>91632</v>
      </c>
    </row>
    <row r="10" spans="2:8" x14ac:dyDescent="0.3">
      <c r="E10" s="2"/>
    </row>
    <row r="11" spans="2:8" x14ac:dyDescent="0.3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2"/>
  <sheetViews>
    <sheetView workbookViewId="0">
      <selection activeCell="E4" sqref="E4"/>
    </sheetView>
  </sheetViews>
  <sheetFormatPr defaultRowHeight="14.4" x14ac:dyDescent="0.3"/>
  <cols>
    <col min="1" max="1" width="3" customWidth="1"/>
    <col min="2" max="2" width="10.109375" bestFit="1" customWidth="1"/>
    <col min="3" max="3" width="8" customWidth="1"/>
    <col min="4" max="5" width="8.109375" customWidth="1"/>
    <col min="6" max="6" width="3.33203125" customWidth="1"/>
    <col min="7" max="8" width="8.6640625" customWidth="1"/>
    <col min="9" max="9" width="2.88671875" customWidth="1"/>
    <col min="10" max="11" width="9.33203125" customWidth="1"/>
    <col min="12" max="12" width="2.88671875" customWidth="1"/>
  </cols>
  <sheetData>
    <row r="2" spans="2:11" x14ac:dyDescent="0.3">
      <c r="G2" s="4" t="s">
        <v>32</v>
      </c>
      <c r="H2" s="4"/>
      <c r="J2" s="4" t="s">
        <v>31</v>
      </c>
      <c r="K2" s="4"/>
    </row>
    <row r="3" spans="2:11" x14ac:dyDescent="0.3">
      <c r="B3" s="1" t="s">
        <v>2</v>
      </c>
      <c r="C3" s="1" t="s">
        <v>28</v>
      </c>
      <c r="D3" s="1" t="s">
        <v>26</v>
      </c>
      <c r="E3" s="1" t="s">
        <v>27</v>
      </c>
      <c r="G3" s="1" t="s">
        <v>26</v>
      </c>
      <c r="H3" s="3" t="s">
        <v>27</v>
      </c>
      <c r="J3" s="1" t="s">
        <v>26</v>
      </c>
      <c r="K3" s="1" t="s">
        <v>27</v>
      </c>
    </row>
    <row r="4" spans="2:11" x14ac:dyDescent="0.3">
      <c r="B4" t="s">
        <v>7</v>
      </c>
      <c r="C4" s="2" t="s">
        <v>30</v>
      </c>
      <c r="D4" s="2">
        <v>5171</v>
      </c>
      <c r="E4" s="2">
        <f t="shared" ref="E4:E10" si="0">VLOOKUP(D4,IF(C4="UK",Table1,Table2),2,TRUE)</f>
        <v>600</v>
      </c>
      <c r="G4" s="2">
        <v>0</v>
      </c>
      <c r="H4" s="2">
        <v>0</v>
      </c>
      <c r="J4" s="2">
        <v>0</v>
      </c>
      <c r="K4" s="2">
        <v>100</v>
      </c>
    </row>
    <row r="5" spans="2:11" x14ac:dyDescent="0.3">
      <c r="B5" t="s">
        <v>8</v>
      </c>
      <c r="C5" s="2" t="s">
        <v>30</v>
      </c>
      <c r="D5" s="2">
        <v>1381</v>
      </c>
      <c r="E5" s="2">
        <f t="shared" si="0"/>
        <v>0</v>
      </c>
      <c r="G5" s="2">
        <v>2000</v>
      </c>
      <c r="H5" s="2">
        <v>400</v>
      </c>
      <c r="J5" s="2">
        <v>5000</v>
      </c>
      <c r="K5" s="2">
        <v>1000</v>
      </c>
    </row>
    <row r="6" spans="2:11" x14ac:dyDescent="0.3">
      <c r="B6" t="s">
        <v>9</v>
      </c>
      <c r="C6" s="2" t="s">
        <v>29</v>
      </c>
      <c r="D6" s="2">
        <v>6272</v>
      </c>
      <c r="E6" s="2">
        <f t="shared" si="0"/>
        <v>1000</v>
      </c>
      <c r="G6" s="2">
        <v>4000</v>
      </c>
      <c r="H6" s="2">
        <v>600</v>
      </c>
      <c r="J6" s="2">
        <v>10000</v>
      </c>
      <c r="K6" s="2">
        <v>1500</v>
      </c>
    </row>
    <row r="7" spans="2:11" x14ac:dyDescent="0.3">
      <c r="B7" t="s">
        <v>10</v>
      </c>
      <c r="C7" s="2" t="s">
        <v>30</v>
      </c>
      <c r="D7" s="2">
        <v>9168</v>
      </c>
      <c r="E7" s="2">
        <f t="shared" si="0"/>
        <v>900</v>
      </c>
      <c r="G7" s="2">
        <v>6000</v>
      </c>
      <c r="H7" s="2">
        <v>700</v>
      </c>
    </row>
    <row r="8" spans="2:11" x14ac:dyDescent="0.3">
      <c r="B8" t="s">
        <v>11</v>
      </c>
      <c r="C8" s="2" t="s">
        <v>29</v>
      </c>
      <c r="D8" s="2">
        <v>10366</v>
      </c>
      <c r="E8" s="2">
        <f t="shared" si="0"/>
        <v>1500</v>
      </c>
      <c r="G8" s="2">
        <v>8000</v>
      </c>
      <c r="H8" s="2">
        <v>900</v>
      </c>
      <c r="J8" s="2"/>
      <c r="K8" s="2"/>
    </row>
    <row r="9" spans="2:11" x14ac:dyDescent="0.3">
      <c r="B9" t="s">
        <v>12</v>
      </c>
      <c r="C9" s="2" t="s">
        <v>30</v>
      </c>
      <c r="D9" s="2">
        <v>7375</v>
      </c>
      <c r="E9" s="2">
        <f t="shared" si="0"/>
        <v>700</v>
      </c>
      <c r="G9" s="2">
        <v>10000</v>
      </c>
      <c r="H9" s="2">
        <v>1100</v>
      </c>
      <c r="J9" s="2"/>
      <c r="K9" s="2"/>
    </row>
    <row r="10" spans="2:11" x14ac:dyDescent="0.3">
      <c r="B10" t="s">
        <v>13</v>
      </c>
      <c r="C10" s="2" t="s">
        <v>29</v>
      </c>
      <c r="D10" s="2">
        <v>4183</v>
      </c>
      <c r="E10" s="2">
        <f t="shared" si="0"/>
        <v>100</v>
      </c>
      <c r="J10" s="2"/>
      <c r="K10" s="2"/>
    </row>
    <row r="11" spans="2:11" x14ac:dyDescent="0.3">
      <c r="C11" s="2"/>
      <c r="D11" s="2"/>
      <c r="E11" s="2"/>
    </row>
    <row r="12" spans="2:11" x14ac:dyDescent="0.3">
      <c r="C12" s="2"/>
      <c r="D12" s="2"/>
      <c r="E12" s="2"/>
    </row>
  </sheetData>
  <mergeCells count="2">
    <mergeCell ref="G2:H2"/>
    <mergeCell ref="J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Exact Match</vt:lpstr>
      <vt:lpstr>Sheet2</vt:lpstr>
      <vt:lpstr>Approximate Match</vt:lpstr>
      <vt:lpstr>Vlookup Looks Right</vt:lpstr>
      <vt:lpstr>First Match</vt:lpstr>
      <vt:lpstr>Sheet1</vt:lpstr>
      <vt:lpstr>Partial Match</vt:lpstr>
      <vt:lpstr>Vlookup is Case-insensitive</vt:lpstr>
      <vt:lpstr>Multiple Criteria</vt:lpstr>
      <vt:lpstr>#NA error</vt:lpstr>
      <vt:lpstr>Multiple Lookup Tables</vt:lpstr>
      <vt:lpstr>hlook</vt:lpstr>
      <vt:lpstr>mylist</vt:lpstr>
      <vt:lpstr>mylook</vt:lpstr>
      <vt:lpstr>Table1</vt:lpstr>
      <vt:lpstr>Table2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Maurya</cp:lastModifiedBy>
  <dcterms:created xsi:type="dcterms:W3CDTF">2013-06-17T13:17:35Z</dcterms:created>
  <dcterms:modified xsi:type="dcterms:W3CDTF">2024-05-27T10:00:15Z</dcterms:modified>
</cp:coreProperties>
</file>