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us.colantoni\OneDrive\MARCUS\PARTICULAR - MARCUS\UFU\MESTRADO\PASQUINI\DISPARA_DADOS_PASQUINI_DENTRO_DA_INFRA\resultados_05\Ajustados\N_2\"/>
    </mc:Choice>
  </mc:AlternateContent>
  <xr:revisionPtr revIDLastSave="155" documentId="8_{89B00D1B-8FA8-45F4-AFBE-F62A45942D16}" xr6:coauthVersionLast="36" xr6:coauthVersionMax="36" xr10:uidLastSave="{3730DB50-2B82-4B02-BBC5-923AB443F04F}"/>
  <bookViews>
    <workbookView xWindow="0" yWindow="0" windowWidth="20490" windowHeight="6015" activeTab="1" xr2:uid="{CABAECC1-2FBA-46DA-96A4-A2B88457679F}"/>
  </bookViews>
  <sheets>
    <sheet name="TOTAIS" sheetId="1" r:id="rId1"/>
    <sheet name="TOTAIS_N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2" l="1"/>
  <c r="T44" i="2"/>
  <c r="T42" i="2"/>
  <c r="L35" i="2" l="1"/>
  <c r="K35" i="2"/>
  <c r="J35" i="2"/>
  <c r="I35" i="2"/>
  <c r="H35" i="2"/>
  <c r="L34" i="2"/>
  <c r="K34" i="2"/>
  <c r="J34" i="2"/>
  <c r="I34" i="2"/>
  <c r="H34" i="2"/>
  <c r="K15" i="2" l="1"/>
  <c r="K14" i="2"/>
  <c r="K20" i="2" s="1"/>
  <c r="L20" i="2"/>
  <c r="J20" i="2"/>
  <c r="I20" i="2"/>
  <c r="H20" i="2"/>
  <c r="L19" i="2"/>
  <c r="J19" i="2"/>
  <c r="I19" i="2"/>
  <c r="H19" i="2"/>
  <c r="K19" i="2" l="1"/>
  <c r="H8" i="2"/>
  <c r="I8" i="2"/>
  <c r="J8" i="2"/>
  <c r="K8" i="2"/>
  <c r="H7" i="2"/>
  <c r="I7" i="2"/>
  <c r="J7" i="2"/>
  <c r="K7" i="2"/>
  <c r="G8" i="2"/>
  <c r="G7" i="2"/>
  <c r="H8" i="1" l="1"/>
  <c r="I8" i="1"/>
  <c r="J8" i="1"/>
  <c r="K8" i="1"/>
  <c r="H7" i="1"/>
  <c r="I7" i="1"/>
  <c r="J7" i="1"/>
  <c r="K7" i="1"/>
  <c r="G8" i="1"/>
  <c r="G7" i="1"/>
</calcChain>
</file>

<file path=xl/sharedStrings.xml><?xml version="1.0" encoding="utf-8"?>
<sst xmlns="http://schemas.openxmlformats.org/spreadsheetml/2006/main" count="136" uniqueCount="41">
  <si>
    <t>Length</t>
  </si>
  <si>
    <t>Soma</t>
  </si>
  <si>
    <t>1 - Brumadinho</t>
  </si>
  <si>
    <t>1 - Mariana</t>
  </si>
  <si>
    <t>1 - Udia</t>
  </si>
  <si>
    <t>30 - brumadinho</t>
  </si>
  <si>
    <t>30 - Mariana</t>
  </si>
  <si>
    <t>30 - udia</t>
  </si>
  <si>
    <t>60 - Brumadinho</t>
  </si>
  <si>
    <t>60 - Mariana</t>
  </si>
  <si>
    <t>60 - Udia</t>
  </si>
  <si>
    <t>120 - Brumadinho</t>
  </si>
  <si>
    <t>120 - Mariana</t>
  </si>
  <si>
    <t>120 - Udia</t>
  </si>
  <si>
    <t>300 - Brumadinho</t>
  </si>
  <si>
    <t>300 - Mariana</t>
  </si>
  <si>
    <t>300 - Udia</t>
  </si>
  <si>
    <t>Cidade</t>
  </si>
  <si>
    <t>Brumadinho</t>
  </si>
  <si>
    <t>Mariana</t>
  </si>
  <si>
    <t>Udia</t>
  </si>
  <si>
    <t>brumadinho</t>
  </si>
  <si>
    <t>udia</t>
  </si>
  <si>
    <t>1s</t>
  </si>
  <si>
    <t>30s</t>
  </si>
  <si>
    <t>60s</t>
  </si>
  <si>
    <t>120s</t>
  </si>
  <si>
    <t>300s</t>
  </si>
  <si>
    <t>Udia N2</t>
  </si>
  <si>
    <t>TOTAIS DE PACOTES TRANSMITIDOS</t>
  </si>
  <si>
    <t>NMAE</t>
  </si>
  <si>
    <t>BYTES</t>
  </si>
  <si>
    <t>PACOTES</t>
  </si>
  <si>
    <t>TOTAIS BYTES TRANSMITIDOS</t>
  </si>
  <si>
    <t>30S</t>
  </si>
  <si>
    <t>60S</t>
  </si>
  <si>
    <t>120S</t>
  </si>
  <si>
    <t>300S</t>
  </si>
  <si>
    <t>= (abs(</t>
  </si>
  <si>
    <t>-</t>
  </si>
  <si>
    <t>))/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</si>
</sst>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E8EF8-729A-4F1D-BB1C-7D937DA1891F}" name="Tabela1" displayName="Tabela1" ref="B2:D17" totalsRowShown="0" headerRowDxfId="15" dataDxfId="13" headerRowBorderDxfId="14" tableBorderDxfId="12" totalsRowBorderDxfId="11">
  <autoFilter ref="B2:D17" xr:uid="{9CF8F39D-39AC-43CA-B159-3831584BD7C8}"/>
  <tableColumns count="3">
    <tableColumn id="1" xr3:uid="{DD3EF79A-3EE8-465C-931D-BF8AEC7585E1}" name="Length" dataDxfId="10"/>
    <tableColumn id="3" xr3:uid="{AFA28D68-E208-4F8C-88B4-B16D29D47077}" name="Cidade" dataDxfId="9"/>
    <tableColumn id="2" xr3:uid="{5B5DC29A-5B2D-4F53-BD9D-98FDE9906A2C}" name="Som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920B6-7F07-4CCD-BAF1-BA5939CC56CB}" name="Tabela13" displayName="Tabela13" ref="B2:D17" totalsRowShown="0" headerRowDxfId="7" dataDxfId="5" headerRowBorderDxfId="6" tableBorderDxfId="4" totalsRowBorderDxfId="3">
  <autoFilter ref="B2:D17" xr:uid="{9CF8F39D-39AC-43CA-B159-3831584BD7C8}"/>
  <tableColumns count="3">
    <tableColumn id="1" xr3:uid="{3999F47A-283E-4798-8150-B4E1C96452AA}" name="Length" dataDxfId="2"/>
    <tableColumn id="3" xr3:uid="{AA50DFC4-D48D-45D8-A31D-4AE203B4D74D}" name="Cidade" dataDxfId="1"/>
    <tableColumn id="2" xr3:uid="{DC8E8C76-C6AB-4F8B-81A8-33CDD4F4B9A5}" name="So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6A83-F8E2-49AD-85CE-79348BCE1594}">
  <sheetPr codeName="Planilha1"/>
  <dimension ref="B1:K17"/>
  <sheetViews>
    <sheetView workbookViewId="0">
      <selection activeCell="M9" sqref="M9"/>
    </sheetView>
  </sheetViews>
  <sheetFormatPr defaultRowHeight="15" x14ac:dyDescent="0.25"/>
  <cols>
    <col min="1" max="1" width="9.140625" style="1"/>
    <col min="2" max="3" width="16.140625" style="1" customWidth="1"/>
    <col min="4" max="4" width="14.7109375" style="1" customWidth="1"/>
    <col min="5" max="5" width="9.140625" style="1"/>
    <col min="6" max="6" width="11.85546875" style="1" bestFit="1" customWidth="1"/>
    <col min="7" max="16384" width="9.140625" style="1"/>
  </cols>
  <sheetData>
    <row r="1" spans="2:11" x14ac:dyDescent="0.25"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2:11" x14ac:dyDescent="0.25">
      <c r="B2" s="2" t="s">
        <v>0</v>
      </c>
      <c r="C2" s="8" t="s">
        <v>17</v>
      </c>
      <c r="D2" s="3" t="s">
        <v>1</v>
      </c>
      <c r="F2" s="1" t="s">
        <v>20</v>
      </c>
      <c r="G2" s="10">
        <v>4903344</v>
      </c>
      <c r="H2" s="11">
        <v>134907</v>
      </c>
      <c r="I2" s="10">
        <v>52158</v>
      </c>
      <c r="J2" s="11">
        <v>14970</v>
      </c>
      <c r="K2" s="10">
        <v>16323</v>
      </c>
    </row>
    <row r="3" spans="2:11" x14ac:dyDescent="0.25">
      <c r="B3" s="6" t="s">
        <v>2</v>
      </c>
      <c r="C3" s="13" t="s">
        <v>18</v>
      </c>
      <c r="D3" s="7">
        <v>814288</v>
      </c>
      <c r="F3" s="1" t="s">
        <v>18</v>
      </c>
      <c r="G3" s="10">
        <v>814288</v>
      </c>
      <c r="H3" s="11">
        <v>22395</v>
      </c>
      <c r="I3" s="10">
        <v>8664</v>
      </c>
      <c r="J3" s="11">
        <v>3627</v>
      </c>
      <c r="K3" s="10">
        <v>2712</v>
      </c>
    </row>
    <row r="4" spans="2:11" x14ac:dyDescent="0.25">
      <c r="B4" s="6" t="s">
        <v>3</v>
      </c>
      <c r="C4" s="13" t="s">
        <v>19</v>
      </c>
      <c r="D4" s="7">
        <v>820164</v>
      </c>
      <c r="F4" s="1" t="s">
        <v>19</v>
      </c>
      <c r="G4" s="10">
        <v>820164</v>
      </c>
      <c r="H4" s="11">
        <v>22084</v>
      </c>
      <c r="I4" s="10">
        <v>8261</v>
      </c>
      <c r="J4" s="12">
        <v>3654</v>
      </c>
      <c r="K4" s="10">
        <v>2729</v>
      </c>
    </row>
    <row r="5" spans="2:11" x14ac:dyDescent="0.25">
      <c r="B5" s="6" t="s">
        <v>4</v>
      </c>
      <c r="C5" s="13" t="s">
        <v>20</v>
      </c>
      <c r="D5" s="7">
        <v>4903344</v>
      </c>
    </row>
    <row r="6" spans="2:11" x14ac:dyDescent="0.25">
      <c r="B6" s="6" t="s">
        <v>5</v>
      </c>
      <c r="C6" s="13" t="s">
        <v>21</v>
      </c>
      <c r="D6" s="7">
        <v>22395</v>
      </c>
    </row>
    <row r="7" spans="2:11" x14ac:dyDescent="0.25">
      <c r="B7" s="6" t="s">
        <v>6</v>
      </c>
      <c r="C7" s="13" t="s">
        <v>19</v>
      </c>
      <c r="D7" s="7">
        <v>22084</v>
      </c>
      <c r="F7" s="9" t="s">
        <v>18</v>
      </c>
      <c r="G7" s="15">
        <f>(G3*100)/G2</f>
        <v>16.606789162661237</v>
      </c>
      <c r="H7" s="15">
        <f t="shared" ref="H7:K7" si="0">(H3*100)/H2</f>
        <v>16.600324668104694</v>
      </c>
      <c r="I7" s="15">
        <f t="shared" si="0"/>
        <v>16.611066375244448</v>
      </c>
      <c r="J7" s="16">
        <f t="shared" si="0"/>
        <v>24.228456913827657</v>
      </c>
      <c r="K7" s="15">
        <f t="shared" si="0"/>
        <v>16.61459290571586</v>
      </c>
    </row>
    <row r="8" spans="2:11" x14ac:dyDescent="0.25">
      <c r="B8" s="6" t="s">
        <v>7</v>
      </c>
      <c r="C8" s="13" t="s">
        <v>22</v>
      </c>
      <c r="D8" s="7">
        <v>134907</v>
      </c>
      <c r="F8" s="9" t="s">
        <v>19</v>
      </c>
      <c r="G8" s="15">
        <f>(G4*100)/G2</f>
        <v>16.726625747653031</v>
      </c>
      <c r="H8" s="15">
        <f t="shared" ref="H8:K8" si="1">(H4*100)/H2</f>
        <v>16.369795488744099</v>
      </c>
      <c r="I8" s="15">
        <f t="shared" si="1"/>
        <v>15.838414049618468</v>
      </c>
      <c r="J8" s="16">
        <f t="shared" si="1"/>
        <v>24.408817635270541</v>
      </c>
      <c r="K8" s="15">
        <f t="shared" si="1"/>
        <v>16.718740427617472</v>
      </c>
    </row>
    <row r="9" spans="2:11" x14ac:dyDescent="0.25">
      <c r="B9" s="6" t="s">
        <v>8</v>
      </c>
      <c r="C9" s="13" t="s">
        <v>18</v>
      </c>
      <c r="D9" s="7">
        <v>8664</v>
      </c>
    </row>
    <row r="10" spans="2:11" x14ac:dyDescent="0.25">
      <c r="B10" s="6" t="s">
        <v>9</v>
      </c>
      <c r="C10" s="13" t="s">
        <v>19</v>
      </c>
      <c r="D10" s="7">
        <v>8261</v>
      </c>
    </row>
    <row r="11" spans="2:11" x14ac:dyDescent="0.25">
      <c r="B11" s="6" t="s">
        <v>10</v>
      </c>
      <c r="C11" s="13" t="s">
        <v>20</v>
      </c>
      <c r="D11" s="7">
        <v>52158</v>
      </c>
    </row>
    <row r="12" spans="2:11" x14ac:dyDescent="0.25">
      <c r="B12" s="6" t="s">
        <v>11</v>
      </c>
      <c r="C12" s="13" t="s">
        <v>18</v>
      </c>
      <c r="D12" s="7">
        <v>3627</v>
      </c>
    </row>
    <row r="13" spans="2:11" x14ac:dyDescent="0.25">
      <c r="B13" s="4" t="s">
        <v>12</v>
      </c>
      <c r="C13" s="14" t="s">
        <v>19</v>
      </c>
      <c r="D13" s="5">
        <v>3654</v>
      </c>
    </row>
    <row r="14" spans="2:11" x14ac:dyDescent="0.25">
      <c r="B14" s="9" t="s">
        <v>13</v>
      </c>
      <c r="C14" s="9" t="s">
        <v>20</v>
      </c>
      <c r="D14" s="9">
        <v>14970</v>
      </c>
    </row>
    <row r="15" spans="2:11" x14ac:dyDescent="0.25">
      <c r="B15" s="4" t="s">
        <v>14</v>
      </c>
      <c r="C15" s="14" t="s">
        <v>18</v>
      </c>
      <c r="D15" s="5">
        <v>2712</v>
      </c>
    </row>
    <row r="16" spans="2:11" x14ac:dyDescent="0.25">
      <c r="B16" s="4" t="s">
        <v>15</v>
      </c>
      <c r="C16" s="14" t="s">
        <v>19</v>
      </c>
      <c r="D16" s="5">
        <v>2729</v>
      </c>
    </row>
    <row r="17" spans="2:4" x14ac:dyDescent="0.25">
      <c r="B17" s="4" t="s">
        <v>16</v>
      </c>
      <c r="C17" s="14" t="s">
        <v>20</v>
      </c>
      <c r="D17" s="5">
        <v>16323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5742-F597-4CA1-AD84-04F995498FE7}">
  <sheetPr codeName="Planilha2"/>
  <dimension ref="B1:T44"/>
  <sheetViews>
    <sheetView tabSelected="1" topLeftCell="A17" workbookViewId="0">
      <selection activeCell="T42" sqref="T42:T44"/>
    </sheetView>
  </sheetViews>
  <sheetFormatPr defaultRowHeight="15" x14ac:dyDescent="0.25"/>
  <cols>
    <col min="1" max="1" width="9.140625" style="1"/>
    <col min="2" max="3" width="16.140625" style="1" customWidth="1"/>
    <col min="4" max="4" width="14.7109375" style="1" customWidth="1"/>
    <col min="5" max="6" width="11.85546875" style="1" bestFit="1" customWidth="1"/>
    <col min="7" max="7" width="13.5703125" style="1" customWidth="1"/>
    <col min="8" max="8" width="12.5703125" style="1" customWidth="1"/>
    <col min="9" max="16" width="9.140625" style="1"/>
    <col min="17" max="19" width="9.140625" style="42"/>
    <col min="20" max="20" width="36.42578125" style="1" customWidth="1"/>
    <col min="21" max="16384" width="9.140625" style="1"/>
  </cols>
  <sheetData>
    <row r="1" spans="2:13" x14ac:dyDescent="0.25"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2:13" x14ac:dyDescent="0.25">
      <c r="B2" s="2" t="s">
        <v>0</v>
      </c>
      <c r="C2" s="8" t="s">
        <v>17</v>
      </c>
      <c r="D2" s="3" t="s">
        <v>1</v>
      </c>
      <c r="F2" s="1" t="s">
        <v>28</v>
      </c>
      <c r="G2" s="17">
        <v>1634448</v>
      </c>
      <c r="H2" s="18">
        <v>44969</v>
      </c>
      <c r="I2" s="17">
        <v>17386</v>
      </c>
      <c r="J2" s="18">
        <v>4990</v>
      </c>
      <c r="K2" s="17">
        <v>5441</v>
      </c>
    </row>
    <row r="3" spans="2:13" x14ac:dyDescent="0.25">
      <c r="B3" s="6" t="s">
        <v>2</v>
      </c>
      <c r="C3" s="13" t="s">
        <v>18</v>
      </c>
      <c r="D3" s="7">
        <v>814288</v>
      </c>
      <c r="F3" s="1" t="s">
        <v>18</v>
      </c>
      <c r="G3" s="10">
        <v>814288</v>
      </c>
      <c r="H3" s="11">
        <v>22395</v>
      </c>
      <c r="I3" s="10">
        <v>8664</v>
      </c>
      <c r="J3" s="11">
        <v>3627</v>
      </c>
      <c r="K3" s="10">
        <v>2712</v>
      </c>
    </row>
    <row r="4" spans="2:13" x14ac:dyDescent="0.25">
      <c r="B4" s="6" t="s">
        <v>3</v>
      </c>
      <c r="C4" s="13" t="s">
        <v>19</v>
      </c>
      <c r="D4" s="7">
        <v>820164</v>
      </c>
      <c r="F4" s="1" t="s">
        <v>19</v>
      </c>
      <c r="G4" s="10">
        <v>820164</v>
      </c>
      <c r="H4" s="11">
        <v>22084</v>
      </c>
      <c r="I4" s="10">
        <v>8261</v>
      </c>
      <c r="J4" s="11">
        <v>3654</v>
      </c>
      <c r="K4" s="10">
        <v>2729</v>
      </c>
    </row>
    <row r="5" spans="2:13" x14ac:dyDescent="0.25">
      <c r="B5" s="19" t="s">
        <v>4</v>
      </c>
      <c r="C5" s="20" t="s">
        <v>20</v>
      </c>
      <c r="D5" s="17">
        <v>1634448</v>
      </c>
    </row>
    <row r="6" spans="2:13" x14ac:dyDescent="0.25">
      <c r="B6" s="6" t="s">
        <v>5</v>
      </c>
      <c r="C6" s="13" t="s">
        <v>21</v>
      </c>
      <c r="D6" s="7">
        <v>22395</v>
      </c>
    </row>
    <row r="7" spans="2:13" x14ac:dyDescent="0.25">
      <c r="B7" s="6" t="s">
        <v>6</v>
      </c>
      <c r="C7" s="13" t="s">
        <v>19</v>
      </c>
      <c r="D7" s="7">
        <v>22084</v>
      </c>
      <c r="F7" s="9" t="s">
        <v>18</v>
      </c>
      <c r="G7" s="15">
        <f>(G3)/G2</f>
        <v>0.49820367487983713</v>
      </c>
      <c r="H7" s="15">
        <f t="shared" ref="H7:K7" si="0">(H3)/H2</f>
        <v>0.4980097400431408</v>
      </c>
      <c r="I7" s="15">
        <f t="shared" si="0"/>
        <v>0.49833199125733346</v>
      </c>
      <c r="J7" s="16">
        <f t="shared" si="0"/>
        <v>0.72685370741482969</v>
      </c>
      <c r="K7" s="15">
        <f t="shared" si="0"/>
        <v>0.49843778717147585</v>
      </c>
    </row>
    <row r="8" spans="2:13" x14ac:dyDescent="0.25">
      <c r="B8" s="19" t="s">
        <v>7</v>
      </c>
      <c r="C8" s="20" t="s">
        <v>22</v>
      </c>
      <c r="D8" s="18">
        <v>44969</v>
      </c>
      <c r="F8" s="9" t="s">
        <v>19</v>
      </c>
      <c r="G8" s="15">
        <f>(G4)/G2</f>
        <v>0.50179877242959092</v>
      </c>
      <c r="H8" s="15">
        <f t="shared" ref="H8:K8" si="1">(H4)/H2</f>
        <v>0.49109386466232291</v>
      </c>
      <c r="I8" s="15">
        <f t="shared" si="1"/>
        <v>0.47515242148855402</v>
      </c>
      <c r="J8" s="16">
        <f t="shared" si="1"/>
        <v>0.73226452905811623</v>
      </c>
      <c r="K8" s="15">
        <f t="shared" si="1"/>
        <v>0.5015622128285242</v>
      </c>
    </row>
    <row r="9" spans="2:13" x14ac:dyDescent="0.25">
      <c r="B9" s="6" t="s">
        <v>8</v>
      </c>
      <c r="C9" s="13" t="s">
        <v>18</v>
      </c>
      <c r="D9" s="7">
        <v>8664</v>
      </c>
    </row>
    <row r="10" spans="2:13" x14ac:dyDescent="0.25">
      <c r="B10" s="6" t="s">
        <v>9</v>
      </c>
      <c r="C10" s="13" t="s">
        <v>19</v>
      </c>
      <c r="D10" s="7">
        <v>8261</v>
      </c>
    </row>
    <row r="11" spans="2:13" x14ac:dyDescent="0.25">
      <c r="B11" s="19" t="s">
        <v>10</v>
      </c>
      <c r="C11" s="20" t="s">
        <v>20</v>
      </c>
      <c r="D11" s="17">
        <v>17386</v>
      </c>
      <c r="F11" s="25" t="s">
        <v>33</v>
      </c>
      <c r="G11" s="25"/>
      <c r="H11" s="25"/>
      <c r="I11" s="25"/>
      <c r="J11" s="25"/>
      <c r="K11" s="25"/>
      <c r="L11" s="25"/>
      <c r="M11" s="25"/>
    </row>
    <row r="12" spans="2:13" x14ac:dyDescent="0.25">
      <c r="B12" s="6" t="s">
        <v>11</v>
      </c>
      <c r="C12" s="13" t="s">
        <v>18</v>
      </c>
      <c r="D12" s="7">
        <v>3627</v>
      </c>
      <c r="F12" s="25"/>
      <c r="G12" s="25"/>
      <c r="H12" s="25"/>
      <c r="I12" s="25"/>
      <c r="J12" s="25"/>
      <c r="K12" s="25"/>
      <c r="L12" s="25"/>
      <c r="M12" s="25"/>
    </row>
    <row r="13" spans="2:13" x14ac:dyDescent="0.25">
      <c r="B13" s="4" t="s">
        <v>12</v>
      </c>
      <c r="C13" s="14" t="s">
        <v>19</v>
      </c>
      <c r="D13" s="5">
        <v>3654</v>
      </c>
      <c r="H13" s="1" t="s">
        <v>23</v>
      </c>
      <c r="I13" s="1" t="s">
        <v>24</v>
      </c>
      <c r="J13" s="1" t="s">
        <v>25</v>
      </c>
      <c r="K13" s="1" t="s">
        <v>26</v>
      </c>
      <c r="L13" s="1" t="s">
        <v>27</v>
      </c>
    </row>
    <row r="14" spans="2:13" x14ac:dyDescent="0.25">
      <c r="B14" s="21" t="s">
        <v>13</v>
      </c>
      <c r="C14" s="21" t="s">
        <v>20</v>
      </c>
      <c r="D14" s="18">
        <v>4990</v>
      </c>
      <c r="G14" s="1" t="s">
        <v>28</v>
      </c>
      <c r="H14" s="17">
        <v>1634448</v>
      </c>
      <c r="I14" s="18">
        <v>44969</v>
      </c>
      <c r="J14" s="17">
        <v>17386</v>
      </c>
      <c r="K14" s="18">
        <f>J14/2</f>
        <v>8693</v>
      </c>
      <c r="L14" s="17">
        <v>5441</v>
      </c>
    </row>
    <row r="15" spans="2:13" x14ac:dyDescent="0.25">
      <c r="B15" s="4" t="s">
        <v>14</v>
      </c>
      <c r="C15" s="14" t="s">
        <v>18</v>
      </c>
      <c r="D15" s="5">
        <v>2712</v>
      </c>
      <c r="G15" s="1" t="s">
        <v>18</v>
      </c>
      <c r="H15" s="10">
        <v>814288</v>
      </c>
      <c r="I15" s="11">
        <v>22395</v>
      </c>
      <c r="J15" s="10">
        <v>8664</v>
      </c>
      <c r="K15" s="18">
        <f t="shared" ref="K15" si="2">J15/2</f>
        <v>4332</v>
      </c>
      <c r="L15" s="10">
        <v>2712</v>
      </c>
    </row>
    <row r="16" spans="2:13" x14ac:dyDescent="0.25">
      <c r="B16" s="4" t="s">
        <v>15</v>
      </c>
      <c r="C16" s="14" t="s">
        <v>19</v>
      </c>
      <c r="D16" s="5">
        <v>2729</v>
      </c>
      <c r="G16" s="1" t="s">
        <v>19</v>
      </c>
      <c r="H16" s="10">
        <v>820164</v>
      </c>
      <c r="I16" s="11">
        <v>22084</v>
      </c>
      <c r="J16" s="10">
        <v>8261</v>
      </c>
      <c r="K16" s="18">
        <v>4130</v>
      </c>
      <c r="L16" s="10">
        <v>2729</v>
      </c>
    </row>
    <row r="17" spans="2:13" x14ac:dyDescent="0.25">
      <c r="B17" s="22" t="s">
        <v>16</v>
      </c>
      <c r="C17" s="23" t="s">
        <v>20</v>
      </c>
      <c r="D17" s="17">
        <v>5441</v>
      </c>
    </row>
    <row r="19" spans="2:13" x14ac:dyDescent="0.25">
      <c r="G19" s="9" t="s">
        <v>18</v>
      </c>
      <c r="H19" s="15">
        <f>(H15)/H14</f>
        <v>0.49820367487983713</v>
      </c>
      <c r="I19" s="15">
        <f t="shared" ref="I19:L19" si="3">(I15)/I14</f>
        <v>0.4980097400431408</v>
      </c>
      <c r="J19" s="15">
        <f t="shared" si="3"/>
        <v>0.49833199125733346</v>
      </c>
      <c r="K19" s="16">
        <f t="shared" si="3"/>
        <v>0.49833199125733346</v>
      </c>
      <c r="L19" s="15">
        <f t="shared" si="3"/>
        <v>0.49843778717147585</v>
      </c>
    </row>
    <row r="20" spans="2:13" x14ac:dyDescent="0.25">
      <c r="G20" s="9" t="s">
        <v>19</v>
      </c>
      <c r="H20" s="15">
        <f>(H16)/H14</f>
        <v>0.50179877242959092</v>
      </c>
      <c r="I20" s="15">
        <f t="shared" ref="I20:L20" si="4">(I16)/I14</f>
        <v>0.49109386466232291</v>
      </c>
      <c r="J20" s="15">
        <f t="shared" si="4"/>
        <v>0.47515242148855402</v>
      </c>
      <c r="K20" s="16">
        <f t="shared" si="4"/>
        <v>0.47509490394570342</v>
      </c>
      <c r="L20" s="15">
        <f t="shared" si="4"/>
        <v>0.5015622128285242</v>
      </c>
    </row>
    <row r="26" spans="2:13" x14ac:dyDescent="0.25">
      <c r="F26" s="24" t="s">
        <v>29</v>
      </c>
      <c r="G26" s="24"/>
      <c r="H26" s="24"/>
      <c r="I26" s="24"/>
      <c r="J26" s="24"/>
      <c r="K26" s="24"/>
      <c r="L26" s="24"/>
      <c r="M26" s="24"/>
    </row>
    <row r="27" spans="2:13" x14ac:dyDescent="0.25">
      <c r="F27" s="24"/>
      <c r="G27" s="24"/>
      <c r="H27" s="24"/>
      <c r="I27" s="24"/>
      <c r="J27" s="24"/>
      <c r="K27" s="24"/>
      <c r="L27" s="24"/>
      <c r="M27" s="24"/>
    </row>
    <row r="28" spans="2:13" x14ac:dyDescent="0.25">
      <c r="H28" s="1" t="s">
        <v>23</v>
      </c>
      <c r="I28" s="1" t="s">
        <v>24</v>
      </c>
      <c r="J28" s="1" t="s">
        <v>25</v>
      </c>
      <c r="K28" s="1" t="s">
        <v>26</v>
      </c>
      <c r="L28" s="1" t="s">
        <v>27</v>
      </c>
    </row>
    <row r="29" spans="2:13" x14ac:dyDescent="0.25">
      <c r="G29" s="1" t="s">
        <v>28</v>
      </c>
      <c r="H29" s="10">
        <v>17963</v>
      </c>
      <c r="I29" s="11">
        <v>492</v>
      </c>
      <c r="J29" s="10">
        <v>191</v>
      </c>
      <c r="K29" s="11">
        <v>96</v>
      </c>
      <c r="L29" s="10">
        <v>60</v>
      </c>
    </row>
    <row r="30" spans="2:13" x14ac:dyDescent="0.25">
      <c r="G30" s="1" t="s">
        <v>18</v>
      </c>
      <c r="H30" s="10">
        <v>8973</v>
      </c>
      <c r="I30" s="11">
        <v>246</v>
      </c>
      <c r="J30" s="10">
        <v>95</v>
      </c>
      <c r="K30" s="11">
        <v>48</v>
      </c>
      <c r="L30" s="10">
        <v>30</v>
      </c>
    </row>
    <row r="31" spans="2:13" x14ac:dyDescent="0.25">
      <c r="G31" s="1" t="s">
        <v>19</v>
      </c>
      <c r="H31" s="10">
        <v>8990</v>
      </c>
      <c r="I31" s="11">
        <v>241</v>
      </c>
      <c r="J31" s="10">
        <v>91</v>
      </c>
      <c r="K31" s="11">
        <v>46</v>
      </c>
      <c r="L31" s="10">
        <v>30</v>
      </c>
    </row>
    <row r="34" spans="5:20" x14ac:dyDescent="0.25">
      <c r="G34" s="9" t="s">
        <v>18</v>
      </c>
      <c r="H34" s="15">
        <f>(H30)/H29</f>
        <v>0.49952680509937092</v>
      </c>
      <c r="I34" s="15">
        <f t="shared" ref="I34:L34" si="5">(I30)/I29</f>
        <v>0.5</v>
      </c>
      <c r="J34" s="15">
        <f t="shared" si="5"/>
        <v>0.49738219895287961</v>
      </c>
      <c r="K34" s="16">
        <f t="shared" si="5"/>
        <v>0.5</v>
      </c>
      <c r="L34" s="15">
        <f t="shared" si="5"/>
        <v>0.5</v>
      </c>
    </row>
    <row r="35" spans="5:20" x14ac:dyDescent="0.25">
      <c r="G35" s="9" t="s">
        <v>19</v>
      </c>
      <c r="H35" s="15">
        <f>(H31)/H29</f>
        <v>0.50047319490062903</v>
      </c>
      <c r="I35" s="15">
        <f t="shared" ref="I35:L35" si="6">(I31)/I29</f>
        <v>0.48983739837398371</v>
      </c>
      <c r="J35" s="15">
        <f t="shared" si="6"/>
        <v>0.47643979057591623</v>
      </c>
      <c r="K35" s="16">
        <f t="shared" si="6"/>
        <v>0.47916666666666669</v>
      </c>
      <c r="L35" s="15">
        <f t="shared" si="6"/>
        <v>0.5</v>
      </c>
    </row>
    <row r="38" spans="5:20" x14ac:dyDescent="0.25">
      <c r="F38" s="26" t="s">
        <v>30</v>
      </c>
      <c r="G38" s="26"/>
      <c r="H38" s="26"/>
      <c r="I38" s="26"/>
      <c r="J38" s="26"/>
      <c r="K38" s="26"/>
      <c r="L38" s="26"/>
      <c r="M38" s="26"/>
      <c r="N38" s="26"/>
      <c r="O38" s="26"/>
    </row>
    <row r="39" spans="5:20" x14ac:dyDescent="0.25"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5:20" x14ac:dyDescent="0.25">
      <c r="F40" s="27" t="s">
        <v>23</v>
      </c>
      <c r="G40" s="27"/>
      <c r="H40" s="30" t="s">
        <v>34</v>
      </c>
      <c r="I40" s="30"/>
      <c r="J40" s="33" t="s">
        <v>35</v>
      </c>
      <c r="K40" s="33"/>
      <c r="L40" s="36" t="s">
        <v>36</v>
      </c>
      <c r="M40" s="36"/>
      <c r="N40" s="39" t="s">
        <v>37</v>
      </c>
      <c r="O40" s="39"/>
    </row>
    <row r="41" spans="5:20" x14ac:dyDescent="0.25">
      <c r="F41" s="28" t="s">
        <v>31</v>
      </c>
      <c r="G41" s="28" t="s">
        <v>32</v>
      </c>
      <c r="H41" s="31" t="s">
        <v>31</v>
      </c>
      <c r="I41" s="31" t="s">
        <v>32</v>
      </c>
      <c r="J41" s="34" t="s">
        <v>31</v>
      </c>
      <c r="K41" s="34" t="s">
        <v>32</v>
      </c>
      <c r="L41" s="37" t="s">
        <v>31</v>
      </c>
      <c r="M41" s="37" t="s">
        <v>32</v>
      </c>
      <c r="N41" s="40" t="s">
        <v>31</v>
      </c>
      <c r="O41" s="40" t="s">
        <v>32</v>
      </c>
    </row>
    <row r="42" spans="5:20" x14ac:dyDescent="0.25">
      <c r="E42" s="1" t="s">
        <v>20</v>
      </c>
      <c r="F42" s="29">
        <v>1634448</v>
      </c>
      <c r="G42" s="29">
        <v>17963</v>
      </c>
      <c r="H42" s="32">
        <v>44969</v>
      </c>
      <c r="I42" s="32">
        <v>492</v>
      </c>
      <c r="J42" s="35">
        <v>17386</v>
      </c>
      <c r="K42" s="35">
        <v>191</v>
      </c>
      <c r="L42" s="38">
        <v>8693</v>
      </c>
      <c r="M42" s="38">
        <v>96</v>
      </c>
      <c r="N42" s="41">
        <v>5441</v>
      </c>
      <c r="O42" s="41">
        <v>60</v>
      </c>
      <c r="Q42" s="43" t="s">
        <v>38</v>
      </c>
      <c r="R42" s="42" t="s">
        <v>39</v>
      </c>
      <c r="S42" s="42" t="s">
        <v>40</v>
      </c>
      <c r="T42" s="1" t="str">
        <f>_xlfn.CONCAT(Q42,F42,R42,G42,S42,G42)</f>
        <v>= (abs(1634448-17963))/17963</v>
      </c>
    </row>
    <row r="43" spans="5:20" x14ac:dyDescent="0.25">
      <c r="E43" s="1" t="s">
        <v>18</v>
      </c>
      <c r="F43" s="29">
        <v>814288</v>
      </c>
      <c r="G43" s="29">
        <v>8973</v>
      </c>
      <c r="H43" s="32">
        <v>22395</v>
      </c>
      <c r="I43" s="32">
        <v>246</v>
      </c>
      <c r="J43" s="35">
        <v>8664</v>
      </c>
      <c r="K43" s="35">
        <v>95</v>
      </c>
      <c r="L43" s="38">
        <v>4332</v>
      </c>
      <c r="M43" s="38">
        <v>48</v>
      </c>
      <c r="N43" s="41">
        <v>2712</v>
      </c>
      <c r="O43" s="41">
        <v>30</v>
      </c>
      <c r="Q43" s="43" t="s">
        <v>38</v>
      </c>
      <c r="R43" s="42" t="s">
        <v>39</v>
      </c>
      <c r="S43" s="42" t="s">
        <v>40</v>
      </c>
      <c r="T43" s="1" t="str">
        <f t="shared" ref="T43:T44" si="7">_xlfn.CONCAT(Q43,F43,R43,G43,S43,G43)</f>
        <v>= (abs(814288-8973))/8973</v>
      </c>
    </row>
    <row r="44" spans="5:20" x14ac:dyDescent="0.25">
      <c r="E44" s="1" t="s">
        <v>19</v>
      </c>
      <c r="F44" s="29">
        <v>820164</v>
      </c>
      <c r="G44" s="29">
        <v>8990</v>
      </c>
      <c r="H44" s="32">
        <v>22084</v>
      </c>
      <c r="I44" s="32">
        <v>241</v>
      </c>
      <c r="J44" s="35">
        <v>8261</v>
      </c>
      <c r="K44" s="35">
        <v>91</v>
      </c>
      <c r="L44" s="38">
        <v>4130</v>
      </c>
      <c r="M44" s="38">
        <v>46</v>
      </c>
      <c r="N44" s="41">
        <v>2729</v>
      </c>
      <c r="O44" s="41">
        <v>30</v>
      </c>
      <c r="Q44" s="43" t="s">
        <v>38</v>
      </c>
      <c r="R44" s="42" t="s">
        <v>39</v>
      </c>
      <c r="S44" s="42" t="s">
        <v>40</v>
      </c>
      <c r="T44" s="1" t="str">
        <f t="shared" si="7"/>
        <v>= (abs(820164-8990))/8990</v>
      </c>
    </row>
  </sheetData>
  <mergeCells count="8">
    <mergeCell ref="N40:O40"/>
    <mergeCell ref="F38:O39"/>
    <mergeCell ref="F26:M27"/>
    <mergeCell ref="H40:I40"/>
    <mergeCell ref="F11:M12"/>
    <mergeCell ref="F40:G40"/>
    <mergeCell ref="J40:K40"/>
    <mergeCell ref="L40:M40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TOTAIS</vt:lpstr>
      <vt:lpstr>TOTAIS_N2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Marcus Artiaga Colantoni</cp:lastModifiedBy>
  <dcterms:created xsi:type="dcterms:W3CDTF">2022-05-12T00:29:56Z</dcterms:created>
  <dcterms:modified xsi:type="dcterms:W3CDTF">2022-05-27T17:47:15Z</dcterms:modified>
</cp:coreProperties>
</file>