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ioTrevino/Documents/HULT/Lectures/Data Visualization/"/>
    </mc:Choice>
  </mc:AlternateContent>
  <xr:revisionPtr revIDLastSave="0" documentId="8_{87F1589A-C394-574A-8424-DCF7B0AEB89F}" xr6:coauthVersionLast="47" xr6:coauthVersionMax="47" xr10:uidLastSave="{00000000-0000-0000-0000-000000000000}"/>
  <bookViews>
    <workbookView xWindow="1980" yWindow="2460" windowWidth="26440" windowHeight="14560" xr2:uid="{AD28986A-21C6-8340-9993-28348621CDE9}"/>
  </bookViews>
  <sheets>
    <sheet name="Letter to Stakeholders" sheetId="2" r:id="rId1"/>
    <sheet name="Dashboard1" sheetId="3" r:id="rId2"/>
    <sheet name="Dashboard2" sheetId="4" r:id="rId3"/>
    <sheet name="Data" sheetId="1" r:id="rId4"/>
    <sheet name="References" sheetId="5" r:id="rId5"/>
  </sheets>
  <definedNames>
    <definedName name="_xlchart.v1.0" hidden="1">Data!$A$42:$A$49</definedName>
    <definedName name="_xlchart.v1.1" hidden="1">Data!$C$41</definedName>
    <definedName name="_xlchart.v1.2" hidden="1">Data!$C$42:$C$49</definedName>
    <definedName name="_xlchart.v1.3" hidden="1">Data!$A$42:$A$49</definedName>
    <definedName name="_xlchart.v1.4" hidden="1">Data!$C$41</definedName>
    <definedName name="_xlchart.v1.5" hidden="1">Data!$C$42:$C$49</definedName>
    <definedName name="_xlnm.Print_Area" localSheetId="1">Dashboard1!$A$1:$M$40</definedName>
    <definedName name="_xlnm.Print_Area" localSheetId="2">Dashboard2!$A$1:$M$29</definedName>
    <definedName name="_xlnm.Print_Area" localSheetId="0">'Letter to Stakeholders'!$A$1:$I$40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B49" i="1"/>
  <c r="B38" i="1"/>
  <c r="L27" i="1"/>
  <c r="K27" i="1"/>
  <c r="J27" i="1"/>
  <c r="I27" i="1"/>
  <c r="H27" i="1"/>
  <c r="G27" i="1"/>
  <c r="F27" i="1"/>
  <c r="E27" i="1"/>
  <c r="D27" i="1"/>
  <c r="C27" i="1"/>
  <c r="B27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B13" i="1"/>
  <c r="B12" i="1"/>
  <c r="B11" i="1"/>
  <c r="B14" i="1"/>
  <c r="C14" i="1"/>
  <c r="D14" i="1"/>
  <c r="E14" i="1"/>
  <c r="F14" i="1"/>
  <c r="G14" i="1"/>
  <c r="H14" i="1"/>
  <c r="I14" i="1"/>
  <c r="J14" i="1"/>
  <c r="K14" i="1"/>
  <c r="L14" i="1"/>
</calcChain>
</file>

<file path=xl/sharedStrings.xml><?xml version="1.0" encoding="utf-8"?>
<sst xmlns="http://schemas.openxmlformats.org/spreadsheetml/2006/main" count="166" uniqueCount="82">
  <si>
    <t>Gross Margin</t>
  </si>
  <si>
    <t>Gross Profit</t>
  </si>
  <si>
    <t>Total Revenue</t>
  </si>
  <si>
    <t>Net Profit Margin</t>
  </si>
  <si>
    <t>Net Profit</t>
  </si>
  <si>
    <t>Column1</t>
  </si>
  <si>
    <t>2017</t>
  </si>
  <si>
    <t>2018</t>
  </si>
  <si>
    <t>2019</t>
  </si>
  <si>
    <t>2020</t>
  </si>
  <si>
    <t>Total Operating Profit/(Loss)</t>
  </si>
  <si>
    <t>Operating Margin</t>
  </si>
  <si>
    <t>Revenue</t>
  </si>
  <si>
    <t>2010</t>
  </si>
  <si>
    <t>2011</t>
  </si>
  <si>
    <t>2012</t>
  </si>
  <si>
    <t>2013</t>
  </si>
  <si>
    <t>2014</t>
  </si>
  <si>
    <t>2015</t>
  </si>
  <si>
    <t>2016</t>
  </si>
  <si>
    <t>Gross Margin Return on Investment</t>
  </si>
  <si>
    <t>Total Cost of Revenue</t>
  </si>
  <si>
    <t>Orders</t>
  </si>
  <si>
    <t>Online</t>
  </si>
  <si>
    <t>Store</t>
  </si>
  <si>
    <t>2020 Orders</t>
  </si>
  <si>
    <t>Average Transaction Value</t>
  </si>
  <si>
    <t>2020 Mkt Cap</t>
  </si>
  <si>
    <t>Inditex</t>
  </si>
  <si>
    <t>H&amp;M</t>
  </si>
  <si>
    <t>Urban outfitters</t>
  </si>
  <si>
    <t>Fast Retailing</t>
  </si>
  <si>
    <t>Marks and Spencer</t>
  </si>
  <si>
    <t>Target</t>
  </si>
  <si>
    <t>Aedas Homes</t>
  </si>
  <si>
    <t>Total</t>
  </si>
  <si>
    <t>Growth</t>
  </si>
  <si>
    <t>Fast Retailing Company</t>
  </si>
  <si>
    <t>Gross Profit vs Net Profit (Thousands)</t>
  </si>
  <si>
    <t>Stock Price</t>
  </si>
  <si>
    <t>Inventory Turnover</t>
  </si>
  <si>
    <t>Sales</t>
  </si>
  <si>
    <t>Online Sales vs In Store Sales (Billions)</t>
  </si>
  <si>
    <t>Fellow stakeholders,</t>
  </si>
  <si>
    <t>This last year was really hard for all humanity, and our company is not the exception.</t>
  </si>
  <si>
    <t>our love ones.</t>
  </si>
  <si>
    <t xml:space="preserve">As Inditex is a company with a big presence in all the globe, we feel the commitment </t>
  </si>
  <si>
    <t>January 10, 2021</t>
  </si>
  <si>
    <t>Inditex is a company that puts first the safety and health of its employees and costumers,</t>
  </si>
  <si>
    <t>that is why all our 6,829 stores closed their doors completely during the pandemic.</t>
  </si>
  <si>
    <t>Market Capitalization Retail Industry as of 2020 (Billions)</t>
  </si>
  <si>
    <t>to use our channels to help the people in need on these difficult times. We spent</t>
  </si>
  <si>
    <t>€40.4 million on protective equipment against Covid-19 and donated everything to hospitals.</t>
  </si>
  <si>
    <t>With the stores shutdown, sales decreased from 2019 to 2020 by $33.5 billions to $24.2 billion</t>
  </si>
  <si>
    <t>respectively. On the other hand, online sales increased from $12.4 billion to $18.6 billion</t>
  </si>
  <si>
    <t>which is about 77% of the total sales. The online visits to our official brands sites ascended to</t>
  </si>
  <si>
    <t>5.3 billion in 2020, in 2019 the visits were of 3.53 billion.</t>
  </si>
  <si>
    <t>We have learned to not take life for granted and to appreciate the smallest moments with</t>
  </si>
  <si>
    <t>We are proud to be leading the retail industry with a market capitalization value of $99.8 billion</t>
  </si>
  <si>
    <t>as of 2020. Our stock price has been increasing troughout time, but the competion stock price is</t>
  </si>
  <si>
    <t>higher. We compensate this with our number of shares outstanding.</t>
  </si>
  <si>
    <t>With our high sales generated from our massive number of stores across many countries, and</t>
  </si>
  <si>
    <t>with our online platforms, gross profit and net profit has been increasing through time</t>
  </si>
  <si>
    <t>however, net profit has increased in a lower amount than how gross profit has been</t>
  </si>
  <si>
    <t>increasing. We've been able keep a gross margin return on investment ratio of more than</t>
  </si>
  <si>
    <t>1.30 in almost all of this last decade. This means that in average we make 1.3 profit from</t>
  </si>
  <si>
    <t>the inventory cost.</t>
  </si>
  <si>
    <t>In Inditex we satisfy our worldwide costumers with the most up to day trends, rotating our</t>
  </si>
  <si>
    <t>inventories quite often. That is why we lead the industry with the highest inventory turnover ratio.</t>
  </si>
  <si>
    <t>On 2019 this ratio reached 24.9% and, due to the store shutdown, decreased 19.9% in 2020.</t>
  </si>
  <si>
    <t>Average Transaction Value 2020</t>
  </si>
  <si>
    <t>As of 2020 we lead the industry in growth%, we believe that with the implementation of RFID</t>
  </si>
  <si>
    <t>system that tells costumers what product is available online and on each store Inditex will keep</t>
  </si>
  <si>
    <t>on growing and getting to even more countries.</t>
  </si>
  <si>
    <t>Inditex (2020). Annual Reports. Retrieved on November 27, 2021, from: https://www.inditex.com/documents/10279/304402/Results_FY2020.pdf/241d72d7-c292-9922-6626-f363b63becb5</t>
  </si>
  <si>
    <t>Industria de Diseño Textil (2020). Financials. Multiples. Retrieved on November 27, 2021, from: https://my.pitchbook.com/profile/60409-72/company/financials/MULTIPLES</t>
  </si>
  <si>
    <t>Hennez and Mauritz (2020). Financials. Multiples. Retrieved on November 27, 2021, from: https://my.pitchbook.com/profile/59230-63/company/financials/MULTIPLES</t>
  </si>
  <si>
    <t>Target (2020). Financials. Multiples. Retrieved on November 27, 2021, from: https://my.pitchbook.com/profile/13276-90/company/financials/MULTIPLES</t>
  </si>
  <si>
    <t>Marks &amp; Spencer (2020). Financials. Multiples. Retrieved on November 27, 2021, from: https://my.pitchbook.com/profile/55089-28/company/financials/MULTIPLES</t>
  </si>
  <si>
    <t>Fast Retailing Company (2020). Financials. Multiples. Retrieved on November 27, 2021, from: https://my.pitchbook.com/profile/55696-96/company/financials/MULTIPLES</t>
  </si>
  <si>
    <t>Aedas. (2020). Financials. Multiples. Retrieved on November 27, 2021, from: https://my.pitchbook.com/profile/221710-24/company/financials/MULTIPLES</t>
  </si>
  <si>
    <t>MarketLine. (2021). Inditex sees online sales skyrocket by $7.8bn. Retrieved on November 27, from: https://www.retail-insight-network.com/comment/inditex-online-sales/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</si>
</sst>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6" formatCode="yyyy\-mm\-dd;@"/>
    <numFmt numFmtId="169" formatCode="_-&quot;$&quot;* #,##0.0_-;\-&quot;$&quot;* #,##0.0_-;_-&quot;$&quot;* &quot;-&quot;??_-;_-@_-"/>
    <numFmt numFmtId="170" formatCode="_-&quot;$&quot;* #,##0_-;\-&quot;$&quot;* #,##0_-;_-&quot;$&quot;* &quot;-&quot;??_-;_-@_-"/>
    <numFmt numFmtId="174" formatCode="_-* #,##0.0_-;\-* #,##0.0_-;_-* &quot;-&quot;??_-;_-@_-"/>
    <numFmt numFmtId="175" formatCode="_-* #,##0_-;\-* #,##0_-;_-* &quot;-&quot;??_-;_-@_-"/>
    <numFmt numFmtId="176" formatCode="#,##0.00%;[Red]\-#,##0.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10000"/>
      <name val="Calibri"/>
      <family val="2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3" xfId="0" applyFont="1" applyBorder="1" applyAlignment="1">
      <alignment horizontal="left"/>
    </xf>
    <xf numFmtId="0" fontId="0" fillId="0" borderId="2" xfId="0" applyBorder="1"/>
    <xf numFmtId="0" fontId="3" fillId="4" borderId="1" xfId="0" applyFont="1" applyFill="1" applyBorder="1" applyAlignment="1">
      <alignment horizontal="left"/>
    </xf>
    <xf numFmtId="0" fontId="2" fillId="3" borderId="1" xfId="0" applyFont="1" applyFill="1" applyBorder="1"/>
    <xf numFmtId="9" fontId="1" fillId="4" borderId="1" xfId="3" applyFont="1" applyFill="1" applyBorder="1" applyAlignment="1">
      <alignment horizontal="left"/>
    </xf>
    <xf numFmtId="9" fontId="0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7" fillId="0" borderId="0" xfId="0" applyFont="1"/>
    <xf numFmtId="44" fontId="7" fillId="0" borderId="0" xfId="2" applyFont="1"/>
    <xf numFmtId="44" fontId="0" fillId="4" borderId="1" xfId="2" applyFont="1" applyFill="1" applyBorder="1" applyAlignment="1">
      <alignment horizontal="left"/>
    </xf>
    <xf numFmtId="44" fontId="0" fillId="0" borderId="3" xfId="2" applyFont="1" applyBorder="1" applyAlignment="1">
      <alignment horizontal="left"/>
    </xf>
    <xf numFmtId="169" fontId="0" fillId="4" borderId="1" xfId="2" applyNumberFormat="1" applyFont="1" applyFill="1" applyBorder="1" applyAlignment="1">
      <alignment horizontal="left"/>
    </xf>
    <xf numFmtId="170" fontId="0" fillId="4" borderId="1" xfId="2" applyNumberFormat="1" applyFont="1" applyFill="1" applyBorder="1" applyAlignment="1">
      <alignment horizontal="left"/>
    </xf>
    <xf numFmtId="3" fontId="0" fillId="0" borderId="0" xfId="0" applyNumberFormat="1"/>
    <xf numFmtId="175" fontId="0" fillId="4" borderId="1" xfId="1" applyNumberFormat="1" applyFont="1" applyFill="1" applyBorder="1" applyAlignment="1">
      <alignment horizontal="left"/>
    </xf>
    <xf numFmtId="0" fontId="2" fillId="3" borderId="1" xfId="1" applyNumberFormat="1" applyFont="1" applyFill="1" applyBorder="1" applyAlignment="1">
      <alignment horizontal="center"/>
    </xf>
    <xf numFmtId="44" fontId="0" fillId="4" borderId="3" xfId="2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176" fontId="4" fillId="2" borderId="0" xfId="0" applyNumberFormat="1" applyFont="1" applyFill="1" applyAlignment="1">
      <alignment horizontal="right" vertical="top"/>
    </xf>
    <xf numFmtId="176" fontId="0" fillId="0" borderId="0" xfId="0" applyNumberFormat="1"/>
    <xf numFmtId="174" fontId="0" fillId="0" borderId="0" xfId="1" applyNumberFormat="1" applyFont="1"/>
    <xf numFmtId="44" fontId="0" fillId="0" borderId="0" xfId="2" applyFont="1"/>
    <xf numFmtId="0" fontId="0" fillId="0" borderId="0" xfId="0" applyAlignment="1"/>
    <xf numFmtId="43" fontId="0" fillId="0" borderId="0" xfId="0" applyNumberFormat="1"/>
    <xf numFmtId="0" fontId="0" fillId="0" borderId="0" xfId="0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560000"/>
      <color rgb="FFFD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Data!$A$18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Data!$B$17:$L$17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Data!$B$18:$L$18</c:f>
              <c:numCache>
                <c:formatCode>_("$"* #,##0.00_);_("$"* \(#,##0.00\);_("$"* "-"??_);_(@_)</c:formatCode>
                <c:ptCount val="11"/>
                <c:pt idx="0">
                  <c:v>8855440.182746686</c:v>
                </c:pt>
                <c:pt idx="1">
                  <c:v>9777396.9187348466</c:v>
                </c:pt>
                <c:pt idx="2">
                  <c:v>11338354.493023571</c:v>
                </c:pt>
                <c:pt idx="3">
                  <c:v>12274354.679223003</c:v>
                </c:pt>
                <c:pt idx="4">
                  <c:v>13201533.956965588</c:v>
                </c:pt>
                <c:pt idx="5">
                  <c:v>13823502.409279231</c:v>
                </c:pt>
                <c:pt idx="6">
                  <c:v>13321249.115236999</c:v>
                </c:pt>
                <c:pt idx="7">
                  <c:v>14659645.409667999</c:v>
                </c:pt>
                <c:pt idx="8">
                  <c:v>16270552.1231</c:v>
                </c:pt>
                <c:pt idx="9">
                  <c:v>17387222.451711997</c:v>
                </c:pt>
                <c:pt idx="10">
                  <c:v>17651920.427989997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D-EC4B-B7D2-A88AA53E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71839"/>
        <c:axId val="561566047"/>
      </c:lineChart>
      <c:lineChart>
        <c:grouping val="stacked"/>
        <c:varyColors val="0"/>
        <c:ser>
          <c:idx val="1"/>
          <c:order val="1"/>
          <c:tx>
            <c:strRef>
              <c:f>Data!$A$19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Data!$B$17:$L$17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Data!$B$19:$L$19</c:f>
              <c:numCache>
                <c:formatCode>_("$"* #,##0.00_);_("$"* \(#,##0.00\);_("$"* "-"??_);_(@_)</c:formatCode>
                <c:ptCount val="11"/>
                <c:pt idx="0">
                  <c:v>1839312.053120316</c:v>
                </c:pt>
                <c:pt idx="1">
                  <c:v>2281424.0551126972</c:v>
                </c:pt>
                <c:pt idx="2">
                  <c:v>2678228.0865884162</c:v>
                </c:pt>
                <c:pt idx="3">
                  <c:v>3040804.5232794015</c:v>
                </c:pt>
                <c:pt idx="4">
                  <c:v>3162485.1988309985</c:v>
                </c:pt>
                <c:pt idx="5">
                  <c:v>3270571.3096190039</c:v>
                </c:pt>
                <c:pt idx="6">
                  <c:v>3167515.8666485595</c:v>
                </c:pt>
                <c:pt idx="7">
                  <c:v>3485239.8944440004</c:v>
                </c:pt>
                <c:pt idx="8">
                  <c:v>3842862.5210799999</c:v>
                </c:pt>
                <c:pt idx="9">
                  <c:v>4041684.2686079997</c:v>
                </c:pt>
                <c:pt idx="10">
                  <c:v>4064241.596802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D-EC4B-B7D2-A88AA53E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382079"/>
        <c:axId val="576267903"/>
      </c:lineChart>
      <c:catAx>
        <c:axId val="56177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561566047"/>
        <c:crosses val="autoZero"/>
        <c:auto val="1"/>
        <c:lblAlgn val="ctr"/>
        <c:lblOffset val="100"/>
        <c:noMultiLvlLbl val="0"/>
      </c:catAx>
      <c:valAx>
        <c:axId val="561566047"/>
        <c:scaling>
          <c:orientation val="minMax"/>
        </c:scaling>
        <c:delete val="0"/>
        <c:axPos val="l"/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561771839"/>
        <c:crosses val="autoZero"/>
        <c:crossBetween val="between"/>
      </c:valAx>
      <c:valAx>
        <c:axId val="576267903"/>
        <c:scaling>
          <c:orientation val="minMax"/>
          <c:max val="20000000"/>
        </c:scaling>
        <c:delete val="1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989382079"/>
        <c:crosses val="max"/>
        <c:crossBetween val="between"/>
      </c:valAx>
      <c:catAx>
        <c:axId val="989382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267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Data!$A$27</c:f>
              <c:strCache>
                <c:ptCount val="1"/>
                <c:pt idx="0">
                  <c:v>Gross Margin Return on Investment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Data!$B$26:$L$26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Data!$B$27:$L$27</c:f>
              <c:numCache>
                <c:formatCode>_("$"* #,##0.00_);_("$"* \(#,##0.00\);_("$"* "-"??_);_(@_)</c:formatCode>
                <c:ptCount val="11"/>
                <c:pt idx="0">
                  <c:v>1.3306702442747931</c:v>
                </c:pt>
                <c:pt idx="1">
                  <c:v>1.4539946828069656</c:v>
                </c:pt>
                <c:pt idx="2">
                  <c:v>1.4576053380696679</c:v>
                </c:pt>
                <c:pt idx="3">
                  <c:v>1.4850518753433357</c:v>
                </c:pt>
                <c:pt idx="4">
                  <c:v>1.4589317424699764</c:v>
                </c:pt>
                <c:pt idx="5">
                  <c:v>1.4002921709138898</c:v>
                </c:pt>
                <c:pt idx="6">
                  <c:v>1.372047359597891</c:v>
                </c:pt>
                <c:pt idx="7">
                  <c:v>1.3236642743221689</c:v>
                </c:pt>
                <c:pt idx="8">
                  <c:v>1.2874684001444565</c:v>
                </c:pt>
                <c:pt idx="9">
                  <c:v>1.3077941565892839</c:v>
                </c:pt>
                <c:pt idx="10">
                  <c:v>1.2664262820512819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B-554D-AB6E-986C522C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21791"/>
        <c:axId val="607357935"/>
      </c:lineChart>
      <c:catAx>
        <c:axId val="60602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07357935"/>
        <c:crosses val="autoZero"/>
        <c:auto val="1"/>
        <c:lblAlgn val="ctr"/>
        <c:lblOffset val="100"/>
        <c:noMultiLvlLbl val="0"/>
      </c:catAx>
      <c:valAx>
        <c:axId val="607357935"/>
        <c:scaling>
          <c:orientation val="minMax"/>
          <c:max val="3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0602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Data!$A$65</c:f>
              <c:strCache>
                <c:ptCount val="1"/>
                <c:pt idx="0">
                  <c:v>Inditex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Data!$B$64:$L$64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Data!$B$65:$L$65</c:f>
              <c:numCache>
                <c:formatCode>_("$"* #,##0.00_);_("$"* \(#,##0.00\);_("$"* "-"??_);_(@_)</c:formatCode>
                <c:ptCount val="11"/>
                <c:pt idx="0">
                  <c:v>12.66829525797</c:v>
                </c:pt>
                <c:pt idx="1">
                  <c:v>14.979575778316001</c:v>
                </c:pt>
                <c:pt idx="2">
                  <c:v>17.527493460380001</c:v>
                </c:pt>
                <c:pt idx="3">
                  <c:v>28.004287479360002</c:v>
                </c:pt>
                <c:pt idx="4">
                  <c:v>30.0130137783</c:v>
                </c:pt>
                <c:pt idx="5">
                  <c:v>29.621443942495002</c:v>
                </c:pt>
                <c:pt idx="6">
                  <c:v>33.004220501469995</c:v>
                </c:pt>
                <c:pt idx="7">
                  <c:v>32.696920382580004</c:v>
                </c:pt>
                <c:pt idx="8">
                  <c:v>35.824192175450001</c:v>
                </c:pt>
                <c:pt idx="9">
                  <c:v>27.963435075850001</c:v>
                </c:pt>
                <c:pt idx="10">
                  <c:v>33.495092102730005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C-CD41-B09C-150D16D714B4}"/>
            </c:ext>
          </c:extLst>
        </c:ser>
        <c:ser>
          <c:idx val="1"/>
          <c:order val="1"/>
          <c:tx>
            <c:strRef>
              <c:f>Data!$A$66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60000"/>
              </a:solidFill>
              <a:ln w="9525">
                <a:solidFill>
                  <a:srgbClr val="560000"/>
                </a:solidFill>
              </a:ln>
              <a:effectLst/>
            </c:spPr>
          </c:marker>
          <c:cat>
            <c:strRef>
              <c:f>Data!$B$64:$L$64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Data!$B$66:$L$66</c:f>
              <c:numCache>
                <c:formatCode>_("$"* #,##0.00_);_("$"* \(#,##0.00\);_("$"* "-"??_);_(@_)</c:formatCode>
                <c:ptCount val="11"/>
                <c:pt idx="0">
                  <c:v>51.27</c:v>
                </c:pt>
                <c:pt idx="1">
                  <c:v>54.83</c:v>
                </c:pt>
                <c:pt idx="2">
                  <c:v>50.81</c:v>
                </c:pt>
                <c:pt idx="3">
                  <c:v>60.41</c:v>
                </c:pt>
                <c:pt idx="4">
                  <c:v>56.64</c:v>
                </c:pt>
                <c:pt idx="5">
                  <c:v>73.61</c:v>
                </c:pt>
                <c:pt idx="6">
                  <c:v>72.42</c:v>
                </c:pt>
                <c:pt idx="7">
                  <c:v>64.48</c:v>
                </c:pt>
                <c:pt idx="8">
                  <c:v>75.22</c:v>
                </c:pt>
                <c:pt idx="9">
                  <c:v>73</c:v>
                </c:pt>
                <c:pt idx="10">
                  <c:v>110.74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C-CD41-B09C-150D16D714B4}"/>
            </c:ext>
          </c:extLst>
        </c:ser>
        <c:ser>
          <c:idx val="2"/>
          <c:order val="2"/>
          <c:tx>
            <c:strRef>
              <c:f>Data!$A$67</c:f>
              <c:strCache>
                <c:ptCount val="1"/>
                <c:pt idx="0">
                  <c:v>Fast Retailing Company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Data!$B$64:$L$64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Data!$B$67:$L$67</c:f>
              <c:numCache>
                <c:formatCode>_("$"* #,##0.00_);_("$"* \(#,##0.00\);_("$"* "-"??_);_(@_)</c:formatCode>
                <c:ptCount val="11"/>
                <c:pt idx="0">
                  <c:v>136.99141158</c:v>
                </c:pt>
                <c:pt idx="1">
                  <c:v>188.20806596686501</c:v>
                </c:pt>
                <c:pt idx="2">
                  <c:v>232.57708173</c:v>
                </c:pt>
                <c:pt idx="3">
                  <c:v>324.41661999999997</c:v>
                </c:pt>
                <c:pt idx="4">
                  <c:v>313.81780499999996</c:v>
                </c:pt>
                <c:pt idx="5">
                  <c:v>406.43625000000003</c:v>
                </c:pt>
                <c:pt idx="6">
                  <c:v>353.20299599999998</c:v>
                </c:pt>
                <c:pt idx="7">
                  <c:v>284.80350000000004</c:v>
                </c:pt>
                <c:pt idx="8">
                  <c:v>466.72520399999996</c:v>
                </c:pt>
                <c:pt idx="9">
                  <c:v>584.5580799999999</c:v>
                </c:pt>
                <c:pt idx="10">
                  <c:v>599.56034488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C-CD41-B09C-150D16D7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07439"/>
        <c:axId val="250127135"/>
      </c:lineChart>
      <c:catAx>
        <c:axId val="2684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50127135"/>
        <c:crosses val="autoZero"/>
        <c:auto val="1"/>
        <c:lblAlgn val="ctr"/>
        <c:lblOffset val="100"/>
        <c:noMultiLvlLbl val="0"/>
      </c:catAx>
      <c:valAx>
        <c:axId val="250127135"/>
        <c:scaling>
          <c:orientation val="minMax"/>
          <c:max val="610"/>
        </c:scaling>
        <c:delete val="0"/>
        <c:axPos val="l"/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684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Data!$A$60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Data!$B$58:$C$58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Data!$B$60:$C$60</c:f>
              <c:numCache>
                <c:formatCode>General</c:formatCode>
                <c:ptCount val="2"/>
                <c:pt idx="0">
                  <c:v>21.1</c:v>
                </c:pt>
                <c:pt idx="1">
                  <c:v>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6-0D4D-9846-63D66074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238255"/>
        <c:axId val="287698831"/>
      </c:barChart>
      <c:barChart>
        <c:barDir val="col"/>
        <c:grouping val="stacked"/>
        <c:varyColors val="0"/>
        <c:ser>
          <c:idx val="0"/>
          <c:order val="0"/>
          <c:tx>
            <c:strRef>
              <c:f>Data!$A$59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rgbClr val="560000"/>
            </a:solidFill>
            <a:ln>
              <a:noFill/>
            </a:ln>
            <a:effectLst/>
          </c:spPr>
          <c:invertIfNegative val="0"/>
          <c:cat>
            <c:numRef>
              <c:f>Data!$B$58:$C$58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Data!$B$59:$C$59</c:f>
              <c:numCache>
                <c:formatCode>_-* #,##0.0_-;\-* #,##0.0_-;_-* "-"??_-;_-@_-</c:formatCode>
                <c:ptCount val="2"/>
                <c:pt idx="0" formatCode="General">
                  <c:v>12.4</c:v>
                </c:pt>
                <c:pt idx="1">
                  <c:v>18.63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6-0D4D-9846-63D66074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1"/>
        <c:overlap val="100"/>
        <c:axId val="288496927"/>
        <c:axId val="263059375"/>
      </c:barChart>
      <c:catAx>
        <c:axId val="3132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87698831"/>
        <c:crosses val="autoZero"/>
        <c:auto val="1"/>
        <c:lblAlgn val="ctr"/>
        <c:lblOffset val="100"/>
        <c:noMultiLvlLbl val="0"/>
      </c:catAx>
      <c:valAx>
        <c:axId val="287698831"/>
        <c:scaling>
          <c:orientation val="minMax"/>
          <c:max val="25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313238255"/>
        <c:crosses val="autoZero"/>
        <c:crossBetween val="between"/>
      </c:valAx>
      <c:valAx>
        <c:axId val="263059375"/>
        <c:scaling>
          <c:orientation val="minMax"/>
          <c:max val="35"/>
        </c:scaling>
        <c:delete val="1"/>
        <c:axPos val="r"/>
        <c:numFmt formatCode="General" sourceLinked="1"/>
        <c:majorTickMark val="out"/>
        <c:minorTickMark val="none"/>
        <c:tickLblPos val="nextTo"/>
        <c:crossAx val="288496927"/>
        <c:crosses val="max"/>
        <c:crossBetween val="between"/>
      </c:valAx>
      <c:catAx>
        <c:axId val="28849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059375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Data!$B$70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CF-A745-9F25-6DBD7757707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CF-A745-9F25-6DBD7757707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CF-A745-9F25-6DBD77577073}"/>
              </c:ext>
            </c:extLst>
          </c:dPt>
          <c:cat>
            <c:strRef>
              <c:f>Data!$A$71:$A$73</c:f>
              <c:strCache>
                <c:ptCount val="3"/>
                <c:pt idx="0">
                  <c:v>Inditex</c:v>
                </c:pt>
                <c:pt idx="1">
                  <c:v>Target</c:v>
                </c:pt>
                <c:pt idx="2">
                  <c:v>Fast Retailing Company</c:v>
                </c:pt>
              </c:strCache>
            </c:strRef>
          </c:cat>
          <c:val>
            <c:numRef>
              <c:f>Data!$B$71:$B$73</c:f>
              <c:numCache>
                <c:formatCode>#,##0.00%;[Red]\-#,##0.00%</c:formatCode>
                <c:ptCount val="3"/>
                <c:pt idx="0">
                  <c:v>0.24898795182520334</c:v>
                </c:pt>
                <c:pt idx="1">
                  <c:v>0.1334662430178904</c:v>
                </c:pt>
                <c:pt idx="2">
                  <c:v>0.12064560072772339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CF-A745-9F25-6DBD77577073}"/>
            </c:ext>
          </c:extLst>
        </c:ser>
        <c:ser>
          <c:idx val="1"/>
          <c:order val="1"/>
          <c:tx>
            <c:strRef>
              <c:f>Data!$C$70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2CF-A745-9F25-6DBD7757707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2CF-A745-9F25-6DBD7757707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2CF-A745-9F25-6DBD77577073}"/>
              </c:ext>
            </c:extLst>
          </c:dPt>
          <c:cat>
            <c:strRef>
              <c:f>Data!$A$71:$A$73</c:f>
              <c:strCache>
                <c:ptCount val="3"/>
                <c:pt idx="0">
                  <c:v>Inditex</c:v>
                </c:pt>
                <c:pt idx="1">
                  <c:v>Target</c:v>
                </c:pt>
                <c:pt idx="2">
                  <c:v>Fast Retailing Company</c:v>
                </c:pt>
              </c:strCache>
            </c:strRef>
          </c:cat>
          <c:val>
            <c:numRef>
              <c:f>Data!$C$71:$C$73</c:f>
              <c:numCache>
                <c:formatCode>#,##0.00%;[Red]\-#,##0.00%</c:formatCode>
                <c:ptCount val="3"/>
                <c:pt idx="0">
                  <c:v>0.199058963283269</c:v>
                </c:pt>
                <c:pt idx="1">
                  <c:v>0.14331158045547221</c:v>
                </c:pt>
                <c:pt idx="2">
                  <c:v>5.7974899813548531E-2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CF-A745-9F25-6DBD7757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181359"/>
        <c:axId val="583316223"/>
      </c:barChart>
      <c:catAx>
        <c:axId val="28618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583316223"/>
        <c:crosses val="autoZero"/>
        <c:auto val="1"/>
        <c:lblAlgn val="ctr"/>
        <c:lblOffset val="100"/>
        <c:noMultiLvlLbl val="0"/>
      </c:catAx>
      <c:valAx>
        <c:axId val="583316223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8618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Data!$A$54</c:f>
              <c:strCache>
                <c:ptCount val="1"/>
                <c:pt idx="0">
                  <c:v>Inditex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Data!$B$53:$L$53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Data!$B$54:$L$54</c:f>
              <c:numCache>
                <c:formatCode>#,##0.00%;[Red]\-#,##0.00%</c:formatCode>
                <c:ptCount val="11"/>
                <c:pt idx="0">
                  <c:v>6.5009762697271878E-2</c:v>
                </c:pt>
                <c:pt idx="1">
                  <c:v>0.13020067462358953</c:v>
                </c:pt>
                <c:pt idx="2">
                  <c:v>0.10106633127358222</c:v>
                </c:pt>
                <c:pt idx="3">
                  <c:v>0.15613656064565573</c:v>
                </c:pt>
                <c:pt idx="4">
                  <c:v>4.8807790071868862E-2</c:v>
                </c:pt>
                <c:pt idx="5">
                  <c:v>8.3237171662379872E-2</c:v>
                </c:pt>
                <c:pt idx="6">
                  <c:v>0.15366653466937996</c:v>
                </c:pt>
                <c:pt idx="7">
                  <c:v>0.11533542429419774</c:v>
                </c:pt>
                <c:pt idx="8">
                  <c:v>8.6868860194757813E-2</c:v>
                </c:pt>
                <c:pt idx="9">
                  <c:v>3.1930849384275373E-2</c:v>
                </c:pt>
                <c:pt idx="10">
                  <c:v>8.1851214381334803E-2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C-AD40-8672-34B1F885074C}"/>
            </c:ext>
          </c:extLst>
        </c:ser>
        <c:ser>
          <c:idx val="1"/>
          <c:order val="1"/>
          <c:tx>
            <c:strRef>
              <c:f>Data!$A$55</c:f>
              <c:strCache>
                <c:ptCount val="1"/>
                <c:pt idx="0">
                  <c:v>Fast Retailing Company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Data!$B$53:$L$53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Data!$B$55:$L$55</c:f>
              <c:numCache>
                <c:formatCode>#,##0.00%;[Red]\-#,##0.00%</c:formatCode>
                <c:ptCount val="11"/>
                <c:pt idx="0">
                  <c:v>0.18943044451224234</c:v>
                </c:pt>
                <c:pt idx="1">
                  <c:v>6.7966681844009447E-3</c:v>
                </c:pt>
                <c:pt idx="2">
                  <c:v>0.1320413628833581</c:v>
                </c:pt>
                <c:pt idx="3">
                  <c:v>0.23076252141505749</c:v>
                </c:pt>
                <c:pt idx="4">
                  <c:v>0.20994758397194691</c:v>
                </c:pt>
                <c:pt idx="5">
                  <c:v>0.21609547809549978</c:v>
                </c:pt>
                <c:pt idx="6">
                  <c:v>6.2250673541917712E-2</c:v>
                </c:pt>
                <c:pt idx="7">
                  <c:v>4.2230697021449437E-2</c:v>
                </c:pt>
                <c:pt idx="8">
                  <c:v>0.14401447540357593</c:v>
                </c:pt>
                <c:pt idx="9">
                  <c:v>7.5344356496999998E-2</c:v>
                </c:pt>
                <c:pt idx="10">
                  <c:v>-0.12298454343676712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C-AD40-8672-34B1F885074C}"/>
            </c:ext>
          </c:extLst>
        </c:ser>
        <c:ser>
          <c:idx val="2"/>
          <c:order val="2"/>
          <c:tx>
            <c:strRef>
              <c:f>Data!$A$56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60000"/>
              </a:solidFill>
              <a:ln w="9525">
                <a:solidFill>
                  <a:srgbClr val="560000"/>
                </a:solidFill>
              </a:ln>
              <a:effectLst/>
            </c:spPr>
          </c:marker>
          <c:cat>
            <c:strRef>
              <c:f>Data!$B$53:$L$53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Data!$B$56:$L$56</c:f>
              <c:numCache>
                <c:formatCode>#,##0.00%;[Red]\-#,##0.00%</c:formatCode>
                <c:ptCount val="11"/>
                <c:pt idx="0">
                  <c:v>6.2973455687627133E-3</c:v>
                </c:pt>
                <c:pt idx="1">
                  <c:v>3.1106078920391189E-2</c:v>
                </c:pt>
                <c:pt idx="2">
                  <c:v>3.6726517287431371E-2</c:v>
                </c:pt>
                <c:pt idx="3">
                  <c:v>4.9180562513418735E-2</c:v>
                </c:pt>
                <c:pt idx="4">
                  <c:v>-2.7584889701368298E-2</c:v>
                </c:pt>
                <c:pt idx="5">
                  <c:v>1.8785336494619775E-2</c:v>
                </c:pt>
                <c:pt idx="6">
                  <c:v>1.6070395769643975E-2</c:v>
                </c:pt>
                <c:pt idx="7">
                  <c:v>-4.7624856000542115E-2</c:v>
                </c:pt>
                <c:pt idx="8">
                  <c:v>3.4765408205376325E-2</c:v>
                </c:pt>
                <c:pt idx="9">
                  <c:v>3.6334130978903589E-2</c:v>
                </c:pt>
                <c:pt idx="10">
                  <c:v>3.6573066510961372E-2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C-AD40-8672-34B1F885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721359"/>
        <c:axId val="713853615"/>
      </c:lineChart>
      <c:catAx>
        <c:axId val="700721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853615"/>
        <c:crosses val="autoZero"/>
        <c:auto val="1"/>
        <c:lblAlgn val="ctr"/>
        <c:lblOffset val="100"/>
        <c:noMultiLvlLbl val="0"/>
      </c:catAx>
      <c:valAx>
        <c:axId val="713853615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70072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79769985648347"/>
          <c:y val="0.89127236111615082"/>
          <c:w val="0.77440460028703306"/>
          <c:h val="9.720690155666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waterfall" uniqueId="{90C7BBE3-92C2-F246-AEE5-E1DCF49CFF1C}">
          <cx:tx>
            <cx:txData>
              <cx:f>_xlchart.v1.4</cx:f>
              <cx:v>2020 Mkt Cap</cx:v>
            </cx:txData>
          </cx:tx>
          <cx:spPr>
            <a:solidFill>
              <a:srgbClr val="FD8888"/>
            </a:solidFill>
          </cx:spPr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rgbClr val="560000"/>
              </a:solidFill>
            </cx:spPr>
          </cx:dataPt>
          <cx:dataPt idx="5">
            <cx:spPr>
              <a:solidFill>
                <a:srgbClr val="560000"/>
              </a:solidFill>
            </cx:spPr>
          </cx:dataPt>
          <cx:dataPt idx="7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350"/>
        <cx:tickLabels/>
        <cx:numFmt formatCode="$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7620</xdr:rowOff>
    </xdr:from>
    <xdr:to>
      <xdr:col>6</xdr:col>
      <xdr:colOff>0</xdr:colOff>
      <xdr:row>38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7796D-5357-8443-A906-17CC39237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10160</xdr:rowOff>
    </xdr:from>
    <xdr:to>
      <xdr:col>12</xdr:col>
      <xdr:colOff>0</xdr:colOff>
      <xdr:row>38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783DF-F397-4F43-95AE-6673E5750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6</xdr:col>
      <xdr:colOff>0</xdr:colOff>
      <xdr:row>13</xdr:row>
      <xdr:rowOff>193040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34C6344-BD94-B844-A27C-FBBEC538D9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" y="609600"/>
              <a:ext cx="4114800" cy="2225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10160</xdr:colOff>
      <xdr:row>15</xdr:row>
      <xdr:rowOff>0</xdr:rowOff>
    </xdr:from>
    <xdr:to>
      <xdr:col>12</xdr:col>
      <xdr:colOff>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BFF76-EE3A-0A46-9C96-3D259D860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</xdr:row>
      <xdr:rowOff>12700</xdr:rowOff>
    </xdr:from>
    <xdr:to>
      <xdr:col>11</xdr:col>
      <xdr:colOff>819929</xdr:colOff>
      <xdr:row>13</xdr:row>
      <xdr:rowOff>175349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A26B448-9730-BE44-A672-EC8526781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3</xdr:row>
      <xdr:rowOff>0</xdr:rowOff>
    </xdr:from>
    <xdr:to>
      <xdr:col>5</xdr:col>
      <xdr:colOff>812800</xdr:colOff>
      <xdr:row>13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0902C-7D4F-9C4C-9DDF-55C5E0998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15</xdr:row>
      <xdr:rowOff>1</xdr:rowOff>
    </xdr:from>
    <xdr:to>
      <xdr:col>11</xdr:col>
      <xdr:colOff>813245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0FD5E-A905-9E42-8D40-04927699B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590439</xdr:colOff>
      <xdr:row>3</xdr:row>
      <xdr:rowOff>178246</xdr:rowOff>
    </xdr:from>
    <xdr:to>
      <xdr:col>9</xdr:col>
      <xdr:colOff>482653</xdr:colOff>
      <xdr:row>8</xdr:row>
      <xdr:rowOff>189387</xdr:rowOff>
    </xdr:to>
    <xdr:pic>
      <xdr:nvPicPr>
        <xdr:cNvPr id="6" name="Picture 5" descr="Download Inditex Logo in SVG Vector or PNG File Format - Logo.wine">
          <a:extLst>
            <a:ext uri="{FF2B5EF4-FFF2-40B4-BE49-F238E27FC236}">
              <a16:creationId xmlns:a16="http://schemas.microsoft.com/office/drawing/2014/main" id="{6D3F67D4-63D7-CB47-B30E-25B36BFF4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1141" y="779825"/>
          <a:ext cx="1540986" cy="1013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623860</xdr:colOff>
      <xdr:row>8</xdr:row>
      <xdr:rowOff>144826</xdr:rowOff>
    </xdr:from>
    <xdr:to>
      <xdr:col>9</xdr:col>
      <xdr:colOff>347109</xdr:colOff>
      <xdr:row>12</xdr:row>
      <xdr:rowOff>22280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B6AC12-F0FC-8147-9027-7C64DEF1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94562" y="1749037"/>
          <a:ext cx="1372021" cy="679559"/>
        </a:xfrm>
        <a:prstGeom prst="rect">
          <a:avLst/>
        </a:prstGeom>
      </xdr:spPr>
    </xdr:pic>
    <xdr:clientData/>
  </xdr:twoCellAnchor>
  <xdr:twoCellAnchor>
    <xdr:from>
      <xdr:col>9</xdr:col>
      <xdr:colOff>802105</xdr:colOff>
      <xdr:row>5</xdr:row>
      <xdr:rowOff>22280</xdr:rowOff>
    </xdr:from>
    <xdr:to>
      <xdr:col>11</xdr:col>
      <xdr:colOff>356491</xdr:colOff>
      <xdr:row>7</xdr:row>
      <xdr:rowOff>167105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EF45A3B-CA62-1D4F-87F7-841E37829AE8}"/>
            </a:ext>
          </a:extLst>
        </xdr:cNvPr>
        <xdr:cNvSpPr txBox="1"/>
      </xdr:nvSpPr>
      <xdr:spPr>
        <a:xfrm>
          <a:off x="8221579" y="1024912"/>
          <a:ext cx="1203158" cy="5458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687</a:t>
          </a:r>
        </a:p>
      </xdr:txBody>
    </xdr:sp>
    <xdr:clientData/>
  </xdr:twoCellAnchor>
  <xdr:twoCellAnchor>
    <xdr:from>
      <xdr:col>9</xdr:col>
      <xdr:colOff>820820</xdr:colOff>
      <xdr:row>9</xdr:row>
      <xdr:rowOff>107839</xdr:rowOff>
    </xdr:from>
    <xdr:to>
      <xdr:col>11</xdr:col>
      <xdr:colOff>375206</xdr:colOff>
      <xdr:row>12</xdr:row>
      <xdr:rowOff>52137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DC000CC-8D5D-6D4D-8B3A-8A31FD2939A2}"/>
            </a:ext>
          </a:extLst>
        </xdr:cNvPr>
        <xdr:cNvSpPr txBox="1"/>
      </xdr:nvSpPr>
      <xdr:spPr>
        <a:xfrm>
          <a:off x="8240294" y="1912576"/>
          <a:ext cx="1203158" cy="5458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310</a:t>
          </a:r>
        </a:p>
        <a:p>
          <a:endParaRPr lang="en-US" sz="40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0.32967</cdr:x>
      <cdr:y>0.14129</cdr:y>
    </cdr:from>
    <cdr:to>
      <cdr:x>0.46521</cdr:x>
      <cdr:y>0.2402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25B033-97B8-CF48-BC47-EB3DBD6B51C3}"/>
            </a:ext>
          </a:extLst>
        </cdr:cNvPr>
        <cdr:cNvSpPr txBox="1"/>
      </cdr:nvSpPr>
      <cdr:spPr>
        <a:xfrm xmlns:a="http://schemas.openxmlformats.org/drawingml/2006/main">
          <a:off x="1353195" y="314010"/>
          <a:ext cx="556343" cy="219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2019</a:t>
          </a:r>
        </a:p>
      </cdr:txBody>
    </cdr:sp>
  </cdr:relSizeAnchor>
  <cdr:relSizeAnchor xmlns:cdr="http://schemas.openxmlformats.org/drawingml/2006/chartDrawing">
    <cdr:from>
      <cdr:x>0.44603</cdr:x>
      <cdr:y>0.13508</cdr:y>
    </cdr:from>
    <cdr:to>
      <cdr:x>0.57231</cdr:x>
      <cdr:y>0.22712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29257FE-B408-7A41-B0AF-F0FDE4D40643}"/>
            </a:ext>
          </a:extLst>
        </cdr:cNvPr>
        <cdr:cNvSpPr txBox="1"/>
      </cdr:nvSpPr>
      <cdr:spPr>
        <a:xfrm xmlns:a="http://schemas.openxmlformats.org/drawingml/2006/main">
          <a:off x="1830793" y="302847"/>
          <a:ext cx="518315" cy="206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2020</a:t>
          </a:r>
        </a:p>
      </cdr:txBody>
    </cdr:sp>
  </cdr:relSizeAnchor>
  <cdr:relSizeAnchor xmlns:cdr="http://schemas.openxmlformats.org/drawingml/2006/chartDrawing">
    <cdr:from>
      <cdr:x>0.34047</cdr:x>
      <cdr:y>0.404</cdr:y>
    </cdr:from>
    <cdr:to>
      <cdr:x>0.46956</cdr:x>
      <cdr:y>0.51103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9241BC8-0467-AA45-B003-DA9CA6E6AFEE}"/>
            </a:ext>
          </a:extLst>
        </cdr:cNvPr>
        <cdr:cNvSpPr txBox="1"/>
      </cdr:nvSpPr>
      <cdr:spPr>
        <a:xfrm xmlns:a="http://schemas.openxmlformats.org/drawingml/2006/main">
          <a:off x="1397508" y="897890"/>
          <a:ext cx="529886" cy="2378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2019</a:t>
          </a:r>
        </a:p>
      </cdr:txBody>
    </cdr:sp>
  </cdr:relSizeAnchor>
  <cdr:relSizeAnchor xmlns:cdr="http://schemas.openxmlformats.org/drawingml/2006/chartDrawing">
    <cdr:from>
      <cdr:x>0.50833</cdr:x>
      <cdr:y>0.40686</cdr:y>
    </cdr:from>
    <cdr:to>
      <cdr:x>0.65509</cdr:x>
      <cdr:y>0.50926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E285E02-DAE0-9A40-8253-AA8B41F183F6}"/>
            </a:ext>
          </a:extLst>
        </cdr:cNvPr>
        <cdr:cNvSpPr txBox="1"/>
      </cdr:nvSpPr>
      <cdr:spPr>
        <a:xfrm xmlns:a="http://schemas.openxmlformats.org/drawingml/2006/main">
          <a:off x="2081346" y="904241"/>
          <a:ext cx="600893" cy="227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2020</a:t>
          </a:r>
        </a:p>
      </cdr:txBody>
    </cdr:sp>
  </cdr:relSizeAnchor>
  <cdr:relSizeAnchor xmlns:cdr="http://schemas.openxmlformats.org/drawingml/2006/chartDrawing">
    <cdr:from>
      <cdr:x>0.39919</cdr:x>
      <cdr:y>0.67538</cdr:y>
    </cdr:from>
    <cdr:to>
      <cdr:x>0.55803</cdr:x>
      <cdr:y>0.77179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2AE4BBA-0AEA-654D-B823-391A7F080BDA}"/>
            </a:ext>
          </a:extLst>
        </cdr:cNvPr>
        <cdr:cNvSpPr txBox="1"/>
      </cdr:nvSpPr>
      <cdr:spPr>
        <a:xfrm xmlns:a="http://schemas.openxmlformats.org/drawingml/2006/main">
          <a:off x="1638534" y="1514231"/>
          <a:ext cx="651959" cy="216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2019</a:t>
          </a:r>
        </a:p>
      </cdr:txBody>
    </cdr:sp>
  </cdr:relSizeAnchor>
  <cdr:relSizeAnchor xmlns:cdr="http://schemas.openxmlformats.org/drawingml/2006/chartDrawing">
    <cdr:from>
      <cdr:x>0.70436</cdr:x>
      <cdr:y>0.67974</cdr:y>
    </cdr:from>
    <cdr:to>
      <cdr:x>0.87457</cdr:x>
      <cdr:y>0.79848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2AE4BBA-0AEA-654D-B823-391A7F080BDA}"/>
            </a:ext>
          </a:extLst>
        </cdr:cNvPr>
        <cdr:cNvSpPr txBox="1"/>
      </cdr:nvSpPr>
      <cdr:spPr>
        <a:xfrm xmlns:a="http://schemas.openxmlformats.org/drawingml/2006/main">
          <a:off x="2891145" y="1523999"/>
          <a:ext cx="698657" cy="26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2020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0.09007</cdr:x>
      <cdr:y>0.81593</cdr:y>
    </cdr:from>
    <cdr:to>
      <cdr:x>1</cdr:x>
      <cdr:y>0.99495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9B1CEE-6315-9F41-9805-4E6292BB58FD}"/>
            </a:ext>
          </a:extLst>
        </cdr:cNvPr>
        <cdr:cNvSpPr txBox="1"/>
      </cdr:nvSpPr>
      <cdr:spPr>
        <a:xfrm xmlns:a="http://schemas.openxmlformats.org/drawingml/2006/main">
          <a:off x="815773" y="1799769"/>
          <a:ext cx="8241331" cy="394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2010                 2011                        2012                      2013                       2014</a:t>
          </a:r>
          <a:r>
            <a:rPr lang="en-US" sz="800" baseline="0"/>
            <a:t>                          2015                           2016                         2017                         2018                          2019                         2020</a:t>
          </a:r>
          <a:endParaRPr lang="en-US" sz="8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C0DCA-7B33-D442-A20B-6FA79D386A18}" name="Table1" displayName="Table1" ref="A2:L7" totalsRowShown="0" headerRowDxfId="12" dataDxfId="13" headerRowBorderDxfId="15" tableBorderDxfId="16" totalsRowBorderDxfId="14" dataCellStyle="Comma">
  <autoFilter ref="A2:L7" xr:uid="{35DC0DCA-7B33-D442-A20B-6FA79D386A18}"/>
  <tableColumns count="12">
    <tableColumn id="1" xr3:uid="{BA59C297-0821-AB4F-91AA-06D4357797DC}" name="Column1" dataDxfId="11"/>
    <tableColumn id="7" xr3:uid="{31BE807C-294D-9F4B-9E7B-83903A9CF26C}" name="2010" dataDxfId="10" dataCellStyle="Currency"/>
    <tableColumn id="11" xr3:uid="{B06A06BA-E353-0D47-97A0-C55C36A66DAE}" name="2011" dataDxfId="9" dataCellStyle="Currency"/>
    <tableColumn id="12" xr3:uid="{69E0A81F-FB46-A24F-A63D-E4D876DC7B8E}" name="2012" dataDxfId="8" dataCellStyle="Currency"/>
    <tableColumn id="13" xr3:uid="{B0E147DB-8326-1D4D-A4BB-5E18556424E1}" name="2013" dataDxfId="7" dataCellStyle="Currency"/>
    <tableColumn id="8" xr3:uid="{756CBF01-7035-3D49-A968-E90346CFE9F4}" name="2014" dataDxfId="6" dataCellStyle="Currency"/>
    <tableColumn id="9" xr3:uid="{1BCDEC5B-3721-974A-BDB6-99804300C7F5}" name="2015" dataDxfId="5" dataCellStyle="Currency"/>
    <tableColumn id="10" xr3:uid="{34EA8E51-3E39-484A-B79A-2832E25C3E39}" name="2016" dataDxfId="4" dataCellStyle="Currency"/>
    <tableColumn id="2" xr3:uid="{71A3C9D2-A853-6740-8092-0BF6C2A95538}" name="2017" dataDxfId="3" dataCellStyle="Currency"/>
    <tableColumn id="3" xr3:uid="{65CD4E6F-BF36-E348-959D-E88DC625C791}" name="2018" dataDxfId="2" dataCellStyle="Currency"/>
    <tableColumn id="4" xr3:uid="{7F3485F0-F15F-DD45-A900-6C782319A7D3}" name="2019" dataDxfId="1" dataCellStyle="Currency"/>
    <tableColumn id="5" xr3:uid="{720B956F-495A-FA4B-9862-A5367D82B590}" name="2020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3EFC-96BB-DB42-897D-2F6199CCA457}">
  <dimension ref="A2:M45"/>
  <sheetViews>
    <sheetView showGridLines="0" tabSelected="1" topLeftCell="A3" zoomScaleNormal="100" workbookViewId="0">
      <selection activeCell="D10" sqref="D10"/>
    </sheetView>
  </sheetViews>
  <sheetFormatPr baseColWidth="10" defaultRowHeight="16" x14ac:dyDescent="0.2"/>
  <sheetData>
    <row r="2" spans="1:13" x14ac:dyDescent="0.2">
      <c r="B2" t="s">
        <v>47</v>
      </c>
    </row>
    <row r="3" spans="1:13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">
      <c r="A4" s="27"/>
      <c r="B4" s="27" t="s">
        <v>43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x14ac:dyDescent="0.2">
      <c r="A6" s="27"/>
      <c r="B6" s="27" t="s">
        <v>44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3" x14ac:dyDescent="0.2">
      <c r="A7" s="27"/>
      <c r="B7" s="27" t="s">
        <v>57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x14ac:dyDescent="0.2">
      <c r="A8" s="27"/>
      <c r="B8" s="27" t="s">
        <v>45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3" x14ac:dyDescent="0.2">
      <c r="A10" s="27"/>
      <c r="B10" s="27" t="s">
        <v>48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13" x14ac:dyDescent="0.2">
      <c r="A11" s="27"/>
      <c r="B11" s="27" t="s">
        <v>49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3" x14ac:dyDescent="0.2">
      <c r="A12" s="27"/>
      <c r="B12" s="27" t="s">
        <v>46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2">
      <c r="A13" s="27"/>
      <c r="B13" s="27" t="s">
        <v>51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x14ac:dyDescent="0.2">
      <c r="A14" s="27"/>
      <c r="B14" s="27" t="s">
        <v>52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">
      <c r="A16" s="27"/>
      <c r="B16" s="27" t="s">
        <v>53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x14ac:dyDescent="0.2">
      <c r="A17" s="27"/>
      <c r="B17" s="27" t="s">
        <v>54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x14ac:dyDescent="0.2">
      <c r="A18" s="27"/>
      <c r="B18" s="27" t="s">
        <v>55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2">
      <c r="A19" s="27"/>
      <c r="B19" s="27" t="s">
        <v>56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0" spans="1:13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2">
      <c r="A21" s="27"/>
      <c r="B21" s="27" t="s">
        <v>58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2">
      <c r="A22" s="27"/>
      <c r="B22" s="27" t="s">
        <v>59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3" x14ac:dyDescent="0.2">
      <c r="A23" s="27"/>
      <c r="B23" s="27" t="s">
        <v>60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3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">
      <c r="A25" s="27"/>
      <c r="B25" s="27" t="s">
        <v>61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">
      <c r="A26" s="27"/>
      <c r="B26" s="27" t="s">
        <v>62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">
      <c r="A27" s="27"/>
      <c r="B27" s="27" t="s">
        <v>63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x14ac:dyDescent="0.2">
      <c r="A28" s="27"/>
      <c r="B28" s="27" t="s">
        <v>64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 x14ac:dyDescent="0.2">
      <c r="A29" s="27"/>
      <c r="B29" s="27" t="s">
        <v>65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x14ac:dyDescent="0.2">
      <c r="A30" s="27"/>
      <c r="B30" s="27" t="s">
        <v>66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x14ac:dyDescent="0.2">
      <c r="A32" s="27"/>
      <c r="B32" s="27" t="s">
        <v>67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</row>
    <row r="33" spans="1:13" x14ac:dyDescent="0.2">
      <c r="A33" s="27"/>
      <c r="B33" s="27" t="s">
        <v>68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 spans="1:13" x14ac:dyDescent="0.2">
      <c r="A34" s="27"/>
      <c r="B34" s="27" t="s">
        <v>69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 x14ac:dyDescent="0.2">
      <c r="A36" s="27"/>
      <c r="B36" s="27" t="s">
        <v>71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</row>
    <row r="37" spans="1:13" x14ac:dyDescent="0.2">
      <c r="A37" s="27"/>
      <c r="B37" s="27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 spans="1:13" x14ac:dyDescent="0.2">
      <c r="A38" s="27"/>
      <c r="B38" s="27" t="s">
        <v>73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13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13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 spans="1:13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1:13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13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</sheetData>
  <pageMargins left="0.7" right="0.7" top="0.75" bottom="0.75" header="0.3" footer="0.3"/>
  <pageSetup scale="6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5384-E19C-5545-A263-44622C691DAF}">
  <dimension ref="B3:R27"/>
  <sheetViews>
    <sheetView zoomScaleNormal="100" workbookViewId="0">
      <selection sqref="A1:XFD1048576"/>
    </sheetView>
  </sheetViews>
  <sheetFormatPr baseColWidth="10" defaultRowHeight="16" x14ac:dyDescent="0.2"/>
  <sheetData>
    <row r="3" spans="2:18" x14ac:dyDescent="0.2">
      <c r="B3" s="10" t="s">
        <v>50</v>
      </c>
      <c r="C3" s="11"/>
      <c r="D3" s="11"/>
      <c r="E3" s="11"/>
      <c r="F3" s="11"/>
      <c r="H3" s="10" t="s">
        <v>42</v>
      </c>
      <c r="I3" s="10"/>
      <c r="J3" s="10"/>
      <c r="K3" s="10"/>
      <c r="L3" s="10"/>
      <c r="Q3" s="12"/>
      <c r="R3" s="13"/>
    </row>
    <row r="15" spans="2:18" x14ac:dyDescent="0.2">
      <c r="B15" s="10" t="s">
        <v>39</v>
      </c>
      <c r="C15" s="11"/>
      <c r="D15" s="11"/>
      <c r="E15" s="11"/>
      <c r="F15" s="11"/>
      <c r="G15" s="11"/>
      <c r="H15" s="10"/>
      <c r="I15" s="10"/>
      <c r="J15" s="10"/>
      <c r="K15" s="10"/>
      <c r="L15" s="10"/>
      <c r="Q15" s="12"/>
      <c r="R15" s="13"/>
    </row>
    <row r="27" spans="2:18" x14ac:dyDescent="0.2">
      <c r="B27" s="10" t="s">
        <v>38</v>
      </c>
      <c r="C27" s="11"/>
      <c r="D27" s="11"/>
      <c r="E27" s="11"/>
      <c r="F27" s="11"/>
      <c r="H27" s="10" t="s">
        <v>20</v>
      </c>
      <c r="I27" s="10"/>
      <c r="J27" s="10"/>
      <c r="K27" s="10"/>
      <c r="L27" s="10"/>
      <c r="Q27" s="12"/>
      <c r="R27" s="13"/>
    </row>
  </sheetData>
  <pageMargins left="0.7" right="0.7" top="0.75" bottom="0.75" header="0.3" footer="0.3"/>
  <pageSetup scale="60" orientation="portrait" horizontalDpi="0" verticalDpi="0"/>
  <colBreaks count="1" manualBreakCount="1">
    <brk id="1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78ED-E9E2-A243-8FE3-BDF065222EA8}">
  <dimension ref="B3:R15"/>
  <sheetViews>
    <sheetView zoomScale="114" zoomScaleNormal="238" workbookViewId="0">
      <selection activeCell="A7" sqref="A1:XFD1048576"/>
    </sheetView>
  </sheetViews>
  <sheetFormatPr baseColWidth="10" defaultRowHeight="16" x14ac:dyDescent="0.2"/>
  <sheetData>
    <row r="3" spans="2:18" x14ac:dyDescent="0.2">
      <c r="B3" s="10" t="s">
        <v>40</v>
      </c>
      <c r="C3" s="11"/>
      <c r="D3" s="11"/>
      <c r="E3" s="11"/>
      <c r="F3" s="11"/>
      <c r="H3" s="10" t="s">
        <v>70</v>
      </c>
      <c r="I3" s="10"/>
      <c r="J3" s="10"/>
      <c r="K3" s="10"/>
      <c r="L3" s="10"/>
      <c r="Q3" s="12"/>
      <c r="R3" s="13"/>
    </row>
    <row r="15" spans="2:18" x14ac:dyDescent="0.2">
      <c r="B15" s="10" t="s">
        <v>36</v>
      </c>
      <c r="C15" s="11"/>
      <c r="D15" s="11"/>
      <c r="E15" s="11"/>
      <c r="F15" s="11"/>
      <c r="G15" s="11"/>
      <c r="H15" s="10"/>
      <c r="I15" s="10"/>
      <c r="J15" s="10"/>
      <c r="K15" s="10"/>
      <c r="L15" s="10"/>
      <c r="Q15" s="12"/>
      <c r="R15" s="13"/>
    </row>
  </sheetData>
  <pageMargins left="0.7" right="0.7" top="0.75" bottom="0.75" header="0.3" footer="0.3"/>
  <pageSetup scale="60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0562-DE0B-644C-84C1-ABB6A3C15F0B}">
  <dimension ref="A2:L73"/>
  <sheetViews>
    <sheetView topLeftCell="A4" workbookViewId="0">
      <selection activeCell="E42" sqref="E42"/>
    </sheetView>
  </sheetViews>
  <sheetFormatPr baseColWidth="10" defaultRowHeight="16" x14ac:dyDescent="0.2"/>
  <cols>
    <col min="1" max="1" width="23.33203125" customWidth="1"/>
    <col min="2" max="2" width="18.33203125" customWidth="1"/>
    <col min="3" max="8" width="17.6640625" customWidth="1"/>
    <col min="9" max="12" width="15" bestFit="1" customWidth="1"/>
  </cols>
  <sheetData>
    <row r="2" spans="1:12" x14ac:dyDescent="0.2">
      <c r="A2" s="2" t="s">
        <v>5</v>
      </c>
      <c r="B2" s="8" t="s">
        <v>13</v>
      </c>
      <c r="C2" s="8" t="s">
        <v>14</v>
      </c>
      <c r="D2" s="8" t="s">
        <v>15</v>
      </c>
      <c r="E2" s="8" t="s">
        <v>16</v>
      </c>
      <c r="F2" s="8" t="s">
        <v>17</v>
      </c>
      <c r="G2" s="8" t="s">
        <v>18</v>
      </c>
      <c r="H2" s="8" t="s">
        <v>19</v>
      </c>
      <c r="I2" s="8" t="s">
        <v>6</v>
      </c>
      <c r="J2" s="8" t="s">
        <v>7</v>
      </c>
      <c r="K2" s="8" t="s">
        <v>8</v>
      </c>
      <c r="L2" s="8" t="s">
        <v>9</v>
      </c>
    </row>
    <row r="3" spans="1:12" x14ac:dyDescent="0.2">
      <c r="A3" s="1" t="s">
        <v>2</v>
      </c>
      <c r="B3" s="15">
        <v>15510312.207462955</v>
      </c>
      <c r="C3" s="15">
        <v>16501903.572266335</v>
      </c>
      <c r="D3" s="15">
        <v>19117109.274505883</v>
      </c>
      <c r="E3" s="15">
        <v>20539624.655994181</v>
      </c>
      <c r="F3" s="15">
        <v>22250301.334262721</v>
      </c>
      <c r="G3" s="15">
        <v>23695372.506401483</v>
      </c>
      <c r="H3" s="15">
        <v>23030279.21689551</v>
      </c>
      <c r="I3" s="15">
        <v>25734693.436611999</v>
      </c>
      <c r="J3" s="15">
        <v>28908184.333159998</v>
      </c>
      <c r="K3" s="15">
        <v>30682298.258639995</v>
      </c>
      <c r="L3" s="15">
        <v>31590292.268630002</v>
      </c>
    </row>
    <row r="4" spans="1:12" x14ac:dyDescent="0.2">
      <c r="A4" s="1" t="s">
        <v>21</v>
      </c>
      <c r="B4" s="15">
        <v>6654872.0247162702</v>
      </c>
      <c r="C4" s="15">
        <v>6724506.653531489</v>
      </c>
      <c r="D4" s="15">
        <v>7778754.7814823119</v>
      </c>
      <c r="E4" s="15">
        <v>8265269.9767711749</v>
      </c>
      <c r="F4" s="15">
        <v>9048767.3772971351</v>
      </c>
      <c r="G4" s="15">
        <v>9871870.097122252</v>
      </c>
      <c r="H4" s="15">
        <v>9709030.1016585082</v>
      </c>
      <c r="I4" s="15">
        <v>11075048.026944</v>
      </c>
      <c r="J4" s="15">
        <v>12637632.210059999</v>
      </c>
      <c r="K4" s="15">
        <v>13295075.806927999</v>
      </c>
      <c r="L4" s="15">
        <v>13938371.840639999</v>
      </c>
    </row>
    <row r="5" spans="1:12" x14ac:dyDescent="0.2">
      <c r="A5" s="1" t="s">
        <v>1</v>
      </c>
      <c r="B5" s="15">
        <v>8855440.182746686</v>
      </c>
      <c r="C5" s="15">
        <v>9777396.9187348466</v>
      </c>
      <c r="D5" s="15">
        <v>11338354.493023571</v>
      </c>
      <c r="E5" s="15">
        <v>12274354.679223003</v>
      </c>
      <c r="F5" s="15">
        <v>13201533.956965588</v>
      </c>
      <c r="G5" s="15">
        <v>13823502.409279231</v>
      </c>
      <c r="H5" s="15">
        <v>13321249.115236999</v>
      </c>
      <c r="I5" s="15">
        <v>14659645.409667999</v>
      </c>
      <c r="J5" s="15">
        <v>16270552.1231</v>
      </c>
      <c r="K5" s="15">
        <v>17387222.451711997</v>
      </c>
      <c r="L5" s="15">
        <v>17651920.427989997</v>
      </c>
    </row>
    <row r="6" spans="1:12" x14ac:dyDescent="0.2">
      <c r="A6" s="1" t="s">
        <v>10</v>
      </c>
      <c r="B6" s="15">
        <v>2418712.8284073519</v>
      </c>
      <c r="C6" s="15">
        <v>3017348.175882217</v>
      </c>
      <c r="D6" s="15">
        <v>3495600.7094928417</v>
      </c>
      <c r="E6" s="15">
        <v>4014683.9090047604</v>
      </c>
      <c r="F6" s="15">
        <v>4085521.1862091986</v>
      </c>
      <c r="G6" s="15">
        <v>4183039.9191912548</v>
      </c>
      <c r="H6" s="15">
        <v>4052188.38053778</v>
      </c>
      <c r="I6" s="15">
        <v>4437967.8098400002</v>
      </c>
      <c r="J6" s="15">
        <v>4924523.3494600002</v>
      </c>
      <c r="K6" s="15">
        <v>5113129.6046239994</v>
      </c>
      <c r="L6" s="15">
        <v>5327406.5448599998</v>
      </c>
    </row>
    <row r="7" spans="1:12" x14ac:dyDescent="0.2">
      <c r="A7" s="1" t="s">
        <v>4</v>
      </c>
      <c r="B7" s="15">
        <v>1839312.053120316</v>
      </c>
      <c r="C7" s="15">
        <v>2281424.0551126972</v>
      </c>
      <c r="D7" s="15">
        <v>2678228.0865884162</v>
      </c>
      <c r="E7" s="15">
        <v>3040804.5232794015</v>
      </c>
      <c r="F7" s="15">
        <v>3162485.1988309985</v>
      </c>
      <c r="G7" s="15">
        <v>3270571.3096190039</v>
      </c>
      <c r="H7" s="15">
        <v>3167515.8666485595</v>
      </c>
      <c r="I7" s="15">
        <v>3485239.8944440004</v>
      </c>
      <c r="J7" s="15">
        <v>3842862.5210799999</v>
      </c>
      <c r="K7" s="15">
        <v>4041684.2686079997</v>
      </c>
      <c r="L7" s="15">
        <v>4064241.596802</v>
      </c>
    </row>
    <row r="10" spans="1:12" x14ac:dyDescent="0.2">
      <c r="A10" s="4" t="s">
        <v>5</v>
      </c>
      <c r="B10" s="9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 t="s">
        <v>6</v>
      </c>
      <c r="J10" s="7" t="s">
        <v>7</v>
      </c>
      <c r="K10" s="7" t="s">
        <v>8</v>
      </c>
      <c r="L10" s="7" t="s">
        <v>9</v>
      </c>
    </row>
    <row r="11" spans="1:12" x14ac:dyDescent="0.2">
      <c r="A11" s="3" t="s">
        <v>12</v>
      </c>
      <c r="B11" s="5">
        <f>B3/B3</f>
        <v>1</v>
      </c>
      <c r="C11" s="5">
        <f>C3/C3</f>
        <v>1</v>
      </c>
      <c r="D11" s="5">
        <f>D3/D3</f>
        <v>1</v>
      </c>
      <c r="E11" s="5">
        <f>E3/E3</f>
        <v>1</v>
      </c>
      <c r="F11" s="5">
        <f>F3/F3</f>
        <v>1</v>
      </c>
      <c r="G11" s="5">
        <f>G3/G3</f>
        <v>1</v>
      </c>
      <c r="H11" s="5">
        <f>H3/H3</f>
        <v>1</v>
      </c>
      <c r="I11" s="5">
        <f>I3/I3</f>
        <v>1</v>
      </c>
      <c r="J11" s="5">
        <f>J3/J3</f>
        <v>1</v>
      </c>
      <c r="K11" s="5">
        <f>K3/K3</f>
        <v>1</v>
      </c>
      <c r="L11" s="5">
        <f>L3/L3</f>
        <v>1</v>
      </c>
    </row>
    <row r="12" spans="1:12" x14ac:dyDescent="0.2">
      <c r="A12" s="3" t="s">
        <v>0</v>
      </c>
      <c r="B12" s="6">
        <f>B5/B3</f>
        <v>0.57093887371820884</v>
      </c>
      <c r="C12" s="6">
        <f>C5/C3</f>
        <v>0.59250115454359309</v>
      </c>
      <c r="D12" s="6">
        <f>D5/D3</f>
        <v>0.59309984214737566</v>
      </c>
      <c r="E12" s="6">
        <f>E5/E3</f>
        <v>0.5975939134623337</v>
      </c>
      <c r="F12" s="6">
        <f>F5/F3</f>
        <v>0.59331933346164856</v>
      </c>
      <c r="G12" s="6">
        <f>G5/G3</f>
        <v>0.58338405127603321</v>
      </c>
      <c r="H12" s="6">
        <f>H5/H3</f>
        <v>0.57842325704259134</v>
      </c>
      <c r="I12" s="6">
        <f>I5/I3</f>
        <v>0.56964523186478488</v>
      </c>
      <c r="J12" s="6">
        <f>J5/J3</f>
        <v>0.56283549100094732</v>
      </c>
      <c r="K12" s="6">
        <f>K5/K3</f>
        <v>0.56668579078217629</v>
      </c>
      <c r="L12" s="6">
        <f>L5/L3</f>
        <v>0.55877673678628237</v>
      </c>
    </row>
    <row r="13" spans="1:12" x14ac:dyDescent="0.2">
      <c r="A13" s="3" t="s">
        <v>11</v>
      </c>
      <c r="B13" s="5">
        <f>B6/B3</f>
        <v>0.15594223997912576</v>
      </c>
      <c r="C13" s="5">
        <f>C6/C3</f>
        <v>0.18284849154937954</v>
      </c>
      <c r="D13" s="5">
        <f>D6/D3</f>
        <v>0.18285195001497903</v>
      </c>
      <c r="E13" s="5">
        <f>E6/E3</f>
        <v>0.19546043203049163</v>
      </c>
      <c r="F13" s="5">
        <f>F6/F3</f>
        <v>0.18361644297904403</v>
      </c>
      <c r="G13" s="5">
        <f>G6/G3</f>
        <v>0.17653404343236956</v>
      </c>
      <c r="H13" s="5">
        <f>H6/H3</f>
        <v>0.17595046687775315</v>
      </c>
      <c r="I13" s="5">
        <f>I6/I3</f>
        <v>0.17245077431255632</v>
      </c>
      <c r="J13" s="5">
        <f>J6/J3</f>
        <v>0.1703504894221661</v>
      </c>
      <c r="K13" s="5">
        <f>K6/K3</f>
        <v>0.16664754255115702</v>
      </c>
      <c r="L13" s="5">
        <f>L6/L3</f>
        <v>0.16864062223793527</v>
      </c>
    </row>
    <row r="14" spans="1:12" x14ac:dyDescent="0.2">
      <c r="A14" s="3" t="s">
        <v>3</v>
      </c>
      <c r="B14" s="5">
        <f>B7/B3</f>
        <v>0.11858639777962116</v>
      </c>
      <c r="C14" s="5">
        <f>C7/C3</f>
        <v>0.13825217467316539</v>
      </c>
      <c r="D14" s="5">
        <f>D7/D3</f>
        <v>0.1400958716159057</v>
      </c>
      <c r="E14" s="5">
        <f>E7/E3</f>
        <v>0.1480457688106773</v>
      </c>
      <c r="F14" s="5">
        <f>F7/F3</f>
        <v>0.14213224132659996</v>
      </c>
      <c r="G14" s="5">
        <f>G7/G3</f>
        <v>0.13802573936052007</v>
      </c>
      <c r="H14" s="5">
        <f>H7/H3</f>
        <v>0.13753701537082544</v>
      </c>
      <c r="I14" s="5">
        <f>I7/I3</f>
        <v>0.13542962549869164</v>
      </c>
      <c r="J14" s="5">
        <f>J7/J3</f>
        <v>0.13293337543416484</v>
      </c>
      <c r="K14" s="5">
        <f>K7/K3</f>
        <v>0.13172690763052211</v>
      </c>
      <c r="L14" s="5">
        <f>L7/L3</f>
        <v>0.12865476400919215</v>
      </c>
    </row>
    <row r="17" spans="1:12" x14ac:dyDescent="0.2">
      <c r="A17" s="4" t="s">
        <v>5</v>
      </c>
      <c r="B17" s="8" t="s">
        <v>13</v>
      </c>
      <c r="C17" s="8" t="s">
        <v>14</v>
      </c>
      <c r="D17" s="8" t="s">
        <v>15</v>
      </c>
      <c r="E17" s="8" t="s">
        <v>16</v>
      </c>
      <c r="F17" s="8" t="s">
        <v>17</v>
      </c>
      <c r="G17" s="8" t="s">
        <v>18</v>
      </c>
      <c r="H17" s="8" t="s">
        <v>19</v>
      </c>
      <c r="I17" s="8" t="s">
        <v>6</v>
      </c>
      <c r="J17" s="8" t="s">
        <v>7</v>
      </c>
      <c r="K17" s="8" t="s">
        <v>8</v>
      </c>
      <c r="L17" s="8" t="s">
        <v>9</v>
      </c>
    </row>
    <row r="18" spans="1:12" x14ac:dyDescent="0.2">
      <c r="A18" s="1" t="s">
        <v>1</v>
      </c>
      <c r="B18" s="15">
        <v>8855440.182746686</v>
      </c>
      <c r="C18" s="15">
        <v>9777396.9187348466</v>
      </c>
      <c r="D18" s="15">
        <v>11338354.493023571</v>
      </c>
      <c r="E18" s="15">
        <v>12274354.679223003</v>
      </c>
      <c r="F18" s="15">
        <v>13201533.956965588</v>
      </c>
      <c r="G18" s="15">
        <v>13823502.409279231</v>
      </c>
      <c r="H18" s="15">
        <v>13321249.115236999</v>
      </c>
      <c r="I18" s="15">
        <v>14659645.409667999</v>
      </c>
      <c r="J18" s="15">
        <v>16270552.1231</v>
      </c>
      <c r="K18" s="15">
        <v>17387222.451711997</v>
      </c>
      <c r="L18" s="15">
        <v>17651920.427989997</v>
      </c>
    </row>
    <row r="19" spans="1:12" x14ac:dyDescent="0.2">
      <c r="A19" s="1" t="s">
        <v>4</v>
      </c>
      <c r="B19" s="15">
        <v>1839312.053120316</v>
      </c>
      <c r="C19" s="15">
        <v>2281424.0551126972</v>
      </c>
      <c r="D19" s="15">
        <v>2678228.0865884162</v>
      </c>
      <c r="E19" s="15">
        <v>3040804.5232794015</v>
      </c>
      <c r="F19" s="15">
        <v>3162485.1988309985</v>
      </c>
      <c r="G19" s="15">
        <v>3270571.3096190039</v>
      </c>
      <c r="H19" s="15">
        <v>3167515.8666485595</v>
      </c>
      <c r="I19" s="15">
        <v>3485239.8944440004</v>
      </c>
      <c r="J19" s="15">
        <v>3842862.5210799999</v>
      </c>
      <c r="K19" s="15">
        <v>4041684.2686079997</v>
      </c>
      <c r="L19" s="15">
        <v>4064241.596802</v>
      </c>
    </row>
    <row r="22" spans="1:12" x14ac:dyDescent="0.2">
      <c r="A22" s="4" t="s">
        <v>5</v>
      </c>
      <c r="B22" s="8" t="s">
        <v>13</v>
      </c>
      <c r="C22" s="8" t="s">
        <v>14</v>
      </c>
      <c r="D22" s="8" t="s">
        <v>15</v>
      </c>
      <c r="E22" s="8" t="s">
        <v>16</v>
      </c>
      <c r="F22" s="8" t="s">
        <v>17</v>
      </c>
      <c r="G22" s="8" t="s">
        <v>18</v>
      </c>
      <c r="H22" s="8" t="s">
        <v>19</v>
      </c>
      <c r="I22" s="8" t="s">
        <v>6</v>
      </c>
      <c r="J22" s="8" t="s">
        <v>7</v>
      </c>
      <c r="K22" s="8" t="s">
        <v>8</v>
      </c>
      <c r="L22" s="8" t="s">
        <v>9</v>
      </c>
    </row>
    <row r="23" spans="1:12" x14ac:dyDescent="0.2">
      <c r="A23" s="3" t="s">
        <v>0</v>
      </c>
      <c r="B23" s="6">
        <v>0.57093887371820884</v>
      </c>
      <c r="C23" s="6">
        <v>0.59250115454359309</v>
      </c>
      <c r="D23" s="6">
        <v>0.59309984214737566</v>
      </c>
      <c r="E23" s="6">
        <v>0.5975939134623337</v>
      </c>
      <c r="F23" s="6">
        <v>0.59331933346164856</v>
      </c>
      <c r="G23" s="6">
        <v>0.58338405127603321</v>
      </c>
      <c r="H23" s="6">
        <v>0.57842325704259134</v>
      </c>
      <c r="I23" s="6">
        <v>0.56964523186478488</v>
      </c>
      <c r="J23" s="6">
        <v>0.56283549100094732</v>
      </c>
      <c r="K23" s="6">
        <v>0.56668579078217629</v>
      </c>
      <c r="L23" s="6">
        <v>0.55877673678628237</v>
      </c>
    </row>
    <row r="26" spans="1:12" x14ac:dyDescent="0.2">
      <c r="A26" s="4" t="s">
        <v>5</v>
      </c>
      <c r="B26" s="8" t="s">
        <v>13</v>
      </c>
      <c r="C26" s="8" t="s">
        <v>14</v>
      </c>
      <c r="D26" s="8" t="s">
        <v>15</v>
      </c>
      <c r="E26" s="8" t="s">
        <v>16</v>
      </c>
      <c r="F26" s="8" t="s">
        <v>17</v>
      </c>
      <c r="G26" s="8" t="s">
        <v>18</v>
      </c>
      <c r="H26" s="8" t="s">
        <v>19</v>
      </c>
      <c r="I26" s="8" t="s">
        <v>6</v>
      </c>
      <c r="J26" s="8" t="s">
        <v>7</v>
      </c>
      <c r="K26" s="8" t="s">
        <v>8</v>
      </c>
      <c r="L26" s="8" t="s">
        <v>9</v>
      </c>
    </row>
    <row r="27" spans="1:12" x14ac:dyDescent="0.2">
      <c r="A27" s="3" t="s">
        <v>20</v>
      </c>
      <c r="B27" s="14">
        <f>B5/B4</f>
        <v>1.3306702442747931</v>
      </c>
      <c r="C27" s="14">
        <f t="shared" ref="C27:L27" si="0">C5/C4</f>
        <v>1.4539946828069656</v>
      </c>
      <c r="D27" s="14">
        <f t="shared" si="0"/>
        <v>1.4576053380696679</v>
      </c>
      <c r="E27" s="14">
        <f t="shared" si="0"/>
        <v>1.4850518753433357</v>
      </c>
      <c r="F27" s="14">
        <f t="shared" si="0"/>
        <v>1.4589317424699764</v>
      </c>
      <c r="G27" s="14">
        <f t="shared" si="0"/>
        <v>1.4002921709138898</v>
      </c>
      <c r="H27" s="14">
        <f t="shared" si="0"/>
        <v>1.372047359597891</v>
      </c>
      <c r="I27" s="14">
        <f t="shared" si="0"/>
        <v>1.3236642743221689</v>
      </c>
      <c r="J27" s="14">
        <f t="shared" si="0"/>
        <v>1.2874684001444565</v>
      </c>
      <c r="K27" s="14">
        <f t="shared" si="0"/>
        <v>1.3077941565892839</v>
      </c>
      <c r="L27" s="14">
        <f t="shared" si="0"/>
        <v>1.2664262820512819</v>
      </c>
    </row>
    <row r="30" spans="1:12" x14ac:dyDescent="0.2">
      <c r="A30" s="4" t="s">
        <v>5</v>
      </c>
      <c r="B30" s="8" t="s">
        <v>25</v>
      </c>
    </row>
    <row r="31" spans="1:12" x14ac:dyDescent="0.2">
      <c r="A31" s="3" t="s">
        <v>23</v>
      </c>
      <c r="B31" s="17">
        <v>7457999.9999999991</v>
      </c>
    </row>
    <row r="34" spans="1:3" x14ac:dyDescent="0.2">
      <c r="C34" s="18"/>
    </row>
    <row r="35" spans="1:3" x14ac:dyDescent="0.2">
      <c r="A35" s="4"/>
      <c r="B35" s="20" t="s">
        <v>28</v>
      </c>
      <c r="C35" s="20" t="s">
        <v>31</v>
      </c>
    </row>
    <row r="36" spans="1:3" x14ac:dyDescent="0.2">
      <c r="A36" s="3" t="s">
        <v>2</v>
      </c>
      <c r="B36" s="21">
        <v>31590292268.630001</v>
      </c>
      <c r="C36" s="21">
        <v>18600417.369729999</v>
      </c>
    </row>
    <row r="37" spans="1:3" x14ac:dyDescent="0.2">
      <c r="A37" s="3" t="s">
        <v>22</v>
      </c>
      <c r="B37" s="19">
        <v>46000000</v>
      </c>
      <c r="C37" s="21">
        <v>60000</v>
      </c>
    </row>
    <row r="38" spans="1:3" x14ac:dyDescent="0.2">
      <c r="A38" s="3" t="s">
        <v>26</v>
      </c>
      <c r="B38" s="19">
        <f>B36/B37</f>
        <v>686.74548410065222</v>
      </c>
      <c r="C38" s="19">
        <f>C36/C37</f>
        <v>310.00695616216666</v>
      </c>
    </row>
    <row r="41" spans="1:3" x14ac:dyDescent="0.2">
      <c r="A41" s="4"/>
      <c r="B41" s="20" t="s">
        <v>27</v>
      </c>
      <c r="C41" s="20" t="s">
        <v>27</v>
      </c>
    </row>
    <row r="42" spans="1:3" x14ac:dyDescent="0.2">
      <c r="A42" s="3" t="s">
        <v>28</v>
      </c>
      <c r="B42" s="17">
        <v>99765894</v>
      </c>
      <c r="C42" s="16">
        <v>99.8</v>
      </c>
    </row>
    <row r="43" spans="1:3" x14ac:dyDescent="0.2">
      <c r="A43" s="3" t="s">
        <v>29</v>
      </c>
      <c r="B43" s="17">
        <v>38779237</v>
      </c>
      <c r="C43" s="16">
        <v>38.799999999999997</v>
      </c>
    </row>
    <row r="44" spans="1:3" x14ac:dyDescent="0.2">
      <c r="A44" s="3" t="s">
        <v>30</v>
      </c>
      <c r="B44" s="17">
        <v>2503331</v>
      </c>
      <c r="C44" s="16">
        <v>2.5</v>
      </c>
    </row>
    <row r="45" spans="1:3" x14ac:dyDescent="0.2">
      <c r="A45" s="3" t="s">
        <v>31</v>
      </c>
      <c r="B45" s="17">
        <v>91545068</v>
      </c>
      <c r="C45" s="16">
        <v>91.5</v>
      </c>
    </row>
    <row r="46" spans="1:3" x14ac:dyDescent="0.2">
      <c r="A46" s="3" t="s">
        <v>32</v>
      </c>
      <c r="B46" s="17">
        <v>3633825</v>
      </c>
      <c r="C46" s="16">
        <v>3.6</v>
      </c>
    </row>
    <row r="47" spans="1:3" x14ac:dyDescent="0.2">
      <c r="A47" s="3" t="s">
        <v>33</v>
      </c>
      <c r="B47" s="17">
        <v>88401483</v>
      </c>
      <c r="C47" s="16">
        <v>88.4</v>
      </c>
    </row>
    <row r="48" spans="1:3" x14ac:dyDescent="0.2">
      <c r="A48" s="3" t="s">
        <v>34</v>
      </c>
      <c r="B48" s="17">
        <v>1176191</v>
      </c>
      <c r="C48" s="16">
        <v>1.1000000000000001</v>
      </c>
    </row>
    <row r="49" spans="1:12" x14ac:dyDescent="0.2">
      <c r="A49" s="3" t="s">
        <v>35</v>
      </c>
      <c r="B49" s="17">
        <f>SUM(B42:B48)</f>
        <v>325805029</v>
      </c>
      <c r="C49" s="16">
        <v>325.8</v>
      </c>
    </row>
    <row r="53" spans="1:12" x14ac:dyDescent="0.2">
      <c r="A53" s="9" t="s">
        <v>36</v>
      </c>
      <c r="B53" s="8" t="s">
        <v>13</v>
      </c>
      <c r="C53" s="8" t="s">
        <v>14</v>
      </c>
      <c r="D53" s="8" t="s">
        <v>15</v>
      </c>
      <c r="E53" s="8" t="s">
        <v>16</v>
      </c>
      <c r="F53" s="8" t="s">
        <v>17</v>
      </c>
      <c r="G53" s="8" t="s">
        <v>18</v>
      </c>
      <c r="H53" s="8" t="s">
        <v>19</v>
      </c>
      <c r="I53" s="8" t="s">
        <v>6</v>
      </c>
      <c r="J53" s="8" t="s">
        <v>7</v>
      </c>
      <c r="K53" s="8" t="s">
        <v>8</v>
      </c>
      <c r="L53" s="8" t="s">
        <v>9</v>
      </c>
    </row>
    <row r="54" spans="1:12" x14ac:dyDescent="0.2">
      <c r="A54" s="22" t="s">
        <v>28</v>
      </c>
      <c r="B54" s="24">
        <v>6.5009762697271878E-2</v>
      </c>
      <c r="C54" s="24">
        <v>0.13020067462358953</v>
      </c>
      <c r="D54" s="24">
        <v>0.10106633127358222</v>
      </c>
      <c r="E54" s="24">
        <v>0.15613656064565573</v>
      </c>
      <c r="F54" s="24">
        <v>4.8807790071868862E-2</v>
      </c>
      <c r="G54" s="24">
        <v>8.3237171662379872E-2</v>
      </c>
      <c r="H54" s="24">
        <v>0.15366653466937996</v>
      </c>
      <c r="I54" s="24">
        <v>0.11533542429419774</v>
      </c>
      <c r="J54" s="24">
        <v>8.6868860194757813E-2</v>
      </c>
      <c r="K54" s="24">
        <v>3.1930849384275373E-2</v>
      </c>
      <c r="L54" s="24">
        <v>8.1851214381334803E-2</v>
      </c>
    </row>
    <row r="55" spans="1:12" x14ac:dyDescent="0.2">
      <c r="A55" s="22" t="s">
        <v>37</v>
      </c>
      <c r="B55" s="24">
        <v>0.18943044451224234</v>
      </c>
      <c r="C55" s="24">
        <v>6.7966681844009447E-3</v>
      </c>
      <c r="D55" s="24">
        <v>0.1320413628833581</v>
      </c>
      <c r="E55" s="24">
        <v>0.23076252141505749</v>
      </c>
      <c r="F55" s="24">
        <v>0.20994758397194691</v>
      </c>
      <c r="G55" s="24">
        <v>0.21609547809549978</v>
      </c>
      <c r="H55" s="24">
        <v>6.2250673541917712E-2</v>
      </c>
      <c r="I55" s="24">
        <v>4.2230697021449437E-2</v>
      </c>
      <c r="J55" s="24">
        <v>0.14401447540357593</v>
      </c>
      <c r="K55" s="24">
        <v>7.5344356496999998E-2</v>
      </c>
      <c r="L55" s="24">
        <v>-0.12298454343676712</v>
      </c>
    </row>
    <row r="56" spans="1:12" x14ac:dyDescent="0.2">
      <c r="A56" s="22" t="s">
        <v>33</v>
      </c>
      <c r="B56" s="24">
        <v>6.2973455687627133E-3</v>
      </c>
      <c r="C56" s="24">
        <v>3.1106078920391189E-2</v>
      </c>
      <c r="D56" s="24">
        <v>3.6726517287431371E-2</v>
      </c>
      <c r="E56" s="24">
        <v>4.9180562513418735E-2</v>
      </c>
      <c r="F56" s="24">
        <v>-2.7584889701368298E-2</v>
      </c>
      <c r="G56" s="24">
        <v>1.8785336494619775E-2</v>
      </c>
      <c r="H56" s="24">
        <v>1.6070395769643975E-2</v>
      </c>
      <c r="I56" s="24">
        <v>-4.7624856000542115E-2</v>
      </c>
      <c r="J56" s="24">
        <v>3.4765408205376325E-2</v>
      </c>
      <c r="K56" s="24">
        <v>3.6334130978903589E-2</v>
      </c>
      <c r="L56" s="24">
        <v>3.6573066510961372E-2</v>
      </c>
    </row>
    <row r="58" spans="1:12" x14ac:dyDescent="0.2">
      <c r="A58" s="8" t="s">
        <v>41</v>
      </c>
      <c r="B58" s="9">
        <v>2019</v>
      </c>
      <c r="C58" s="9">
        <v>2020</v>
      </c>
    </row>
    <row r="59" spans="1:12" x14ac:dyDescent="0.2">
      <c r="A59" s="22" t="s">
        <v>23</v>
      </c>
      <c r="B59">
        <v>12.4</v>
      </c>
      <c r="C59" s="25">
        <v>18.63</v>
      </c>
    </row>
    <row r="60" spans="1:12" x14ac:dyDescent="0.2">
      <c r="A60" s="22" t="s">
        <v>24</v>
      </c>
      <c r="B60">
        <v>21.1</v>
      </c>
      <c r="C60">
        <v>5.57</v>
      </c>
    </row>
    <row r="61" spans="1:12" x14ac:dyDescent="0.2">
      <c r="C61" s="28"/>
    </row>
    <row r="64" spans="1:12" x14ac:dyDescent="0.2">
      <c r="A64" s="8" t="s">
        <v>39</v>
      </c>
      <c r="B64" s="8" t="s">
        <v>13</v>
      </c>
      <c r="C64" s="8" t="s">
        <v>14</v>
      </c>
      <c r="D64" s="8" t="s">
        <v>15</v>
      </c>
      <c r="E64" s="8" t="s">
        <v>16</v>
      </c>
      <c r="F64" s="8" t="s">
        <v>17</v>
      </c>
      <c r="G64" s="8" t="s">
        <v>18</v>
      </c>
      <c r="H64" s="8" t="s">
        <v>19</v>
      </c>
      <c r="I64" s="8" t="s">
        <v>6</v>
      </c>
      <c r="J64" s="8" t="s">
        <v>7</v>
      </c>
      <c r="K64" s="8" t="s">
        <v>8</v>
      </c>
      <c r="L64" s="8" t="s">
        <v>9</v>
      </c>
    </row>
    <row r="65" spans="1:12" x14ac:dyDescent="0.2">
      <c r="A65" s="22" t="s">
        <v>28</v>
      </c>
      <c r="B65" s="26">
        <v>12.66829525797</v>
      </c>
      <c r="C65" s="26">
        <v>14.979575778316001</v>
      </c>
      <c r="D65" s="26">
        <v>17.527493460380001</v>
      </c>
      <c r="E65" s="26">
        <v>28.004287479360002</v>
      </c>
      <c r="F65" s="26">
        <v>30.0130137783</v>
      </c>
      <c r="G65" s="26">
        <v>29.621443942495002</v>
      </c>
      <c r="H65" s="26">
        <v>33.004220501469995</v>
      </c>
      <c r="I65" s="26">
        <v>32.696920382580004</v>
      </c>
      <c r="J65" s="26">
        <v>35.824192175450001</v>
      </c>
      <c r="K65" s="26">
        <v>27.963435075850001</v>
      </c>
      <c r="L65" s="26">
        <v>33.495092102730005</v>
      </c>
    </row>
    <row r="66" spans="1:12" x14ac:dyDescent="0.2">
      <c r="A66" s="22" t="s">
        <v>33</v>
      </c>
      <c r="B66" s="26">
        <v>51.27</v>
      </c>
      <c r="C66" s="26">
        <v>54.83</v>
      </c>
      <c r="D66" s="26">
        <v>50.81</v>
      </c>
      <c r="E66" s="26">
        <v>60.41</v>
      </c>
      <c r="F66" s="26">
        <v>56.64</v>
      </c>
      <c r="G66" s="26">
        <v>73.61</v>
      </c>
      <c r="H66" s="26">
        <v>72.42</v>
      </c>
      <c r="I66" s="26">
        <v>64.48</v>
      </c>
      <c r="J66" s="26">
        <v>75.22</v>
      </c>
      <c r="K66" s="26">
        <v>73</v>
      </c>
      <c r="L66" s="26">
        <v>110.74</v>
      </c>
    </row>
    <row r="67" spans="1:12" x14ac:dyDescent="0.2">
      <c r="A67" s="22" t="s">
        <v>37</v>
      </c>
      <c r="B67" s="26">
        <v>136.99141158</v>
      </c>
      <c r="C67" s="26">
        <v>188.20806596686501</v>
      </c>
      <c r="D67" s="26">
        <v>232.57708173</v>
      </c>
      <c r="E67" s="26">
        <v>324.41661999999997</v>
      </c>
      <c r="F67" s="26">
        <v>313.81780499999996</v>
      </c>
      <c r="G67" s="26">
        <v>406.43625000000003</v>
      </c>
      <c r="H67" s="26">
        <v>353.20299599999998</v>
      </c>
      <c r="I67" s="26">
        <v>284.80350000000004</v>
      </c>
      <c r="J67" s="26">
        <v>466.72520399999996</v>
      </c>
      <c r="K67" s="26">
        <v>584.5580799999999</v>
      </c>
      <c r="L67" s="26">
        <v>599.56034488</v>
      </c>
    </row>
    <row r="70" spans="1:12" x14ac:dyDescent="0.2">
      <c r="A70" s="8" t="s">
        <v>40</v>
      </c>
      <c r="B70" s="9">
        <v>2019</v>
      </c>
      <c r="C70" s="9">
        <v>2020</v>
      </c>
    </row>
    <row r="71" spans="1:12" x14ac:dyDescent="0.2">
      <c r="A71" s="22" t="s">
        <v>28</v>
      </c>
      <c r="B71" s="23">
        <v>0.24898795182520334</v>
      </c>
      <c r="C71" s="23">
        <v>0.199058963283269</v>
      </c>
    </row>
    <row r="72" spans="1:12" x14ac:dyDescent="0.2">
      <c r="A72" s="22" t="s">
        <v>33</v>
      </c>
      <c r="B72" s="23">
        <v>0.1334662430178904</v>
      </c>
      <c r="C72" s="23">
        <v>0.14331158045547221</v>
      </c>
    </row>
    <row r="73" spans="1:12" x14ac:dyDescent="0.2">
      <c r="A73" s="22" t="s">
        <v>37</v>
      </c>
      <c r="B73" s="23">
        <v>0.12064560072772339</v>
      </c>
      <c r="C73" s="23">
        <v>5.7974899813548531E-2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C61B-7109-F347-A841-2D9B4CE06A56}">
  <dimension ref="B2:I16"/>
  <sheetViews>
    <sheetView showGridLines="0" workbookViewId="0">
      <selection activeCell="J3" sqref="J3"/>
    </sheetView>
  </sheetViews>
  <sheetFormatPr baseColWidth="10" defaultRowHeight="16" x14ac:dyDescent="0.2"/>
  <sheetData>
    <row r="2" spans="2:9" ht="55" customHeight="1" x14ac:dyDescent="0.2">
      <c r="B2" s="29" t="s">
        <v>80</v>
      </c>
      <c r="C2" s="29"/>
      <c r="D2" s="29"/>
      <c r="E2" s="29"/>
      <c r="F2" s="29"/>
      <c r="G2" s="29"/>
      <c r="H2" s="29"/>
      <c r="I2" s="29"/>
    </row>
    <row r="4" spans="2:9" ht="52" customHeight="1" x14ac:dyDescent="0.2">
      <c r="B4" s="29" t="s">
        <v>79</v>
      </c>
      <c r="C4" s="29"/>
      <c r="D4" s="29"/>
      <c r="E4" s="29"/>
      <c r="F4" s="29"/>
      <c r="G4" s="29"/>
      <c r="H4" s="29"/>
      <c r="I4" s="29"/>
    </row>
    <row r="6" spans="2:9" ht="35" customHeight="1" x14ac:dyDescent="0.2">
      <c r="B6" s="29" t="s">
        <v>78</v>
      </c>
      <c r="C6" s="29"/>
      <c r="D6" s="29"/>
      <c r="E6" s="29"/>
      <c r="F6" s="29"/>
      <c r="G6" s="29"/>
      <c r="H6" s="29"/>
      <c r="I6" s="29"/>
    </row>
    <row r="8" spans="2:9" ht="41" customHeight="1" x14ac:dyDescent="0.2">
      <c r="B8" s="29" t="s">
        <v>77</v>
      </c>
      <c r="C8" s="29"/>
      <c r="D8" s="29"/>
      <c r="E8" s="29"/>
      <c r="F8" s="29"/>
      <c r="G8" s="29"/>
      <c r="H8" s="29"/>
      <c r="I8" s="29"/>
    </row>
    <row r="10" spans="2:9" ht="50" customHeight="1" x14ac:dyDescent="0.2">
      <c r="B10" s="29" t="s">
        <v>76</v>
      </c>
      <c r="C10" s="29"/>
      <c r="D10" s="29"/>
      <c r="E10" s="29"/>
      <c r="F10" s="29"/>
      <c r="G10" s="29"/>
      <c r="H10" s="29"/>
      <c r="I10" s="29"/>
    </row>
    <row r="12" spans="2:9" ht="36" customHeight="1" x14ac:dyDescent="0.2">
      <c r="B12" s="29" t="s">
        <v>75</v>
      </c>
      <c r="C12" s="29"/>
      <c r="D12" s="29"/>
      <c r="E12" s="29"/>
      <c r="F12" s="29"/>
      <c r="G12" s="29"/>
      <c r="H12" s="29"/>
      <c r="I12" s="29"/>
    </row>
    <row r="14" spans="2:9" ht="31" customHeight="1" x14ac:dyDescent="0.2">
      <c r="B14" s="29" t="s">
        <v>74</v>
      </c>
      <c r="C14" s="29"/>
      <c r="D14" s="29"/>
      <c r="E14" s="29"/>
      <c r="F14" s="29"/>
      <c r="G14" s="29"/>
      <c r="H14" s="29"/>
      <c r="I14" s="29"/>
    </row>
    <row r="16" spans="2:9" ht="33" customHeight="1" x14ac:dyDescent="0.2">
      <c r="B16" s="29" t="s">
        <v>81</v>
      </c>
      <c r="C16" s="29"/>
      <c r="D16" s="29"/>
      <c r="E16" s="29"/>
      <c r="F16" s="29"/>
      <c r="G16" s="29"/>
      <c r="H16" s="29"/>
      <c r="I16" s="29"/>
    </row>
  </sheetData>
  <mergeCells count="8">
    <mergeCell ref="B14:I14"/>
    <mergeCell ref="B16:I16"/>
    <mergeCell ref="B2:I2"/>
    <mergeCell ref="B4:I4"/>
    <mergeCell ref="B6:I6"/>
    <mergeCell ref="B8:I8"/>
    <mergeCell ref="B10:I10"/>
    <mergeCell ref="B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Letter to Stakeholders</vt:lpstr>
      <vt:lpstr>Dashboard1</vt:lpstr>
      <vt:lpstr>Dashboard2</vt:lpstr>
      <vt:lpstr>Data</vt:lpstr>
      <vt:lpstr>References</vt:lpstr>
      <vt:lpstr>Dashboard1!Print_Area</vt:lpstr>
      <vt:lpstr>Dashboard2!Print_Area</vt:lpstr>
      <vt:lpstr>'Letter to Stakeholders'!Print_Area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trevino trevino</dc:creator>
  <cp:lastModifiedBy>mauricio trevino trevino</cp:lastModifiedBy>
  <dcterms:created xsi:type="dcterms:W3CDTF">2021-11-28T04:28:12Z</dcterms:created>
  <dcterms:modified xsi:type="dcterms:W3CDTF">2021-11-29T04:48:22Z</dcterms:modified>
</cp:coreProperties>
</file>