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Sistema de Recomendacion\"/>
    </mc:Choice>
  </mc:AlternateContent>
  <xr:revisionPtr revIDLastSave="0" documentId="13_ncr:1_{79D4EC35-C259-4555-8762-B2C05F497D71}" xr6:coauthVersionLast="36" xr6:coauthVersionMax="36" xr10:uidLastSave="{00000000-0000-0000-0000-000000000000}"/>
  <bookViews>
    <workbookView xWindow="0" yWindow="0" windowWidth="23040" windowHeight="8490" xr2:uid="{00000000-000D-0000-FFFF-FFFF00000000}"/>
  </bookViews>
  <sheets>
    <sheet name="BD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219" i="1" l="1"/>
  <c r="P218" i="1"/>
  <c r="P217" i="1"/>
  <c r="P220" i="1"/>
  <c r="Q231" i="1"/>
  <c r="Q230" i="1"/>
  <c r="Q228" i="1"/>
  <c r="Q229" i="1"/>
  <c r="Q249" i="1"/>
  <c r="Q259" i="1"/>
  <c r="Q279" i="1"/>
  <c r="Q290" i="1"/>
  <c r="Q336" i="1"/>
  <c r="Q335" i="1"/>
  <c r="Q334" i="1"/>
  <c r="Q333" i="1"/>
  <c r="Q332" i="1"/>
  <c r="P381" i="1" l="1"/>
  <c r="P380" i="1"/>
  <c r="P379" i="1"/>
  <c r="P376" i="1" l="1"/>
  <c r="P372" i="1"/>
  <c r="P366" i="1"/>
  <c r="P365" i="1"/>
  <c r="Q325" i="1"/>
  <c r="Q326" i="1"/>
  <c r="Q327" i="1"/>
  <c r="Q328" i="1"/>
  <c r="Q329" i="1"/>
  <c r="Q330" i="1"/>
  <c r="P323" i="1" l="1"/>
  <c r="P322" i="1"/>
  <c r="P321" i="1"/>
  <c r="P314" i="1"/>
  <c r="P313" i="1"/>
  <c r="P312" i="1"/>
  <c r="P311" i="1"/>
  <c r="P310" i="1"/>
  <c r="P309" i="1"/>
  <c r="Z289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P225" i="1" l="1"/>
  <c r="P224" i="1"/>
  <c r="Z200" i="1" l="1"/>
  <c r="AA200" i="1" s="1"/>
  <c r="Z201" i="1"/>
  <c r="AA201" i="1" s="1"/>
  <c r="Z202" i="1"/>
  <c r="AA202" i="1" s="1"/>
  <c r="Z203" i="1"/>
  <c r="AA203" i="1" s="1"/>
  <c r="Z204" i="1"/>
  <c r="AA204" i="1" s="1"/>
  <c r="Z25" i="1"/>
  <c r="AB25" i="1" s="1"/>
  <c r="P25" i="1"/>
  <c r="Q25" i="1" s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3" i="1"/>
  <c r="P132" i="1"/>
  <c r="P131" i="1"/>
  <c r="AA25" i="1" l="1"/>
  <c r="P130" i="1" l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Z82" i="1"/>
  <c r="AB82" i="1" s="1"/>
  <c r="P62" i="1"/>
  <c r="P61" i="1"/>
  <c r="P60" i="1"/>
  <c r="Z54" i="1"/>
  <c r="AB54" i="1" s="1"/>
  <c r="P28" i="1"/>
  <c r="P27" i="1"/>
  <c r="P26" i="1"/>
  <c r="Z20" i="1"/>
  <c r="AB20" i="1" s="1"/>
  <c r="Z23" i="1"/>
  <c r="P24" i="1"/>
  <c r="P23" i="1"/>
  <c r="P22" i="1"/>
  <c r="P21" i="1"/>
  <c r="P20" i="1"/>
  <c r="P19" i="1"/>
  <c r="P18" i="1" l="1"/>
  <c r="P17" i="1"/>
  <c r="P16" i="1"/>
  <c r="P15" i="1"/>
  <c r="P14" i="1"/>
  <c r="Q9" i="1" l="1"/>
  <c r="Q10" i="1"/>
  <c r="Q11" i="1"/>
  <c r="Q12" i="1"/>
  <c r="Q8" i="1"/>
  <c r="K15" i="1"/>
  <c r="K16" i="1"/>
  <c r="K17" i="1"/>
  <c r="AB23" i="1" l="1"/>
  <c r="AA23" i="1"/>
  <c r="Z3" i="1"/>
  <c r="AB3" i="1" s="1"/>
  <c r="Z4" i="1"/>
  <c r="AA4" i="1" s="1"/>
  <c r="Z5" i="1"/>
  <c r="AB5" i="1" s="1"/>
  <c r="Z6" i="1"/>
  <c r="AB6" i="1" s="1"/>
  <c r="Z7" i="1"/>
  <c r="AB7" i="1" s="1"/>
  <c r="Z8" i="1"/>
  <c r="AB8" i="1" s="1"/>
  <c r="Z9" i="1"/>
  <c r="AB9" i="1" s="1"/>
  <c r="Z10" i="1"/>
  <c r="AB10" i="1" s="1"/>
  <c r="Z11" i="1"/>
  <c r="AB11" i="1" s="1"/>
  <c r="Z12" i="1"/>
  <c r="AA12" i="1" s="1"/>
  <c r="Z13" i="1"/>
  <c r="AB13" i="1" s="1"/>
  <c r="Z14" i="1"/>
  <c r="AB14" i="1" s="1"/>
  <c r="Z15" i="1"/>
  <c r="AB15" i="1" s="1"/>
  <c r="Z16" i="1"/>
  <c r="AA16" i="1" s="1"/>
  <c r="Z17" i="1"/>
  <c r="AB17" i="1" s="1"/>
  <c r="Z18" i="1"/>
  <c r="AB18" i="1" s="1"/>
  <c r="Z19" i="1"/>
  <c r="AB19" i="1" s="1"/>
  <c r="Z21" i="1"/>
  <c r="AB21" i="1" s="1"/>
  <c r="Z22" i="1"/>
  <c r="AB22" i="1" s="1"/>
  <c r="Z24" i="1"/>
  <c r="AB24" i="1" s="1"/>
  <c r="Z26" i="1"/>
  <c r="AA26" i="1" s="1"/>
  <c r="Z27" i="1"/>
  <c r="AB27" i="1" s="1"/>
  <c r="Z28" i="1"/>
  <c r="AA28" i="1" s="1"/>
  <c r="Z29" i="1"/>
  <c r="AB29" i="1" s="1"/>
  <c r="Z30" i="1"/>
  <c r="AA30" i="1" s="1"/>
  <c r="Z31" i="1"/>
  <c r="AB31" i="1" s="1"/>
  <c r="Z32" i="1"/>
  <c r="AA32" i="1" s="1"/>
  <c r="Z33" i="1"/>
  <c r="AB33" i="1" s="1"/>
  <c r="Z34" i="1"/>
  <c r="AA34" i="1" s="1"/>
  <c r="Z35" i="1"/>
  <c r="AB35" i="1" s="1"/>
  <c r="Z36" i="1"/>
  <c r="AA36" i="1" s="1"/>
  <c r="Z37" i="1"/>
  <c r="AB37" i="1" s="1"/>
  <c r="Z38" i="1"/>
  <c r="AA38" i="1" s="1"/>
  <c r="Z39" i="1"/>
  <c r="AB39" i="1" s="1"/>
  <c r="Z40" i="1"/>
  <c r="AA40" i="1" s="1"/>
  <c r="Z41" i="1"/>
  <c r="AB41" i="1" s="1"/>
  <c r="Z42" i="1"/>
  <c r="AA42" i="1" s="1"/>
  <c r="Z43" i="1"/>
  <c r="AB43" i="1" s="1"/>
  <c r="Z44" i="1"/>
  <c r="AA44" i="1" s="1"/>
  <c r="Z45" i="1"/>
  <c r="AB45" i="1" s="1"/>
  <c r="Z46" i="1"/>
  <c r="AA46" i="1" s="1"/>
  <c r="Z47" i="1"/>
  <c r="AB47" i="1" s="1"/>
  <c r="Z48" i="1"/>
  <c r="AA48" i="1" s="1"/>
  <c r="Z49" i="1"/>
  <c r="AB49" i="1" s="1"/>
  <c r="Z50" i="1"/>
  <c r="AA50" i="1" s="1"/>
  <c r="Z51" i="1"/>
  <c r="AB51" i="1" s="1"/>
  <c r="Z52" i="1"/>
  <c r="AA52" i="1" s="1"/>
  <c r="Z53" i="1"/>
  <c r="AB53" i="1" s="1"/>
  <c r="AA54" i="1"/>
  <c r="Z55" i="1"/>
  <c r="AB55" i="1" s="1"/>
  <c r="Z56" i="1"/>
  <c r="AA56" i="1" s="1"/>
  <c r="Z57" i="1"/>
  <c r="AB57" i="1" s="1"/>
  <c r="Z58" i="1"/>
  <c r="AA58" i="1" s="1"/>
  <c r="Z59" i="1"/>
  <c r="AB59" i="1" s="1"/>
  <c r="Z60" i="1"/>
  <c r="AA60" i="1" s="1"/>
  <c r="Z61" i="1"/>
  <c r="AB61" i="1" s="1"/>
  <c r="Z62" i="1"/>
  <c r="AA62" i="1" s="1"/>
  <c r="Z63" i="1"/>
  <c r="AB63" i="1" s="1"/>
  <c r="Z64" i="1"/>
  <c r="AA64" i="1" s="1"/>
  <c r="Z65" i="1"/>
  <c r="AB65" i="1" s="1"/>
  <c r="Z66" i="1"/>
  <c r="AA66" i="1" s="1"/>
  <c r="Z67" i="1"/>
  <c r="AB67" i="1" s="1"/>
  <c r="Z68" i="1"/>
  <c r="AA68" i="1" s="1"/>
  <c r="Z69" i="1"/>
  <c r="AB69" i="1" s="1"/>
  <c r="Z70" i="1"/>
  <c r="AB70" i="1" s="1"/>
  <c r="Z71" i="1"/>
  <c r="AB71" i="1" s="1"/>
  <c r="Z72" i="1"/>
  <c r="AB72" i="1" s="1"/>
  <c r="Z73" i="1"/>
  <c r="AB73" i="1" s="1"/>
  <c r="Z74" i="1"/>
  <c r="AB74" i="1" s="1"/>
  <c r="Z75" i="1"/>
  <c r="AB75" i="1" s="1"/>
  <c r="Z76" i="1"/>
  <c r="AB76" i="1" s="1"/>
  <c r="Z77" i="1"/>
  <c r="AB77" i="1" s="1"/>
  <c r="Z78" i="1"/>
  <c r="AB78" i="1" s="1"/>
  <c r="Z79" i="1"/>
  <c r="AB79" i="1" s="1"/>
  <c r="Z80" i="1"/>
  <c r="AB80" i="1" s="1"/>
  <c r="Z81" i="1"/>
  <c r="AB81" i="1" s="1"/>
  <c r="Z83" i="1"/>
  <c r="AB83" i="1" s="1"/>
  <c r="Z84" i="1"/>
  <c r="AA84" i="1" s="1"/>
  <c r="Z85" i="1"/>
  <c r="AB85" i="1" s="1"/>
  <c r="Z86" i="1"/>
  <c r="AA86" i="1" s="1"/>
  <c r="Z87" i="1"/>
  <c r="AB87" i="1" s="1"/>
  <c r="Z88" i="1"/>
  <c r="AA88" i="1" s="1"/>
  <c r="Z89" i="1"/>
  <c r="AB89" i="1" s="1"/>
  <c r="Z90" i="1"/>
  <c r="AA90" i="1" s="1"/>
  <c r="Z91" i="1"/>
  <c r="AB91" i="1" s="1"/>
  <c r="Z92" i="1"/>
  <c r="AA92" i="1" s="1"/>
  <c r="Z93" i="1"/>
  <c r="AB93" i="1" s="1"/>
  <c r="Z94" i="1"/>
  <c r="AA94" i="1" s="1"/>
  <c r="Z95" i="1"/>
  <c r="AB95" i="1" s="1"/>
  <c r="Z96" i="1"/>
  <c r="AA96" i="1" s="1"/>
  <c r="Z97" i="1"/>
  <c r="AB97" i="1" s="1"/>
  <c r="Z98" i="1"/>
  <c r="AA98" i="1" s="1"/>
  <c r="Z99" i="1"/>
  <c r="AB99" i="1" s="1"/>
  <c r="Z100" i="1"/>
  <c r="AA100" i="1" s="1"/>
  <c r="Z101" i="1"/>
  <c r="AB101" i="1" s="1"/>
  <c r="Z102" i="1"/>
  <c r="AA102" i="1" s="1"/>
  <c r="Z103" i="1"/>
  <c r="AB103" i="1" s="1"/>
  <c r="Z104" i="1"/>
  <c r="AA104" i="1" s="1"/>
  <c r="Z105" i="1"/>
  <c r="AB105" i="1" s="1"/>
  <c r="Z106" i="1"/>
  <c r="AA106" i="1" s="1"/>
  <c r="Z107" i="1"/>
  <c r="AB107" i="1" s="1"/>
  <c r="Z108" i="1"/>
  <c r="AA108" i="1" s="1"/>
  <c r="Z109" i="1"/>
  <c r="AB109" i="1" s="1"/>
  <c r="Z110" i="1"/>
  <c r="AA110" i="1" s="1"/>
  <c r="Z111" i="1"/>
  <c r="AB111" i="1" s="1"/>
  <c r="Z112" i="1"/>
  <c r="AA112" i="1" s="1"/>
  <c r="Z113" i="1"/>
  <c r="AB113" i="1" s="1"/>
  <c r="Z114" i="1"/>
  <c r="AA114" i="1" s="1"/>
  <c r="Z115" i="1"/>
  <c r="AB115" i="1" s="1"/>
  <c r="Z116" i="1"/>
  <c r="AA116" i="1" s="1"/>
  <c r="Z117" i="1"/>
  <c r="AB117" i="1" s="1"/>
  <c r="Z118" i="1"/>
  <c r="AA118" i="1" s="1"/>
  <c r="Z119" i="1"/>
  <c r="AB119" i="1" s="1"/>
  <c r="Z120" i="1"/>
  <c r="AA120" i="1" s="1"/>
  <c r="Z121" i="1"/>
  <c r="AB121" i="1" s="1"/>
  <c r="Z122" i="1"/>
  <c r="AA122" i="1" s="1"/>
  <c r="Z123" i="1"/>
  <c r="AB123" i="1" s="1"/>
  <c r="Z124" i="1"/>
  <c r="AA124" i="1" s="1"/>
  <c r="Z125" i="1"/>
  <c r="AB125" i="1" s="1"/>
  <c r="Z126" i="1"/>
  <c r="AA126" i="1" s="1"/>
  <c r="Z127" i="1"/>
  <c r="AB127" i="1" s="1"/>
  <c r="Z128" i="1"/>
  <c r="AA128" i="1" s="1"/>
  <c r="Z129" i="1"/>
  <c r="AB129" i="1" s="1"/>
  <c r="Z130" i="1"/>
  <c r="AA130" i="1" s="1"/>
  <c r="Z131" i="1"/>
  <c r="AB131" i="1" s="1"/>
  <c r="Z132" i="1"/>
  <c r="Z133" i="1"/>
  <c r="AB133" i="1" s="1"/>
  <c r="Z134" i="1"/>
  <c r="AA134" i="1" s="1"/>
  <c r="Z135" i="1"/>
  <c r="AB135" i="1" s="1"/>
  <c r="Z136" i="1"/>
  <c r="Z137" i="1"/>
  <c r="AB137" i="1" s="1"/>
  <c r="Z138" i="1"/>
  <c r="Z139" i="1"/>
  <c r="AB139" i="1" s="1"/>
  <c r="Z140" i="1"/>
  <c r="Z141" i="1"/>
  <c r="AB141" i="1" s="1"/>
  <c r="Z142" i="1"/>
  <c r="Z143" i="1"/>
  <c r="AB143" i="1" s="1"/>
  <c r="Z144" i="1"/>
  <c r="Z145" i="1"/>
  <c r="AB145" i="1" s="1"/>
  <c r="Z146" i="1"/>
  <c r="Z147" i="1"/>
  <c r="AB147" i="1" s="1"/>
  <c r="Z148" i="1"/>
  <c r="Z149" i="1"/>
  <c r="AB149" i="1" s="1"/>
  <c r="Z150" i="1"/>
  <c r="Z151" i="1"/>
  <c r="AB151" i="1" s="1"/>
  <c r="Z152" i="1"/>
  <c r="Z153" i="1"/>
  <c r="AB153" i="1" s="1"/>
  <c r="Z154" i="1"/>
  <c r="Z155" i="1"/>
  <c r="AB155" i="1" s="1"/>
  <c r="Z156" i="1"/>
  <c r="Z157" i="1"/>
  <c r="AB157" i="1" s="1"/>
  <c r="Z158" i="1"/>
  <c r="Z159" i="1"/>
  <c r="AB159" i="1" s="1"/>
  <c r="Z160" i="1"/>
  <c r="Z161" i="1"/>
  <c r="AB161" i="1" s="1"/>
  <c r="Z162" i="1"/>
  <c r="Z163" i="1"/>
  <c r="AB163" i="1" s="1"/>
  <c r="Z164" i="1"/>
  <c r="Z165" i="1"/>
  <c r="AB165" i="1" s="1"/>
  <c r="Z166" i="1"/>
  <c r="Z167" i="1"/>
  <c r="AB167" i="1" s="1"/>
  <c r="Z168" i="1"/>
  <c r="Z169" i="1"/>
  <c r="AA169" i="1" s="1"/>
  <c r="Z170" i="1"/>
  <c r="Z171" i="1"/>
  <c r="AB171" i="1" s="1"/>
  <c r="Z172" i="1"/>
  <c r="Z173" i="1"/>
  <c r="AB173" i="1" s="1"/>
  <c r="Z174" i="1"/>
  <c r="Z175" i="1"/>
  <c r="AB175" i="1" s="1"/>
  <c r="Z176" i="1"/>
  <c r="Z177" i="1"/>
  <c r="AB177" i="1" s="1"/>
  <c r="Z178" i="1"/>
  <c r="Z179" i="1"/>
  <c r="AB179" i="1" s="1"/>
  <c r="Z180" i="1"/>
  <c r="Z181" i="1"/>
  <c r="AB181" i="1" s="1"/>
  <c r="Z182" i="1"/>
  <c r="Z183" i="1"/>
  <c r="AB183" i="1" s="1"/>
  <c r="Z184" i="1"/>
  <c r="Z185" i="1"/>
  <c r="AB185" i="1" s="1"/>
  <c r="Z186" i="1"/>
  <c r="Z187" i="1"/>
  <c r="AB187" i="1" s="1"/>
  <c r="Z188" i="1"/>
  <c r="Z189" i="1"/>
  <c r="AB189" i="1" s="1"/>
  <c r="Z190" i="1"/>
  <c r="Z191" i="1"/>
  <c r="AB191" i="1" s="1"/>
  <c r="Z192" i="1"/>
  <c r="Z193" i="1"/>
  <c r="AB193" i="1" s="1"/>
  <c r="Z194" i="1"/>
  <c r="Z195" i="1"/>
  <c r="AB195" i="1" s="1"/>
  <c r="Z196" i="1"/>
  <c r="Z197" i="1"/>
  <c r="AB197" i="1" s="1"/>
  <c r="Z198" i="1"/>
  <c r="Z199" i="1"/>
  <c r="AB199" i="1" s="1"/>
  <c r="AB203" i="1"/>
  <c r="Z205" i="1"/>
  <c r="AB205" i="1" s="1"/>
  <c r="Z206" i="1"/>
  <c r="Z207" i="1"/>
  <c r="AB207" i="1" s="1"/>
  <c r="Z208" i="1"/>
  <c r="Z209" i="1"/>
  <c r="AB209" i="1" s="1"/>
  <c r="Z210" i="1"/>
  <c r="Z211" i="1"/>
  <c r="AB211" i="1" s="1"/>
  <c r="Z212" i="1"/>
  <c r="Z213" i="1"/>
  <c r="AB213" i="1" s="1"/>
  <c r="Z214" i="1"/>
  <c r="Z215" i="1"/>
  <c r="AB215" i="1" s="1"/>
  <c r="Z216" i="1"/>
  <c r="Z217" i="1"/>
  <c r="Z218" i="1"/>
  <c r="Z219" i="1"/>
  <c r="AB219" i="1" s="1"/>
  <c r="Z220" i="1"/>
  <c r="Z221" i="1"/>
  <c r="AB221" i="1" s="1"/>
  <c r="Z222" i="1"/>
  <c r="Z223" i="1"/>
  <c r="AB223" i="1" s="1"/>
  <c r="Z224" i="1"/>
  <c r="Z225" i="1"/>
  <c r="AB225" i="1" s="1"/>
  <c r="Z226" i="1"/>
  <c r="Z227" i="1"/>
  <c r="AB227" i="1" s="1"/>
  <c r="Z228" i="1"/>
  <c r="Z229" i="1"/>
  <c r="AB229" i="1" s="1"/>
  <c r="Z230" i="1"/>
  <c r="Z231" i="1"/>
  <c r="AB231" i="1" s="1"/>
  <c r="Z232" i="1"/>
  <c r="Z233" i="1"/>
  <c r="AA233" i="1" s="1"/>
  <c r="Z234" i="1"/>
  <c r="Z235" i="1"/>
  <c r="AB235" i="1" s="1"/>
  <c r="Z236" i="1"/>
  <c r="Z237" i="1"/>
  <c r="AB237" i="1" s="1"/>
  <c r="Z238" i="1"/>
  <c r="Z239" i="1"/>
  <c r="AB239" i="1" s="1"/>
  <c r="Z240" i="1"/>
  <c r="Z241" i="1"/>
  <c r="AB241" i="1" s="1"/>
  <c r="Z242" i="1"/>
  <c r="Z243" i="1"/>
  <c r="AB243" i="1" s="1"/>
  <c r="Z244" i="1"/>
  <c r="Z245" i="1"/>
  <c r="AB245" i="1" s="1"/>
  <c r="Z246" i="1"/>
  <c r="Z247" i="1"/>
  <c r="AB247" i="1" s="1"/>
  <c r="Z248" i="1"/>
  <c r="Z249" i="1"/>
  <c r="AB249" i="1" s="1"/>
  <c r="Z250" i="1"/>
  <c r="Z251" i="1"/>
  <c r="AB251" i="1" s="1"/>
  <c r="Z252" i="1"/>
  <c r="Z253" i="1"/>
  <c r="AB253" i="1" s="1"/>
  <c r="Z254" i="1"/>
  <c r="Z255" i="1"/>
  <c r="AB255" i="1" s="1"/>
  <c r="Z256" i="1"/>
  <c r="Z257" i="1"/>
  <c r="AB257" i="1" s="1"/>
  <c r="Z258" i="1"/>
  <c r="Z259" i="1"/>
  <c r="AB259" i="1" s="1"/>
  <c r="Z260" i="1"/>
  <c r="Z261" i="1"/>
  <c r="AB261" i="1" s="1"/>
  <c r="Z262" i="1"/>
  <c r="Z263" i="1"/>
  <c r="AB263" i="1" s="1"/>
  <c r="Z264" i="1"/>
  <c r="Z265" i="1"/>
  <c r="AA265" i="1" s="1"/>
  <c r="Z266" i="1"/>
  <c r="Z267" i="1"/>
  <c r="AB267" i="1" s="1"/>
  <c r="Z268" i="1"/>
  <c r="Z269" i="1"/>
  <c r="AB269" i="1" s="1"/>
  <c r="Z270" i="1"/>
  <c r="Z271" i="1"/>
  <c r="AB271" i="1" s="1"/>
  <c r="Z272" i="1"/>
  <c r="Z273" i="1"/>
  <c r="AB273" i="1" s="1"/>
  <c r="Z274" i="1"/>
  <c r="Z275" i="1"/>
  <c r="AB275" i="1" s="1"/>
  <c r="Z276" i="1"/>
  <c r="Z277" i="1"/>
  <c r="AB277" i="1" s="1"/>
  <c r="Z278" i="1"/>
  <c r="Z279" i="1"/>
  <c r="AB279" i="1" s="1"/>
  <c r="Z280" i="1"/>
  <c r="Z281" i="1"/>
  <c r="AB281" i="1" s="1"/>
  <c r="Z282" i="1"/>
  <c r="Z283" i="1"/>
  <c r="AB283" i="1" s="1"/>
  <c r="Z284" i="1"/>
  <c r="Z285" i="1"/>
  <c r="AB285" i="1" s="1"/>
  <c r="Z286" i="1"/>
  <c r="Z287" i="1"/>
  <c r="AB287" i="1" s="1"/>
  <c r="Z288" i="1"/>
  <c r="AB289" i="1"/>
  <c r="Z290" i="1"/>
  <c r="Z291" i="1"/>
  <c r="AB291" i="1" s="1"/>
  <c r="Z292" i="1"/>
  <c r="Z293" i="1"/>
  <c r="AB293" i="1" s="1"/>
  <c r="Z294" i="1"/>
  <c r="Z295" i="1"/>
  <c r="AB295" i="1" s="1"/>
  <c r="Z296" i="1"/>
  <c r="Z297" i="1"/>
  <c r="AA297" i="1" s="1"/>
  <c r="Z298" i="1"/>
  <c r="Z299" i="1"/>
  <c r="AB299" i="1" s="1"/>
  <c r="Z300" i="1"/>
  <c r="Z301" i="1"/>
  <c r="AB301" i="1" s="1"/>
  <c r="Z302" i="1"/>
  <c r="Z303" i="1"/>
  <c r="AB303" i="1" s="1"/>
  <c r="Z304" i="1"/>
  <c r="Z305" i="1"/>
  <c r="AB305" i="1" s="1"/>
  <c r="Z306" i="1"/>
  <c r="Z307" i="1"/>
  <c r="AA307" i="1" s="1"/>
  <c r="Z308" i="1"/>
  <c r="Z309" i="1"/>
  <c r="AB309" i="1" s="1"/>
  <c r="Z310" i="1"/>
  <c r="Z311" i="1"/>
  <c r="AB311" i="1" s="1"/>
  <c r="Z312" i="1"/>
  <c r="Z313" i="1"/>
  <c r="AB313" i="1" s="1"/>
  <c r="Z314" i="1"/>
  <c r="Z315" i="1"/>
  <c r="AA315" i="1" s="1"/>
  <c r="Z316" i="1"/>
  <c r="Z317" i="1"/>
  <c r="AB317" i="1" s="1"/>
  <c r="Z318" i="1"/>
  <c r="Z319" i="1"/>
  <c r="AB319" i="1" s="1"/>
  <c r="Z320" i="1"/>
  <c r="Z321" i="1"/>
  <c r="AB321" i="1" s="1"/>
  <c r="Z322" i="1"/>
  <c r="Z323" i="1"/>
  <c r="AA323" i="1" s="1"/>
  <c r="Z324" i="1"/>
  <c r="Z325" i="1"/>
  <c r="AB325" i="1" s="1"/>
  <c r="Z326" i="1"/>
  <c r="Z327" i="1"/>
  <c r="AB327" i="1" s="1"/>
  <c r="Z328" i="1"/>
  <c r="Z329" i="1"/>
  <c r="AB329" i="1" s="1"/>
  <c r="Z330" i="1"/>
  <c r="Z331" i="1"/>
  <c r="AA331" i="1" s="1"/>
  <c r="Z332" i="1"/>
  <c r="Z333" i="1"/>
  <c r="AB333" i="1" s="1"/>
  <c r="Z334" i="1"/>
  <c r="Z335" i="1"/>
  <c r="AB335" i="1" s="1"/>
  <c r="Z336" i="1"/>
  <c r="Z337" i="1"/>
  <c r="AB337" i="1" s="1"/>
  <c r="Z338" i="1"/>
  <c r="Z339" i="1"/>
  <c r="AA339" i="1" s="1"/>
  <c r="Z340" i="1"/>
  <c r="Z341" i="1"/>
  <c r="AB341" i="1" s="1"/>
  <c r="Z342" i="1"/>
  <c r="Z343" i="1"/>
  <c r="AB343" i="1" s="1"/>
  <c r="Z344" i="1"/>
  <c r="Z345" i="1"/>
  <c r="AB345" i="1" s="1"/>
  <c r="Z346" i="1"/>
  <c r="Z347" i="1"/>
  <c r="AA347" i="1" s="1"/>
  <c r="Z348" i="1"/>
  <c r="AB348" i="1" s="1"/>
  <c r="Z349" i="1"/>
  <c r="AB349" i="1" s="1"/>
  <c r="Z350" i="1"/>
  <c r="AB350" i="1" s="1"/>
  <c r="Z351" i="1"/>
  <c r="AB351" i="1" s="1"/>
  <c r="Z352" i="1"/>
  <c r="AB352" i="1" s="1"/>
  <c r="Z353" i="1"/>
  <c r="AB353" i="1" s="1"/>
  <c r="Z354" i="1"/>
  <c r="AB354" i="1" s="1"/>
  <c r="Z355" i="1"/>
  <c r="AA355" i="1" s="1"/>
  <c r="Z356" i="1"/>
  <c r="Z357" i="1"/>
  <c r="AB357" i="1" s="1"/>
  <c r="Z358" i="1"/>
  <c r="AB358" i="1" s="1"/>
  <c r="Z359" i="1"/>
  <c r="AB359" i="1" s="1"/>
  <c r="Z360" i="1"/>
  <c r="AB360" i="1" s="1"/>
  <c r="Z361" i="1"/>
  <c r="AB361" i="1" s="1"/>
  <c r="Z362" i="1"/>
  <c r="AB362" i="1" s="1"/>
  <c r="Z363" i="1"/>
  <c r="AA363" i="1" s="1"/>
  <c r="Z364" i="1"/>
  <c r="AB364" i="1" s="1"/>
  <c r="Z365" i="1"/>
  <c r="AB365" i="1" s="1"/>
  <c r="Z366" i="1"/>
  <c r="AB366" i="1" s="1"/>
  <c r="Z367" i="1"/>
  <c r="AB367" i="1" s="1"/>
  <c r="Z368" i="1"/>
  <c r="AB368" i="1" s="1"/>
  <c r="Z369" i="1"/>
  <c r="AB369" i="1" s="1"/>
  <c r="Z370" i="1"/>
  <c r="AB370" i="1" s="1"/>
  <c r="Z371" i="1"/>
  <c r="AA371" i="1" s="1"/>
  <c r="Z372" i="1"/>
  <c r="AB372" i="1" s="1"/>
  <c r="Z373" i="1"/>
  <c r="AB373" i="1" s="1"/>
  <c r="Z374" i="1"/>
  <c r="AB374" i="1" s="1"/>
  <c r="Z375" i="1"/>
  <c r="AB375" i="1" s="1"/>
  <c r="Z376" i="1"/>
  <c r="AB376" i="1" s="1"/>
  <c r="Z377" i="1"/>
  <c r="AB377" i="1" s="1"/>
  <c r="Z378" i="1"/>
  <c r="AB378" i="1" s="1"/>
  <c r="Z379" i="1"/>
  <c r="AB379" i="1" s="1"/>
  <c r="Z380" i="1"/>
  <c r="AB380" i="1" s="1"/>
  <c r="Z381" i="1"/>
  <c r="AB381" i="1" s="1"/>
  <c r="Z382" i="1"/>
  <c r="AB382" i="1" s="1"/>
  <c r="Q3" i="1"/>
  <c r="Q4" i="1"/>
  <c r="Q5" i="1"/>
  <c r="Q6" i="1"/>
  <c r="Q7" i="1"/>
  <c r="Q13" i="1"/>
  <c r="Q14" i="1"/>
  <c r="Q15" i="1"/>
  <c r="Q16" i="1"/>
  <c r="Q17" i="1"/>
  <c r="Q18" i="1"/>
  <c r="Q19" i="1"/>
  <c r="Q20" i="1"/>
  <c r="Q21" i="1"/>
  <c r="Q22" i="1"/>
  <c r="Q23" i="1"/>
  <c r="Q24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50" i="1"/>
  <c r="Q251" i="1"/>
  <c r="Q252" i="1"/>
  <c r="Q253" i="1"/>
  <c r="Q254" i="1"/>
  <c r="Q255" i="1"/>
  <c r="Q256" i="1"/>
  <c r="Q257" i="1"/>
  <c r="Q258" i="1"/>
  <c r="Q260" i="1"/>
  <c r="Q275" i="1"/>
  <c r="Q276" i="1"/>
  <c r="Q277" i="1"/>
  <c r="Q278" i="1"/>
  <c r="Q280" i="1"/>
  <c r="Q281" i="1"/>
  <c r="Q282" i="1"/>
  <c r="Q283" i="1"/>
  <c r="Q284" i="1"/>
  <c r="Q285" i="1"/>
  <c r="Q286" i="1"/>
  <c r="Q287" i="1"/>
  <c r="Q288" i="1"/>
  <c r="Q289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31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AB356" i="1" l="1"/>
  <c r="AA356" i="1"/>
  <c r="AB217" i="1"/>
  <c r="AA217" i="1"/>
  <c r="AB201" i="1"/>
  <c r="AA341" i="1"/>
  <c r="AA333" i="1"/>
  <c r="AA325" i="1"/>
  <c r="AA317" i="1"/>
  <c r="AA309" i="1"/>
  <c r="AA301" i="1"/>
  <c r="AA293" i="1"/>
  <c r="AA285" i="1"/>
  <c r="AA277" i="1"/>
  <c r="AA269" i="1"/>
  <c r="AA261" i="1"/>
  <c r="AA253" i="1"/>
  <c r="AA245" i="1"/>
  <c r="AA237" i="1"/>
  <c r="AA229" i="1"/>
  <c r="AA221" i="1"/>
  <c r="AA213" i="1"/>
  <c r="AA205" i="1"/>
  <c r="AA197" i="1"/>
  <c r="AB363" i="1"/>
  <c r="AB347" i="1"/>
  <c r="AB331" i="1"/>
  <c r="AB315" i="1"/>
  <c r="AB297" i="1"/>
  <c r="AB265" i="1"/>
  <c r="AB233" i="1"/>
  <c r="AA345" i="1"/>
  <c r="AA337" i="1"/>
  <c r="AA329" i="1"/>
  <c r="AA321" i="1"/>
  <c r="AA313" i="1"/>
  <c r="AA305" i="1"/>
  <c r="AA289" i="1"/>
  <c r="AA281" i="1"/>
  <c r="AA273" i="1"/>
  <c r="AA257" i="1"/>
  <c r="AA249" i="1"/>
  <c r="AA241" i="1"/>
  <c r="AA225" i="1"/>
  <c r="AA209" i="1"/>
  <c r="AB371" i="1"/>
  <c r="AB355" i="1"/>
  <c r="AB339" i="1"/>
  <c r="AB323" i="1"/>
  <c r="AB307" i="1"/>
  <c r="AA189" i="1"/>
  <c r="AA181" i="1"/>
  <c r="AA173" i="1"/>
  <c r="AA165" i="1"/>
  <c r="AA153" i="1"/>
  <c r="AB169" i="1"/>
  <c r="AA193" i="1"/>
  <c r="AA185" i="1"/>
  <c r="AA177" i="1"/>
  <c r="AA161" i="1"/>
  <c r="AA157" i="1"/>
  <c r="AA149" i="1"/>
  <c r="AA145" i="1"/>
  <c r="AA141" i="1"/>
  <c r="AA137" i="1"/>
  <c r="AA133" i="1"/>
  <c r="AB346" i="1"/>
  <c r="AA346" i="1"/>
  <c r="AB344" i="1"/>
  <c r="AA344" i="1"/>
  <c r="AB342" i="1"/>
  <c r="AA342" i="1"/>
  <c r="AB340" i="1"/>
  <c r="AA340" i="1"/>
  <c r="AB338" i="1"/>
  <c r="AA338" i="1"/>
  <c r="AB336" i="1"/>
  <c r="AA336" i="1"/>
  <c r="AB334" i="1"/>
  <c r="AA334" i="1"/>
  <c r="AB332" i="1"/>
  <c r="AA332" i="1"/>
  <c r="AB330" i="1"/>
  <c r="AA330" i="1"/>
  <c r="AB328" i="1"/>
  <c r="AA328" i="1"/>
  <c r="AB326" i="1"/>
  <c r="AA326" i="1"/>
  <c r="AB324" i="1"/>
  <c r="AA324" i="1"/>
  <c r="AB322" i="1"/>
  <c r="AA322" i="1"/>
  <c r="AB320" i="1"/>
  <c r="AA320" i="1"/>
  <c r="AB318" i="1"/>
  <c r="AA318" i="1"/>
  <c r="AB316" i="1"/>
  <c r="AA316" i="1"/>
  <c r="AB314" i="1"/>
  <c r="AA314" i="1"/>
  <c r="AB312" i="1"/>
  <c r="AA312" i="1"/>
  <c r="AB310" i="1"/>
  <c r="AA310" i="1"/>
  <c r="AB308" i="1"/>
  <c r="AA308" i="1"/>
  <c r="AB306" i="1"/>
  <c r="AA306" i="1"/>
  <c r="AB304" i="1"/>
  <c r="AA304" i="1"/>
  <c r="AB302" i="1"/>
  <c r="AA302" i="1"/>
  <c r="AB300" i="1"/>
  <c r="AA300" i="1"/>
  <c r="AB298" i="1"/>
  <c r="AA298" i="1"/>
  <c r="AB296" i="1"/>
  <c r="AA296" i="1"/>
  <c r="AB294" i="1"/>
  <c r="AA294" i="1"/>
  <c r="AB292" i="1"/>
  <c r="AA292" i="1"/>
  <c r="AB290" i="1"/>
  <c r="AA290" i="1"/>
  <c r="AB288" i="1"/>
  <c r="AA288" i="1"/>
  <c r="AB286" i="1"/>
  <c r="AA286" i="1"/>
  <c r="AB284" i="1"/>
  <c r="AA284" i="1"/>
  <c r="AB282" i="1"/>
  <c r="AA282" i="1"/>
  <c r="AB280" i="1"/>
  <c r="AA280" i="1"/>
  <c r="AB278" i="1"/>
  <c r="AA278" i="1"/>
  <c r="AB276" i="1"/>
  <c r="AA276" i="1"/>
  <c r="AB274" i="1"/>
  <c r="AA274" i="1"/>
  <c r="AB272" i="1"/>
  <c r="AA272" i="1"/>
  <c r="AB270" i="1"/>
  <c r="AA270" i="1"/>
  <c r="AB268" i="1"/>
  <c r="AA268" i="1"/>
  <c r="AB266" i="1"/>
  <c r="AA266" i="1"/>
  <c r="AB264" i="1"/>
  <c r="AA264" i="1"/>
  <c r="AB262" i="1"/>
  <c r="AA262" i="1"/>
  <c r="AB260" i="1"/>
  <c r="AA260" i="1"/>
  <c r="AB258" i="1"/>
  <c r="AA258" i="1"/>
  <c r="AB256" i="1"/>
  <c r="AA256" i="1"/>
  <c r="AB254" i="1"/>
  <c r="AA254" i="1"/>
  <c r="AB252" i="1"/>
  <c r="AA252" i="1"/>
  <c r="AB250" i="1"/>
  <c r="AA250" i="1"/>
  <c r="AB248" i="1"/>
  <c r="AA248" i="1"/>
  <c r="AB246" i="1"/>
  <c r="AA246" i="1"/>
  <c r="AB244" i="1"/>
  <c r="AA244" i="1"/>
  <c r="AB242" i="1"/>
  <c r="AA242" i="1"/>
  <c r="AB240" i="1"/>
  <c r="AA240" i="1"/>
  <c r="AB238" i="1"/>
  <c r="AA238" i="1"/>
  <c r="AB236" i="1"/>
  <c r="AA236" i="1"/>
  <c r="AB234" i="1"/>
  <c r="AA234" i="1"/>
  <c r="AB232" i="1"/>
  <c r="AA232" i="1"/>
  <c r="AB230" i="1"/>
  <c r="AA230" i="1"/>
  <c r="AB228" i="1"/>
  <c r="AA228" i="1"/>
  <c r="AB226" i="1"/>
  <c r="AA226" i="1"/>
  <c r="AB224" i="1"/>
  <c r="AA224" i="1"/>
  <c r="AB222" i="1"/>
  <c r="AA222" i="1"/>
  <c r="AB220" i="1"/>
  <c r="AA220" i="1"/>
  <c r="AB218" i="1"/>
  <c r="AA218" i="1"/>
  <c r="AB216" i="1"/>
  <c r="AA216" i="1"/>
  <c r="AB214" i="1"/>
  <c r="AA214" i="1"/>
  <c r="AB212" i="1"/>
  <c r="AA212" i="1"/>
  <c r="AB210" i="1"/>
  <c r="AA210" i="1"/>
  <c r="AB208" i="1"/>
  <c r="AA208" i="1"/>
  <c r="AB206" i="1"/>
  <c r="AA206" i="1"/>
  <c r="AB204" i="1"/>
  <c r="AB202" i="1"/>
  <c r="AB200" i="1"/>
  <c r="AB198" i="1"/>
  <c r="AA198" i="1"/>
  <c r="AB196" i="1"/>
  <c r="AA196" i="1"/>
  <c r="AB194" i="1"/>
  <c r="AA194" i="1"/>
  <c r="AB192" i="1"/>
  <c r="AA192" i="1"/>
  <c r="AB190" i="1"/>
  <c r="AA190" i="1"/>
  <c r="AB188" i="1"/>
  <c r="AA188" i="1"/>
  <c r="AB186" i="1"/>
  <c r="AA186" i="1"/>
  <c r="AB184" i="1"/>
  <c r="AA184" i="1"/>
  <c r="AB182" i="1"/>
  <c r="AA182" i="1"/>
  <c r="AB180" i="1"/>
  <c r="AA180" i="1"/>
  <c r="AB178" i="1"/>
  <c r="AA178" i="1"/>
  <c r="AB176" i="1"/>
  <c r="AA176" i="1"/>
  <c r="AB174" i="1"/>
  <c r="AA174" i="1"/>
  <c r="AB172" i="1"/>
  <c r="AA172" i="1"/>
  <c r="AB170" i="1"/>
  <c r="AA170" i="1"/>
  <c r="AB168" i="1"/>
  <c r="AA168" i="1"/>
  <c r="AB166" i="1"/>
  <c r="AA166" i="1"/>
  <c r="AB164" i="1"/>
  <c r="AA164" i="1"/>
  <c r="AB162" i="1"/>
  <c r="AA162" i="1"/>
  <c r="AB160" i="1"/>
  <c r="AA160" i="1"/>
  <c r="AB158" i="1"/>
  <c r="AA158" i="1"/>
  <c r="AB156" i="1"/>
  <c r="AA156" i="1"/>
  <c r="AB154" i="1"/>
  <c r="AA154" i="1"/>
  <c r="AB152" i="1"/>
  <c r="AA152" i="1"/>
  <c r="AB150" i="1"/>
  <c r="AA150" i="1"/>
  <c r="AB148" i="1"/>
  <c r="AA148" i="1"/>
  <c r="AB146" i="1"/>
  <c r="AA146" i="1"/>
  <c r="AB144" i="1"/>
  <c r="AA144" i="1"/>
  <c r="AB142" i="1"/>
  <c r="AA142" i="1"/>
  <c r="AB140" i="1"/>
  <c r="AA140" i="1"/>
  <c r="AB138" i="1"/>
  <c r="AA138" i="1"/>
  <c r="AB136" i="1"/>
  <c r="AA136" i="1"/>
  <c r="AB134" i="1"/>
  <c r="AB132" i="1"/>
  <c r="AA132" i="1"/>
  <c r="AA381" i="1"/>
  <c r="AA379" i="1"/>
  <c r="AA378" i="1"/>
  <c r="AA376" i="1"/>
  <c r="AA374" i="1"/>
  <c r="AA372" i="1"/>
  <c r="AA370" i="1"/>
  <c r="AA368" i="1"/>
  <c r="AA366" i="1"/>
  <c r="AA364" i="1"/>
  <c r="AA362" i="1"/>
  <c r="AA360" i="1"/>
  <c r="AA358" i="1"/>
  <c r="AA354" i="1"/>
  <c r="AA352" i="1"/>
  <c r="AA350" i="1"/>
  <c r="AA348" i="1"/>
  <c r="AA382" i="1"/>
  <c r="AA380" i="1"/>
  <c r="AA377" i="1"/>
  <c r="AA375" i="1"/>
  <c r="AA373" i="1"/>
  <c r="AA369" i="1"/>
  <c r="AA367" i="1"/>
  <c r="AA365" i="1"/>
  <c r="AA361" i="1"/>
  <c r="AA359" i="1"/>
  <c r="AA357" i="1"/>
  <c r="AA353" i="1"/>
  <c r="AA351" i="1"/>
  <c r="AA349" i="1"/>
  <c r="AA343" i="1"/>
  <c r="AA335" i="1"/>
  <c r="AA327" i="1"/>
  <c r="AA319" i="1"/>
  <c r="AA311" i="1"/>
  <c r="AA303" i="1"/>
  <c r="AA299" i="1"/>
  <c r="AA295" i="1"/>
  <c r="AA291" i="1"/>
  <c r="AA287" i="1"/>
  <c r="AA283" i="1"/>
  <c r="AA279" i="1"/>
  <c r="AA275" i="1"/>
  <c r="AA271" i="1"/>
  <c r="AA267" i="1"/>
  <c r="AA263" i="1"/>
  <c r="AA259" i="1"/>
  <c r="AA255" i="1"/>
  <c r="AA251" i="1"/>
  <c r="AA247" i="1"/>
  <c r="AA243" i="1"/>
  <c r="AA239" i="1"/>
  <c r="AA235" i="1"/>
  <c r="AA231" i="1"/>
  <c r="AA227" i="1"/>
  <c r="AA223" i="1"/>
  <c r="AA219" i="1"/>
  <c r="AA215" i="1"/>
  <c r="AA211" i="1"/>
  <c r="AA207" i="1"/>
  <c r="AA199" i="1"/>
  <c r="AA195" i="1"/>
  <c r="AA191" i="1"/>
  <c r="AA187" i="1"/>
  <c r="AA183" i="1"/>
  <c r="AA179" i="1"/>
  <c r="AA175" i="1"/>
  <c r="AA171" i="1"/>
  <c r="AA167" i="1"/>
  <c r="AA163" i="1"/>
  <c r="AA159" i="1"/>
  <c r="AA155" i="1"/>
  <c r="AA151" i="1"/>
  <c r="AA147" i="1"/>
  <c r="AA143" i="1"/>
  <c r="AA139" i="1"/>
  <c r="AA135" i="1"/>
  <c r="AA131" i="1"/>
  <c r="AA127" i="1"/>
  <c r="AA123" i="1"/>
  <c r="AA93" i="1"/>
  <c r="AA129" i="1"/>
  <c r="AA125" i="1"/>
  <c r="AA121" i="1"/>
  <c r="AA119" i="1"/>
  <c r="AA117" i="1"/>
  <c r="AA115" i="1"/>
  <c r="AA113" i="1"/>
  <c r="AA111" i="1"/>
  <c r="AA109" i="1"/>
  <c r="AA107" i="1"/>
  <c r="AA105" i="1"/>
  <c r="AA103" i="1"/>
  <c r="AA101" i="1"/>
  <c r="AA99" i="1"/>
  <c r="AA97" i="1"/>
  <c r="AA95" i="1"/>
  <c r="AA91" i="1"/>
  <c r="AA89" i="1"/>
  <c r="AA87" i="1"/>
  <c r="AA85" i="1"/>
  <c r="AA82" i="1"/>
  <c r="AB130" i="1"/>
  <c r="AB128" i="1"/>
  <c r="AB126" i="1"/>
  <c r="AB124" i="1"/>
  <c r="AB122" i="1"/>
  <c r="AB120" i="1"/>
  <c r="AB118" i="1"/>
  <c r="AB116" i="1"/>
  <c r="AB114" i="1"/>
  <c r="AB112" i="1"/>
  <c r="AB110" i="1"/>
  <c r="AB108" i="1"/>
  <c r="AB106" i="1"/>
  <c r="AB104" i="1"/>
  <c r="AB102" i="1"/>
  <c r="AB100" i="1"/>
  <c r="AB98" i="1"/>
  <c r="AB96" i="1"/>
  <c r="AB94" i="1"/>
  <c r="AB92" i="1"/>
  <c r="AB90" i="1"/>
  <c r="AB88" i="1"/>
  <c r="AB86" i="1"/>
  <c r="AB84" i="1"/>
  <c r="AB68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83" i="1"/>
  <c r="AA67" i="1"/>
  <c r="AA65" i="1"/>
  <c r="AA63" i="1"/>
  <c r="AA61" i="1"/>
  <c r="AA59" i="1"/>
  <c r="AA57" i="1"/>
  <c r="AA55" i="1"/>
  <c r="AA53" i="1"/>
  <c r="AA51" i="1"/>
  <c r="AA49" i="1"/>
  <c r="AA47" i="1"/>
  <c r="AA45" i="1"/>
  <c r="AA43" i="1"/>
  <c r="AA41" i="1"/>
  <c r="AA39" i="1"/>
  <c r="AA37" i="1"/>
  <c r="AA35" i="1"/>
  <c r="AA33" i="1"/>
  <c r="AA31" i="1"/>
  <c r="AA29" i="1"/>
  <c r="AA27" i="1"/>
  <c r="AA24" i="1"/>
  <c r="AA22" i="1"/>
  <c r="AA20" i="1"/>
  <c r="AA18" i="1"/>
  <c r="AA13" i="1"/>
  <c r="AA10" i="1"/>
  <c r="AA8" i="1"/>
  <c r="AA5" i="1"/>
  <c r="AB66" i="1"/>
  <c r="AB64" i="1"/>
  <c r="AB62" i="1"/>
  <c r="AB60" i="1"/>
  <c r="AB58" i="1"/>
  <c r="AB56" i="1"/>
  <c r="AB52" i="1"/>
  <c r="AB50" i="1"/>
  <c r="AB48" i="1"/>
  <c r="AB46" i="1"/>
  <c r="AB44" i="1"/>
  <c r="AB42" i="1"/>
  <c r="AB40" i="1"/>
  <c r="AB38" i="1"/>
  <c r="AB36" i="1"/>
  <c r="AB34" i="1"/>
  <c r="AB32" i="1"/>
  <c r="AB30" i="1"/>
  <c r="AB28" i="1"/>
  <c r="AB26" i="1"/>
  <c r="AA21" i="1"/>
  <c r="AA19" i="1"/>
  <c r="AA15" i="1"/>
  <c r="AA11" i="1"/>
  <c r="AA9" i="1"/>
  <c r="AA7" i="1"/>
  <c r="AA3" i="1"/>
  <c r="AA17" i="1"/>
  <c r="AB16" i="1"/>
  <c r="AA14" i="1"/>
  <c r="AB12" i="1"/>
  <c r="AA6" i="1"/>
  <c r="AB4" i="1"/>
  <c r="Q2" i="1"/>
  <c r="Z2" i="1"/>
  <c r="AB2" i="1" s="1"/>
  <c r="AA2" i="1" l="1"/>
</calcChain>
</file>

<file path=xl/sharedStrings.xml><?xml version="1.0" encoding="utf-8"?>
<sst xmlns="http://schemas.openxmlformats.org/spreadsheetml/2006/main" count="1572" uniqueCount="464">
  <si>
    <t>ID_V</t>
  </si>
  <si>
    <t>ID_P</t>
  </si>
  <si>
    <t>Zona</t>
  </si>
  <si>
    <t>UPZ</t>
  </si>
  <si>
    <t>Calle</t>
  </si>
  <si>
    <t>Carrera</t>
  </si>
  <si>
    <t>Sur</t>
  </si>
  <si>
    <t>Cuartos</t>
  </si>
  <si>
    <t>Banos</t>
  </si>
  <si>
    <t>Estrato</t>
  </si>
  <si>
    <t>Zonas_Comunes</t>
  </si>
  <si>
    <t>Valorizacion</t>
  </si>
  <si>
    <t>Cercania_TM</t>
  </si>
  <si>
    <t>Cant_Viv_Proy</t>
  </si>
  <si>
    <t>Conjunto_Cerrado</t>
  </si>
  <si>
    <t>Deporte</t>
  </si>
  <si>
    <t>Acceso_Discapacitados</t>
  </si>
  <si>
    <t>Parqueaderos</t>
  </si>
  <si>
    <t>Balcon</t>
  </si>
  <si>
    <t>Area_Privada</t>
  </si>
  <si>
    <t>Area_Construida</t>
  </si>
  <si>
    <t>Precio</t>
  </si>
  <si>
    <t>Cuota_Inicial</t>
  </si>
  <si>
    <t>Mens_Cuota_Inicial</t>
  </si>
  <si>
    <t>Cuota_Credito</t>
  </si>
  <si>
    <t>Nombre_Proyecto</t>
  </si>
  <si>
    <t>Constructora</t>
  </si>
  <si>
    <t>Link</t>
  </si>
  <si>
    <t>Casa_Apartamento</t>
  </si>
  <si>
    <t>SMARTHOME 146</t>
  </si>
  <si>
    <t>http://www.metrocuadrado.com/proyecto/smarthome-146/5503-C00001-01?icid=resul_bus_caja3_smarthome-146</t>
  </si>
  <si>
    <t>A.P. CONTRUCCIONES S.A.</t>
  </si>
  <si>
    <t>ALTANA CONJUNTO RESIDENCIAL</t>
  </si>
  <si>
    <t>PROURBANOS COLOMBIA S.A.S</t>
  </si>
  <si>
    <t>http://www.metrocuadrado.com/proyecto/altana-conjunto-residencial/219-C0001-02</t>
  </si>
  <si>
    <t>TORRE VENTO</t>
  </si>
  <si>
    <t>http://www.metrocuadrado.com/proyecto/torre-ventto/801-C0001-01</t>
  </si>
  <si>
    <t>HABITUS CONSTRUCCIONES</t>
  </si>
  <si>
    <t>Tipo_Apartamento</t>
  </si>
  <si>
    <t>2 _1</t>
  </si>
  <si>
    <t>1_1</t>
  </si>
  <si>
    <t>1_2</t>
  </si>
  <si>
    <t>2_2</t>
  </si>
  <si>
    <t>PALERMO</t>
  </si>
  <si>
    <t>CUSEZAR</t>
  </si>
  <si>
    <t>SEGAL</t>
  </si>
  <si>
    <t>http://www.metrocuadrado.com/proyecto/segal/1631-C00008-03</t>
  </si>
  <si>
    <t>http://www.metrocuadrado.com/proyecto/oqyana/1571-C00002-08</t>
  </si>
  <si>
    <t>OQYANA</t>
  </si>
  <si>
    <t>METRO URBANA CONSTRUCTORA SAS</t>
  </si>
  <si>
    <t>MIRADOR SAN CARLOS</t>
  </si>
  <si>
    <t>http://www.metrocuadrado.com/proyecto/mirador-de-san-carlos/4475-C00012-01</t>
  </si>
  <si>
    <t>GRAMA CONSTRUCCIONES</t>
  </si>
  <si>
    <t>36B</t>
  </si>
  <si>
    <t>3B</t>
  </si>
  <si>
    <t>GRAN RESERVA DE VALDIVIA</t>
  </si>
  <si>
    <t>http://www.metrocuadrado.com/proyecto/gran-reserva-de-valdivia/1631-C00014-02</t>
  </si>
  <si>
    <t>130m2</t>
  </si>
  <si>
    <t>158m2</t>
  </si>
  <si>
    <t>175m2</t>
  </si>
  <si>
    <t>VIÚ PARK</t>
  </si>
  <si>
    <t>GRADECO CONSTRUCCIONES Y CIA S.A.</t>
  </si>
  <si>
    <t>http://www.metrocuadrado.com/proyecto/viu-park/1821-C00002-08</t>
  </si>
  <si>
    <t>IZOLA - ZENTRAL</t>
  </si>
  <si>
    <t>CONSTRUCCIONES MARVAL SA</t>
  </si>
  <si>
    <t>http://www.metrocuadrado.com/proyecto/izola-zentral/249-C0001-08</t>
  </si>
  <si>
    <t>ILARCO 114</t>
  </si>
  <si>
    <t>CONSTRUCTORA BOLIVAR</t>
  </si>
  <si>
    <t>http://www.metrocuadrado.com/proyecto/ilarco-114/1614-C0019-03</t>
  </si>
  <si>
    <t>F</t>
  </si>
  <si>
    <t>G</t>
  </si>
  <si>
    <t>H</t>
  </si>
  <si>
    <t>L</t>
  </si>
  <si>
    <t>I</t>
  </si>
  <si>
    <t>J</t>
  </si>
  <si>
    <t>K</t>
  </si>
  <si>
    <t>ANTIGUA</t>
  </si>
  <si>
    <t>PROMOTORA DE PROYECTOS ANDALUCIA S.A.</t>
  </si>
  <si>
    <t>http://www.metrocuadrado.com/proyecto/antigua/385-C0003-02</t>
  </si>
  <si>
    <t>VASILY 106</t>
  </si>
  <si>
    <t>ALBATROSS LA CAROLINA</t>
  </si>
  <si>
    <t>ENGEL &amp; VÖLKERS BOGOTÁ</t>
  </si>
  <si>
    <t>DISEÑOS PLANIFICADOS SAS</t>
  </si>
  <si>
    <t>http://www.metrocuadrado.com/proyecto/vasily-106/5418-C0002-08</t>
  </si>
  <si>
    <t>http://www.metrocuadrado.com/proyecto/albatross-la-carolina/473-C0001-07</t>
  </si>
  <si>
    <t>19A</t>
  </si>
  <si>
    <t>13A</t>
  </si>
  <si>
    <t>20a</t>
  </si>
  <si>
    <t>21a</t>
  </si>
  <si>
    <t>22a</t>
  </si>
  <si>
    <t>23a</t>
  </si>
  <si>
    <t>24a</t>
  </si>
  <si>
    <t>25a</t>
  </si>
  <si>
    <t>26a</t>
  </si>
  <si>
    <t>27a</t>
  </si>
  <si>
    <t>28a</t>
  </si>
  <si>
    <t>29a</t>
  </si>
  <si>
    <t>30a</t>
  </si>
  <si>
    <t>31a</t>
  </si>
  <si>
    <t>32a</t>
  </si>
  <si>
    <t>33a</t>
  </si>
  <si>
    <t>34a</t>
  </si>
  <si>
    <t>35a</t>
  </si>
  <si>
    <t>36a</t>
  </si>
  <si>
    <t>37a</t>
  </si>
  <si>
    <t>38a</t>
  </si>
  <si>
    <t>15a</t>
  </si>
  <si>
    <t>16a</t>
  </si>
  <si>
    <t>17a</t>
  </si>
  <si>
    <t>18a</t>
  </si>
  <si>
    <t>19a</t>
  </si>
  <si>
    <t>ZASCA</t>
  </si>
  <si>
    <t>INGENAL ARQUITECTURA Y CONSTRUCCION</t>
  </si>
  <si>
    <t>http://www.metrocuadrado.com/proyecto/zasca/5244-C0006-02</t>
  </si>
  <si>
    <t>1A</t>
  </si>
  <si>
    <t>1B</t>
  </si>
  <si>
    <t>APARTAESTUDIO 51</t>
  </si>
  <si>
    <t>DUPLEX 54</t>
  </si>
  <si>
    <t>APARTAMENTO 103</t>
  </si>
  <si>
    <t>APARTAMENTO 85</t>
  </si>
  <si>
    <t>14A</t>
  </si>
  <si>
    <t>HIGH PARK</t>
  </si>
  <si>
    <t>http://www.metrocuadrado.com/proyecto/high-park/1821-C0004-10</t>
  </si>
  <si>
    <t>A 212</t>
  </si>
  <si>
    <t>B 208</t>
  </si>
  <si>
    <t>C 207</t>
  </si>
  <si>
    <t>D 205</t>
  </si>
  <si>
    <t>E 204</t>
  </si>
  <si>
    <t>F 203</t>
  </si>
  <si>
    <t>G 202</t>
  </si>
  <si>
    <t>H 301</t>
  </si>
  <si>
    <t>B 408</t>
  </si>
  <si>
    <t>H 501</t>
  </si>
  <si>
    <t>I 516</t>
  </si>
  <si>
    <t>F 603</t>
  </si>
  <si>
    <t>C 707</t>
  </si>
  <si>
    <t>C 807</t>
  </si>
  <si>
    <t>D 306</t>
  </si>
  <si>
    <t>A 412</t>
  </si>
  <si>
    <t>C 507</t>
  </si>
  <si>
    <t>I 714</t>
  </si>
  <si>
    <t>B 608</t>
  </si>
  <si>
    <t>CENIT DE LA CABRERA</t>
  </si>
  <si>
    <t>COLOMBIANA DE EDIFICACIONES SAS</t>
  </si>
  <si>
    <t>http://www.metrocuadrado.com/proyecto/cenit-de-la-cabrera/3457-C00001-23</t>
  </si>
  <si>
    <t>11 01</t>
  </si>
  <si>
    <t>10 01</t>
  </si>
  <si>
    <t>MIRADOR DE CORDOBA</t>
  </si>
  <si>
    <t>http://www.metrocuadrado.com/proyecto/mirador-de-cordoba/733-C0002-02</t>
  </si>
  <si>
    <t>PEDRO GOMEZ</t>
  </si>
  <si>
    <t>128A</t>
  </si>
  <si>
    <t>54B</t>
  </si>
  <si>
    <t>MIRADOR DE ARMONIA</t>
  </si>
  <si>
    <t>CICO CONSTRUCCIONES</t>
  </si>
  <si>
    <t>http://www.metrocuadrado.com/proyecto/mirador-de-armonia/5437-C00001-04</t>
  </si>
  <si>
    <t>64A</t>
  </si>
  <si>
    <t>13B-ESTE</t>
  </si>
  <si>
    <t>65A</t>
  </si>
  <si>
    <t>MIRADOR DEL ESTE 3</t>
  </si>
  <si>
    <t>http://www.metrocuadrado.com/proyecto/mirador-del-este-3/1614-C00005-01</t>
  </si>
  <si>
    <t>58A</t>
  </si>
  <si>
    <t>FORTE LA QUINTA</t>
  </si>
  <si>
    <t>PROKSOL SAS</t>
  </si>
  <si>
    <t>http://www.metrocuadrado.com/proyecto/forte-la-quinta/787-C0002-10</t>
  </si>
  <si>
    <t>207-A7</t>
  </si>
  <si>
    <t>208-A7</t>
  </si>
  <si>
    <t>2014-A7</t>
  </si>
  <si>
    <t>212-A7</t>
  </si>
  <si>
    <t>209-17</t>
  </si>
  <si>
    <t>307-A7</t>
  </si>
  <si>
    <t>217-A7</t>
  </si>
  <si>
    <t>311-A3</t>
  </si>
  <si>
    <t>312-A7</t>
  </si>
  <si>
    <t>314-A7</t>
  </si>
  <si>
    <t>320-A1</t>
  </si>
  <si>
    <t>412-A7</t>
  </si>
  <si>
    <t>616-A6</t>
  </si>
  <si>
    <t>612-A3</t>
  </si>
  <si>
    <t>609-A7</t>
  </si>
  <si>
    <t>ROSSETTI</t>
  </si>
  <si>
    <t>http://www.metrocuadrado.com/proyecto/rossetti/1631-C00006-03</t>
  </si>
  <si>
    <t>A</t>
  </si>
  <si>
    <t>1421-61A</t>
  </si>
  <si>
    <t>221-16</t>
  </si>
  <si>
    <t>416-15</t>
  </si>
  <si>
    <t>412-11A</t>
  </si>
  <si>
    <t>407-6A</t>
  </si>
  <si>
    <t>903-31</t>
  </si>
  <si>
    <t>409-8A</t>
  </si>
  <si>
    <t>206-5</t>
  </si>
  <si>
    <t>330-25</t>
  </si>
  <si>
    <t>306-5A</t>
  </si>
  <si>
    <t>1005-33A</t>
  </si>
  <si>
    <t>213-12</t>
  </si>
  <si>
    <t>632-27</t>
  </si>
  <si>
    <t>LA QUINTA</t>
  </si>
  <si>
    <t>http://www.metrocuadrado.com/proyecto/la-quinta/184-C0009-16</t>
  </si>
  <si>
    <t>PRABYC INGENIEROS SAS</t>
  </si>
  <si>
    <t>BAMBU</t>
  </si>
  <si>
    <t>BAMBU CONSTRUCCIONES SAS</t>
  </si>
  <si>
    <t>http://www.metrocuadrado.com/proyecto/bambu/623-C0001-01</t>
  </si>
  <si>
    <t>58C</t>
  </si>
  <si>
    <t>http://www.metrocuadrado.com/proyecto/klimt/1631-C00010-04</t>
  </si>
  <si>
    <t>KLIMT</t>
  </si>
  <si>
    <t>APARTAMENTO 95</t>
  </si>
  <si>
    <t>APARTAESTUDIO 40</t>
  </si>
  <si>
    <t>DUPLEX 60</t>
  </si>
  <si>
    <t>APARTAMENTO 84</t>
  </si>
  <si>
    <t>APARTAMENTO 100,93</t>
  </si>
  <si>
    <t>APARTAMENTO 121</t>
  </si>
  <si>
    <t>http://www.metrocuadrado.com/proyecto/klimt/1631-C00010-05</t>
  </si>
  <si>
    <t>http://www.metrocuadrado.com/proyecto/klimt/1631-C00010-06</t>
  </si>
  <si>
    <t>http://www.metrocuadrado.com/proyecto/klimt/1631-C00010-07</t>
  </si>
  <si>
    <t>http://www.metrocuadrado.com/proyecto/klimt/1631-C00010-08</t>
  </si>
  <si>
    <t>http://www.metrocuadrado.com/proyecto/klimt/1631-C00010-09</t>
  </si>
  <si>
    <t>GALLERY LOFT 52</t>
  </si>
  <si>
    <t>CONSTRUCTORA GALLERY SAS</t>
  </si>
  <si>
    <t>http://www.metrocuadrado.com/proyecto/gallery-loft-52/2032-C0003-04</t>
  </si>
  <si>
    <t>176.8</t>
  </si>
  <si>
    <t>ENTREVERDE RESERVADO</t>
  </si>
  <si>
    <t>RESIDERE S.A.S.</t>
  </si>
  <si>
    <t>http://www.metrocuadrado.com/proyecto/entreverde-reservado/2019-C0005-11</t>
  </si>
  <si>
    <t>B</t>
  </si>
  <si>
    <t>C</t>
  </si>
  <si>
    <t>E</t>
  </si>
  <si>
    <t>D</t>
  </si>
  <si>
    <t>INVERSIONES HARI SAS</t>
  </si>
  <si>
    <t>EKA</t>
  </si>
  <si>
    <t>http://www.metrocuadrado.com/proyecto/eka/4640-C00001-06</t>
  </si>
  <si>
    <t>http://www.metrocuadrado.com/proyecto/artek-98/2019-C00002-10</t>
  </si>
  <si>
    <t>ARTEK 98</t>
  </si>
  <si>
    <t>ENTREVERDE GRAN RESERVA</t>
  </si>
  <si>
    <t>http://www.metrocuadrado.com/proyecto/entreverde-gran-reserva/2019-C0006-04</t>
  </si>
  <si>
    <t>MINT 1</t>
  </si>
  <si>
    <t>http://www.metrocuadrado.com/proyecto/mint-1/1571-C00001-12</t>
  </si>
  <si>
    <t>103A</t>
  </si>
  <si>
    <t>BARI CONJUNTO RESIDENCIAL</t>
  </si>
  <si>
    <t>PROYECTOS URBANOS DE COLOMBIA SAS</t>
  </si>
  <si>
    <t>http://www.metrocuadrado.com/proyecto/bari-conjunto-residencial/219-C0002-01</t>
  </si>
  <si>
    <t>81C</t>
  </si>
  <si>
    <t>54C</t>
  </si>
  <si>
    <t>http://www.metrocuadrado.com/proyecto/urbano-48/752-C0001-01</t>
  </si>
  <si>
    <t>CSB INMOBILIARIA</t>
  </si>
  <si>
    <t>URBANO 48</t>
  </si>
  <si>
    <t>B-2</t>
  </si>
  <si>
    <t>D-3</t>
  </si>
  <si>
    <t>A1</t>
  </si>
  <si>
    <t>B1</t>
  </si>
  <si>
    <t>http://www.metrocuadrado.com/proyecto/munzi/71-C0006-02</t>
  </si>
  <si>
    <t>MUNZI</t>
  </si>
  <si>
    <t>URAKI CONSTRUCTORA INMOBILIARIA</t>
  </si>
  <si>
    <t>33G</t>
  </si>
  <si>
    <t>11-ESTE</t>
  </si>
  <si>
    <t>http://www.metrocuadrado.com/proyecto/bosque-de-los-alpes/1654-C00001-03</t>
  </si>
  <si>
    <t>AMBIENTTI</t>
  </si>
  <si>
    <t>BOSQUE DE LOS ALPES</t>
  </si>
  <si>
    <t>http://www.metrocuadrado.com/proyecto/al-lado-del-centro/4455-C00001-05</t>
  </si>
  <si>
    <t>AL LADO DEL CENTRO</t>
  </si>
  <si>
    <t>DISEÑAR FUTURO SA</t>
  </si>
  <si>
    <t>5B</t>
  </si>
  <si>
    <t>http://www.metrocuadrado.com/proyecto/veramonte-teca/1614-C00007-01</t>
  </si>
  <si>
    <t>VERAMONTE TECA</t>
  </si>
  <si>
    <t>APTO 1</t>
  </si>
  <si>
    <t>0 6</t>
  </si>
  <si>
    <t>0 3</t>
  </si>
  <si>
    <t>0 4</t>
  </si>
  <si>
    <t>0 1</t>
  </si>
  <si>
    <t>0 5</t>
  </si>
  <si>
    <t>TRENDUM</t>
  </si>
  <si>
    <t>http://www.metrocuadrado.com/proyecto/trendum/4679-C00002-04</t>
  </si>
  <si>
    <t>OCHODOCE SAS</t>
  </si>
  <si>
    <t>MANZANA VERDE APARTAMENTOS</t>
  </si>
  <si>
    <t>BRADFORD ARQUITECTOS CLC SAS</t>
  </si>
  <si>
    <t>http://www.metrocuadrado.com/proyecto/manzana-verde-apartamentos/5524-C00001-05</t>
  </si>
  <si>
    <t>21A</t>
  </si>
  <si>
    <t>EDIFICIO FERREIROS</t>
  </si>
  <si>
    <t>CREHABITAT SAS</t>
  </si>
  <si>
    <t>http://www.metrocuadrado.com/proyecto/edificio-ferreiros/4490-C0002-13</t>
  </si>
  <si>
    <t>APARTAESTUDIO 101</t>
  </si>
  <si>
    <t>APARTAESTUDIO 102</t>
  </si>
  <si>
    <t>APARTAESTUDIO 103</t>
  </si>
  <si>
    <t>APARTAESTUDIO 104</t>
  </si>
  <si>
    <t>APARTAESTUDIO 201</t>
  </si>
  <si>
    <t>APARTAESTUDIO 205</t>
  </si>
  <si>
    <t>APARTAESTUDIO 204</t>
  </si>
  <si>
    <t>APARTAESTUDIO 202</t>
  </si>
  <si>
    <t>APARTAESTUDIO 403</t>
  </si>
  <si>
    <t>APARTAESTUDIO 404</t>
  </si>
  <si>
    <t>APARTAESTUDIO 501</t>
  </si>
  <si>
    <t>124 PARK</t>
  </si>
  <si>
    <t>http://www.metrocuadrado.com/proyecto/124-park/711-C0001-14</t>
  </si>
  <si>
    <t>ARECO CONSTRUCTORA</t>
  </si>
  <si>
    <t>A-202</t>
  </si>
  <si>
    <t>A1-302</t>
  </si>
  <si>
    <t>A1-402</t>
  </si>
  <si>
    <t>A1-502</t>
  </si>
  <si>
    <t>B-201</t>
  </si>
  <si>
    <t>B1-301</t>
  </si>
  <si>
    <t>C-203</t>
  </si>
  <si>
    <t>C1-303</t>
  </si>
  <si>
    <t>C1-403</t>
  </si>
  <si>
    <t>C1-503</t>
  </si>
  <si>
    <t>D-204</t>
  </si>
  <si>
    <t>D1-304</t>
  </si>
  <si>
    <t>D1-404</t>
  </si>
  <si>
    <t>D1-504</t>
  </si>
  <si>
    <t>http://www.metrocuadrado.com/proyecto/zarkis/539-C0003-02</t>
  </si>
  <si>
    <t>ZARKÍS</t>
  </si>
  <si>
    <t>A KORN CONSTRUCTORA ZITAR SAS</t>
  </si>
  <si>
    <t>APARTAESTUDIO</t>
  </si>
  <si>
    <t>METROPOLITAN PARK</t>
  </si>
  <si>
    <t>DESARROLLOS CORPORATIVOS SAS</t>
  </si>
  <si>
    <t>http://www.metrocuadrado.com/proyecto/metropolitan-park/672-C0003-07</t>
  </si>
  <si>
    <t>APARTAMENTO 205</t>
  </si>
  <si>
    <t>APARTAMENTO 304</t>
  </si>
  <si>
    <t>APARTAMENTO 409</t>
  </si>
  <si>
    <t>IKARA</t>
  </si>
  <si>
    <t>http://www.metrocuadrado.com/proyecto/ikara/71-C0004-03</t>
  </si>
  <si>
    <t>D- 3 ALCOBAS</t>
  </si>
  <si>
    <t>E - 3 ALCOBAS</t>
  </si>
  <si>
    <t>A- 1 ALCOBA</t>
  </si>
  <si>
    <t>137B</t>
  </si>
  <si>
    <t>http://www.metrocuadrado.com/proyecto/le-parc-105/214-C0001-02</t>
  </si>
  <si>
    <t>TOTAL LTDA</t>
  </si>
  <si>
    <t>LE PARC 105</t>
  </si>
  <si>
    <t>VERAMONTE - CIPRÉS</t>
  </si>
  <si>
    <t>http://www.metrocuadrado.com/proyecto/veramonte-cipres/1614-C0015-03</t>
  </si>
  <si>
    <t>1ER PISO</t>
  </si>
  <si>
    <t>2DO A 4TO PISO</t>
  </si>
  <si>
    <t>5TO PISO</t>
  </si>
  <si>
    <t>VERAMONTE - OLMO</t>
  </si>
  <si>
    <t>http://www.metrocuadrado.com/proyecto/veramonte-olmo/1614-C0018-04</t>
  </si>
  <si>
    <t>66E (EXTERIOR)</t>
  </si>
  <si>
    <t>66T (TERRAZA)</t>
  </si>
  <si>
    <t>TEKTO MUSEO</t>
  </si>
  <si>
    <t>http://www.metrocuadrado.com/proyecto/tekto-museo/787-C0001-01</t>
  </si>
  <si>
    <t>M</t>
  </si>
  <si>
    <t>TEKTO NAVARRA</t>
  </si>
  <si>
    <t>http://www.metrocuadrado.com/proyecto/tekto-navarra/787-C0006-06</t>
  </si>
  <si>
    <t>MAWI</t>
  </si>
  <si>
    <t>http://www.metrocuadrado.com/proyecto/mawi/71-C0005-02</t>
  </si>
  <si>
    <t>A-3 ALCOBAS</t>
  </si>
  <si>
    <t>A-2 ALCOBAS</t>
  </si>
  <si>
    <t>B-3 ALCOBAS CON BALCON</t>
  </si>
  <si>
    <t>B-3 ALCOBAS SIN BALCON</t>
  </si>
  <si>
    <t>C-2 ALCOBAS</t>
  </si>
  <si>
    <t>D-1 ALCOBA</t>
  </si>
  <si>
    <t>68 M2</t>
  </si>
  <si>
    <t>87 M2</t>
  </si>
  <si>
    <t>134 M2</t>
  </si>
  <si>
    <t>MUSEO PARQUE CENTRAL</t>
  </si>
  <si>
    <t>http://www.metrocuadrado.com/proyecto/museo-parque-central/1631-C00001-03</t>
  </si>
  <si>
    <t>167A</t>
  </si>
  <si>
    <t>807 A</t>
  </si>
  <si>
    <t>http://www.metrocuadrado.com/proyecto/altavista-reserva-del-country/1821-C00001-04</t>
  </si>
  <si>
    <t>ALTAVISTA RESERVA DEL COUNTRY</t>
  </si>
  <si>
    <t>CARRÁ</t>
  </si>
  <si>
    <t>http://www.metrocuadrado.com/proyecto/carra/1631-C0023-03</t>
  </si>
  <si>
    <t>APARTAMENTO 141 M2</t>
  </si>
  <si>
    <t>APARTAMENTO 141 M2 PISO BAR</t>
  </si>
  <si>
    <t>APARTAMENTO 173 M2</t>
  </si>
  <si>
    <t>APARTAMENTO 173 M2 PISO BAR</t>
  </si>
  <si>
    <t>PENTHOUSE 278.8 M2</t>
  </si>
  <si>
    <t>PENTHOUSE 335 M2</t>
  </si>
  <si>
    <t>PARQUE CENTRAL DE OCCIDENTE 3</t>
  </si>
  <si>
    <t>AR CONSTRUCCIONES S.A.S.</t>
  </si>
  <si>
    <t>http://www.metrocuadrado.com/proyecto/parque-central-de-occidente-3/1572-C00011-05</t>
  </si>
  <si>
    <t>APARTAMENTO 60,55</t>
  </si>
  <si>
    <t>APARTAMENTO 60,98</t>
  </si>
  <si>
    <t>APARTAMENTO 60,69</t>
  </si>
  <si>
    <t>APARTAMENTO 60,77</t>
  </si>
  <si>
    <t>APARTAMENTO 60,88</t>
  </si>
  <si>
    <t>APARTAMENTO 60,74</t>
  </si>
  <si>
    <t>78D</t>
  </si>
  <si>
    <t>http://www.metrocuadrado.com/proyecto/vertize-103/686-C0001-04</t>
  </si>
  <si>
    <t>ARG CONSTRUCTORES SAS</t>
  </si>
  <si>
    <t>VERTIZE 103</t>
  </si>
  <si>
    <t>APARTAMENTO 302</t>
  </si>
  <si>
    <t>APARTAMENTO 404</t>
  </si>
  <si>
    <t>APARTAMENTO 504</t>
  </si>
  <si>
    <t>APARTAMENTO 503</t>
  </si>
  <si>
    <t>N</t>
  </si>
  <si>
    <t>OIKOS INFINITUM</t>
  </si>
  <si>
    <t>GRUPO EMPRESARIAL OIKOS</t>
  </si>
  <si>
    <t>http://www.metrocuadrado.com/proyecto/oikos-infinitum/1608-C00006-03</t>
  </si>
  <si>
    <t>PENT HOUSE</t>
  </si>
  <si>
    <t>301 TERRAZA</t>
  </si>
  <si>
    <t>http://www.metrocuadrado.com/proyecto/kiara/539-C0001-04</t>
  </si>
  <si>
    <t>KIARA</t>
  </si>
  <si>
    <t>12C</t>
  </si>
  <si>
    <t>ATIPICO 34 M2</t>
  </si>
  <si>
    <t>TORRES DEL 20 DE JULIO</t>
  </si>
  <si>
    <t>http://www.metrocuadrado.com/proyecto/torres-del-20-de-julio/1572-C0018-01</t>
  </si>
  <si>
    <t>TIPICO 48,5 M2</t>
  </si>
  <si>
    <t>SABANA DE LOS CEREZOS</t>
  </si>
  <si>
    <t>http://www.metrocuadrado.com/proyecto/sabana-de-los-cerezos/1631-C00015-01</t>
  </si>
  <si>
    <t>APARTAMENTO 66 M2</t>
  </si>
  <si>
    <t>APARTAMENTO 79 M2</t>
  </si>
  <si>
    <t>72F</t>
  </si>
  <si>
    <t>113A</t>
  </si>
  <si>
    <t>http://www.metrocuadrado.com/proyecto/mirador-de-corinto-reservado/5437-C00002-05</t>
  </si>
  <si>
    <t>MIRADOR DE CORINTO RESERVADO</t>
  </si>
  <si>
    <t>APARTEMENTO 812 - TORRE2</t>
  </si>
  <si>
    <t>1 - 2DO PISO</t>
  </si>
  <si>
    <t>APARTEMENTO 814 - TORRE2</t>
  </si>
  <si>
    <t>1A - 213</t>
  </si>
  <si>
    <t>104A</t>
  </si>
  <si>
    <t>GRAN RESERVA DE OPORTO</t>
  </si>
  <si>
    <t>http://www.metrocuadrado.com/proyecto/gran-reserva-de-oporto/1631-C00011-01</t>
  </si>
  <si>
    <t>APARTAESTUDIO DUPLEX 47 M2</t>
  </si>
  <si>
    <t>APARTAMENTO 87 M2</t>
  </si>
  <si>
    <t>APARTAMENTO 98</t>
  </si>
  <si>
    <t>APARTAMENTO 80</t>
  </si>
  <si>
    <t>http://www.metrocuadrado.com/proyecto/delpino/4212-C00004-01</t>
  </si>
  <si>
    <t>CONSTRUCTORA CONCONCRETO SA</t>
  </si>
  <si>
    <t>DELPINO</t>
  </si>
  <si>
    <t>81B</t>
  </si>
  <si>
    <t>OKA 96</t>
  </si>
  <si>
    <t>http://www.metrocuadrado.com/proyecto/oka-96/71-C0007-01</t>
  </si>
  <si>
    <t>http://www.metrocuadrado.com/proyecto/alumine/539-C0004-01</t>
  </si>
  <si>
    <t>ALUMINÉ</t>
  </si>
  <si>
    <t>DUPLEX 503</t>
  </si>
  <si>
    <t>APARTAMENTO TIPO</t>
  </si>
  <si>
    <t>http://www.metrocuadrado.com/proyecto/kynno/539-C0006-01</t>
  </si>
  <si>
    <t>KYNNO</t>
  </si>
  <si>
    <t>96A</t>
  </si>
  <si>
    <t>http://www.metrocuadrado.com/proyecto/san-patrizio/4679-C00003-02</t>
  </si>
  <si>
    <t>SAN PATRIZIO</t>
  </si>
  <si>
    <t>http://www.metrocuadrado.com/proyecto/milan/5244-C0007-03</t>
  </si>
  <si>
    <t>MILAN</t>
  </si>
  <si>
    <t>1D</t>
  </si>
  <si>
    <t>http://www.metrocuadrado.com/proyecto/el-poblado/4212-C00006-02</t>
  </si>
  <si>
    <t>EL POBLADO</t>
  </si>
  <si>
    <t>APTO 2</t>
  </si>
  <si>
    <t>78B</t>
  </si>
  <si>
    <t>http://www.metrocuadrado.com/proyecto/urban-k/539-C0002-01</t>
  </si>
  <si>
    <t>URBAN K</t>
  </si>
  <si>
    <t>539-C0002-04</t>
  </si>
  <si>
    <t>PENT - HOUSE</t>
  </si>
  <si>
    <t>http://www.metrocuadrado.com/proyecto/kytaro/539-C0005-02</t>
  </si>
  <si>
    <t>KYTARO</t>
  </si>
  <si>
    <t>it</t>
  </si>
  <si>
    <t>NT TOWER</t>
  </si>
  <si>
    <t>NT GROUP</t>
  </si>
  <si>
    <t>7B</t>
  </si>
  <si>
    <t>TORRE ACQUA</t>
  </si>
  <si>
    <t>HABITUS CONSTRUCCIONES SAS</t>
  </si>
  <si>
    <t>APARTAESTUDIOS</t>
  </si>
  <si>
    <t>AGORA</t>
  </si>
  <si>
    <t>http://www.metrocuadrado.com/proyecto/agora/5244-C0003-02</t>
  </si>
  <si>
    <t>MEDIANERA</t>
  </si>
  <si>
    <t>ESQUINERA</t>
  </si>
  <si>
    <t>147B</t>
  </si>
  <si>
    <t>CASA</t>
  </si>
  <si>
    <t>TORREMOLINOS</t>
  </si>
  <si>
    <t>http://www.metrocuadrado.com/proyecto/torremolinos/672-C0004-01</t>
  </si>
  <si>
    <t>http://www.metrocuadrado.com/proyecto/torremolinos-casas-campestres/4212-C00009-01</t>
  </si>
  <si>
    <t>CASA 1</t>
  </si>
  <si>
    <t xml:space="preserve">http://www.metrocuadrado.com/proyecto/torre-acqua/801-C0004-01 </t>
  </si>
  <si>
    <t xml:space="preserve">http://www.metrocuadrado.com/proyecto/nt-tower/4740-C0006-02 </t>
  </si>
  <si>
    <t xml:space="preserve">http://www.metrocuadrado.com/proyecto/torre-ventto/801-C0001-01 </t>
  </si>
  <si>
    <t xml:space="preserve">http://www.metrocuadrado.com/proyecto/palermo/1631-C00007-01 </t>
  </si>
  <si>
    <t>Fecha_Entrega</t>
  </si>
  <si>
    <t>Meses_Entrega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</si>
</sst>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_-* #,##0.00_-;\-* #,##0.00_-;_-* &quot;-&quot;_-;_-@_-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41" fontId="0" fillId="0" borderId="0" xfId="1" applyNumberFormat="1" applyFont="1"/>
    <xf numFmtId="2" fontId="0" fillId="0" borderId="0" xfId="0" applyNumberFormat="1"/>
    <xf numFmtId="164" fontId="0" fillId="0" borderId="0" xfId="1" applyNumberFormat="1" applyFont="1"/>
    <xf numFmtId="0" fontId="2" fillId="0" borderId="0" xfId="2"/>
    <xf numFmtId="0" fontId="2" fillId="0" borderId="0" xfId="2" applyAlignment="1"/>
    <xf numFmtId="0" fontId="3" fillId="0" borderId="0" xfId="2" applyFont="1" applyAlignment="1">
      <alignment horizontal="left" vertical="center"/>
    </xf>
    <xf numFmtId="41" fontId="0" fillId="0" borderId="0" xfId="1" applyFont="1"/>
    <xf numFmtId="41" fontId="0" fillId="0" borderId="0" xfId="1" applyFont="1" applyAlignment="1">
      <alignment horizontal="right" wrapText="1"/>
    </xf>
    <xf numFmtId="41" fontId="0" fillId="0" borderId="0" xfId="1" applyFont="1" applyAlignment="1">
      <alignment horizontal="right"/>
    </xf>
    <xf numFmtId="1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0" fontId="0" fillId="0" borderId="0" xfId="0" quotePrefix="1"/>
    <xf numFmtId="41" fontId="0" fillId="0" borderId="0" xfId="1" applyFont="1" applyAlignment="1">
      <alignment horizontal="left"/>
    </xf>
    <xf numFmtId="41" fontId="0" fillId="0" borderId="0" xfId="1" applyFont="1" applyAlignment="1">
      <alignment horizontal="left" vertical="top"/>
    </xf>
    <xf numFmtId="0" fontId="0" fillId="0" borderId="0" xfId="0" quotePrefix="1" applyAlignment="1">
      <alignment horizontal="right"/>
    </xf>
    <xf numFmtId="0" fontId="0" fillId="0" borderId="0" xfId="0" applyFill="1" applyBorder="1" applyAlignment="1">
      <alignment horizontal="right"/>
    </xf>
  </cellXfs>
  <cellStyles count="3">
    <cellStyle name="Hipervínculo" xfId="2" builtinId="8"/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metrocuadrado.com/proyecto/cenit-de-la-cabrera/3457-C00001-23" TargetMode="External"/><Relationship Id="rId299" Type="http://schemas.openxmlformats.org/officeDocument/2006/relationships/hyperlink" Target="http://www.metrocuadrado.com/proyecto/tekto-museo/787-C0001-01" TargetMode="External"/><Relationship Id="rId303" Type="http://schemas.openxmlformats.org/officeDocument/2006/relationships/hyperlink" Target="http://www.metrocuadrado.com/proyecto/tekto-museo/787-C0001-01" TargetMode="External"/><Relationship Id="rId21" Type="http://schemas.openxmlformats.org/officeDocument/2006/relationships/hyperlink" Target="http://www.metrocuadrado.com/proyecto/torre-ventto/801-C0001-01" TargetMode="External"/><Relationship Id="rId42" Type="http://schemas.openxmlformats.org/officeDocument/2006/relationships/hyperlink" Target="http://www.metrocuadrado.com/proyecto/viu-park/1821-C00002-08" TargetMode="External"/><Relationship Id="rId63" Type="http://schemas.openxmlformats.org/officeDocument/2006/relationships/hyperlink" Target="http://www.metrocuadrado.com/proyecto/ilarco-114/1614-C0019-03" TargetMode="External"/><Relationship Id="rId84" Type="http://schemas.openxmlformats.org/officeDocument/2006/relationships/hyperlink" Target="http://www.metrocuadrado.com/proyecto/albatross-la-carolina/473-C0001-07" TargetMode="External"/><Relationship Id="rId138" Type="http://schemas.openxmlformats.org/officeDocument/2006/relationships/hyperlink" Target="http://www.metrocuadrado.com/proyecto/forte-la-quinta/787-C0002-10" TargetMode="External"/><Relationship Id="rId159" Type="http://schemas.openxmlformats.org/officeDocument/2006/relationships/hyperlink" Target="http://www.metrocuadrado.com/proyecto/la-quinta/184-C0009-16" TargetMode="External"/><Relationship Id="rId324" Type="http://schemas.openxmlformats.org/officeDocument/2006/relationships/hyperlink" Target="http://www.metrocuadrado.com/proyecto/carra/1631-C0023-03" TargetMode="External"/><Relationship Id="rId345" Type="http://schemas.openxmlformats.org/officeDocument/2006/relationships/hyperlink" Target="http://www.metrocuadrado.com/proyecto/torres-del-20-de-julio/1572-C0018-01" TargetMode="External"/><Relationship Id="rId366" Type="http://schemas.openxmlformats.org/officeDocument/2006/relationships/hyperlink" Target="http://www.metrocuadrado.com/proyecto/milan/5244-C0007-03" TargetMode="External"/><Relationship Id="rId170" Type="http://schemas.openxmlformats.org/officeDocument/2006/relationships/hyperlink" Target="http://www.metrocuadrado.com/proyecto/bambu/623-C0001-01" TargetMode="External"/><Relationship Id="rId191" Type="http://schemas.openxmlformats.org/officeDocument/2006/relationships/hyperlink" Target="http://www.metrocuadrado.com/proyecto/gallery-loft-52/2032-C0003-04" TargetMode="External"/><Relationship Id="rId205" Type="http://schemas.openxmlformats.org/officeDocument/2006/relationships/hyperlink" Target="http://www.metrocuadrado.com/proyecto/artek-98/2019-C00002-10" TargetMode="External"/><Relationship Id="rId226" Type="http://schemas.openxmlformats.org/officeDocument/2006/relationships/hyperlink" Target="http://www.metrocuadrado.com/proyecto/al-lado-del-centro/4455-C00001-05" TargetMode="External"/><Relationship Id="rId247" Type="http://schemas.openxmlformats.org/officeDocument/2006/relationships/hyperlink" Target="http://www.metrocuadrado.com/proyecto/edificio-ferreiros/4490-C0002-13" TargetMode="External"/><Relationship Id="rId107" Type="http://schemas.openxmlformats.org/officeDocument/2006/relationships/hyperlink" Target="http://www.metrocuadrado.com/proyecto/high-park/1821-C0004-10" TargetMode="External"/><Relationship Id="rId268" Type="http://schemas.openxmlformats.org/officeDocument/2006/relationships/hyperlink" Target="http://www.metrocuadrado.com/proyecto/124-park/711-C0001-14" TargetMode="External"/><Relationship Id="rId289" Type="http://schemas.openxmlformats.org/officeDocument/2006/relationships/hyperlink" Target="http://www.metrocuadrado.com/proyecto/veramonte-cipres/1614-C0015-03" TargetMode="External"/><Relationship Id="rId11" Type="http://schemas.openxmlformats.org/officeDocument/2006/relationships/hyperlink" Target="http://www.metrocuadrado.com/proyecto/smarthome-146/5503-C00001-01?icid=resul_bus_caja3_smarthome-146" TargetMode="External"/><Relationship Id="rId32" Type="http://schemas.openxmlformats.org/officeDocument/2006/relationships/hyperlink" Target="http://www.metrocuadrado.com/proyecto/oqyana/1571-C00002-08" TargetMode="External"/><Relationship Id="rId53" Type="http://schemas.openxmlformats.org/officeDocument/2006/relationships/hyperlink" Target="http://www.metrocuadrado.com/proyecto/izola-zentral/249-C0001-08" TargetMode="External"/><Relationship Id="rId74" Type="http://schemas.openxmlformats.org/officeDocument/2006/relationships/hyperlink" Target="http://www.metrocuadrado.com/proyecto/vasily-106/5418-C0002-08" TargetMode="External"/><Relationship Id="rId128" Type="http://schemas.openxmlformats.org/officeDocument/2006/relationships/hyperlink" Target="http://www.metrocuadrado.com/proyecto/mirador-de-armonia/5437-C00001-04" TargetMode="External"/><Relationship Id="rId149" Type="http://schemas.openxmlformats.org/officeDocument/2006/relationships/hyperlink" Target="http://www.metrocuadrado.com/proyecto/la-quinta/184-C0009-16" TargetMode="External"/><Relationship Id="rId314" Type="http://schemas.openxmlformats.org/officeDocument/2006/relationships/hyperlink" Target="http://www.metrocuadrado.com/proyecto/tekto-navarra/787-C0006-06" TargetMode="External"/><Relationship Id="rId335" Type="http://schemas.openxmlformats.org/officeDocument/2006/relationships/hyperlink" Target="http://www.metrocuadrado.com/proyecto/vertize-103/686-C0001-04" TargetMode="External"/><Relationship Id="rId356" Type="http://schemas.openxmlformats.org/officeDocument/2006/relationships/hyperlink" Target="http://www.metrocuadrado.com/proyecto/gran-reserva-de-oporto/1631-C00011-01" TargetMode="External"/><Relationship Id="rId377" Type="http://schemas.openxmlformats.org/officeDocument/2006/relationships/printerSettings" Target="../printerSettings/printerSettings1.bin"/><Relationship Id="rId5" Type="http://schemas.openxmlformats.org/officeDocument/2006/relationships/hyperlink" Target="http://www.prourbanos.com.co/" TargetMode="External"/><Relationship Id="rId95" Type="http://schemas.openxmlformats.org/officeDocument/2006/relationships/hyperlink" Target="http://www.metrocuadrado.com/proyecto/high-park/1821-C0004-10" TargetMode="External"/><Relationship Id="rId160" Type="http://schemas.openxmlformats.org/officeDocument/2006/relationships/hyperlink" Target="http://www.metrocuadrado.com/proyecto/la-quinta/184-C0009-16" TargetMode="External"/><Relationship Id="rId181" Type="http://schemas.openxmlformats.org/officeDocument/2006/relationships/hyperlink" Target="http://www.metrocuadrado.com/proyecto/gallery-loft-52/2032-C0003-04" TargetMode="External"/><Relationship Id="rId216" Type="http://schemas.openxmlformats.org/officeDocument/2006/relationships/hyperlink" Target="http://www.metrocuadrado.com/proyecto/mint-1/1571-C00001-12" TargetMode="External"/><Relationship Id="rId237" Type="http://schemas.openxmlformats.org/officeDocument/2006/relationships/hyperlink" Target="http://www.metrocuadrado.com/proyecto/manzana-verde-apartamentos/5524-C00001-05" TargetMode="External"/><Relationship Id="rId258" Type="http://schemas.openxmlformats.org/officeDocument/2006/relationships/hyperlink" Target="http://www.metrocuadrado.com/proyecto/124-park/711-C0001-14" TargetMode="External"/><Relationship Id="rId279" Type="http://schemas.openxmlformats.org/officeDocument/2006/relationships/hyperlink" Target="http://www.metrocuadrado.com/proyecto/metropolitan-park/672-C0003-07" TargetMode="External"/><Relationship Id="rId22" Type="http://schemas.openxmlformats.org/officeDocument/2006/relationships/hyperlink" Target="http://www.metrocuadrado.com/proyecto/palermo/1631-C00007-01" TargetMode="External"/><Relationship Id="rId43" Type="http://schemas.openxmlformats.org/officeDocument/2006/relationships/hyperlink" Target="http://www.metrocuadrado.com/proyecto/viu-park/1821-C00002-08" TargetMode="External"/><Relationship Id="rId64" Type="http://schemas.openxmlformats.org/officeDocument/2006/relationships/hyperlink" Target="http://www.metrocuadrado.com/proyecto/ilarco-114/1614-C0019-03" TargetMode="External"/><Relationship Id="rId118" Type="http://schemas.openxmlformats.org/officeDocument/2006/relationships/hyperlink" Target="http://www.metrocuadrado.com/proyecto/cenit-de-la-cabrera/3457-C00001-23" TargetMode="External"/><Relationship Id="rId139" Type="http://schemas.openxmlformats.org/officeDocument/2006/relationships/hyperlink" Target="http://www.metrocuadrado.com/proyecto/forte-la-quinta/787-C0002-10" TargetMode="External"/><Relationship Id="rId290" Type="http://schemas.openxmlformats.org/officeDocument/2006/relationships/hyperlink" Target="http://www.metrocuadrado.com/proyecto/veramonte-cipres/1614-C0015-03" TargetMode="External"/><Relationship Id="rId304" Type="http://schemas.openxmlformats.org/officeDocument/2006/relationships/hyperlink" Target="http://www.metrocuadrado.com/proyecto/tekto-museo/787-C0001-01" TargetMode="External"/><Relationship Id="rId325" Type="http://schemas.openxmlformats.org/officeDocument/2006/relationships/hyperlink" Target="http://www.metrocuadrado.com/proyecto/carra/1631-C0023-03" TargetMode="External"/><Relationship Id="rId346" Type="http://schemas.openxmlformats.org/officeDocument/2006/relationships/hyperlink" Target="http://www.metrocuadrado.com/proyecto/sabana-de-los-cerezos/1631-C00015-01" TargetMode="External"/><Relationship Id="rId367" Type="http://schemas.openxmlformats.org/officeDocument/2006/relationships/hyperlink" Target="http://www.metrocuadrado.com/proyecto/milan/5244-C0007-03" TargetMode="External"/><Relationship Id="rId85" Type="http://schemas.openxmlformats.org/officeDocument/2006/relationships/hyperlink" Target="http://www.metrocuadrado.com/proyecto/albatross-la-carolina/473-C0001-07" TargetMode="External"/><Relationship Id="rId150" Type="http://schemas.openxmlformats.org/officeDocument/2006/relationships/hyperlink" Target="http://www.metrocuadrado.com/proyecto/la-quinta/184-C0009-16" TargetMode="External"/><Relationship Id="rId171" Type="http://schemas.openxmlformats.org/officeDocument/2006/relationships/hyperlink" Target="http://www.metrocuadrado.com/proyecto/bambu/623-C0001-01" TargetMode="External"/><Relationship Id="rId192" Type="http://schemas.openxmlformats.org/officeDocument/2006/relationships/hyperlink" Target="http://www.metrocuadrado.com/proyecto/gallery-loft-52/2032-C0003-04" TargetMode="External"/><Relationship Id="rId206" Type="http://schemas.openxmlformats.org/officeDocument/2006/relationships/hyperlink" Target="http://www.metrocuadrado.com/proyecto/artek-98/2019-C00002-10" TargetMode="External"/><Relationship Id="rId227" Type="http://schemas.openxmlformats.org/officeDocument/2006/relationships/hyperlink" Target="http://www.metrocuadrado.com/proyecto/al-lado-del-centro/4455-C00001-05" TargetMode="External"/><Relationship Id="rId248" Type="http://schemas.openxmlformats.org/officeDocument/2006/relationships/hyperlink" Target="http://www.metrocuadrado.com/proyecto/edificio-ferreiros/4490-C0002-13" TargetMode="External"/><Relationship Id="rId269" Type="http://schemas.openxmlformats.org/officeDocument/2006/relationships/hyperlink" Target="http://www.metrocuadrado.com/proyecto/124-park/711-C0001-14" TargetMode="External"/><Relationship Id="rId12" Type="http://schemas.openxmlformats.org/officeDocument/2006/relationships/hyperlink" Target="http://www.metrocuadrado.com/proyecto/altana-conjunto-residencial/219-C0001-02" TargetMode="External"/><Relationship Id="rId33" Type="http://schemas.openxmlformats.org/officeDocument/2006/relationships/hyperlink" Target="http://www.metrocuadrado.com/proyecto/oqyana/1571-C00002-08" TargetMode="External"/><Relationship Id="rId108" Type="http://schemas.openxmlformats.org/officeDocument/2006/relationships/hyperlink" Target="http://www.metrocuadrado.com/proyecto/high-park/1821-C0004-10" TargetMode="External"/><Relationship Id="rId129" Type="http://schemas.openxmlformats.org/officeDocument/2006/relationships/hyperlink" Target="http://www.metrocuadrado.com/proyecto/mirador-de-armonia/5437-C00001-04" TargetMode="External"/><Relationship Id="rId280" Type="http://schemas.openxmlformats.org/officeDocument/2006/relationships/hyperlink" Target="http://www.metrocuadrado.com/proyecto/ikara/71-C0004-03" TargetMode="External"/><Relationship Id="rId315" Type="http://schemas.openxmlformats.org/officeDocument/2006/relationships/hyperlink" Target="http://www.metrocuadrado.com/proyecto/mawi/71-C0005-02" TargetMode="External"/><Relationship Id="rId336" Type="http://schemas.openxmlformats.org/officeDocument/2006/relationships/hyperlink" Target="http://www.metrocuadrado.com/proyecto/vertize-103/686-C0001-04" TargetMode="External"/><Relationship Id="rId357" Type="http://schemas.openxmlformats.org/officeDocument/2006/relationships/hyperlink" Target="http://www.metrocuadrado.com/proyecto/gran-reserva-de-oporto/1631-C00011-01" TargetMode="External"/><Relationship Id="rId54" Type="http://schemas.openxmlformats.org/officeDocument/2006/relationships/hyperlink" Target="http://www.metrocuadrado.com/proyecto/izola-zentral/249-C0001-08" TargetMode="External"/><Relationship Id="rId75" Type="http://schemas.openxmlformats.org/officeDocument/2006/relationships/hyperlink" Target="http://www.metrocuadrado.com/proyecto/vasily-106/5418-C0002-08" TargetMode="External"/><Relationship Id="rId96" Type="http://schemas.openxmlformats.org/officeDocument/2006/relationships/hyperlink" Target="http://www.metrocuadrado.com/proyecto/high-park/1821-C0004-10" TargetMode="External"/><Relationship Id="rId140" Type="http://schemas.openxmlformats.org/officeDocument/2006/relationships/hyperlink" Target="http://www.metrocuadrado.com/proyecto/forte-la-quinta/787-C0002-10" TargetMode="External"/><Relationship Id="rId161" Type="http://schemas.openxmlformats.org/officeDocument/2006/relationships/hyperlink" Target="http://www.metrocuadrado.com/proyecto/la-quinta/184-C0009-16" TargetMode="External"/><Relationship Id="rId182" Type="http://schemas.openxmlformats.org/officeDocument/2006/relationships/hyperlink" Target="http://www.metrocuadrado.com/proyecto/gallery-loft-52/2032-C0003-04" TargetMode="External"/><Relationship Id="rId217" Type="http://schemas.openxmlformats.org/officeDocument/2006/relationships/hyperlink" Target="http://www.metrocuadrado.com/proyecto/bari-conjunto-residencial/219-C0002-01" TargetMode="External"/><Relationship Id="rId6" Type="http://schemas.openxmlformats.org/officeDocument/2006/relationships/hyperlink" Target="http://www.metrocuadrado.com/proyecto/altana-conjunto-residencial/219-C0001-02" TargetMode="External"/><Relationship Id="rId238" Type="http://schemas.openxmlformats.org/officeDocument/2006/relationships/hyperlink" Target="http://www.metrocuadrado.com/proyecto/manzana-verde-apartamentos/5524-C00001-05" TargetMode="External"/><Relationship Id="rId259" Type="http://schemas.openxmlformats.org/officeDocument/2006/relationships/hyperlink" Target="http://www.metrocuadrado.com/proyecto/124-park/711-C0001-14" TargetMode="External"/><Relationship Id="rId23" Type="http://schemas.openxmlformats.org/officeDocument/2006/relationships/hyperlink" Target="http://www.metrocuadrado.com/proyecto/segal/1631-C00008-03" TargetMode="External"/><Relationship Id="rId119" Type="http://schemas.openxmlformats.org/officeDocument/2006/relationships/hyperlink" Target="http://www.metrocuadrado.com/proyecto/cenit-de-la-cabrera/3457-C00001-23" TargetMode="External"/><Relationship Id="rId270" Type="http://schemas.openxmlformats.org/officeDocument/2006/relationships/hyperlink" Target="http://www.metrocuadrado.com/proyecto/124-park/711-C0001-14" TargetMode="External"/><Relationship Id="rId291" Type="http://schemas.openxmlformats.org/officeDocument/2006/relationships/hyperlink" Target="http://www.metrocuadrado.com/proyecto/veramonte-cipres/1614-C0015-03" TargetMode="External"/><Relationship Id="rId305" Type="http://schemas.openxmlformats.org/officeDocument/2006/relationships/hyperlink" Target="http://www.metrocuadrado.com/proyecto/tekto-navarra/787-C0006-06" TargetMode="External"/><Relationship Id="rId326" Type="http://schemas.openxmlformats.org/officeDocument/2006/relationships/hyperlink" Target="http://www.metrocuadrado.com/proyecto/carra/1631-C0023-03" TargetMode="External"/><Relationship Id="rId347" Type="http://schemas.openxmlformats.org/officeDocument/2006/relationships/hyperlink" Target="http://www.metrocuadrado.com/proyecto/sabana-de-los-cerezos/1631-C00015-01" TargetMode="External"/><Relationship Id="rId44" Type="http://schemas.openxmlformats.org/officeDocument/2006/relationships/hyperlink" Target="http://www.metrocuadrado.com/proyecto/viu-park/1821-C00002-08" TargetMode="External"/><Relationship Id="rId65" Type="http://schemas.openxmlformats.org/officeDocument/2006/relationships/hyperlink" Target="http://www.metrocuadrado.com/proyecto/ilarco-114/1614-C0019-03" TargetMode="External"/><Relationship Id="rId86" Type="http://schemas.openxmlformats.org/officeDocument/2006/relationships/hyperlink" Target="http://www.metrocuadrado.com/proyecto/albatross-la-carolina/473-C0001-07" TargetMode="External"/><Relationship Id="rId130" Type="http://schemas.openxmlformats.org/officeDocument/2006/relationships/hyperlink" Target="http://www.metrocuadrado.com/proyecto/mirador-de-armonia/5437-C00001-04" TargetMode="External"/><Relationship Id="rId151" Type="http://schemas.openxmlformats.org/officeDocument/2006/relationships/hyperlink" Target="http://www.metrocuadrado.com/proyecto/la-quinta/184-C0009-16" TargetMode="External"/><Relationship Id="rId368" Type="http://schemas.openxmlformats.org/officeDocument/2006/relationships/hyperlink" Target="http://www.metrocuadrado.com/proyecto/el-poblado/4212-C00006-02" TargetMode="External"/><Relationship Id="rId172" Type="http://schemas.openxmlformats.org/officeDocument/2006/relationships/hyperlink" Target="http://www.metrocuadrado.com/proyecto/klimt/1631-C00010-04" TargetMode="External"/><Relationship Id="rId193" Type="http://schemas.openxmlformats.org/officeDocument/2006/relationships/hyperlink" Target="http://www.metrocuadrado.com/proyecto/entreverde-reservado/2019-C0005-11" TargetMode="External"/><Relationship Id="rId207" Type="http://schemas.openxmlformats.org/officeDocument/2006/relationships/hyperlink" Target="http://www.metrocuadrado.com/proyecto/artek-98/2019-C00002-10" TargetMode="External"/><Relationship Id="rId228" Type="http://schemas.openxmlformats.org/officeDocument/2006/relationships/hyperlink" Target="http://www.metrocuadrado.com/proyecto/veramonte-teca/1614-C00007-01" TargetMode="External"/><Relationship Id="rId249" Type="http://schemas.openxmlformats.org/officeDocument/2006/relationships/hyperlink" Target="http://www.metrocuadrado.com/proyecto/edificio-ferreiros/4490-C0002-13" TargetMode="External"/><Relationship Id="rId13" Type="http://schemas.openxmlformats.org/officeDocument/2006/relationships/hyperlink" Target="http://www.metrocuadrado.com/proyecto/altana-conjunto-residencial/219-C0001-02" TargetMode="External"/><Relationship Id="rId109" Type="http://schemas.openxmlformats.org/officeDocument/2006/relationships/hyperlink" Target="http://www.metrocuadrado.com/proyecto/high-park/1821-C0004-10" TargetMode="External"/><Relationship Id="rId260" Type="http://schemas.openxmlformats.org/officeDocument/2006/relationships/hyperlink" Target="http://www.metrocuadrado.com/proyecto/124-park/711-C0001-14" TargetMode="External"/><Relationship Id="rId281" Type="http://schemas.openxmlformats.org/officeDocument/2006/relationships/hyperlink" Target="http://www.metrocuadrado.com/proyecto/ikara/71-C0004-03" TargetMode="External"/><Relationship Id="rId316" Type="http://schemas.openxmlformats.org/officeDocument/2006/relationships/hyperlink" Target="http://www.metrocuadrado.com/proyecto/mawi/71-C0005-02" TargetMode="External"/><Relationship Id="rId337" Type="http://schemas.openxmlformats.org/officeDocument/2006/relationships/hyperlink" Target="http://www.metrocuadrado.com/proyecto/oikos-infinitum/1608-C00006-03" TargetMode="External"/><Relationship Id="rId34" Type="http://schemas.openxmlformats.org/officeDocument/2006/relationships/hyperlink" Target="http://www.metrocuadrado.com/proyecto/mirador-de-san-carlos/4475-C00012-01" TargetMode="External"/><Relationship Id="rId55" Type="http://schemas.openxmlformats.org/officeDocument/2006/relationships/hyperlink" Target="http://www.metrocuadrado.com/proyecto/izola-zentral/249-C0001-08" TargetMode="External"/><Relationship Id="rId76" Type="http://schemas.openxmlformats.org/officeDocument/2006/relationships/hyperlink" Target="http://www.metrocuadrado.com/proyecto/vasily-106/5418-C0002-08" TargetMode="External"/><Relationship Id="rId97" Type="http://schemas.openxmlformats.org/officeDocument/2006/relationships/hyperlink" Target="http://www.metrocuadrado.com/proyecto/high-park/1821-C0004-10" TargetMode="External"/><Relationship Id="rId120" Type="http://schemas.openxmlformats.org/officeDocument/2006/relationships/hyperlink" Target="http://www.metrocuadrado.com/proyecto/cenit-de-la-cabrera/3457-C00001-23" TargetMode="External"/><Relationship Id="rId141" Type="http://schemas.openxmlformats.org/officeDocument/2006/relationships/hyperlink" Target="http://www.metrocuadrado.com/proyecto/forte-la-quinta/787-C0002-10" TargetMode="External"/><Relationship Id="rId358" Type="http://schemas.openxmlformats.org/officeDocument/2006/relationships/hyperlink" Target="http://www.metrocuadrado.com/proyecto/delpino/4212-C00004-01" TargetMode="External"/><Relationship Id="rId7" Type="http://schemas.openxmlformats.org/officeDocument/2006/relationships/hyperlink" Target="http://www.metrocuadrado.com/proyecto/smarthome-146/5503-C00001-01?icid=resul_bus_caja3_smarthome-146" TargetMode="External"/><Relationship Id="rId162" Type="http://schemas.openxmlformats.org/officeDocument/2006/relationships/hyperlink" Target="http://www.metrocuadrado.com/proyecto/la-quinta/184-C0009-16" TargetMode="External"/><Relationship Id="rId183" Type="http://schemas.openxmlformats.org/officeDocument/2006/relationships/hyperlink" Target="http://www.metrocuadrado.com/proyecto/gallery-loft-52/2032-C0003-04" TargetMode="External"/><Relationship Id="rId218" Type="http://schemas.openxmlformats.org/officeDocument/2006/relationships/hyperlink" Target="http://www.metrocuadrado.com/proyecto/urbano-48/752-C0001-01" TargetMode="External"/><Relationship Id="rId239" Type="http://schemas.openxmlformats.org/officeDocument/2006/relationships/hyperlink" Target="http://www.metrocuadrado.com/proyecto/manzana-verde-apartamentos/5524-C00001-05" TargetMode="External"/><Relationship Id="rId250" Type="http://schemas.openxmlformats.org/officeDocument/2006/relationships/hyperlink" Target="http://www.metrocuadrado.com/proyecto/edificio-ferreiros/4490-C0002-13" TargetMode="External"/><Relationship Id="rId271" Type="http://schemas.openxmlformats.org/officeDocument/2006/relationships/hyperlink" Target="http://www.metrocuadrado.com/proyecto/zarkis/539-C0003-02" TargetMode="External"/><Relationship Id="rId292" Type="http://schemas.openxmlformats.org/officeDocument/2006/relationships/hyperlink" Target="http://www.metrocuadrado.com/proyecto/veramonte-cipres/1614-C0015-03" TargetMode="External"/><Relationship Id="rId306" Type="http://schemas.openxmlformats.org/officeDocument/2006/relationships/hyperlink" Target="http://www.metrocuadrado.com/proyecto/tekto-navarra/787-C0006-06" TargetMode="External"/><Relationship Id="rId24" Type="http://schemas.openxmlformats.org/officeDocument/2006/relationships/hyperlink" Target="http://www.metrocuadrado.com/proyecto/segal/1631-C00008-03" TargetMode="External"/><Relationship Id="rId45" Type="http://schemas.openxmlformats.org/officeDocument/2006/relationships/hyperlink" Target="http://www.metrocuadrado.com/proyecto/viu-park/1821-C00002-08" TargetMode="External"/><Relationship Id="rId66" Type="http://schemas.openxmlformats.org/officeDocument/2006/relationships/hyperlink" Target="http://www.metrocuadrado.com/proyecto/ilarco-114/1614-C0019-03" TargetMode="External"/><Relationship Id="rId87" Type="http://schemas.openxmlformats.org/officeDocument/2006/relationships/hyperlink" Target="http://www.metrocuadrado.com/proyecto/albatross-la-carolina/473-C0001-07" TargetMode="External"/><Relationship Id="rId110" Type="http://schemas.openxmlformats.org/officeDocument/2006/relationships/hyperlink" Target="http://www.metrocuadrado.com/proyecto/high-park/1821-C0004-10" TargetMode="External"/><Relationship Id="rId131" Type="http://schemas.openxmlformats.org/officeDocument/2006/relationships/hyperlink" Target="http://www.metrocuadrado.com/proyecto/mirador-del-este-3/1614-C00005-01" TargetMode="External"/><Relationship Id="rId327" Type="http://schemas.openxmlformats.org/officeDocument/2006/relationships/hyperlink" Target="http://www.metrocuadrado.com/proyecto/parque-central-de-occidente-3/1572-C00011-05" TargetMode="External"/><Relationship Id="rId348" Type="http://schemas.openxmlformats.org/officeDocument/2006/relationships/hyperlink" Target="http://www.metrocuadrado.com/proyecto/mirador-de-corinto-reservado/5437-C00002-05" TargetMode="External"/><Relationship Id="rId369" Type="http://schemas.openxmlformats.org/officeDocument/2006/relationships/hyperlink" Target="http://www.metrocuadrado.com/proyecto/urban-k/539-C0002-01" TargetMode="External"/><Relationship Id="rId152" Type="http://schemas.openxmlformats.org/officeDocument/2006/relationships/hyperlink" Target="http://www.metrocuadrado.com/proyecto/forte-la-quinta/787-C0002-10" TargetMode="External"/><Relationship Id="rId173" Type="http://schemas.openxmlformats.org/officeDocument/2006/relationships/hyperlink" Target="http://www.metrocuadrado.com/proyecto/klimt/1631-C00010-05" TargetMode="External"/><Relationship Id="rId194" Type="http://schemas.openxmlformats.org/officeDocument/2006/relationships/hyperlink" Target="http://www.metrocuadrado.com/proyecto/entreverde-reservado/2019-C0005-11" TargetMode="External"/><Relationship Id="rId208" Type="http://schemas.openxmlformats.org/officeDocument/2006/relationships/hyperlink" Target="http://www.metrocuadrado.com/proyecto/artek-98/2019-C00002-10" TargetMode="External"/><Relationship Id="rId229" Type="http://schemas.openxmlformats.org/officeDocument/2006/relationships/hyperlink" Target="http://www.metrocuadrado.com/proyecto/trendum/4679-C00002-04" TargetMode="External"/><Relationship Id="rId240" Type="http://schemas.openxmlformats.org/officeDocument/2006/relationships/hyperlink" Target="http://www.metrocuadrado.com/proyecto/manzana-verde-apartamentos/5524-C00001-05" TargetMode="External"/><Relationship Id="rId261" Type="http://schemas.openxmlformats.org/officeDocument/2006/relationships/hyperlink" Target="http://www.metrocuadrado.com/proyecto/124-park/711-C0001-14" TargetMode="External"/><Relationship Id="rId14" Type="http://schemas.openxmlformats.org/officeDocument/2006/relationships/hyperlink" Target="http://www.metrocuadrado.com/proyecto/altana-conjunto-residencial/219-C0001-02" TargetMode="External"/><Relationship Id="rId35" Type="http://schemas.openxmlformats.org/officeDocument/2006/relationships/hyperlink" Target="http://www.metrocuadrado.com/proyecto/mirador-de-san-carlos/4475-C00012-01" TargetMode="External"/><Relationship Id="rId56" Type="http://schemas.openxmlformats.org/officeDocument/2006/relationships/hyperlink" Target="http://www.metrocuadrado.com/proyecto/izola-zentral/249-C0001-08" TargetMode="External"/><Relationship Id="rId77" Type="http://schemas.openxmlformats.org/officeDocument/2006/relationships/hyperlink" Target="http://www.metrocuadrado.com/proyecto/vasily-106/5418-C0002-08" TargetMode="External"/><Relationship Id="rId100" Type="http://schemas.openxmlformats.org/officeDocument/2006/relationships/hyperlink" Target="http://www.metrocuadrado.com/proyecto/high-park/1821-C0004-10" TargetMode="External"/><Relationship Id="rId282" Type="http://schemas.openxmlformats.org/officeDocument/2006/relationships/hyperlink" Target="http://www.metrocuadrado.com/proyecto/ikara/71-C0004-03" TargetMode="External"/><Relationship Id="rId317" Type="http://schemas.openxmlformats.org/officeDocument/2006/relationships/hyperlink" Target="http://www.metrocuadrado.com/proyecto/museo-parque-central/1631-C00001-03" TargetMode="External"/><Relationship Id="rId338" Type="http://schemas.openxmlformats.org/officeDocument/2006/relationships/hyperlink" Target="http://www.metrocuadrado.com/proyecto/oikos-infinitum/1608-C00006-03" TargetMode="External"/><Relationship Id="rId359" Type="http://schemas.openxmlformats.org/officeDocument/2006/relationships/hyperlink" Target="http://www.metrocuadrado.com/proyecto/delpino/4212-C00004-01" TargetMode="External"/><Relationship Id="rId8" Type="http://schemas.openxmlformats.org/officeDocument/2006/relationships/hyperlink" Target="http://www.metrocuadrado.com/proyecto/smarthome-146/5503-C00001-01?icid=resul_bus_caja3_smarthome-146" TargetMode="External"/><Relationship Id="rId98" Type="http://schemas.openxmlformats.org/officeDocument/2006/relationships/hyperlink" Target="http://www.metrocuadrado.com/proyecto/high-park/1821-C0004-10" TargetMode="External"/><Relationship Id="rId121" Type="http://schemas.openxmlformats.org/officeDocument/2006/relationships/hyperlink" Target="http://www.metrocuadrado.com/proyecto/cenit-de-la-cabrera/3457-C00001-23" TargetMode="External"/><Relationship Id="rId142" Type="http://schemas.openxmlformats.org/officeDocument/2006/relationships/hyperlink" Target="http://www.metrocuadrado.com/proyecto/forte-la-quinta/787-C0002-10" TargetMode="External"/><Relationship Id="rId163" Type="http://schemas.openxmlformats.org/officeDocument/2006/relationships/hyperlink" Target="http://www.metrocuadrado.com/proyecto/la-quinta/184-C0009-16" TargetMode="External"/><Relationship Id="rId184" Type="http://schemas.openxmlformats.org/officeDocument/2006/relationships/hyperlink" Target="http://www.metrocuadrado.com/proyecto/gallery-loft-52/2032-C0003-04" TargetMode="External"/><Relationship Id="rId219" Type="http://schemas.openxmlformats.org/officeDocument/2006/relationships/hyperlink" Target="http://www.metrocuadrado.com/proyecto/urbano-48/752-C0001-01" TargetMode="External"/><Relationship Id="rId370" Type="http://schemas.openxmlformats.org/officeDocument/2006/relationships/hyperlink" Target="http://www.metrocuadrado.com/proyecto/urban-k/539-C0002-01" TargetMode="External"/><Relationship Id="rId230" Type="http://schemas.openxmlformats.org/officeDocument/2006/relationships/hyperlink" Target="http://www.metrocuadrado.com/proyecto/trendum/4679-C00002-04" TargetMode="External"/><Relationship Id="rId251" Type="http://schemas.openxmlformats.org/officeDocument/2006/relationships/hyperlink" Target="http://www.metrocuadrado.com/proyecto/edificio-ferreiros/4490-C0002-13" TargetMode="External"/><Relationship Id="rId25" Type="http://schemas.openxmlformats.org/officeDocument/2006/relationships/hyperlink" Target="http://www.metrocuadrado.com/proyecto/segal/1631-C00008-03" TargetMode="External"/><Relationship Id="rId46" Type="http://schemas.openxmlformats.org/officeDocument/2006/relationships/hyperlink" Target="http://www.metrocuadrado.com/proyecto/viu-park/1821-C00002-08" TargetMode="External"/><Relationship Id="rId67" Type="http://schemas.openxmlformats.org/officeDocument/2006/relationships/hyperlink" Target="http://www.metrocuadrado.com/proyecto/ilarco-114/1614-C0019-03" TargetMode="External"/><Relationship Id="rId272" Type="http://schemas.openxmlformats.org/officeDocument/2006/relationships/hyperlink" Target="http://www.metrocuadrado.com/proyecto/zarkis/539-C0003-02" TargetMode="External"/><Relationship Id="rId293" Type="http://schemas.openxmlformats.org/officeDocument/2006/relationships/hyperlink" Target="http://www.metrocuadrado.com/proyecto/veramonte-cipres/1614-C0015-03" TargetMode="External"/><Relationship Id="rId307" Type="http://schemas.openxmlformats.org/officeDocument/2006/relationships/hyperlink" Target="http://www.metrocuadrado.com/proyecto/tekto-navarra/787-C0006-06" TargetMode="External"/><Relationship Id="rId328" Type="http://schemas.openxmlformats.org/officeDocument/2006/relationships/hyperlink" Target="http://www.metrocuadrado.com/proyecto/parque-central-de-occidente-3/1572-C00011-05" TargetMode="External"/><Relationship Id="rId349" Type="http://schemas.openxmlformats.org/officeDocument/2006/relationships/hyperlink" Target="http://www.metrocuadrado.com/proyecto/mirador-de-corinto-reservado/5437-C00002-05" TargetMode="External"/><Relationship Id="rId88" Type="http://schemas.openxmlformats.org/officeDocument/2006/relationships/hyperlink" Target="http://www.metrocuadrado.com/proyecto/albatross-la-carolina/473-C0001-07" TargetMode="External"/><Relationship Id="rId111" Type="http://schemas.openxmlformats.org/officeDocument/2006/relationships/hyperlink" Target="http://www.metrocuadrado.com/proyecto/high-park/1821-C0004-10" TargetMode="External"/><Relationship Id="rId132" Type="http://schemas.openxmlformats.org/officeDocument/2006/relationships/hyperlink" Target="http://www.metrocuadrado.com/proyecto/mirador-del-este-3/1614-C00005-01" TargetMode="External"/><Relationship Id="rId153" Type="http://schemas.openxmlformats.org/officeDocument/2006/relationships/hyperlink" Target="http://www.metrocuadrado.com/proyecto/forte-la-quinta/787-C0002-10" TargetMode="External"/><Relationship Id="rId174" Type="http://schemas.openxmlformats.org/officeDocument/2006/relationships/hyperlink" Target="http://www.metrocuadrado.com/proyecto/klimt/1631-C00010-06" TargetMode="External"/><Relationship Id="rId195" Type="http://schemas.openxmlformats.org/officeDocument/2006/relationships/hyperlink" Target="http://www.metrocuadrado.com/proyecto/entreverde-reservado/2019-C0005-11" TargetMode="External"/><Relationship Id="rId209" Type="http://schemas.openxmlformats.org/officeDocument/2006/relationships/hyperlink" Target="http://www.metrocuadrado.com/proyecto/artek-98/2019-C00002-10" TargetMode="External"/><Relationship Id="rId360" Type="http://schemas.openxmlformats.org/officeDocument/2006/relationships/hyperlink" Target="http://www.metrocuadrado.com/proyecto/oka-96/71-C0007-01" TargetMode="External"/><Relationship Id="rId220" Type="http://schemas.openxmlformats.org/officeDocument/2006/relationships/hyperlink" Target="http://www.metrocuadrado.com/proyecto/munzi/71-C0006-02" TargetMode="External"/><Relationship Id="rId241" Type="http://schemas.openxmlformats.org/officeDocument/2006/relationships/hyperlink" Target="http://www.metrocuadrado.com/proyecto/manzana-verde-apartamentos/5524-C00001-05" TargetMode="External"/><Relationship Id="rId15" Type="http://schemas.openxmlformats.org/officeDocument/2006/relationships/hyperlink" Target="http://www.metrocuadrado.com/proyecto/torre-ventto/801-C0001-01" TargetMode="External"/><Relationship Id="rId36" Type="http://schemas.openxmlformats.org/officeDocument/2006/relationships/hyperlink" Target="http://www.metrocuadrado.com/proyecto/gran-reserva-de-valdivia/1631-C00014-02" TargetMode="External"/><Relationship Id="rId57" Type="http://schemas.openxmlformats.org/officeDocument/2006/relationships/hyperlink" Target="http://www.metrocuadrado.com/proyecto/izola-zentral/249-C0001-08" TargetMode="External"/><Relationship Id="rId262" Type="http://schemas.openxmlformats.org/officeDocument/2006/relationships/hyperlink" Target="http://www.metrocuadrado.com/proyecto/124-park/711-C0001-14" TargetMode="External"/><Relationship Id="rId283" Type="http://schemas.openxmlformats.org/officeDocument/2006/relationships/hyperlink" Target="http://www.metrocuadrado.com/proyecto/le-parc-105/214-C0001-02" TargetMode="External"/><Relationship Id="rId318" Type="http://schemas.openxmlformats.org/officeDocument/2006/relationships/hyperlink" Target="http://www.metrocuadrado.com/proyecto/museo-parque-central/1631-C00001-03" TargetMode="External"/><Relationship Id="rId339" Type="http://schemas.openxmlformats.org/officeDocument/2006/relationships/hyperlink" Target="http://www.metrocuadrado.com/proyecto/oikos-infinitum/1608-C00006-03" TargetMode="External"/><Relationship Id="rId78" Type="http://schemas.openxmlformats.org/officeDocument/2006/relationships/hyperlink" Target="http://www.metrocuadrado.com/proyecto/vasily-106/5418-C0002-08" TargetMode="External"/><Relationship Id="rId99" Type="http://schemas.openxmlformats.org/officeDocument/2006/relationships/hyperlink" Target="http://www.metrocuadrado.com/proyecto/high-park/1821-C0004-10" TargetMode="External"/><Relationship Id="rId101" Type="http://schemas.openxmlformats.org/officeDocument/2006/relationships/hyperlink" Target="http://www.metrocuadrado.com/proyecto/high-park/1821-C0004-10" TargetMode="External"/><Relationship Id="rId122" Type="http://schemas.openxmlformats.org/officeDocument/2006/relationships/hyperlink" Target="http://www.metrocuadrado.com/proyecto/cenit-de-la-cabrera/3457-C00001-23" TargetMode="External"/><Relationship Id="rId143" Type="http://schemas.openxmlformats.org/officeDocument/2006/relationships/hyperlink" Target="http://www.metrocuadrado.com/proyecto/forte-la-quinta/787-C0002-10" TargetMode="External"/><Relationship Id="rId164" Type="http://schemas.openxmlformats.org/officeDocument/2006/relationships/hyperlink" Target="http://www.metrocuadrado.com/proyecto/bambu/623-C0001-01" TargetMode="External"/><Relationship Id="rId185" Type="http://schemas.openxmlformats.org/officeDocument/2006/relationships/hyperlink" Target="http://www.metrocuadrado.com/proyecto/gallery-loft-52/2032-C0003-04" TargetMode="External"/><Relationship Id="rId350" Type="http://schemas.openxmlformats.org/officeDocument/2006/relationships/hyperlink" Target="http://www.metrocuadrado.com/proyecto/mirador-de-corinto-reservado/5437-C00002-05" TargetMode="External"/><Relationship Id="rId371" Type="http://schemas.openxmlformats.org/officeDocument/2006/relationships/hyperlink" Target="http://www.metrocuadrado.com/proyecto/urban-k/539-C0002-01" TargetMode="External"/><Relationship Id="rId4" Type="http://schemas.openxmlformats.org/officeDocument/2006/relationships/hyperlink" Target="http://www.prourbanos.com.co/" TargetMode="External"/><Relationship Id="rId9" Type="http://schemas.openxmlformats.org/officeDocument/2006/relationships/hyperlink" Target="http://www.metrocuadrado.com/proyecto/smarthome-146/5503-C00001-01?icid=resul_bus_caja3_smarthome-146" TargetMode="External"/><Relationship Id="rId180" Type="http://schemas.openxmlformats.org/officeDocument/2006/relationships/hyperlink" Target="http://www.metrocuadrado.com/proyecto/gallery-loft-52/2032-C0003-04" TargetMode="External"/><Relationship Id="rId210" Type="http://schemas.openxmlformats.org/officeDocument/2006/relationships/hyperlink" Target="http://www.metrocuadrado.com/proyecto/entreverde-gran-reserva/2019-C0006-04" TargetMode="External"/><Relationship Id="rId215" Type="http://schemas.openxmlformats.org/officeDocument/2006/relationships/hyperlink" Target="http://www.metrocuadrado.com/proyecto/entreverde-gran-reserva/2019-C0006-04" TargetMode="External"/><Relationship Id="rId236" Type="http://schemas.openxmlformats.org/officeDocument/2006/relationships/hyperlink" Target="http://www.metrocuadrado.com/proyecto/manzana-verde-apartamentos/5524-C00001-05" TargetMode="External"/><Relationship Id="rId257" Type="http://schemas.openxmlformats.org/officeDocument/2006/relationships/hyperlink" Target="http://www.metrocuadrado.com/proyecto/124-park/711-C0001-14" TargetMode="External"/><Relationship Id="rId278" Type="http://schemas.openxmlformats.org/officeDocument/2006/relationships/hyperlink" Target="http://www.metrocuadrado.com/proyecto/metropolitan-park/672-C0003-07" TargetMode="External"/><Relationship Id="rId26" Type="http://schemas.openxmlformats.org/officeDocument/2006/relationships/hyperlink" Target="http://www.metrocuadrado.com/proyecto/segal/1631-C00008-03" TargetMode="External"/><Relationship Id="rId231" Type="http://schemas.openxmlformats.org/officeDocument/2006/relationships/hyperlink" Target="http://www.metrocuadrado.com/proyecto/trendum/4679-C00002-04" TargetMode="External"/><Relationship Id="rId252" Type="http://schemas.openxmlformats.org/officeDocument/2006/relationships/hyperlink" Target="http://www.metrocuadrado.com/proyecto/edificio-ferreiros/4490-C0002-13" TargetMode="External"/><Relationship Id="rId273" Type="http://schemas.openxmlformats.org/officeDocument/2006/relationships/hyperlink" Target="http://www.metrocuadrado.com/proyecto/zarkis/539-C0003-02" TargetMode="External"/><Relationship Id="rId294" Type="http://schemas.openxmlformats.org/officeDocument/2006/relationships/hyperlink" Target="http://www.metrocuadrado.com/proyecto/veramonte-olmo/1614-C0018-04" TargetMode="External"/><Relationship Id="rId308" Type="http://schemas.openxmlformats.org/officeDocument/2006/relationships/hyperlink" Target="http://www.metrocuadrado.com/proyecto/tekto-navarra/787-C0006-06" TargetMode="External"/><Relationship Id="rId329" Type="http://schemas.openxmlformats.org/officeDocument/2006/relationships/hyperlink" Target="http://www.metrocuadrado.com/proyecto/parque-central-de-occidente-3/1572-C00011-05" TargetMode="External"/><Relationship Id="rId47" Type="http://schemas.openxmlformats.org/officeDocument/2006/relationships/hyperlink" Target="http://www.metrocuadrado.com/proyecto/viu-park/1821-C00002-08" TargetMode="External"/><Relationship Id="rId68" Type="http://schemas.openxmlformats.org/officeDocument/2006/relationships/hyperlink" Target="http://www.metrocuadrado.com/proyecto/antigua/385-C0003-02" TargetMode="External"/><Relationship Id="rId89" Type="http://schemas.openxmlformats.org/officeDocument/2006/relationships/hyperlink" Target="http://www.metrocuadrado.com/proyecto/albatross-la-carolina/473-C0001-07" TargetMode="External"/><Relationship Id="rId112" Type="http://schemas.openxmlformats.org/officeDocument/2006/relationships/hyperlink" Target="http://www.metrocuadrado.com/proyecto/cenit-de-la-cabrera/3457-C00001-23" TargetMode="External"/><Relationship Id="rId133" Type="http://schemas.openxmlformats.org/officeDocument/2006/relationships/hyperlink" Target="http://www.metrocuadrado.com/proyecto/forte-la-quinta/787-C0002-10" TargetMode="External"/><Relationship Id="rId154" Type="http://schemas.openxmlformats.org/officeDocument/2006/relationships/hyperlink" Target="http://www.metrocuadrado.com/proyecto/rossetti/1631-C00006-03" TargetMode="External"/><Relationship Id="rId175" Type="http://schemas.openxmlformats.org/officeDocument/2006/relationships/hyperlink" Target="http://www.metrocuadrado.com/proyecto/klimt/1631-C00010-07" TargetMode="External"/><Relationship Id="rId340" Type="http://schemas.openxmlformats.org/officeDocument/2006/relationships/hyperlink" Target="http://www.metrocuadrado.com/proyecto/oikos-infinitum/1608-C00006-03" TargetMode="External"/><Relationship Id="rId361" Type="http://schemas.openxmlformats.org/officeDocument/2006/relationships/hyperlink" Target="http://www.metrocuadrado.com/proyecto/alumine/539-C0004-01" TargetMode="External"/><Relationship Id="rId196" Type="http://schemas.openxmlformats.org/officeDocument/2006/relationships/hyperlink" Target="http://www.metrocuadrado.com/proyecto/entreverde-reservado/2019-C0005-11" TargetMode="External"/><Relationship Id="rId200" Type="http://schemas.openxmlformats.org/officeDocument/2006/relationships/hyperlink" Target="http://www.metrocuadrado.com/proyecto/eka/4640-C00001-06" TargetMode="External"/><Relationship Id="rId16" Type="http://schemas.openxmlformats.org/officeDocument/2006/relationships/hyperlink" Target="http://www.metrocuadrado.com/proyecto/vasily-106/5418-C0002-08" TargetMode="External"/><Relationship Id="rId221" Type="http://schemas.openxmlformats.org/officeDocument/2006/relationships/hyperlink" Target="http://www.metrocuadrado.com/proyecto/munzi/71-C0006-02" TargetMode="External"/><Relationship Id="rId242" Type="http://schemas.openxmlformats.org/officeDocument/2006/relationships/hyperlink" Target="http://www.metrocuadrado.com/proyecto/manzana-verde-apartamentos/5524-C00001-05" TargetMode="External"/><Relationship Id="rId263" Type="http://schemas.openxmlformats.org/officeDocument/2006/relationships/hyperlink" Target="http://www.metrocuadrado.com/proyecto/124-park/711-C0001-14" TargetMode="External"/><Relationship Id="rId284" Type="http://schemas.openxmlformats.org/officeDocument/2006/relationships/hyperlink" Target="http://www.metrocuadrado.com/proyecto/le-parc-105/214-C0001-02" TargetMode="External"/><Relationship Id="rId319" Type="http://schemas.openxmlformats.org/officeDocument/2006/relationships/hyperlink" Target="http://www.metrocuadrado.com/proyecto/museo-parque-central/1631-C00001-03" TargetMode="External"/><Relationship Id="rId37" Type="http://schemas.openxmlformats.org/officeDocument/2006/relationships/hyperlink" Target="http://www.metrocuadrado.com/proyecto/gran-reserva-de-valdivia/1631-C00014-02" TargetMode="External"/><Relationship Id="rId58" Type="http://schemas.openxmlformats.org/officeDocument/2006/relationships/hyperlink" Target="http://www.metrocuadrado.com/proyecto/izola-zentral/249-C0001-08" TargetMode="External"/><Relationship Id="rId79" Type="http://schemas.openxmlformats.org/officeDocument/2006/relationships/hyperlink" Target="http://www.metrocuadrado.com/proyecto/vasily-106/5418-C0002-08" TargetMode="External"/><Relationship Id="rId102" Type="http://schemas.openxmlformats.org/officeDocument/2006/relationships/hyperlink" Target="http://www.metrocuadrado.com/proyecto/high-park/1821-C0004-10" TargetMode="External"/><Relationship Id="rId123" Type="http://schemas.openxmlformats.org/officeDocument/2006/relationships/hyperlink" Target="http://www.metrocuadrado.com/proyecto/cenit-de-la-cabrera/3457-C00001-23" TargetMode="External"/><Relationship Id="rId144" Type="http://schemas.openxmlformats.org/officeDocument/2006/relationships/hyperlink" Target="http://www.metrocuadrado.com/proyecto/forte-la-quinta/787-C0002-10" TargetMode="External"/><Relationship Id="rId330" Type="http://schemas.openxmlformats.org/officeDocument/2006/relationships/hyperlink" Target="http://www.metrocuadrado.com/proyecto/parque-central-de-occidente-3/1572-C00011-05" TargetMode="External"/><Relationship Id="rId90" Type="http://schemas.openxmlformats.org/officeDocument/2006/relationships/hyperlink" Target="http://www.metrocuadrado.com/proyecto/albatross-la-carolina/473-C0001-07" TargetMode="External"/><Relationship Id="rId165" Type="http://schemas.openxmlformats.org/officeDocument/2006/relationships/hyperlink" Target="http://www.metrocuadrado.com/proyecto/bambu/623-C0001-01" TargetMode="External"/><Relationship Id="rId186" Type="http://schemas.openxmlformats.org/officeDocument/2006/relationships/hyperlink" Target="http://www.metrocuadrado.com/proyecto/gallery-loft-52/2032-C0003-04" TargetMode="External"/><Relationship Id="rId351" Type="http://schemas.openxmlformats.org/officeDocument/2006/relationships/hyperlink" Target="http://www.metrocuadrado.com/proyecto/mirador-de-corinto-reservado/5437-C00002-05" TargetMode="External"/><Relationship Id="rId372" Type="http://schemas.openxmlformats.org/officeDocument/2006/relationships/hyperlink" Target="http://www.metrocuadrado.com/proyecto/kytaro/539-C0005-02" TargetMode="External"/><Relationship Id="rId211" Type="http://schemas.openxmlformats.org/officeDocument/2006/relationships/hyperlink" Target="http://www.metrocuadrado.com/proyecto/entreverde-gran-reserva/2019-C0006-04" TargetMode="External"/><Relationship Id="rId232" Type="http://schemas.openxmlformats.org/officeDocument/2006/relationships/hyperlink" Target="http://www.metrocuadrado.com/proyecto/trendum/4679-C00002-04" TargetMode="External"/><Relationship Id="rId253" Type="http://schemas.openxmlformats.org/officeDocument/2006/relationships/hyperlink" Target="http://www.metrocuadrado.com/proyecto/edificio-ferreiros/4490-C0002-13" TargetMode="External"/><Relationship Id="rId274" Type="http://schemas.openxmlformats.org/officeDocument/2006/relationships/hyperlink" Target="http://www.metrocuadrado.com/proyecto/zarkis/539-C0003-02" TargetMode="External"/><Relationship Id="rId295" Type="http://schemas.openxmlformats.org/officeDocument/2006/relationships/hyperlink" Target="http://www.metrocuadrado.com/proyecto/veramonte-olmo/1614-C0018-04" TargetMode="External"/><Relationship Id="rId309" Type="http://schemas.openxmlformats.org/officeDocument/2006/relationships/hyperlink" Target="http://www.metrocuadrado.com/proyecto/tekto-navarra/787-C0006-06" TargetMode="External"/><Relationship Id="rId27" Type="http://schemas.openxmlformats.org/officeDocument/2006/relationships/hyperlink" Target="http://www.metrocuadrado.com/proyecto/oqyana/1571-C00002-08" TargetMode="External"/><Relationship Id="rId48" Type="http://schemas.openxmlformats.org/officeDocument/2006/relationships/hyperlink" Target="http://www.metrocuadrado.com/proyecto/viu-park/1821-C00002-08" TargetMode="External"/><Relationship Id="rId69" Type="http://schemas.openxmlformats.org/officeDocument/2006/relationships/hyperlink" Target="http://www.metrocuadrado.com/proyecto/antigua/385-C0003-02" TargetMode="External"/><Relationship Id="rId113" Type="http://schemas.openxmlformats.org/officeDocument/2006/relationships/hyperlink" Target="http://www.metrocuadrado.com/proyecto/cenit-de-la-cabrera/3457-C00001-23" TargetMode="External"/><Relationship Id="rId134" Type="http://schemas.openxmlformats.org/officeDocument/2006/relationships/hyperlink" Target="http://www.metrocuadrado.com/proyecto/forte-la-quinta/787-C0002-10" TargetMode="External"/><Relationship Id="rId320" Type="http://schemas.openxmlformats.org/officeDocument/2006/relationships/hyperlink" Target="http://www.metrocuadrado.com/proyecto/altavista-reserva-del-country/1821-C00001-04" TargetMode="External"/><Relationship Id="rId80" Type="http://schemas.openxmlformats.org/officeDocument/2006/relationships/hyperlink" Target="http://www.metrocuadrado.com/proyecto/albatross-la-carolina/473-C0001-07" TargetMode="External"/><Relationship Id="rId155" Type="http://schemas.openxmlformats.org/officeDocument/2006/relationships/hyperlink" Target="http://www.metrocuadrado.com/proyecto/la-quinta/184-C0009-16" TargetMode="External"/><Relationship Id="rId176" Type="http://schemas.openxmlformats.org/officeDocument/2006/relationships/hyperlink" Target="http://www.metrocuadrado.com/proyecto/klimt/1631-C00010-08" TargetMode="External"/><Relationship Id="rId197" Type="http://schemas.openxmlformats.org/officeDocument/2006/relationships/hyperlink" Target="http://www.metrocuadrado.com/proyecto/eka/4640-C00001-06" TargetMode="External"/><Relationship Id="rId341" Type="http://schemas.openxmlformats.org/officeDocument/2006/relationships/hyperlink" Target="http://www.metrocuadrado.com/proyecto/kiara/539-C0001-04" TargetMode="External"/><Relationship Id="rId362" Type="http://schemas.openxmlformats.org/officeDocument/2006/relationships/hyperlink" Target="http://www.metrocuadrado.com/proyecto/kynno/539-C0006-01" TargetMode="External"/><Relationship Id="rId201" Type="http://schemas.openxmlformats.org/officeDocument/2006/relationships/hyperlink" Target="http://www.metrocuadrado.com/proyecto/eka/4640-C00001-06" TargetMode="External"/><Relationship Id="rId222" Type="http://schemas.openxmlformats.org/officeDocument/2006/relationships/hyperlink" Target="http://www.metrocuadrado.com/proyecto/bosque-de-los-alpes/1654-C00001-03" TargetMode="External"/><Relationship Id="rId243" Type="http://schemas.openxmlformats.org/officeDocument/2006/relationships/hyperlink" Target="http://www.metrocuadrado.com/proyecto/manzana-verde-apartamentos/5524-C00001-05" TargetMode="External"/><Relationship Id="rId264" Type="http://schemas.openxmlformats.org/officeDocument/2006/relationships/hyperlink" Target="http://www.metrocuadrado.com/proyecto/124-park/711-C0001-14" TargetMode="External"/><Relationship Id="rId285" Type="http://schemas.openxmlformats.org/officeDocument/2006/relationships/hyperlink" Target="http://www.metrocuadrado.com/proyecto/le-parc-105/214-C0001-02" TargetMode="External"/><Relationship Id="rId17" Type="http://schemas.openxmlformats.org/officeDocument/2006/relationships/hyperlink" Target="http://www.metrocuadrado.com/proyecto/vasily-106/5418-C0002-08" TargetMode="External"/><Relationship Id="rId38" Type="http://schemas.openxmlformats.org/officeDocument/2006/relationships/hyperlink" Target="http://www.metrocuadrado.com/proyecto/mirador-de-san-carlos/4475-C00012-01" TargetMode="External"/><Relationship Id="rId59" Type="http://schemas.openxmlformats.org/officeDocument/2006/relationships/hyperlink" Target="http://www.metrocuadrado.com/proyecto/izola-zentral/249-C0001-08" TargetMode="External"/><Relationship Id="rId103" Type="http://schemas.openxmlformats.org/officeDocument/2006/relationships/hyperlink" Target="http://www.metrocuadrado.com/proyecto/high-park/1821-C0004-10" TargetMode="External"/><Relationship Id="rId124" Type="http://schemas.openxmlformats.org/officeDocument/2006/relationships/hyperlink" Target="http://www.metrocuadrado.com/proyecto/mirador-de-cordoba/733-C0002-02" TargetMode="External"/><Relationship Id="rId310" Type="http://schemas.openxmlformats.org/officeDocument/2006/relationships/hyperlink" Target="http://www.metrocuadrado.com/proyecto/mawi/71-C0005-02" TargetMode="External"/><Relationship Id="rId70" Type="http://schemas.openxmlformats.org/officeDocument/2006/relationships/hyperlink" Target="http://www.metrocuadrado.com/proyecto/antigua/385-C0003-02" TargetMode="External"/><Relationship Id="rId91" Type="http://schemas.openxmlformats.org/officeDocument/2006/relationships/hyperlink" Target="http://www.metrocuadrado.com/proyecto/zasca/5244-C0006-02" TargetMode="External"/><Relationship Id="rId145" Type="http://schemas.openxmlformats.org/officeDocument/2006/relationships/hyperlink" Target="http://www.metrocuadrado.com/proyecto/forte-la-quinta/787-C0002-10" TargetMode="External"/><Relationship Id="rId166" Type="http://schemas.openxmlformats.org/officeDocument/2006/relationships/hyperlink" Target="http://www.metrocuadrado.com/proyecto/bambu/623-C0001-01" TargetMode="External"/><Relationship Id="rId187" Type="http://schemas.openxmlformats.org/officeDocument/2006/relationships/hyperlink" Target="http://www.metrocuadrado.com/proyecto/gallery-loft-52/2032-C0003-04" TargetMode="External"/><Relationship Id="rId331" Type="http://schemas.openxmlformats.org/officeDocument/2006/relationships/hyperlink" Target="http://www.metrocuadrado.com/proyecto/parque-central-de-occidente-3/1572-C00011-05" TargetMode="External"/><Relationship Id="rId352" Type="http://schemas.openxmlformats.org/officeDocument/2006/relationships/hyperlink" Target="http://www.metrocuadrado.com/proyecto/mirador-de-corinto-reservado/5437-C00002-05" TargetMode="External"/><Relationship Id="rId373" Type="http://schemas.openxmlformats.org/officeDocument/2006/relationships/hyperlink" Target="http://www.metrocuadrado.com/proyecto/agora/5244-C0003-02" TargetMode="External"/><Relationship Id="rId1" Type="http://schemas.openxmlformats.org/officeDocument/2006/relationships/hyperlink" Target="http://www.metrocuadrado.com/proyecto/smarthome-146/5503-C00001-01?icid=resul_bus_caja3_smarthome-146" TargetMode="External"/><Relationship Id="rId212" Type="http://schemas.openxmlformats.org/officeDocument/2006/relationships/hyperlink" Target="http://www.metrocuadrado.com/proyecto/entreverde-gran-reserva/2019-C0006-04" TargetMode="External"/><Relationship Id="rId233" Type="http://schemas.openxmlformats.org/officeDocument/2006/relationships/hyperlink" Target="http://www.metrocuadrado.com/proyecto/trendum/4679-C00002-04" TargetMode="External"/><Relationship Id="rId254" Type="http://schemas.openxmlformats.org/officeDocument/2006/relationships/hyperlink" Target="http://www.metrocuadrado.com/proyecto/edificio-ferreiros/4490-C0002-13" TargetMode="External"/><Relationship Id="rId28" Type="http://schemas.openxmlformats.org/officeDocument/2006/relationships/hyperlink" Target="http://www.metrocuadrado.com/proyecto/oqyana/1571-C00002-08" TargetMode="External"/><Relationship Id="rId49" Type="http://schemas.openxmlformats.org/officeDocument/2006/relationships/hyperlink" Target="http://www.metrocuadrado.com/proyecto/viu-park/1821-C00002-08" TargetMode="External"/><Relationship Id="rId114" Type="http://schemas.openxmlformats.org/officeDocument/2006/relationships/hyperlink" Target="http://www.metrocuadrado.com/proyecto/cenit-de-la-cabrera/3457-C00001-23" TargetMode="External"/><Relationship Id="rId275" Type="http://schemas.openxmlformats.org/officeDocument/2006/relationships/hyperlink" Target="http://www.metrocuadrado.com/proyecto/metropolitan-park/672-C0003-07" TargetMode="External"/><Relationship Id="rId296" Type="http://schemas.openxmlformats.org/officeDocument/2006/relationships/hyperlink" Target="http://www.metrocuadrado.com/proyecto/veramonte-olmo/1614-C0018-04" TargetMode="External"/><Relationship Id="rId300" Type="http://schemas.openxmlformats.org/officeDocument/2006/relationships/hyperlink" Target="http://www.metrocuadrado.com/proyecto/tekto-museo/787-C0001-01" TargetMode="External"/><Relationship Id="rId60" Type="http://schemas.openxmlformats.org/officeDocument/2006/relationships/hyperlink" Target="http://www.metrocuadrado.com/proyecto/izola-zentral/249-C0001-08" TargetMode="External"/><Relationship Id="rId81" Type="http://schemas.openxmlformats.org/officeDocument/2006/relationships/hyperlink" Target="http://www.metrocuadrado.com/proyecto/albatross-la-carolina/473-C0001-07" TargetMode="External"/><Relationship Id="rId135" Type="http://schemas.openxmlformats.org/officeDocument/2006/relationships/hyperlink" Target="http://www.metrocuadrado.com/proyecto/forte-la-quinta/787-C0002-10" TargetMode="External"/><Relationship Id="rId156" Type="http://schemas.openxmlformats.org/officeDocument/2006/relationships/hyperlink" Target="http://www.metrocuadrado.com/proyecto/la-quinta/184-C0009-16" TargetMode="External"/><Relationship Id="rId177" Type="http://schemas.openxmlformats.org/officeDocument/2006/relationships/hyperlink" Target="http://www.metrocuadrado.com/proyecto/klimt/1631-C00010-09" TargetMode="External"/><Relationship Id="rId198" Type="http://schemas.openxmlformats.org/officeDocument/2006/relationships/hyperlink" Target="http://www.metrocuadrado.com/proyecto/eka/4640-C00001-06" TargetMode="External"/><Relationship Id="rId321" Type="http://schemas.openxmlformats.org/officeDocument/2006/relationships/hyperlink" Target="http://www.metrocuadrado.com/proyecto/carra/1631-C0023-03" TargetMode="External"/><Relationship Id="rId342" Type="http://schemas.openxmlformats.org/officeDocument/2006/relationships/hyperlink" Target="http://www.metrocuadrado.com/proyecto/kiara/539-C0001-04" TargetMode="External"/><Relationship Id="rId363" Type="http://schemas.openxmlformats.org/officeDocument/2006/relationships/hyperlink" Target="http://www.metrocuadrado.com/proyecto/san-patrizio/4679-C00003-02" TargetMode="External"/><Relationship Id="rId202" Type="http://schemas.openxmlformats.org/officeDocument/2006/relationships/hyperlink" Target="http://www.metrocuadrado.com/proyecto/artek-98/2019-C00002-10" TargetMode="External"/><Relationship Id="rId223" Type="http://schemas.openxmlformats.org/officeDocument/2006/relationships/hyperlink" Target="http://www.metrocuadrado.com/proyecto/bosque-de-los-alpes/1654-C00001-03" TargetMode="External"/><Relationship Id="rId244" Type="http://schemas.openxmlformats.org/officeDocument/2006/relationships/hyperlink" Target="http://www.metrocuadrado.com/proyecto/manzana-verde-apartamentos/5524-C00001-05" TargetMode="External"/><Relationship Id="rId18" Type="http://schemas.openxmlformats.org/officeDocument/2006/relationships/hyperlink" Target="http://www.metrocuadrado.com/proyecto/mint-1/1571-C00001-12" TargetMode="External"/><Relationship Id="rId39" Type="http://schemas.openxmlformats.org/officeDocument/2006/relationships/hyperlink" Target="http://www.metrocuadrado.com/proyecto/gran-reserva-de-valdivia/1631-C00014-02" TargetMode="External"/><Relationship Id="rId265" Type="http://schemas.openxmlformats.org/officeDocument/2006/relationships/hyperlink" Target="http://www.metrocuadrado.com/proyecto/124-park/711-C0001-14" TargetMode="External"/><Relationship Id="rId286" Type="http://schemas.openxmlformats.org/officeDocument/2006/relationships/hyperlink" Target="http://www.metrocuadrado.com/proyecto/veramonte-cipres/1614-C0015-03" TargetMode="External"/><Relationship Id="rId50" Type="http://schemas.openxmlformats.org/officeDocument/2006/relationships/hyperlink" Target="http://www.metrocuadrado.com/proyecto/viu-park/1821-C00002-08" TargetMode="External"/><Relationship Id="rId104" Type="http://schemas.openxmlformats.org/officeDocument/2006/relationships/hyperlink" Target="http://www.metrocuadrado.com/proyecto/high-park/1821-C0004-10" TargetMode="External"/><Relationship Id="rId125" Type="http://schemas.openxmlformats.org/officeDocument/2006/relationships/hyperlink" Target="http://www.metrocuadrado.com/proyecto/mirador-de-cordoba/733-C0002-02" TargetMode="External"/><Relationship Id="rId146" Type="http://schemas.openxmlformats.org/officeDocument/2006/relationships/hyperlink" Target="http://www.metrocuadrado.com/proyecto/forte-la-quinta/787-C0002-10" TargetMode="External"/><Relationship Id="rId167" Type="http://schemas.openxmlformats.org/officeDocument/2006/relationships/hyperlink" Target="http://www.metrocuadrado.com/proyecto/bambu/623-C0001-01" TargetMode="External"/><Relationship Id="rId188" Type="http://schemas.openxmlformats.org/officeDocument/2006/relationships/hyperlink" Target="http://www.metrocuadrado.com/proyecto/gallery-loft-52/2032-C0003-04" TargetMode="External"/><Relationship Id="rId311" Type="http://schemas.openxmlformats.org/officeDocument/2006/relationships/hyperlink" Target="http://www.metrocuadrado.com/proyecto/mawi/71-C0005-02" TargetMode="External"/><Relationship Id="rId332" Type="http://schemas.openxmlformats.org/officeDocument/2006/relationships/hyperlink" Target="http://www.metrocuadrado.com/proyecto/parque-central-de-occidente-3/1572-C00011-05" TargetMode="External"/><Relationship Id="rId353" Type="http://schemas.openxmlformats.org/officeDocument/2006/relationships/hyperlink" Target="http://www.metrocuadrado.com/proyecto/gran-reserva-de-oporto/1631-C00011-01" TargetMode="External"/><Relationship Id="rId374" Type="http://schemas.openxmlformats.org/officeDocument/2006/relationships/hyperlink" Target="http://www.metrocuadrado.com/proyecto/agora/5244-C0003-02" TargetMode="External"/><Relationship Id="rId71" Type="http://schemas.openxmlformats.org/officeDocument/2006/relationships/hyperlink" Target="http://www.metrocuadrado.com/proyecto/vasily-106/5418-C0002-08" TargetMode="External"/><Relationship Id="rId92" Type="http://schemas.openxmlformats.org/officeDocument/2006/relationships/hyperlink" Target="http://www.metrocuadrado.com/proyecto/zasca/5244-C0006-02" TargetMode="External"/><Relationship Id="rId213" Type="http://schemas.openxmlformats.org/officeDocument/2006/relationships/hyperlink" Target="http://www.metrocuadrado.com/proyecto/mint-1/1571-C00001-12" TargetMode="External"/><Relationship Id="rId234" Type="http://schemas.openxmlformats.org/officeDocument/2006/relationships/hyperlink" Target="http://www.metrocuadrado.com/proyecto/manzana-verde-apartamentos/5524-C00001-05" TargetMode="External"/><Relationship Id="rId2" Type="http://schemas.openxmlformats.org/officeDocument/2006/relationships/hyperlink" Target="http://www.prourbanos.com.co/" TargetMode="External"/><Relationship Id="rId29" Type="http://schemas.openxmlformats.org/officeDocument/2006/relationships/hyperlink" Target="http://www.metrocuadrado.com/proyecto/oqyana/1571-C00002-08" TargetMode="External"/><Relationship Id="rId255" Type="http://schemas.openxmlformats.org/officeDocument/2006/relationships/hyperlink" Target="http://www.metrocuadrado.com/proyecto/edificio-ferreiros/4490-C0002-13" TargetMode="External"/><Relationship Id="rId276" Type="http://schemas.openxmlformats.org/officeDocument/2006/relationships/hyperlink" Target="http://www.metrocuadrado.com/proyecto/metropolitan-park/672-C0003-07" TargetMode="External"/><Relationship Id="rId297" Type="http://schemas.openxmlformats.org/officeDocument/2006/relationships/hyperlink" Target="http://www.metrocuadrado.com/proyecto/veramonte-olmo/1614-C0018-04" TargetMode="External"/><Relationship Id="rId40" Type="http://schemas.openxmlformats.org/officeDocument/2006/relationships/hyperlink" Target="http://www.metrocuadrado.com/proyecto/viu-park/1821-C00002-08" TargetMode="External"/><Relationship Id="rId115" Type="http://schemas.openxmlformats.org/officeDocument/2006/relationships/hyperlink" Target="http://www.metrocuadrado.com/proyecto/cenit-de-la-cabrera/3457-C00001-23" TargetMode="External"/><Relationship Id="rId136" Type="http://schemas.openxmlformats.org/officeDocument/2006/relationships/hyperlink" Target="http://www.metrocuadrado.com/proyecto/forte-la-quinta/787-C0002-10" TargetMode="External"/><Relationship Id="rId157" Type="http://schemas.openxmlformats.org/officeDocument/2006/relationships/hyperlink" Target="http://www.metrocuadrado.com/proyecto/la-quinta/184-C0009-16" TargetMode="External"/><Relationship Id="rId178" Type="http://schemas.openxmlformats.org/officeDocument/2006/relationships/hyperlink" Target="http://www.metrocuadrado.com/proyecto/gallery-loft-52/2032-C0003-04" TargetMode="External"/><Relationship Id="rId301" Type="http://schemas.openxmlformats.org/officeDocument/2006/relationships/hyperlink" Target="http://www.metrocuadrado.com/proyecto/tekto-museo/787-C0001-01" TargetMode="External"/><Relationship Id="rId322" Type="http://schemas.openxmlformats.org/officeDocument/2006/relationships/hyperlink" Target="http://www.metrocuadrado.com/proyecto/carra/1631-C0023-03" TargetMode="External"/><Relationship Id="rId343" Type="http://schemas.openxmlformats.org/officeDocument/2006/relationships/hyperlink" Target="http://www.metrocuadrado.com/proyecto/kiara/539-C0001-04" TargetMode="External"/><Relationship Id="rId364" Type="http://schemas.openxmlformats.org/officeDocument/2006/relationships/hyperlink" Target="http://www.metrocuadrado.com/proyecto/san-patrizio/4679-C00003-02" TargetMode="External"/><Relationship Id="rId61" Type="http://schemas.openxmlformats.org/officeDocument/2006/relationships/hyperlink" Target="http://www.metrocuadrado.com/proyecto/ilarco-114/1614-C0019-03" TargetMode="External"/><Relationship Id="rId82" Type="http://schemas.openxmlformats.org/officeDocument/2006/relationships/hyperlink" Target="http://www.metrocuadrado.com/proyecto/albatross-la-carolina/473-C0001-07" TargetMode="External"/><Relationship Id="rId199" Type="http://schemas.openxmlformats.org/officeDocument/2006/relationships/hyperlink" Target="http://www.metrocuadrado.com/proyecto/eka/4640-C00001-06" TargetMode="External"/><Relationship Id="rId203" Type="http://schemas.openxmlformats.org/officeDocument/2006/relationships/hyperlink" Target="http://www.metrocuadrado.com/proyecto/artek-98/2019-C00002-10" TargetMode="External"/><Relationship Id="rId19" Type="http://schemas.openxmlformats.org/officeDocument/2006/relationships/hyperlink" Target="http://www.metrocuadrado.com/proyecto/torre-acqua/801-C0004-01" TargetMode="External"/><Relationship Id="rId224" Type="http://schemas.openxmlformats.org/officeDocument/2006/relationships/hyperlink" Target="http://www.metrocuadrado.com/proyecto/al-lado-del-centro/4455-C00001-05" TargetMode="External"/><Relationship Id="rId245" Type="http://schemas.openxmlformats.org/officeDocument/2006/relationships/hyperlink" Target="http://www.metrocuadrado.com/proyecto/edificio-ferreiros/4490-C0002-13" TargetMode="External"/><Relationship Id="rId266" Type="http://schemas.openxmlformats.org/officeDocument/2006/relationships/hyperlink" Target="http://www.metrocuadrado.com/proyecto/124-park/711-C0001-14" TargetMode="External"/><Relationship Id="rId287" Type="http://schemas.openxmlformats.org/officeDocument/2006/relationships/hyperlink" Target="http://www.metrocuadrado.com/proyecto/veramonte-cipres/1614-C0015-03" TargetMode="External"/><Relationship Id="rId30" Type="http://schemas.openxmlformats.org/officeDocument/2006/relationships/hyperlink" Target="http://www.metrocuadrado.com/proyecto/oqyana/1571-C00002-08" TargetMode="External"/><Relationship Id="rId105" Type="http://schemas.openxmlformats.org/officeDocument/2006/relationships/hyperlink" Target="http://www.metrocuadrado.com/proyecto/high-park/1821-C0004-10" TargetMode="External"/><Relationship Id="rId126" Type="http://schemas.openxmlformats.org/officeDocument/2006/relationships/hyperlink" Target="http://www.metrocuadrado.com/proyecto/mirador-de-cordoba/733-C0002-02" TargetMode="External"/><Relationship Id="rId147" Type="http://schemas.openxmlformats.org/officeDocument/2006/relationships/hyperlink" Target="http://www.metrocuadrado.com/proyecto/rossetti/1631-C00006-03" TargetMode="External"/><Relationship Id="rId168" Type="http://schemas.openxmlformats.org/officeDocument/2006/relationships/hyperlink" Target="http://www.metrocuadrado.com/proyecto/bambu/623-C0001-01" TargetMode="External"/><Relationship Id="rId312" Type="http://schemas.openxmlformats.org/officeDocument/2006/relationships/hyperlink" Target="http://www.metrocuadrado.com/proyecto/mawi/71-C0005-02" TargetMode="External"/><Relationship Id="rId333" Type="http://schemas.openxmlformats.org/officeDocument/2006/relationships/hyperlink" Target="http://www.metrocuadrado.com/proyecto/vertize-103/686-C0001-04" TargetMode="External"/><Relationship Id="rId354" Type="http://schemas.openxmlformats.org/officeDocument/2006/relationships/hyperlink" Target="http://www.metrocuadrado.com/proyecto/gran-reserva-de-oporto/1631-C00011-01" TargetMode="External"/><Relationship Id="rId51" Type="http://schemas.openxmlformats.org/officeDocument/2006/relationships/hyperlink" Target="http://www.metrocuadrado.com/proyecto/viu-park/1821-C00002-08" TargetMode="External"/><Relationship Id="rId72" Type="http://schemas.openxmlformats.org/officeDocument/2006/relationships/hyperlink" Target="http://www.metrocuadrado.com/proyecto/vasily-106/5418-C0002-08" TargetMode="External"/><Relationship Id="rId93" Type="http://schemas.openxmlformats.org/officeDocument/2006/relationships/hyperlink" Target="http://www.metrocuadrado.com/proyecto/high-park/1821-C0004-10" TargetMode="External"/><Relationship Id="rId189" Type="http://schemas.openxmlformats.org/officeDocument/2006/relationships/hyperlink" Target="http://www.metrocuadrado.com/proyecto/gallery-loft-52/2032-C0003-04" TargetMode="External"/><Relationship Id="rId375" Type="http://schemas.openxmlformats.org/officeDocument/2006/relationships/hyperlink" Target="http://www.metrocuadrado.com/proyecto/torremolinos/672-C0004-01" TargetMode="External"/><Relationship Id="rId3" Type="http://schemas.openxmlformats.org/officeDocument/2006/relationships/hyperlink" Target="http://www.prourbanos.com.co/" TargetMode="External"/><Relationship Id="rId214" Type="http://schemas.openxmlformats.org/officeDocument/2006/relationships/hyperlink" Target="http://www.metrocuadrado.com/proyecto/mint-1/1571-C00001-12" TargetMode="External"/><Relationship Id="rId235" Type="http://schemas.openxmlformats.org/officeDocument/2006/relationships/hyperlink" Target="http://www.metrocuadrado.com/proyecto/manzana-verde-apartamentos/5524-C00001-05" TargetMode="External"/><Relationship Id="rId256" Type="http://schemas.openxmlformats.org/officeDocument/2006/relationships/hyperlink" Target="http://www.metrocuadrado.com/proyecto/124-park/711-C0001-14" TargetMode="External"/><Relationship Id="rId277" Type="http://schemas.openxmlformats.org/officeDocument/2006/relationships/hyperlink" Target="http://www.metrocuadrado.com/proyecto/metropolitan-park/672-C0003-07" TargetMode="External"/><Relationship Id="rId298" Type="http://schemas.openxmlformats.org/officeDocument/2006/relationships/hyperlink" Target="http://www.metrocuadrado.com/proyecto/tekto-museo/787-C0001-01" TargetMode="External"/><Relationship Id="rId116" Type="http://schemas.openxmlformats.org/officeDocument/2006/relationships/hyperlink" Target="http://www.metrocuadrado.com/proyecto/cenit-de-la-cabrera/3457-C00001-23" TargetMode="External"/><Relationship Id="rId137" Type="http://schemas.openxmlformats.org/officeDocument/2006/relationships/hyperlink" Target="http://www.metrocuadrado.com/proyecto/forte-la-quinta/787-C0002-10" TargetMode="External"/><Relationship Id="rId158" Type="http://schemas.openxmlformats.org/officeDocument/2006/relationships/hyperlink" Target="http://www.metrocuadrado.com/proyecto/la-quinta/184-C0009-16" TargetMode="External"/><Relationship Id="rId302" Type="http://schemas.openxmlformats.org/officeDocument/2006/relationships/hyperlink" Target="http://www.metrocuadrado.com/proyecto/tekto-museo/787-C0001-01" TargetMode="External"/><Relationship Id="rId323" Type="http://schemas.openxmlformats.org/officeDocument/2006/relationships/hyperlink" Target="http://www.metrocuadrado.com/proyecto/carra/1631-C0023-03" TargetMode="External"/><Relationship Id="rId344" Type="http://schemas.openxmlformats.org/officeDocument/2006/relationships/hyperlink" Target="http://www.metrocuadrado.com/proyecto/torres-del-20-de-julio/1572-C0018-01" TargetMode="External"/><Relationship Id="rId20" Type="http://schemas.openxmlformats.org/officeDocument/2006/relationships/hyperlink" Target="http://www.metrocuadrado.com/proyecto/nt-tower/4740-C0006-02" TargetMode="External"/><Relationship Id="rId41" Type="http://schemas.openxmlformats.org/officeDocument/2006/relationships/hyperlink" Target="http://www.metrocuadrado.com/proyecto/viu-park/1821-C00002-08" TargetMode="External"/><Relationship Id="rId62" Type="http://schemas.openxmlformats.org/officeDocument/2006/relationships/hyperlink" Target="http://www.metrocuadrado.com/proyecto/ilarco-114/1614-C0019-03" TargetMode="External"/><Relationship Id="rId83" Type="http://schemas.openxmlformats.org/officeDocument/2006/relationships/hyperlink" Target="http://www.metrocuadrado.com/proyecto/albatross-la-carolina/473-C0001-07" TargetMode="External"/><Relationship Id="rId179" Type="http://schemas.openxmlformats.org/officeDocument/2006/relationships/hyperlink" Target="http://www.metrocuadrado.com/proyecto/gallery-loft-52/2032-C0003-04" TargetMode="External"/><Relationship Id="rId365" Type="http://schemas.openxmlformats.org/officeDocument/2006/relationships/hyperlink" Target="http://www.metrocuadrado.com/proyecto/milan/5244-C0007-03" TargetMode="External"/><Relationship Id="rId190" Type="http://schemas.openxmlformats.org/officeDocument/2006/relationships/hyperlink" Target="http://www.metrocuadrado.com/proyecto/gallery-loft-52/2032-C0003-04" TargetMode="External"/><Relationship Id="rId204" Type="http://schemas.openxmlformats.org/officeDocument/2006/relationships/hyperlink" Target="http://www.metrocuadrado.com/proyecto/artek-98/2019-C00002-10" TargetMode="External"/><Relationship Id="rId225" Type="http://schemas.openxmlformats.org/officeDocument/2006/relationships/hyperlink" Target="http://www.metrocuadrado.com/proyecto/al-lado-del-centro/4455-C00001-05" TargetMode="External"/><Relationship Id="rId246" Type="http://schemas.openxmlformats.org/officeDocument/2006/relationships/hyperlink" Target="http://www.metrocuadrado.com/proyecto/edificio-ferreiros/4490-C0002-13" TargetMode="External"/><Relationship Id="rId267" Type="http://schemas.openxmlformats.org/officeDocument/2006/relationships/hyperlink" Target="http://www.metrocuadrado.com/proyecto/124-park/711-C0001-14" TargetMode="External"/><Relationship Id="rId288" Type="http://schemas.openxmlformats.org/officeDocument/2006/relationships/hyperlink" Target="http://www.metrocuadrado.com/proyecto/veramonte-cipres/1614-C0015-03" TargetMode="External"/><Relationship Id="rId106" Type="http://schemas.openxmlformats.org/officeDocument/2006/relationships/hyperlink" Target="http://www.metrocuadrado.com/proyecto/high-park/1821-C0004-10" TargetMode="External"/><Relationship Id="rId127" Type="http://schemas.openxmlformats.org/officeDocument/2006/relationships/hyperlink" Target="http://www.metrocuadrado.com/proyecto/mirador-de-cordoba/733-C0002-02" TargetMode="External"/><Relationship Id="rId313" Type="http://schemas.openxmlformats.org/officeDocument/2006/relationships/hyperlink" Target="http://www.metrocuadrado.com/proyecto/mawi/71-C0005-02" TargetMode="External"/><Relationship Id="rId10" Type="http://schemas.openxmlformats.org/officeDocument/2006/relationships/hyperlink" Target="http://www.metrocuadrado.com/proyecto/smarthome-146/5503-C00001-01?icid=resul_bus_caja3_smarthome-146" TargetMode="External"/><Relationship Id="rId31" Type="http://schemas.openxmlformats.org/officeDocument/2006/relationships/hyperlink" Target="http://www.metrocuadrado.com/proyecto/oqyana/1571-C00002-08" TargetMode="External"/><Relationship Id="rId52" Type="http://schemas.openxmlformats.org/officeDocument/2006/relationships/hyperlink" Target="http://www.metrocuadrado.com/proyecto/viu-park/1821-C00002-08" TargetMode="External"/><Relationship Id="rId73" Type="http://schemas.openxmlformats.org/officeDocument/2006/relationships/hyperlink" Target="http://www.metrocuadrado.com/proyecto/vasily-106/5418-C0002-08" TargetMode="External"/><Relationship Id="rId94" Type="http://schemas.openxmlformats.org/officeDocument/2006/relationships/hyperlink" Target="http://www.metrocuadrado.com/proyecto/high-park/1821-C0004-10" TargetMode="External"/><Relationship Id="rId148" Type="http://schemas.openxmlformats.org/officeDocument/2006/relationships/hyperlink" Target="http://www.metrocuadrado.com/proyecto/la-quinta/184-C0009-16" TargetMode="External"/><Relationship Id="rId169" Type="http://schemas.openxmlformats.org/officeDocument/2006/relationships/hyperlink" Target="http://www.metrocuadrado.com/proyecto/bambu/623-C0001-01" TargetMode="External"/><Relationship Id="rId334" Type="http://schemas.openxmlformats.org/officeDocument/2006/relationships/hyperlink" Target="http://www.metrocuadrado.com/proyecto/vertize-103/686-C0001-04" TargetMode="External"/><Relationship Id="rId355" Type="http://schemas.openxmlformats.org/officeDocument/2006/relationships/hyperlink" Target="http://www.metrocuadrado.com/proyecto/gran-reserva-de-oporto/1631-C00011-01" TargetMode="External"/><Relationship Id="rId376" Type="http://schemas.openxmlformats.org/officeDocument/2006/relationships/hyperlink" Target="http://www.metrocuadrado.com/proyecto/torremolinos-casas-campestres/4212-C00009-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996"/>
  <sheetViews>
    <sheetView tabSelected="1" topLeftCell="S1" zoomScale="70" zoomScaleNormal="70" workbookViewId="0">
      <pane ySplit="1" topLeftCell="A278" activePane="bottomLeft" state="frozen"/>
      <selection pane="bottomLeft" activeCell="AE288" sqref="T288:AE288"/>
    </sheetView>
  </sheetViews>
  <sheetFormatPr baseColWidth="10" defaultRowHeight="14.4" x14ac:dyDescent="0.55000000000000004"/>
  <cols>
    <col min="9" max="9" width="18" customWidth="1"/>
    <col min="10" max="10" width="15.15625" customWidth="1"/>
    <col min="11" max="11" width="17.26171875" customWidth="1"/>
    <col min="12" max="12" width="16.83984375" customWidth="1"/>
    <col min="13" max="13" width="18.68359375" customWidth="1"/>
    <col min="15" max="15" width="27" customWidth="1"/>
    <col min="16" max="16" width="12.578125" customWidth="1"/>
    <col min="17" max="17" width="15.41796875" customWidth="1"/>
    <col min="18" max="18" width="22.26171875" customWidth="1"/>
    <col min="21" max="21" width="16" customWidth="1"/>
    <col min="23" max="23" width="15.83984375" customWidth="1"/>
    <col min="24" max="24" width="17.26171875" customWidth="1"/>
    <col min="25" max="25" width="12.578125" bestFit="1" customWidth="1"/>
    <col min="26" max="26" width="13.578125" bestFit="1" customWidth="1"/>
    <col min="27" max="27" width="20.83984375" customWidth="1"/>
    <col min="28" max="28" width="18.41796875" customWidth="1"/>
    <col min="29" max="29" width="30.41796875" customWidth="1"/>
    <col min="30" max="30" width="34.26171875" customWidth="1"/>
    <col min="31" max="31" width="48.68359375" customWidth="1"/>
    <col min="32" max="32" width="117.41796875" customWidth="1"/>
  </cols>
  <sheetData>
    <row r="1" spans="1:32" x14ac:dyDescent="0.5500000000000000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</v>
      </c>
      <c r="G1" s="2" t="s">
        <v>5</v>
      </c>
      <c r="H1" s="2" t="s">
        <v>9</v>
      </c>
      <c r="I1" s="2" t="s">
        <v>10</v>
      </c>
      <c r="J1" s="2" t="s">
        <v>12</v>
      </c>
      <c r="K1" s="2" t="s">
        <v>11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462</v>
      </c>
      <c r="Q1" s="2" t="s">
        <v>463</v>
      </c>
      <c r="R1" s="2" t="s">
        <v>28</v>
      </c>
      <c r="S1" s="2" t="s">
        <v>7</v>
      </c>
      <c r="T1" s="2" t="s">
        <v>8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1" t="s">
        <v>22</v>
      </c>
      <c r="AA1" s="2" t="s">
        <v>23</v>
      </c>
      <c r="AB1" s="2" t="s">
        <v>24</v>
      </c>
      <c r="AC1" s="2" t="s">
        <v>38</v>
      </c>
      <c r="AD1" s="2" t="s">
        <v>25</v>
      </c>
      <c r="AE1" s="2" t="s">
        <v>26</v>
      </c>
      <c r="AF1" s="2" t="s">
        <v>27</v>
      </c>
    </row>
    <row r="2" spans="1:32" x14ac:dyDescent="0.55000000000000004">
      <c r="A2">
        <v>1</v>
      </c>
      <c r="B2">
        <v>10001</v>
      </c>
      <c r="C2">
        <v>1</v>
      </c>
      <c r="D2">
        <v>13</v>
      </c>
      <c r="E2">
        <v>146</v>
      </c>
      <c r="F2">
        <v>0</v>
      </c>
      <c r="G2">
        <v>13</v>
      </c>
      <c r="H2">
        <v>4</v>
      </c>
      <c r="I2">
        <v>3</v>
      </c>
      <c r="J2">
        <v>2</v>
      </c>
      <c r="K2">
        <v>2</v>
      </c>
      <c r="L2">
        <v>2</v>
      </c>
      <c r="M2">
        <v>1</v>
      </c>
      <c r="N2">
        <v>1</v>
      </c>
      <c r="O2">
        <v>1</v>
      </c>
      <c r="P2" s="12">
        <v>43709</v>
      </c>
      <c r="Q2" s="3">
        <f ca="1">IF((P2-TODAY()&lt;0),0,MROUND((P2-TODAY())/30,1))</f>
        <v>12</v>
      </c>
      <c r="R2" s="3">
        <v>1</v>
      </c>
      <c r="S2">
        <v>1</v>
      </c>
      <c r="T2">
        <v>2</v>
      </c>
      <c r="U2">
        <v>1</v>
      </c>
      <c r="V2">
        <v>0</v>
      </c>
      <c r="W2">
        <v>45.64</v>
      </c>
      <c r="X2">
        <v>50.55</v>
      </c>
      <c r="Y2">
        <v>289</v>
      </c>
      <c r="Z2">
        <f>Y2*30%</f>
        <v>86.7</v>
      </c>
      <c r="AA2" s="4">
        <f>IF(X2=0,Z2,Z2/X2)</f>
        <v>1.7151335311572702</v>
      </c>
      <c r="AB2" s="5">
        <f>PMT((9%/12),180,(-Y2+Z2))</f>
        <v>2.0518612997592909</v>
      </c>
      <c r="AC2" s="9">
        <v>1</v>
      </c>
      <c r="AD2" t="s">
        <v>29</v>
      </c>
      <c r="AE2" t="s">
        <v>31</v>
      </c>
      <c r="AF2" s="7" t="s">
        <v>30</v>
      </c>
    </row>
    <row r="3" spans="1:32" x14ac:dyDescent="0.55000000000000004">
      <c r="A3">
        <v>2</v>
      </c>
      <c r="B3">
        <v>10001</v>
      </c>
      <c r="C3">
        <v>1</v>
      </c>
      <c r="D3">
        <v>13</v>
      </c>
      <c r="E3">
        <v>146</v>
      </c>
      <c r="F3">
        <v>0</v>
      </c>
      <c r="G3">
        <v>13</v>
      </c>
      <c r="H3">
        <v>4</v>
      </c>
      <c r="I3">
        <v>3</v>
      </c>
      <c r="J3">
        <v>2</v>
      </c>
      <c r="K3">
        <v>2</v>
      </c>
      <c r="L3">
        <v>2</v>
      </c>
      <c r="M3">
        <v>1</v>
      </c>
      <c r="N3">
        <v>1</v>
      </c>
      <c r="O3">
        <v>1</v>
      </c>
      <c r="P3" s="12">
        <v>43709</v>
      </c>
      <c r="Q3" s="3">
        <f t="shared" ref="Q3:Q67" ca="1" si="0">IF((P3-TODAY()&lt;0),0,MROUND((P3-TODAY())/30,1))</f>
        <v>12</v>
      </c>
      <c r="R3" s="3">
        <v>1</v>
      </c>
      <c r="S3">
        <v>2</v>
      </c>
      <c r="T3">
        <v>2</v>
      </c>
      <c r="U3">
        <v>2</v>
      </c>
      <c r="V3">
        <v>1</v>
      </c>
      <c r="W3">
        <v>59.25</v>
      </c>
      <c r="X3">
        <v>66.44</v>
      </c>
      <c r="Y3">
        <v>410</v>
      </c>
      <c r="Z3">
        <f t="shared" ref="Z3:Z67" si="1">Y3*30%</f>
        <v>123</v>
      </c>
      <c r="AA3" s="4">
        <f t="shared" ref="AA3:AA67" si="2">IF(X3=0,Z3,Z3/X3)</f>
        <v>1.8512944009632752</v>
      </c>
      <c r="AB3" s="5">
        <f t="shared" ref="AB3:AB67" si="3">PMT((9%/12),180,(-Y3+Z3))</f>
        <v>2.9109450965443227</v>
      </c>
      <c r="AC3" s="9">
        <v>2</v>
      </c>
      <c r="AD3" t="s">
        <v>29</v>
      </c>
      <c r="AE3" t="s">
        <v>31</v>
      </c>
      <c r="AF3" s="7" t="s">
        <v>30</v>
      </c>
    </row>
    <row r="4" spans="1:32" x14ac:dyDescent="0.55000000000000004">
      <c r="A4">
        <v>3</v>
      </c>
      <c r="B4">
        <v>10001</v>
      </c>
      <c r="C4">
        <v>1</v>
      </c>
      <c r="D4">
        <v>13</v>
      </c>
      <c r="E4">
        <v>146</v>
      </c>
      <c r="F4">
        <v>0</v>
      </c>
      <c r="G4">
        <v>13</v>
      </c>
      <c r="H4">
        <v>4</v>
      </c>
      <c r="I4">
        <v>3</v>
      </c>
      <c r="J4">
        <v>2</v>
      </c>
      <c r="K4">
        <v>2</v>
      </c>
      <c r="L4">
        <v>2</v>
      </c>
      <c r="M4">
        <v>1</v>
      </c>
      <c r="N4">
        <v>1</v>
      </c>
      <c r="O4">
        <v>1</v>
      </c>
      <c r="P4" s="12">
        <v>43709</v>
      </c>
      <c r="Q4" s="3">
        <f t="shared" ca="1" si="0"/>
        <v>12</v>
      </c>
      <c r="R4" s="3">
        <v>1</v>
      </c>
      <c r="S4">
        <v>1</v>
      </c>
      <c r="T4">
        <v>2</v>
      </c>
      <c r="U4">
        <v>1</v>
      </c>
      <c r="V4">
        <v>1</v>
      </c>
      <c r="W4">
        <v>42.05</v>
      </c>
      <c r="X4">
        <v>46.95</v>
      </c>
      <c r="Y4">
        <v>282</v>
      </c>
      <c r="Z4">
        <f t="shared" si="1"/>
        <v>84.6</v>
      </c>
      <c r="AA4" s="4">
        <f t="shared" si="2"/>
        <v>1.8019169329073481</v>
      </c>
      <c r="AB4" s="5">
        <f t="shared" si="3"/>
        <v>2.0021622371353631</v>
      </c>
      <c r="AC4" s="9">
        <v>3</v>
      </c>
      <c r="AD4" t="s">
        <v>29</v>
      </c>
      <c r="AE4" t="s">
        <v>31</v>
      </c>
      <c r="AF4" s="7" t="s">
        <v>30</v>
      </c>
    </row>
    <row r="5" spans="1:32" x14ac:dyDescent="0.55000000000000004">
      <c r="A5">
        <v>4</v>
      </c>
      <c r="B5">
        <v>10001</v>
      </c>
      <c r="C5">
        <v>1</v>
      </c>
      <c r="D5">
        <v>13</v>
      </c>
      <c r="E5">
        <v>146</v>
      </c>
      <c r="F5">
        <v>0</v>
      </c>
      <c r="G5">
        <v>13</v>
      </c>
      <c r="H5">
        <v>4</v>
      </c>
      <c r="I5">
        <v>3</v>
      </c>
      <c r="J5">
        <v>2</v>
      </c>
      <c r="K5">
        <v>2</v>
      </c>
      <c r="L5">
        <v>2</v>
      </c>
      <c r="M5">
        <v>1</v>
      </c>
      <c r="N5">
        <v>1</v>
      </c>
      <c r="O5">
        <v>1</v>
      </c>
      <c r="P5" s="12">
        <v>43709</v>
      </c>
      <c r="Q5" s="3">
        <f t="shared" ca="1" si="0"/>
        <v>12</v>
      </c>
      <c r="R5" s="3">
        <v>1</v>
      </c>
      <c r="S5">
        <v>1</v>
      </c>
      <c r="T5">
        <v>2</v>
      </c>
      <c r="U5">
        <v>1</v>
      </c>
      <c r="V5">
        <v>1</v>
      </c>
      <c r="W5">
        <v>49.04</v>
      </c>
      <c r="X5">
        <v>56.08</v>
      </c>
      <c r="Y5">
        <v>310</v>
      </c>
      <c r="Z5">
        <f t="shared" si="1"/>
        <v>93</v>
      </c>
      <c r="AA5" s="4">
        <f t="shared" si="2"/>
        <v>1.6583452211126961</v>
      </c>
      <c r="AB5" s="5">
        <f t="shared" si="3"/>
        <v>2.2009584876310728</v>
      </c>
      <c r="AC5" s="9">
        <v>4</v>
      </c>
      <c r="AD5" t="s">
        <v>29</v>
      </c>
      <c r="AE5" t="s">
        <v>31</v>
      </c>
      <c r="AF5" s="7" t="s">
        <v>30</v>
      </c>
    </row>
    <row r="6" spans="1:32" x14ac:dyDescent="0.55000000000000004">
      <c r="A6">
        <v>5</v>
      </c>
      <c r="B6">
        <v>10001</v>
      </c>
      <c r="C6">
        <v>1</v>
      </c>
      <c r="D6">
        <v>13</v>
      </c>
      <c r="E6">
        <v>146</v>
      </c>
      <c r="F6">
        <v>0</v>
      </c>
      <c r="G6">
        <v>13</v>
      </c>
      <c r="H6">
        <v>4</v>
      </c>
      <c r="I6">
        <v>3</v>
      </c>
      <c r="J6">
        <v>2</v>
      </c>
      <c r="K6">
        <v>2</v>
      </c>
      <c r="L6">
        <v>2</v>
      </c>
      <c r="M6">
        <v>1</v>
      </c>
      <c r="N6">
        <v>1</v>
      </c>
      <c r="O6">
        <v>1</v>
      </c>
      <c r="P6" s="12">
        <v>43709</v>
      </c>
      <c r="Q6" s="3">
        <f t="shared" ca="1" si="0"/>
        <v>12</v>
      </c>
      <c r="R6" s="3">
        <v>1</v>
      </c>
      <c r="S6">
        <v>1</v>
      </c>
      <c r="T6">
        <v>2</v>
      </c>
      <c r="U6">
        <v>1</v>
      </c>
      <c r="V6">
        <v>1</v>
      </c>
      <c r="W6">
        <v>47</v>
      </c>
      <c r="X6">
        <v>54.25</v>
      </c>
      <c r="Y6">
        <v>301</v>
      </c>
      <c r="Z6">
        <f t="shared" si="1"/>
        <v>90.3</v>
      </c>
      <c r="AA6" s="4">
        <f t="shared" si="2"/>
        <v>1.6645161290322581</v>
      </c>
      <c r="AB6" s="5">
        <f t="shared" si="3"/>
        <v>2.1370596928288808</v>
      </c>
      <c r="AC6" s="9">
        <v>5</v>
      </c>
      <c r="AD6" t="s">
        <v>29</v>
      </c>
      <c r="AE6" t="s">
        <v>31</v>
      </c>
      <c r="AF6" s="7" t="s">
        <v>30</v>
      </c>
    </row>
    <row r="7" spans="1:32" x14ac:dyDescent="0.55000000000000004">
      <c r="A7">
        <v>6</v>
      </c>
      <c r="B7">
        <v>10001</v>
      </c>
      <c r="C7">
        <v>1</v>
      </c>
      <c r="D7">
        <v>13</v>
      </c>
      <c r="E7">
        <v>146</v>
      </c>
      <c r="F7">
        <v>0</v>
      </c>
      <c r="G7">
        <v>13</v>
      </c>
      <c r="H7">
        <v>4</v>
      </c>
      <c r="I7">
        <v>3</v>
      </c>
      <c r="J7">
        <v>2</v>
      </c>
      <c r="K7">
        <v>2</v>
      </c>
      <c r="L7">
        <v>2</v>
      </c>
      <c r="M7">
        <v>1</v>
      </c>
      <c r="N7">
        <v>1</v>
      </c>
      <c r="O7">
        <v>1</v>
      </c>
      <c r="P7" s="12">
        <v>43709</v>
      </c>
      <c r="Q7" s="3">
        <f t="shared" ca="1" si="0"/>
        <v>12</v>
      </c>
      <c r="R7" s="3">
        <v>1</v>
      </c>
      <c r="S7">
        <v>1</v>
      </c>
      <c r="T7">
        <v>2</v>
      </c>
      <c r="U7">
        <v>1</v>
      </c>
      <c r="V7">
        <v>1</v>
      </c>
      <c r="W7">
        <v>50.39</v>
      </c>
      <c r="X7">
        <v>56.44</v>
      </c>
      <c r="Y7">
        <v>312</v>
      </c>
      <c r="Z7">
        <f t="shared" si="1"/>
        <v>93.6</v>
      </c>
      <c r="AA7" s="4">
        <f t="shared" si="2"/>
        <v>1.6583982990786676</v>
      </c>
      <c r="AB7" s="5">
        <f t="shared" si="3"/>
        <v>2.2151582198093385</v>
      </c>
      <c r="AC7" s="9">
        <v>6</v>
      </c>
      <c r="AD7" t="s">
        <v>29</v>
      </c>
      <c r="AE7" t="s">
        <v>31</v>
      </c>
      <c r="AF7" s="7" t="s">
        <v>30</v>
      </c>
    </row>
    <row r="8" spans="1:32" x14ac:dyDescent="0.55000000000000004">
      <c r="A8">
        <v>7</v>
      </c>
      <c r="B8">
        <v>40001</v>
      </c>
      <c r="C8">
        <v>4</v>
      </c>
      <c r="D8">
        <v>75</v>
      </c>
      <c r="E8">
        <v>17</v>
      </c>
      <c r="F8">
        <v>2</v>
      </c>
      <c r="G8">
        <v>110</v>
      </c>
      <c r="H8">
        <v>3</v>
      </c>
      <c r="I8">
        <v>3</v>
      </c>
      <c r="J8">
        <v>2</v>
      </c>
      <c r="K8">
        <v>2</v>
      </c>
      <c r="L8">
        <v>3</v>
      </c>
      <c r="M8">
        <v>1</v>
      </c>
      <c r="N8">
        <v>1</v>
      </c>
      <c r="O8">
        <v>1</v>
      </c>
      <c r="P8" s="12">
        <v>44256</v>
      </c>
      <c r="Q8" s="3">
        <f t="shared" ca="1" si="0"/>
        <v>30</v>
      </c>
      <c r="R8" s="3">
        <v>1</v>
      </c>
      <c r="S8">
        <v>3</v>
      </c>
      <c r="T8">
        <v>2</v>
      </c>
      <c r="U8">
        <v>1</v>
      </c>
      <c r="V8">
        <v>0</v>
      </c>
      <c r="W8">
        <v>53.06</v>
      </c>
      <c r="X8">
        <v>58.95</v>
      </c>
      <c r="Y8" s="4">
        <v>234.18100000000001</v>
      </c>
      <c r="Z8" s="14">
        <f t="shared" si="1"/>
        <v>70.254300000000001</v>
      </c>
      <c r="AA8" s="4">
        <f t="shared" si="2"/>
        <v>1.1917608142493639</v>
      </c>
      <c r="AB8" s="5">
        <f t="shared" si="3"/>
        <v>1.6626537406191368</v>
      </c>
      <c r="AC8" s="10" t="s">
        <v>39</v>
      </c>
      <c r="AD8" t="s">
        <v>32</v>
      </c>
      <c r="AE8" s="8" t="s">
        <v>33</v>
      </c>
      <c r="AF8" s="6" t="s">
        <v>34</v>
      </c>
    </row>
    <row r="9" spans="1:32" x14ac:dyDescent="0.55000000000000004">
      <c r="A9">
        <v>8</v>
      </c>
      <c r="B9">
        <v>40001</v>
      </c>
      <c r="C9">
        <v>4</v>
      </c>
      <c r="D9">
        <v>75</v>
      </c>
      <c r="E9" s="13">
        <v>17</v>
      </c>
      <c r="F9">
        <v>0</v>
      </c>
      <c r="G9">
        <v>110</v>
      </c>
      <c r="H9">
        <v>3</v>
      </c>
      <c r="I9">
        <v>3</v>
      </c>
      <c r="J9">
        <v>2</v>
      </c>
      <c r="K9">
        <v>2</v>
      </c>
      <c r="L9">
        <v>3</v>
      </c>
      <c r="M9">
        <v>1</v>
      </c>
      <c r="N9">
        <v>1</v>
      </c>
      <c r="O9">
        <v>1</v>
      </c>
      <c r="P9" s="12">
        <v>44256</v>
      </c>
      <c r="Q9" s="3">
        <f t="shared" ca="1" si="0"/>
        <v>30</v>
      </c>
      <c r="R9" s="3">
        <v>1</v>
      </c>
      <c r="S9">
        <v>3</v>
      </c>
      <c r="T9">
        <v>2</v>
      </c>
      <c r="U9">
        <v>1</v>
      </c>
      <c r="V9">
        <v>0</v>
      </c>
      <c r="W9">
        <v>59.64</v>
      </c>
      <c r="X9">
        <v>66.45</v>
      </c>
      <c r="Y9">
        <v>260.93</v>
      </c>
      <c r="Z9" s="4">
        <f t="shared" si="1"/>
        <v>78.278999999999996</v>
      </c>
      <c r="AA9" s="4">
        <f t="shared" si="2"/>
        <v>1.1780135440180586</v>
      </c>
      <c r="AB9" s="5">
        <f t="shared" si="3"/>
        <v>1.8525680586373419</v>
      </c>
      <c r="AC9" s="11" t="s">
        <v>40</v>
      </c>
      <c r="AD9" t="s">
        <v>32</v>
      </c>
      <c r="AE9" s="8" t="s">
        <v>33</v>
      </c>
      <c r="AF9" s="6" t="s">
        <v>34</v>
      </c>
    </row>
    <row r="10" spans="1:32" x14ac:dyDescent="0.55000000000000004">
      <c r="A10">
        <v>9</v>
      </c>
      <c r="B10">
        <v>40001</v>
      </c>
      <c r="C10">
        <v>4</v>
      </c>
      <c r="D10">
        <v>75</v>
      </c>
      <c r="E10" s="13">
        <v>17</v>
      </c>
      <c r="F10">
        <v>0</v>
      </c>
      <c r="G10">
        <v>110</v>
      </c>
      <c r="H10">
        <v>3</v>
      </c>
      <c r="I10">
        <v>3</v>
      </c>
      <c r="J10">
        <v>2</v>
      </c>
      <c r="K10">
        <v>2</v>
      </c>
      <c r="L10">
        <v>3</v>
      </c>
      <c r="M10">
        <v>1</v>
      </c>
      <c r="N10">
        <v>1</v>
      </c>
      <c r="O10">
        <v>1</v>
      </c>
      <c r="P10" s="12">
        <v>44256</v>
      </c>
      <c r="Q10" s="3">
        <f t="shared" ca="1" si="0"/>
        <v>30</v>
      </c>
      <c r="R10" s="3">
        <v>1</v>
      </c>
      <c r="S10">
        <v>1</v>
      </c>
      <c r="T10">
        <v>1</v>
      </c>
      <c r="U10">
        <v>0</v>
      </c>
      <c r="V10">
        <v>0</v>
      </c>
      <c r="W10">
        <v>30.35</v>
      </c>
      <c r="X10">
        <v>34.43</v>
      </c>
      <c r="Y10">
        <v>130.51</v>
      </c>
      <c r="Z10" s="4">
        <f t="shared" si="1"/>
        <v>39.152999999999999</v>
      </c>
      <c r="AA10" s="4">
        <f t="shared" si="2"/>
        <v>1.1371768806273599</v>
      </c>
      <c r="AB10" s="5">
        <f t="shared" si="3"/>
        <v>0.92660352329268181</v>
      </c>
      <c r="AC10" s="11" t="s">
        <v>41</v>
      </c>
      <c r="AD10" t="s">
        <v>32</v>
      </c>
      <c r="AE10" s="8" t="s">
        <v>33</v>
      </c>
      <c r="AF10" s="6" t="s">
        <v>34</v>
      </c>
    </row>
    <row r="11" spans="1:32" x14ac:dyDescent="0.55000000000000004">
      <c r="A11">
        <v>10</v>
      </c>
      <c r="B11">
        <v>40001</v>
      </c>
      <c r="C11">
        <v>4</v>
      </c>
      <c r="D11">
        <v>75</v>
      </c>
      <c r="E11" s="13">
        <v>17</v>
      </c>
      <c r="F11">
        <v>0</v>
      </c>
      <c r="G11">
        <v>110</v>
      </c>
      <c r="H11">
        <v>3</v>
      </c>
      <c r="I11">
        <v>3</v>
      </c>
      <c r="J11">
        <v>2</v>
      </c>
      <c r="K11">
        <v>2</v>
      </c>
      <c r="L11">
        <v>3</v>
      </c>
      <c r="M11">
        <v>1</v>
      </c>
      <c r="N11">
        <v>1</v>
      </c>
      <c r="O11">
        <v>1</v>
      </c>
      <c r="P11" s="12">
        <v>44256</v>
      </c>
      <c r="Q11" s="3">
        <f t="shared" ca="1" si="0"/>
        <v>30</v>
      </c>
      <c r="R11" s="3">
        <v>1</v>
      </c>
      <c r="S11">
        <v>2</v>
      </c>
      <c r="T11">
        <v>1</v>
      </c>
      <c r="U11">
        <v>1</v>
      </c>
      <c r="V11">
        <v>0</v>
      </c>
      <c r="W11">
        <v>43.92</v>
      </c>
      <c r="X11">
        <v>48.76</v>
      </c>
      <c r="Y11">
        <v>192.72</v>
      </c>
      <c r="Z11" s="4">
        <f t="shared" si="1"/>
        <v>57.815999999999995</v>
      </c>
      <c r="AA11" s="4">
        <f t="shared" si="2"/>
        <v>1.1857260049220673</v>
      </c>
      <c r="AB11" s="5">
        <f t="shared" si="3"/>
        <v>1.3682861926976144</v>
      </c>
      <c r="AC11" s="11" t="s">
        <v>42</v>
      </c>
      <c r="AD11" t="s">
        <v>32</v>
      </c>
      <c r="AE11" s="8" t="s">
        <v>33</v>
      </c>
      <c r="AF11" s="6" t="s">
        <v>34</v>
      </c>
    </row>
    <row r="12" spans="1:32" x14ac:dyDescent="0.55000000000000004">
      <c r="A12">
        <v>11</v>
      </c>
      <c r="B12">
        <v>30001</v>
      </c>
      <c r="C12">
        <v>3</v>
      </c>
      <c r="D12">
        <v>93</v>
      </c>
      <c r="E12" s="13">
        <v>17</v>
      </c>
      <c r="F12">
        <v>0</v>
      </c>
      <c r="G12">
        <v>5</v>
      </c>
      <c r="H12">
        <v>3</v>
      </c>
      <c r="I12">
        <v>1</v>
      </c>
      <c r="J12">
        <v>3</v>
      </c>
      <c r="K12">
        <v>1</v>
      </c>
      <c r="L12">
        <v>3</v>
      </c>
      <c r="M12">
        <v>1</v>
      </c>
      <c r="N12">
        <v>1</v>
      </c>
      <c r="O12">
        <v>1</v>
      </c>
      <c r="P12" s="12">
        <v>44256</v>
      </c>
      <c r="Q12" s="3">
        <f t="shared" ca="1" si="0"/>
        <v>30</v>
      </c>
      <c r="R12" s="3">
        <v>1</v>
      </c>
      <c r="S12">
        <v>1</v>
      </c>
      <c r="T12">
        <v>1</v>
      </c>
      <c r="U12">
        <v>0</v>
      </c>
      <c r="V12">
        <v>0</v>
      </c>
      <c r="W12">
        <v>26</v>
      </c>
      <c r="X12">
        <v>28</v>
      </c>
      <c r="Y12">
        <v>149.94999999999999</v>
      </c>
      <c r="Z12" s="4">
        <f t="shared" si="1"/>
        <v>44.984999999999992</v>
      </c>
      <c r="AA12" s="4">
        <f t="shared" si="2"/>
        <v>1.6066071428571427</v>
      </c>
      <c r="AB12" s="5">
        <f t="shared" si="3"/>
        <v>1.0646249200654176</v>
      </c>
      <c r="AC12" s="9">
        <v>1</v>
      </c>
      <c r="AD12" t="s">
        <v>35</v>
      </c>
      <c r="AE12" t="s">
        <v>37</v>
      </c>
      <c r="AF12" s="6" t="s">
        <v>36</v>
      </c>
    </row>
    <row r="13" spans="1:32" x14ac:dyDescent="0.55000000000000004">
      <c r="A13">
        <v>12</v>
      </c>
      <c r="B13">
        <v>30001</v>
      </c>
      <c r="C13">
        <v>3</v>
      </c>
      <c r="D13">
        <v>93</v>
      </c>
      <c r="E13" s="13">
        <v>17</v>
      </c>
      <c r="F13">
        <v>0</v>
      </c>
      <c r="G13">
        <v>5</v>
      </c>
      <c r="H13">
        <v>3</v>
      </c>
      <c r="I13">
        <v>1</v>
      </c>
      <c r="J13">
        <v>3</v>
      </c>
      <c r="K13">
        <v>1</v>
      </c>
      <c r="L13">
        <v>3</v>
      </c>
      <c r="M13">
        <v>1</v>
      </c>
      <c r="N13">
        <v>1</v>
      </c>
      <c r="O13">
        <v>1</v>
      </c>
      <c r="P13" s="12">
        <v>44256</v>
      </c>
      <c r="Q13" s="3">
        <f t="shared" ca="1" si="0"/>
        <v>30</v>
      </c>
      <c r="R13" s="3">
        <v>1</v>
      </c>
      <c r="S13">
        <v>1</v>
      </c>
      <c r="T13">
        <v>1</v>
      </c>
      <c r="U13">
        <v>0</v>
      </c>
      <c r="V13">
        <v>0</v>
      </c>
      <c r="W13">
        <v>28</v>
      </c>
      <c r="X13">
        <v>26</v>
      </c>
      <c r="Y13">
        <v>166.15</v>
      </c>
      <c r="Z13" s="4">
        <f t="shared" si="1"/>
        <v>49.844999999999999</v>
      </c>
      <c r="AA13" s="4">
        <f t="shared" si="2"/>
        <v>1.9171153846153846</v>
      </c>
      <c r="AB13" s="5">
        <f t="shared" si="3"/>
        <v>1.1796427507093641</v>
      </c>
      <c r="AC13" s="9">
        <v>2</v>
      </c>
      <c r="AD13" t="s">
        <v>35</v>
      </c>
      <c r="AE13" t="s">
        <v>37</v>
      </c>
      <c r="AF13" s="6" t="s">
        <v>460</v>
      </c>
    </row>
    <row r="14" spans="1:32" x14ac:dyDescent="0.55000000000000004">
      <c r="A14">
        <v>13</v>
      </c>
      <c r="B14">
        <v>20001</v>
      </c>
      <c r="C14">
        <v>2</v>
      </c>
      <c r="D14">
        <v>27</v>
      </c>
      <c r="E14" s="13">
        <v>150</v>
      </c>
      <c r="F14">
        <v>0</v>
      </c>
      <c r="G14">
        <v>96</v>
      </c>
      <c r="H14">
        <v>3</v>
      </c>
      <c r="I14">
        <v>1</v>
      </c>
      <c r="J14">
        <v>3</v>
      </c>
      <c r="K14">
        <v>2</v>
      </c>
      <c r="L14">
        <v>2</v>
      </c>
      <c r="M14">
        <v>1</v>
      </c>
      <c r="N14">
        <v>0</v>
      </c>
      <c r="O14">
        <v>0</v>
      </c>
      <c r="P14" s="12">
        <f t="shared" ref="P14:P19" ca="1" si="4">+TODAY()</f>
        <v>43357</v>
      </c>
      <c r="Q14" s="3">
        <f t="shared" ca="1" si="0"/>
        <v>0</v>
      </c>
      <c r="R14" s="3">
        <v>1</v>
      </c>
      <c r="S14">
        <v>3</v>
      </c>
      <c r="T14">
        <v>2</v>
      </c>
      <c r="U14">
        <v>1</v>
      </c>
      <c r="V14">
        <v>0</v>
      </c>
      <c r="W14">
        <v>69</v>
      </c>
      <c r="X14">
        <v>77</v>
      </c>
      <c r="Y14">
        <v>254.4</v>
      </c>
      <c r="Z14">
        <f t="shared" si="1"/>
        <v>76.319999999999993</v>
      </c>
      <c r="AA14" s="4">
        <f t="shared" si="2"/>
        <v>0.99116883116883103</v>
      </c>
      <c r="AB14" s="5">
        <f t="shared" si="3"/>
        <v>1.8062059330753066</v>
      </c>
      <c r="AC14" s="9">
        <v>1</v>
      </c>
      <c r="AD14" t="s">
        <v>43</v>
      </c>
      <c r="AE14" t="s">
        <v>44</v>
      </c>
      <c r="AF14" s="6" t="s">
        <v>461</v>
      </c>
    </row>
    <row r="15" spans="1:32" x14ac:dyDescent="0.55000000000000004">
      <c r="A15">
        <v>14</v>
      </c>
      <c r="B15">
        <v>30002</v>
      </c>
      <c r="C15">
        <v>3</v>
      </c>
      <c r="D15">
        <v>90</v>
      </c>
      <c r="E15" s="13">
        <v>64</v>
      </c>
      <c r="F15">
        <v>0</v>
      </c>
      <c r="G15">
        <v>1</v>
      </c>
      <c r="H15">
        <v>4</v>
      </c>
      <c r="I15">
        <v>1</v>
      </c>
      <c r="J15">
        <v>2</v>
      </c>
      <c r="K15">
        <f t="shared" ref="K15:K17" si="5">IF(D15=1,1,2)</f>
        <v>2</v>
      </c>
      <c r="L15">
        <v>3</v>
      </c>
      <c r="M15">
        <v>1</v>
      </c>
      <c r="N15">
        <v>1</v>
      </c>
      <c r="O15">
        <v>0</v>
      </c>
      <c r="P15" s="12">
        <f t="shared" ca="1" si="4"/>
        <v>43357</v>
      </c>
      <c r="Q15" s="3">
        <f t="shared" ca="1" si="0"/>
        <v>0</v>
      </c>
      <c r="R15" s="3">
        <v>1</v>
      </c>
      <c r="S15">
        <v>1</v>
      </c>
      <c r="T15">
        <v>2</v>
      </c>
      <c r="U15">
        <v>1</v>
      </c>
      <c r="V15">
        <v>1</v>
      </c>
      <c r="W15">
        <v>46</v>
      </c>
      <c r="X15">
        <v>51</v>
      </c>
      <c r="Y15">
        <v>377</v>
      </c>
      <c r="Z15">
        <f t="shared" si="1"/>
        <v>113.1</v>
      </c>
      <c r="AA15" s="4">
        <f t="shared" si="2"/>
        <v>2.2176470588235291</v>
      </c>
      <c r="AB15" s="5">
        <f t="shared" si="3"/>
        <v>2.6766495156029499</v>
      </c>
      <c r="AC15" s="11" t="s">
        <v>116</v>
      </c>
      <c r="AD15" t="s">
        <v>441</v>
      </c>
      <c r="AE15" t="s">
        <v>44</v>
      </c>
      <c r="AF15" s="6" t="s">
        <v>46</v>
      </c>
    </row>
    <row r="16" spans="1:32" x14ac:dyDescent="0.55000000000000004">
      <c r="A16">
        <v>15</v>
      </c>
      <c r="B16">
        <v>30002</v>
      </c>
      <c r="C16">
        <v>3</v>
      </c>
      <c r="D16">
        <v>90</v>
      </c>
      <c r="E16" s="13">
        <v>64</v>
      </c>
      <c r="F16">
        <v>0</v>
      </c>
      <c r="G16">
        <v>1</v>
      </c>
      <c r="H16">
        <v>4</v>
      </c>
      <c r="I16">
        <v>1</v>
      </c>
      <c r="J16">
        <v>2</v>
      </c>
      <c r="K16">
        <f t="shared" si="5"/>
        <v>2</v>
      </c>
      <c r="L16">
        <v>3</v>
      </c>
      <c r="M16">
        <v>1</v>
      </c>
      <c r="N16">
        <v>1</v>
      </c>
      <c r="O16">
        <v>0</v>
      </c>
      <c r="P16" s="12">
        <f t="shared" ca="1" si="4"/>
        <v>43357</v>
      </c>
      <c r="Q16" s="3">
        <f t="shared" ca="1" si="0"/>
        <v>0</v>
      </c>
      <c r="R16" s="3">
        <v>1</v>
      </c>
      <c r="S16">
        <v>1</v>
      </c>
      <c r="T16">
        <v>2</v>
      </c>
      <c r="U16">
        <v>2</v>
      </c>
      <c r="V16">
        <v>1</v>
      </c>
      <c r="W16">
        <v>58</v>
      </c>
      <c r="X16">
        <v>64</v>
      </c>
      <c r="Y16">
        <v>472</v>
      </c>
      <c r="Z16">
        <f t="shared" si="1"/>
        <v>141.6</v>
      </c>
      <c r="AA16" s="4">
        <f t="shared" si="2"/>
        <v>2.2124999999999999</v>
      </c>
      <c r="AB16" s="5">
        <f t="shared" si="3"/>
        <v>3.3511367940705372</v>
      </c>
      <c r="AC16" s="11" t="s">
        <v>117</v>
      </c>
      <c r="AD16" t="s">
        <v>45</v>
      </c>
      <c r="AE16" t="s">
        <v>44</v>
      </c>
      <c r="AF16" s="6" t="s">
        <v>46</v>
      </c>
    </row>
    <row r="17" spans="1:32" x14ac:dyDescent="0.55000000000000004">
      <c r="A17">
        <v>16</v>
      </c>
      <c r="B17">
        <v>30002</v>
      </c>
      <c r="C17">
        <v>3</v>
      </c>
      <c r="D17">
        <v>90</v>
      </c>
      <c r="E17" s="13">
        <v>64</v>
      </c>
      <c r="F17">
        <v>0</v>
      </c>
      <c r="G17">
        <v>1</v>
      </c>
      <c r="H17">
        <v>4</v>
      </c>
      <c r="I17">
        <v>1</v>
      </c>
      <c r="J17">
        <v>2</v>
      </c>
      <c r="K17">
        <f t="shared" si="5"/>
        <v>2</v>
      </c>
      <c r="L17">
        <v>3</v>
      </c>
      <c r="M17">
        <v>1</v>
      </c>
      <c r="N17">
        <v>1</v>
      </c>
      <c r="O17">
        <v>0</v>
      </c>
      <c r="P17" s="12">
        <f t="shared" ca="1" si="4"/>
        <v>43357</v>
      </c>
      <c r="Q17" s="3">
        <f t="shared" ca="1" si="0"/>
        <v>0</v>
      </c>
      <c r="R17" s="3">
        <v>1</v>
      </c>
      <c r="S17">
        <v>3</v>
      </c>
      <c r="T17">
        <v>2</v>
      </c>
      <c r="U17">
        <v>2</v>
      </c>
      <c r="V17">
        <v>1</v>
      </c>
      <c r="W17">
        <v>96</v>
      </c>
      <c r="X17">
        <v>103</v>
      </c>
      <c r="Y17">
        <v>837</v>
      </c>
      <c r="Z17">
        <f t="shared" si="1"/>
        <v>251.1</v>
      </c>
      <c r="AA17" s="4">
        <f t="shared" si="2"/>
        <v>2.4378640776699028</v>
      </c>
      <c r="AB17" s="5">
        <f t="shared" si="3"/>
        <v>5.9425879166038973</v>
      </c>
      <c r="AC17" s="11" t="s">
        <v>118</v>
      </c>
      <c r="AD17" t="s">
        <v>45</v>
      </c>
      <c r="AE17" t="s">
        <v>44</v>
      </c>
      <c r="AF17" s="6" t="s">
        <v>46</v>
      </c>
    </row>
    <row r="18" spans="1:32" x14ac:dyDescent="0.55000000000000004">
      <c r="A18">
        <v>17</v>
      </c>
      <c r="B18">
        <v>30002</v>
      </c>
      <c r="C18">
        <v>3</v>
      </c>
      <c r="D18">
        <v>90</v>
      </c>
      <c r="E18" s="13">
        <v>64</v>
      </c>
      <c r="F18">
        <v>0</v>
      </c>
      <c r="G18">
        <v>1</v>
      </c>
      <c r="H18">
        <v>4</v>
      </c>
      <c r="I18">
        <v>1</v>
      </c>
      <c r="J18">
        <v>2</v>
      </c>
      <c r="K18">
        <v>2</v>
      </c>
      <c r="L18">
        <v>3</v>
      </c>
      <c r="M18">
        <v>1</v>
      </c>
      <c r="N18">
        <v>1</v>
      </c>
      <c r="O18">
        <v>0</v>
      </c>
      <c r="P18" s="12">
        <f t="shared" ca="1" si="4"/>
        <v>43357</v>
      </c>
      <c r="Q18" s="3">
        <f t="shared" ca="1" si="0"/>
        <v>0</v>
      </c>
      <c r="R18" s="3">
        <v>1</v>
      </c>
      <c r="S18">
        <v>2</v>
      </c>
      <c r="T18">
        <v>2</v>
      </c>
      <c r="U18">
        <v>2</v>
      </c>
      <c r="V18">
        <v>1</v>
      </c>
      <c r="W18">
        <v>78.2</v>
      </c>
      <c r="X18">
        <v>85.3</v>
      </c>
      <c r="Y18" s="4">
        <v>703.95600000000002</v>
      </c>
      <c r="Z18" s="4">
        <f t="shared" si="1"/>
        <v>211.18680000000001</v>
      </c>
      <c r="AA18" s="4">
        <f t="shared" si="2"/>
        <v>2.4758124267291914</v>
      </c>
      <c r="AB18" s="5">
        <f t="shared" si="3"/>
        <v>4.9979933326413546</v>
      </c>
      <c r="AC18" s="11" t="s">
        <v>119</v>
      </c>
      <c r="AD18" t="s">
        <v>45</v>
      </c>
      <c r="AE18" t="s">
        <v>44</v>
      </c>
      <c r="AF18" s="6" t="s">
        <v>46</v>
      </c>
    </row>
    <row r="19" spans="1:32" x14ac:dyDescent="0.55000000000000004">
      <c r="A19">
        <v>18</v>
      </c>
      <c r="B19">
        <v>30003</v>
      </c>
      <c r="C19">
        <v>3</v>
      </c>
      <c r="D19">
        <v>97</v>
      </c>
      <c r="E19" s="13">
        <v>97</v>
      </c>
      <c r="F19">
        <v>0</v>
      </c>
      <c r="G19">
        <v>19</v>
      </c>
      <c r="H19">
        <v>6</v>
      </c>
      <c r="I19">
        <v>2</v>
      </c>
      <c r="J19">
        <v>3</v>
      </c>
      <c r="K19">
        <v>1</v>
      </c>
      <c r="L19">
        <v>2</v>
      </c>
      <c r="M19">
        <v>1</v>
      </c>
      <c r="N19">
        <v>6</v>
      </c>
      <c r="O19">
        <v>1</v>
      </c>
      <c r="P19" s="12">
        <f t="shared" ca="1" si="4"/>
        <v>43357</v>
      </c>
      <c r="Q19" s="3">
        <f t="shared" ca="1" si="0"/>
        <v>0</v>
      </c>
      <c r="R19" s="3">
        <v>1</v>
      </c>
      <c r="S19">
        <v>3</v>
      </c>
      <c r="T19">
        <v>5</v>
      </c>
      <c r="U19">
        <v>3</v>
      </c>
      <c r="V19">
        <v>1</v>
      </c>
      <c r="W19">
        <v>376.24</v>
      </c>
      <c r="X19">
        <v>403.9</v>
      </c>
      <c r="Y19">
        <v>3698</v>
      </c>
      <c r="Z19">
        <f t="shared" si="1"/>
        <v>1109.3999999999999</v>
      </c>
      <c r="AA19" s="4">
        <f t="shared" si="2"/>
        <v>2.7467194850210448</v>
      </c>
      <c r="AB19" s="5">
        <f t="shared" si="3"/>
        <v>26.25530479761197</v>
      </c>
      <c r="AC19" s="9">
        <v>602</v>
      </c>
      <c r="AD19" t="s">
        <v>48</v>
      </c>
      <c r="AE19" t="s">
        <v>49</v>
      </c>
      <c r="AF19" s="6" t="s">
        <v>47</v>
      </c>
    </row>
    <row r="20" spans="1:32" x14ac:dyDescent="0.55000000000000004">
      <c r="A20">
        <v>19</v>
      </c>
      <c r="B20">
        <v>30003</v>
      </c>
      <c r="C20">
        <v>3</v>
      </c>
      <c r="D20">
        <v>97</v>
      </c>
      <c r="E20" s="13">
        <v>97</v>
      </c>
      <c r="F20">
        <v>0</v>
      </c>
      <c r="G20">
        <v>19</v>
      </c>
      <c r="H20">
        <v>6</v>
      </c>
      <c r="I20">
        <v>2</v>
      </c>
      <c r="J20">
        <v>3</v>
      </c>
      <c r="K20">
        <v>1</v>
      </c>
      <c r="L20">
        <v>2</v>
      </c>
      <c r="M20">
        <v>1</v>
      </c>
      <c r="N20">
        <v>6</v>
      </c>
      <c r="O20">
        <v>1</v>
      </c>
      <c r="P20" s="12">
        <f t="shared" ref="P20:P28" ca="1" si="6">+TODAY()</f>
        <v>43357</v>
      </c>
      <c r="Q20" s="3">
        <f t="shared" ca="1" si="0"/>
        <v>0</v>
      </c>
      <c r="R20" s="3">
        <v>1</v>
      </c>
      <c r="S20">
        <v>3</v>
      </c>
      <c r="T20">
        <v>5</v>
      </c>
      <c r="U20">
        <v>4</v>
      </c>
      <c r="V20">
        <v>1</v>
      </c>
      <c r="W20">
        <v>372.73</v>
      </c>
      <c r="X20">
        <v>398.92</v>
      </c>
      <c r="Y20">
        <v>3748</v>
      </c>
      <c r="Z20">
        <f t="shared" si="1"/>
        <v>1124.3999999999999</v>
      </c>
      <c r="AA20" s="4">
        <f t="shared" si="2"/>
        <v>2.8186102476687052</v>
      </c>
      <c r="AB20" s="5">
        <f t="shared" si="3"/>
        <v>26.610298102068594</v>
      </c>
      <c r="AC20" s="9">
        <v>802</v>
      </c>
      <c r="AD20" t="s">
        <v>48</v>
      </c>
      <c r="AE20" t="s">
        <v>49</v>
      </c>
      <c r="AF20" s="6" t="s">
        <v>47</v>
      </c>
    </row>
    <row r="21" spans="1:32" x14ac:dyDescent="0.55000000000000004">
      <c r="A21">
        <v>20</v>
      </c>
      <c r="B21">
        <v>30003</v>
      </c>
      <c r="C21">
        <v>3</v>
      </c>
      <c r="D21">
        <v>97</v>
      </c>
      <c r="E21" s="13">
        <v>97</v>
      </c>
      <c r="F21">
        <v>0</v>
      </c>
      <c r="G21">
        <v>19</v>
      </c>
      <c r="H21">
        <v>6</v>
      </c>
      <c r="I21">
        <v>2</v>
      </c>
      <c r="J21">
        <v>3</v>
      </c>
      <c r="K21">
        <v>1</v>
      </c>
      <c r="L21">
        <v>2</v>
      </c>
      <c r="M21">
        <v>1</v>
      </c>
      <c r="N21">
        <v>6</v>
      </c>
      <c r="O21">
        <v>1</v>
      </c>
      <c r="P21" s="12">
        <f t="shared" ca="1" si="6"/>
        <v>43357</v>
      </c>
      <c r="Q21" s="3">
        <f t="shared" ca="1" si="0"/>
        <v>0</v>
      </c>
      <c r="R21" s="3">
        <v>1</v>
      </c>
      <c r="S21">
        <v>3</v>
      </c>
      <c r="T21">
        <v>5</v>
      </c>
      <c r="U21">
        <v>4</v>
      </c>
      <c r="V21">
        <v>1</v>
      </c>
      <c r="W21">
        <v>350.38</v>
      </c>
      <c r="X21">
        <v>382.92</v>
      </c>
      <c r="Y21">
        <v>3468</v>
      </c>
      <c r="Z21">
        <f t="shared" si="1"/>
        <v>1040.3999999999999</v>
      </c>
      <c r="AA21" s="4">
        <f t="shared" si="2"/>
        <v>2.7170166092134123</v>
      </c>
      <c r="AB21" s="5">
        <f t="shared" si="3"/>
        <v>24.622335597111494</v>
      </c>
      <c r="AC21" s="9">
        <v>808</v>
      </c>
      <c r="AD21" t="s">
        <v>48</v>
      </c>
      <c r="AE21" t="s">
        <v>49</v>
      </c>
      <c r="AF21" s="6" t="s">
        <v>47</v>
      </c>
    </row>
    <row r="22" spans="1:32" x14ac:dyDescent="0.55000000000000004">
      <c r="A22">
        <v>21</v>
      </c>
      <c r="B22">
        <v>30003</v>
      </c>
      <c r="C22">
        <v>3</v>
      </c>
      <c r="D22">
        <v>97</v>
      </c>
      <c r="E22" s="13">
        <v>97</v>
      </c>
      <c r="F22">
        <v>0</v>
      </c>
      <c r="G22">
        <v>19</v>
      </c>
      <c r="H22">
        <v>6</v>
      </c>
      <c r="I22">
        <v>2</v>
      </c>
      <c r="J22">
        <v>3</v>
      </c>
      <c r="K22">
        <v>1</v>
      </c>
      <c r="L22">
        <v>2</v>
      </c>
      <c r="M22">
        <v>1</v>
      </c>
      <c r="N22">
        <v>6</v>
      </c>
      <c r="O22">
        <v>1</v>
      </c>
      <c r="P22" s="12">
        <f t="shared" ca="1" si="6"/>
        <v>43357</v>
      </c>
      <c r="Q22" s="3">
        <f t="shared" ca="1" si="0"/>
        <v>0</v>
      </c>
      <c r="R22" s="3">
        <v>1</v>
      </c>
      <c r="S22">
        <v>3</v>
      </c>
      <c r="T22">
        <v>5</v>
      </c>
      <c r="U22">
        <v>4</v>
      </c>
      <c r="V22">
        <v>1</v>
      </c>
      <c r="W22">
        <v>375.39</v>
      </c>
      <c r="X22">
        <v>406.75</v>
      </c>
      <c r="Y22">
        <v>3778</v>
      </c>
      <c r="Z22">
        <f t="shared" si="1"/>
        <v>1133.3999999999999</v>
      </c>
      <c r="AA22" s="4">
        <f t="shared" si="2"/>
        <v>2.7864781807006755</v>
      </c>
      <c r="AB22" s="5">
        <f t="shared" si="3"/>
        <v>26.823294084742567</v>
      </c>
      <c r="AC22" s="9">
        <v>801</v>
      </c>
      <c r="AD22" t="s">
        <v>48</v>
      </c>
      <c r="AE22" t="s">
        <v>49</v>
      </c>
      <c r="AF22" s="6" t="s">
        <v>47</v>
      </c>
    </row>
    <row r="23" spans="1:32" x14ac:dyDescent="0.55000000000000004">
      <c r="A23">
        <v>22</v>
      </c>
      <c r="B23">
        <v>30003</v>
      </c>
      <c r="C23">
        <v>3</v>
      </c>
      <c r="D23">
        <v>97</v>
      </c>
      <c r="E23" s="13">
        <v>97</v>
      </c>
      <c r="F23">
        <v>0</v>
      </c>
      <c r="G23">
        <v>19</v>
      </c>
      <c r="H23">
        <v>6</v>
      </c>
      <c r="I23">
        <v>2</v>
      </c>
      <c r="J23">
        <v>3</v>
      </c>
      <c r="K23">
        <v>1</v>
      </c>
      <c r="L23">
        <v>2</v>
      </c>
      <c r="M23">
        <v>1</v>
      </c>
      <c r="N23">
        <v>6</v>
      </c>
      <c r="O23">
        <v>1</v>
      </c>
      <c r="P23" s="12">
        <f t="shared" ca="1" si="6"/>
        <v>43357</v>
      </c>
      <c r="Q23" s="3">
        <f t="shared" ca="1" si="0"/>
        <v>0</v>
      </c>
      <c r="R23" s="3">
        <v>1</v>
      </c>
      <c r="S23">
        <v>3</v>
      </c>
      <c r="T23">
        <v>5</v>
      </c>
      <c r="U23">
        <v>4</v>
      </c>
      <c r="V23">
        <v>1</v>
      </c>
      <c r="W23">
        <v>457.35</v>
      </c>
      <c r="X23">
        <v>479.72</v>
      </c>
      <c r="Y23">
        <v>4288</v>
      </c>
      <c r="Z23">
        <f t="shared" ref="Z23" si="7">Y23*30%</f>
        <v>1286.3999999999999</v>
      </c>
      <c r="AA23" s="4">
        <f t="shared" si="2"/>
        <v>2.6815642458100553</v>
      </c>
      <c r="AB23" s="5">
        <f t="shared" si="3"/>
        <v>30.444225790200139</v>
      </c>
      <c r="AC23" s="9">
        <v>601</v>
      </c>
      <c r="AD23" t="s">
        <v>48</v>
      </c>
      <c r="AE23" t="s">
        <v>49</v>
      </c>
      <c r="AF23" s="6" t="s">
        <v>47</v>
      </c>
    </row>
    <row r="24" spans="1:32" x14ac:dyDescent="0.55000000000000004">
      <c r="A24">
        <v>23</v>
      </c>
      <c r="B24">
        <v>30003</v>
      </c>
      <c r="C24">
        <v>3</v>
      </c>
      <c r="D24">
        <v>97</v>
      </c>
      <c r="E24" s="13">
        <v>97</v>
      </c>
      <c r="F24">
        <v>0</v>
      </c>
      <c r="G24">
        <v>19</v>
      </c>
      <c r="H24">
        <v>6</v>
      </c>
      <c r="I24">
        <v>2</v>
      </c>
      <c r="J24">
        <v>3</v>
      </c>
      <c r="K24">
        <v>1</v>
      </c>
      <c r="L24">
        <v>2</v>
      </c>
      <c r="M24">
        <v>1</v>
      </c>
      <c r="N24">
        <v>6</v>
      </c>
      <c r="O24">
        <v>1</v>
      </c>
      <c r="P24" s="12">
        <f t="shared" ca="1" si="6"/>
        <v>43357</v>
      </c>
      <c r="Q24" s="3">
        <f t="shared" ca="1" si="0"/>
        <v>0</v>
      </c>
      <c r="R24" s="3">
        <v>1</v>
      </c>
      <c r="S24">
        <v>3</v>
      </c>
      <c r="T24">
        <v>5</v>
      </c>
      <c r="U24">
        <v>4</v>
      </c>
      <c r="V24">
        <v>1</v>
      </c>
      <c r="W24">
        <v>457.35</v>
      </c>
      <c r="X24">
        <v>479.72</v>
      </c>
      <c r="Y24">
        <v>4288</v>
      </c>
      <c r="Z24">
        <f t="shared" si="1"/>
        <v>1286.3999999999999</v>
      </c>
      <c r="AA24" s="4">
        <f t="shared" si="2"/>
        <v>2.6815642458100553</v>
      </c>
      <c r="AB24" s="5">
        <f t="shared" si="3"/>
        <v>30.444225790200139</v>
      </c>
      <c r="AC24" s="9">
        <v>601</v>
      </c>
      <c r="AD24" t="s">
        <v>48</v>
      </c>
      <c r="AE24" t="s">
        <v>49</v>
      </c>
      <c r="AF24" s="6" t="s">
        <v>47</v>
      </c>
    </row>
    <row r="25" spans="1:32" x14ac:dyDescent="0.55000000000000004">
      <c r="A25">
        <v>24</v>
      </c>
      <c r="B25">
        <v>30003</v>
      </c>
      <c r="C25">
        <v>3</v>
      </c>
      <c r="D25">
        <v>97</v>
      </c>
      <c r="E25" s="13">
        <v>97</v>
      </c>
      <c r="F25">
        <v>0</v>
      </c>
      <c r="G25">
        <v>19</v>
      </c>
      <c r="H25">
        <v>6</v>
      </c>
      <c r="I25">
        <v>2</v>
      </c>
      <c r="J25">
        <v>3</v>
      </c>
      <c r="K25">
        <v>1</v>
      </c>
      <c r="L25">
        <v>2</v>
      </c>
      <c r="M25">
        <v>1</v>
      </c>
      <c r="N25">
        <v>6</v>
      </c>
      <c r="O25">
        <v>1</v>
      </c>
      <c r="P25" s="12">
        <f t="shared" ca="1" si="6"/>
        <v>43357</v>
      </c>
      <c r="Q25" s="3">
        <f t="shared" ref="Q25" ca="1" si="8">IF((P25-TODAY()&lt;0),0,MROUND((P25-TODAY())/30,1))</f>
        <v>0</v>
      </c>
      <c r="R25" s="3">
        <v>1</v>
      </c>
      <c r="S25">
        <v>3</v>
      </c>
      <c r="T25">
        <v>5</v>
      </c>
      <c r="U25">
        <v>4</v>
      </c>
      <c r="V25">
        <v>1</v>
      </c>
      <c r="W25" s="13" t="s">
        <v>218</v>
      </c>
      <c r="X25" s="13">
        <v>176.8</v>
      </c>
      <c r="Y25">
        <v>1425</v>
      </c>
      <c r="Z25">
        <f t="shared" ref="Z25" si="9">Y25*30%</f>
        <v>427.5</v>
      </c>
      <c r="AA25" s="4">
        <f t="shared" ref="AA25" si="10">IF(X25=0,Z25,Z25/X25)</f>
        <v>2.4179864253393664</v>
      </c>
      <c r="AB25" s="5">
        <f t="shared" ref="AB25" si="11">PMT((9%/12),180,(-Y25+Z25))</f>
        <v>10.117309177013805</v>
      </c>
      <c r="AC25" s="9">
        <v>404</v>
      </c>
      <c r="AD25" t="s">
        <v>48</v>
      </c>
      <c r="AE25" t="s">
        <v>49</v>
      </c>
      <c r="AF25" s="6" t="s">
        <v>47</v>
      </c>
    </row>
    <row r="26" spans="1:32" x14ac:dyDescent="0.55000000000000004">
      <c r="A26">
        <v>25</v>
      </c>
      <c r="B26">
        <v>60001</v>
      </c>
      <c r="C26">
        <v>6</v>
      </c>
      <c r="D26">
        <v>34</v>
      </c>
      <c r="E26" s="13" t="s">
        <v>53</v>
      </c>
      <c r="F26">
        <v>1</v>
      </c>
      <c r="G26">
        <v>10</v>
      </c>
      <c r="H26">
        <v>3</v>
      </c>
      <c r="I26">
        <v>1</v>
      </c>
      <c r="J26">
        <v>3</v>
      </c>
      <c r="K26">
        <v>2</v>
      </c>
      <c r="L26">
        <v>2</v>
      </c>
      <c r="M26">
        <v>1</v>
      </c>
      <c r="N26">
        <v>0</v>
      </c>
      <c r="O26">
        <v>0</v>
      </c>
      <c r="P26" s="12">
        <f t="shared" ca="1" si="6"/>
        <v>43357</v>
      </c>
      <c r="Q26" s="3">
        <f t="shared" ca="1" si="0"/>
        <v>0</v>
      </c>
      <c r="R26" s="3">
        <v>1</v>
      </c>
      <c r="S26">
        <v>3</v>
      </c>
      <c r="T26">
        <v>2</v>
      </c>
      <c r="U26">
        <v>0</v>
      </c>
      <c r="V26">
        <v>0</v>
      </c>
      <c r="W26">
        <v>45.51</v>
      </c>
      <c r="X26">
        <v>52</v>
      </c>
      <c r="Y26">
        <v>130.9</v>
      </c>
      <c r="Z26">
        <f t="shared" si="1"/>
        <v>39.270000000000003</v>
      </c>
      <c r="AA26" s="4">
        <f t="shared" si="2"/>
        <v>0.75519230769230772</v>
      </c>
      <c r="AB26" s="5">
        <f t="shared" si="3"/>
        <v>0.92937247106744336</v>
      </c>
      <c r="AC26" s="9">
        <v>1</v>
      </c>
      <c r="AD26" t="s">
        <v>50</v>
      </c>
      <c r="AE26" t="s">
        <v>52</v>
      </c>
      <c r="AF26" s="6" t="s">
        <v>51</v>
      </c>
    </row>
    <row r="27" spans="1:32" x14ac:dyDescent="0.55000000000000004">
      <c r="A27">
        <v>26</v>
      </c>
      <c r="B27">
        <v>60001</v>
      </c>
      <c r="C27">
        <v>6</v>
      </c>
      <c r="D27">
        <v>34</v>
      </c>
      <c r="E27" s="13" t="s">
        <v>53</v>
      </c>
      <c r="F27">
        <v>1</v>
      </c>
      <c r="G27">
        <v>10</v>
      </c>
      <c r="H27">
        <v>3</v>
      </c>
      <c r="I27">
        <v>1</v>
      </c>
      <c r="J27">
        <v>3</v>
      </c>
      <c r="K27">
        <v>2</v>
      </c>
      <c r="L27">
        <v>2</v>
      </c>
      <c r="M27">
        <v>1</v>
      </c>
      <c r="N27">
        <v>0</v>
      </c>
      <c r="O27">
        <v>0</v>
      </c>
      <c r="P27" s="12">
        <f t="shared" ca="1" si="6"/>
        <v>43357</v>
      </c>
      <c r="Q27" s="3">
        <f t="shared" ca="1" si="0"/>
        <v>0</v>
      </c>
      <c r="R27" s="3">
        <v>1</v>
      </c>
      <c r="S27">
        <v>3</v>
      </c>
      <c r="T27">
        <v>2</v>
      </c>
      <c r="U27">
        <v>1</v>
      </c>
      <c r="V27">
        <v>0</v>
      </c>
      <c r="W27">
        <v>45</v>
      </c>
      <c r="X27">
        <v>45</v>
      </c>
      <c r="Y27">
        <v>139.4</v>
      </c>
      <c r="Z27">
        <f t="shared" si="1"/>
        <v>41.82</v>
      </c>
      <c r="AA27" s="4">
        <f t="shared" si="2"/>
        <v>0.92933333333333334</v>
      </c>
      <c r="AB27" s="5">
        <f t="shared" si="3"/>
        <v>0.9897213328250698</v>
      </c>
      <c r="AC27" s="9">
        <v>2</v>
      </c>
      <c r="AD27" t="s">
        <v>50</v>
      </c>
      <c r="AE27" t="s">
        <v>52</v>
      </c>
      <c r="AF27" s="6" t="s">
        <v>51</v>
      </c>
    </row>
    <row r="28" spans="1:32" x14ac:dyDescent="0.55000000000000004">
      <c r="A28">
        <v>27</v>
      </c>
      <c r="B28">
        <v>60001</v>
      </c>
      <c r="C28">
        <v>6</v>
      </c>
      <c r="D28">
        <v>34</v>
      </c>
      <c r="E28" s="13" t="s">
        <v>53</v>
      </c>
      <c r="F28">
        <v>1</v>
      </c>
      <c r="G28">
        <v>10</v>
      </c>
      <c r="H28">
        <v>3</v>
      </c>
      <c r="I28">
        <v>1</v>
      </c>
      <c r="J28">
        <v>3</v>
      </c>
      <c r="K28">
        <v>2</v>
      </c>
      <c r="L28">
        <v>2</v>
      </c>
      <c r="M28">
        <v>1</v>
      </c>
      <c r="N28">
        <v>0</v>
      </c>
      <c r="O28">
        <v>0</v>
      </c>
      <c r="P28" s="12">
        <f t="shared" ca="1" si="6"/>
        <v>43357</v>
      </c>
      <c r="Q28" s="3">
        <f t="shared" ca="1" si="0"/>
        <v>0</v>
      </c>
      <c r="R28" s="3">
        <v>1</v>
      </c>
      <c r="S28">
        <v>3</v>
      </c>
      <c r="T28">
        <v>2</v>
      </c>
      <c r="U28">
        <v>1</v>
      </c>
      <c r="V28">
        <v>0</v>
      </c>
      <c r="W28">
        <v>45</v>
      </c>
      <c r="X28">
        <v>45</v>
      </c>
      <c r="Y28">
        <v>153.9</v>
      </c>
      <c r="Z28">
        <f t="shared" si="1"/>
        <v>46.17</v>
      </c>
      <c r="AA28" s="4">
        <f t="shared" si="2"/>
        <v>1.026</v>
      </c>
      <c r="AB28" s="5">
        <f t="shared" si="3"/>
        <v>1.092669391117491</v>
      </c>
      <c r="AC28" s="9">
        <v>3</v>
      </c>
      <c r="AD28" t="s">
        <v>50</v>
      </c>
      <c r="AE28" t="s">
        <v>52</v>
      </c>
      <c r="AF28" s="6" t="s">
        <v>51</v>
      </c>
    </row>
    <row r="29" spans="1:32" x14ac:dyDescent="0.55000000000000004">
      <c r="A29">
        <v>28</v>
      </c>
      <c r="B29">
        <v>40002</v>
      </c>
      <c r="C29">
        <v>4</v>
      </c>
      <c r="D29">
        <v>110</v>
      </c>
      <c r="E29" s="13">
        <v>26</v>
      </c>
      <c r="F29">
        <v>0</v>
      </c>
      <c r="G29">
        <v>70</v>
      </c>
      <c r="H29">
        <v>5</v>
      </c>
      <c r="I29">
        <v>3</v>
      </c>
      <c r="J29">
        <v>3</v>
      </c>
      <c r="K29">
        <v>2</v>
      </c>
      <c r="L29">
        <v>3</v>
      </c>
      <c r="M29">
        <v>1</v>
      </c>
      <c r="N29">
        <v>5</v>
      </c>
      <c r="O29">
        <v>0</v>
      </c>
      <c r="P29" s="12">
        <v>43709</v>
      </c>
      <c r="Q29" s="3">
        <f t="shared" ca="1" si="0"/>
        <v>12</v>
      </c>
      <c r="R29" s="3">
        <v>1</v>
      </c>
      <c r="S29">
        <v>3</v>
      </c>
      <c r="T29">
        <v>4</v>
      </c>
      <c r="U29">
        <v>2</v>
      </c>
      <c r="V29">
        <v>1</v>
      </c>
      <c r="W29">
        <v>121</v>
      </c>
      <c r="X29">
        <v>130</v>
      </c>
      <c r="Y29">
        <v>997</v>
      </c>
      <c r="Z29">
        <f t="shared" si="1"/>
        <v>299.09999999999997</v>
      </c>
      <c r="AA29" s="4">
        <f t="shared" si="2"/>
        <v>2.3007692307692307</v>
      </c>
      <c r="AB29" s="5">
        <f t="shared" si="3"/>
        <v>7.0785664908650974</v>
      </c>
      <c r="AC29" s="11" t="s">
        <v>57</v>
      </c>
      <c r="AD29" t="s">
        <v>55</v>
      </c>
      <c r="AE29" t="s">
        <v>44</v>
      </c>
      <c r="AF29" s="6" t="s">
        <v>56</v>
      </c>
    </row>
    <row r="30" spans="1:32" x14ac:dyDescent="0.55000000000000004">
      <c r="A30">
        <v>29</v>
      </c>
      <c r="B30">
        <v>40002</v>
      </c>
      <c r="C30">
        <v>4</v>
      </c>
      <c r="D30">
        <v>110</v>
      </c>
      <c r="E30" s="13">
        <v>26</v>
      </c>
      <c r="F30">
        <v>0</v>
      </c>
      <c r="G30">
        <v>70</v>
      </c>
      <c r="H30">
        <v>5</v>
      </c>
      <c r="I30">
        <v>3</v>
      </c>
      <c r="J30">
        <v>3</v>
      </c>
      <c r="K30">
        <v>2</v>
      </c>
      <c r="L30">
        <v>3</v>
      </c>
      <c r="M30">
        <v>1</v>
      </c>
      <c r="N30">
        <v>5</v>
      </c>
      <c r="O30">
        <v>0</v>
      </c>
      <c r="P30" s="12">
        <v>43709</v>
      </c>
      <c r="Q30" s="3">
        <f t="shared" ca="1" si="0"/>
        <v>12</v>
      </c>
      <c r="R30" s="3">
        <v>1</v>
      </c>
      <c r="S30">
        <v>3</v>
      </c>
      <c r="T30">
        <v>5</v>
      </c>
      <c r="U30">
        <v>2</v>
      </c>
      <c r="V30">
        <v>1</v>
      </c>
      <c r="W30">
        <v>143</v>
      </c>
      <c r="X30">
        <v>158</v>
      </c>
      <c r="Y30">
        <v>1163</v>
      </c>
      <c r="Z30">
        <f t="shared" si="1"/>
        <v>348.9</v>
      </c>
      <c r="AA30" s="4">
        <f t="shared" si="2"/>
        <v>2.2082278481012656</v>
      </c>
      <c r="AB30" s="5">
        <f t="shared" si="3"/>
        <v>8.2571442616610913</v>
      </c>
      <c r="AC30" s="11" t="s">
        <v>58</v>
      </c>
      <c r="AD30" t="s">
        <v>55</v>
      </c>
      <c r="AE30" t="s">
        <v>44</v>
      </c>
      <c r="AF30" s="6" t="s">
        <v>56</v>
      </c>
    </row>
    <row r="31" spans="1:32" x14ac:dyDescent="0.55000000000000004">
      <c r="A31">
        <v>30</v>
      </c>
      <c r="B31">
        <v>40002</v>
      </c>
      <c r="C31">
        <v>4</v>
      </c>
      <c r="D31">
        <v>110</v>
      </c>
      <c r="E31" s="13">
        <v>26</v>
      </c>
      <c r="F31">
        <v>0</v>
      </c>
      <c r="G31">
        <v>70</v>
      </c>
      <c r="H31">
        <v>5</v>
      </c>
      <c r="I31">
        <v>3</v>
      </c>
      <c r="J31">
        <v>3</v>
      </c>
      <c r="K31">
        <v>2</v>
      </c>
      <c r="L31">
        <v>3</v>
      </c>
      <c r="M31">
        <v>1</v>
      </c>
      <c r="N31">
        <v>5</v>
      </c>
      <c r="O31">
        <v>0</v>
      </c>
      <c r="P31" s="12">
        <v>43709</v>
      </c>
      <c r="Q31" s="3">
        <f t="shared" ca="1" si="0"/>
        <v>12</v>
      </c>
      <c r="R31" s="3">
        <v>1</v>
      </c>
      <c r="S31">
        <v>3</v>
      </c>
      <c r="T31">
        <v>5</v>
      </c>
      <c r="U31">
        <v>2</v>
      </c>
      <c r="V31">
        <v>1</v>
      </c>
      <c r="W31">
        <v>160</v>
      </c>
      <c r="X31">
        <v>175</v>
      </c>
      <c r="Y31">
        <v>1276</v>
      </c>
      <c r="Z31">
        <f t="shared" si="1"/>
        <v>382.8</v>
      </c>
      <c r="AA31" s="4">
        <f t="shared" si="2"/>
        <v>2.1874285714285713</v>
      </c>
      <c r="AB31" s="5">
        <f t="shared" si="3"/>
        <v>9.0594291297330631</v>
      </c>
      <c r="AC31" s="11" t="s">
        <v>59</v>
      </c>
      <c r="AD31" t="s">
        <v>55</v>
      </c>
      <c r="AE31" t="s">
        <v>44</v>
      </c>
      <c r="AF31" s="6" t="s">
        <v>56</v>
      </c>
    </row>
    <row r="32" spans="1:32" x14ac:dyDescent="0.55000000000000004">
      <c r="A32">
        <v>31</v>
      </c>
      <c r="B32">
        <v>10003</v>
      </c>
      <c r="C32">
        <v>1</v>
      </c>
      <c r="D32">
        <v>16</v>
      </c>
      <c r="E32" s="13">
        <v>120</v>
      </c>
      <c r="F32">
        <v>0</v>
      </c>
      <c r="G32">
        <v>20</v>
      </c>
      <c r="H32">
        <v>5</v>
      </c>
      <c r="I32">
        <v>3</v>
      </c>
      <c r="J32">
        <v>3</v>
      </c>
      <c r="K32">
        <v>2</v>
      </c>
      <c r="L32">
        <v>2</v>
      </c>
      <c r="M32">
        <v>1</v>
      </c>
      <c r="N32">
        <v>1</v>
      </c>
      <c r="O32">
        <v>0</v>
      </c>
      <c r="P32" s="12">
        <v>43709</v>
      </c>
      <c r="Q32" s="3">
        <f t="shared" ca="1" si="0"/>
        <v>12</v>
      </c>
      <c r="R32" s="3">
        <v>1</v>
      </c>
      <c r="S32">
        <v>1</v>
      </c>
      <c r="T32">
        <v>2</v>
      </c>
      <c r="U32">
        <v>1</v>
      </c>
      <c r="V32">
        <v>1</v>
      </c>
      <c r="W32">
        <v>51.43</v>
      </c>
      <c r="X32">
        <v>58.06</v>
      </c>
      <c r="Y32" s="4">
        <v>468.64522899999997</v>
      </c>
      <c r="Z32" s="4">
        <f t="shared" si="1"/>
        <v>140.59356869999999</v>
      </c>
      <c r="AA32" s="4">
        <f t="shared" si="2"/>
        <v>2.4215220237685151</v>
      </c>
      <c r="AB32" s="5">
        <f t="shared" si="3"/>
        <v>3.3273183692108317</v>
      </c>
      <c r="AC32" s="9">
        <v>201</v>
      </c>
      <c r="AD32" t="s">
        <v>60</v>
      </c>
      <c r="AE32" t="s">
        <v>61</v>
      </c>
      <c r="AF32" s="6" t="s">
        <v>62</v>
      </c>
    </row>
    <row r="33" spans="1:32" x14ac:dyDescent="0.55000000000000004">
      <c r="A33">
        <v>32</v>
      </c>
      <c r="B33">
        <v>10003</v>
      </c>
      <c r="C33">
        <v>1</v>
      </c>
      <c r="D33">
        <v>16</v>
      </c>
      <c r="E33" s="13">
        <v>120</v>
      </c>
      <c r="F33">
        <v>0</v>
      </c>
      <c r="G33">
        <v>20</v>
      </c>
      <c r="H33">
        <v>5</v>
      </c>
      <c r="I33">
        <v>3</v>
      </c>
      <c r="J33">
        <v>3</v>
      </c>
      <c r="K33">
        <v>2</v>
      </c>
      <c r="L33">
        <v>2</v>
      </c>
      <c r="M33">
        <v>1</v>
      </c>
      <c r="N33">
        <v>1</v>
      </c>
      <c r="O33">
        <v>0</v>
      </c>
      <c r="P33" s="12">
        <v>43709</v>
      </c>
      <c r="Q33" s="3">
        <f t="shared" ca="1" si="0"/>
        <v>12</v>
      </c>
      <c r="R33" s="3">
        <v>1</v>
      </c>
      <c r="S33">
        <v>1</v>
      </c>
      <c r="T33">
        <v>2</v>
      </c>
      <c r="U33">
        <v>1</v>
      </c>
      <c r="V33">
        <v>1</v>
      </c>
      <c r="W33">
        <v>51.43</v>
      </c>
      <c r="X33">
        <v>58.06</v>
      </c>
      <c r="Y33" s="4">
        <v>468.64522899999997</v>
      </c>
      <c r="Z33" s="4">
        <f t="shared" si="1"/>
        <v>140.59356869999999</v>
      </c>
      <c r="AA33" s="4">
        <f t="shared" si="2"/>
        <v>2.4215220237685151</v>
      </c>
      <c r="AB33" s="5">
        <f t="shared" si="3"/>
        <v>3.3273183692108317</v>
      </c>
      <c r="AC33" s="9">
        <v>210</v>
      </c>
      <c r="AD33" t="s">
        <v>60</v>
      </c>
      <c r="AE33" t="s">
        <v>61</v>
      </c>
      <c r="AF33" s="6" t="s">
        <v>62</v>
      </c>
    </row>
    <row r="34" spans="1:32" x14ac:dyDescent="0.55000000000000004">
      <c r="A34">
        <v>33</v>
      </c>
      <c r="B34">
        <v>10003</v>
      </c>
      <c r="C34">
        <v>1</v>
      </c>
      <c r="D34">
        <v>16</v>
      </c>
      <c r="E34" s="13">
        <v>120</v>
      </c>
      <c r="F34">
        <v>0</v>
      </c>
      <c r="G34">
        <v>20</v>
      </c>
      <c r="H34">
        <v>5</v>
      </c>
      <c r="I34">
        <v>3</v>
      </c>
      <c r="J34">
        <v>3</v>
      </c>
      <c r="K34">
        <v>2</v>
      </c>
      <c r="L34">
        <v>2</v>
      </c>
      <c r="M34">
        <v>1</v>
      </c>
      <c r="N34">
        <v>1</v>
      </c>
      <c r="O34">
        <v>0</v>
      </c>
      <c r="P34" s="12">
        <v>43709</v>
      </c>
      <c r="Q34" s="3">
        <f t="shared" ca="1" si="0"/>
        <v>12</v>
      </c>
      <c r="R34" s="3">
        <v>1</v>
      </c>
      <c r="S34">
        <v>1</v>
      </c>
      <c r="T34">
        <v>2</v>
      </c>
      <c r="U34">
        <v>1</v>
      </c>
      <c r="V34">
        <v>1</v>
      </c>
      <c r="W34">
        <v>51.43</v>
      </c>
      <c r="X34">
        <v>58.06</v>
      </c>
      <c r="Y34" s="4">
        <v>483.784402</v>
      </c>
      <c r="Z34" s="4">
        <f t="shared" si="1"/>
        <v>145.1353206</v>
      </c>
      <c r="AA34" s="4">
        <f t="shared" si="2"/>
        <v>2.4997471684464347</v>
      </c>
      <c r="AB34" s="5">
        <f t="shared" si="3"/>
        <v>3.4348044702110427</v>
      </c>
      <c r="AC34" s="9">
        <v>301</v>
      </c>
      <c r="AD34" t="s">
        <v>60</v>
      </c>
      <c r="AE34" t="s">
        <v>61</v>
      </c>
      <c r="AF34" s="6" t="s">
        <v>62</v>
      </c>
    </row>
    <row r="35" spans="1:32" x14ac:dyDescent="0.55000000000000004">
      <c r="A35">
        <v>34</v>
      </c>
      <c r="B35">
        <v>10003</v>
      </c>
      <c r="C35">
        <v>1</v>
      </c>
      <c r="D35">
        <v>16</v>
      </c>
      <c r="E35" s="13">
        <v>120</v>
      </c>
      <c r="F35">
        <v>0</v>
      </c>
      <c r="G35">
        <v>20</v>
      </c>
      <c r="H35">
        <v>5</v>
      </c>
      <c r="I35">
        <v>3</v>
      </c>
      <c r="J35">
        <v>3</v>
      </c>
      <c r="K35">
        <v>2</v>
      </c>
      <c r="L35">
        <v>2</v>
      </c>
      <c r="M35">
        <v>1</v>
      </c>
      <c r="N35">
        <v>1</v>
      </c>
      <c r="O35">
        <v>0</v>
      </c>
      <c r="P35" s="12">
        <v>43709</v>
      </c>
      <c r="Q35" s="3">
        <f t="shared" ca="1" si="0"/>
        <v>12</v>
      </c>
      <c r="R35" s="3">
        <v>1</v>
      </c>
      <c r="S35">
        <v>1</v>
      </c>
      <c r="T35">
        <v>2</v>
      </c>
      <c r="U35">
        <v>1</v>
      </c>
      <c r="V35">
        <v>1</v>
      </c>
      <c r="W35">
        <v>51.43</v>
      </c>
      <c r="X35">
        <v>58.06</v>
      </c>
      <c r="Y35" s="4">
        <v>483.784402</v>
      </c>
      <c r="Z35" s="4">
        <f t="shared" si="1"/>
        <v>145.1353206</v>
      </c>
      <c r="AA35" s="4">
        <f t="shared" si="2"/>
        <v>2.4997471684464347</v>
      </c>
      <c r="AB35" s="5">
        <f t="shared" si="3"/>
        <v>3.4348044702110427</v>
      </c>
      <c r="AC35" s="9">
        <v>309</v>
      </c>
      <c r="AD35" t="s">
        <v>60</v>
      </c>
      <c r="AE35" t="s">
        <v>61</v>
      </c>
      <c r="AF35" s="6" t="s">
        <v>62</v>
      </c>
    </row>
    <row r="36" spans="1:32" x14ac:dyDescent="0.55000000000000004">
      <c r="A36">
        <v>35</v>
      </c>
      <c r="B36">
        <v>10003</v>
      </c>
      <c r="C36">
        <v>1</v>
      </c>
      <c r="D36">
        <v>16</v>
      </c>
      <c r="E36" s="13">
        <v>120</v>
      </c>
      <c r="F36">
        <v>0</v>
      </c>
      <c r="G36">
        <v>20</v>
      </c>
      <c r="H36">
        <v>5</v>
      </c>
      <c r="I36">
        <v>3</v>
      </c>
      <c r="J36">
        <v>3</v>
      </c>
      <c r="K36">
        <v>2</v>
      </c>
      <c r="L36">
        <v>2</v>
      </c>
      <c r="M36">
        <v>1</v>
      </c>
      <c r="N36">
        <v>1</v>
      </c>
      <c r="O36">
        <v>0</v>
      </c>
      <c r="P36" s="12">
        <v>43709</v>
      </c>
      <c r="Q36" s="3">
        <f t="shared" ca="1" si="0"/>
        <v>12</v>
      </c>
      <c r="R36" s="3">
        <v>1</v>
      </c>
      <c r="S36">
        <v>1</v>
      </c>
      <c r="T36">
        <v>2</v>
      </c>
      <c r="U36">
        <v>1</v>
      </c>
      <c r="V36">
        <v>1</v>
      </c>
      <c r="W36">
        <v>51.43</v>
      </c>
      <c r="X36">
        <v>58.06</v>
      </c>
      <c r="Y36" s="4">
        <v>496.58034700000002</v>
      </c>
      <c r="Z36" s="4">
        <f t="shared" si="1"/>
        <v>148.97410410000001</v>
      </c>
      <c r="AA36" s="4">
        <f t="shared" si="2"/>
        <v>2.5658646934205995</v>
      </c>
      <c r="AB36" s="5">
        <f t="shared" si="3"/>
        <v>3.5256539661949469</v>
      </c>
      <c r="AC36" s="9">
        <v>401</v>
      </c>
      <c r="AD36" t="s">
        <v>60</v>
      </c>
      <c r="AE36" t="s">
        <v>61</v>
      </c>
      <c r="AF36" s="6" t="s">
        <v>62</v>
      </c>
    </row>
    <row r="37" spans="1:32" x14ac:dyDescent="0.55000000000000004">
      <c r="A37">
        <v>36</v>
      </c>
      <c r="B37">
        <v>10003</v>
      </c>
      <c r="C37">
        <v>1</v>
      </c>
      <c r="D37">
        <v>16</v>
      </c>
      <c r="E37" s="13">
        <v>120</v>
      </c>
      <c r="F37">
        <v>0</v>
      </c>
      <c r="G37">
        <v>20</v>
      </c>
      <c r="H37">
        <v>5</v>
      </c>
      <c r="I37">
        <v>3</v>
      </c>
      <c r="J37">
        <v>3</v>
      </c>
      <c r="K37">
        <v>2</v>
      </c>
      <c r="L37">
        <v>2</v>
      </c>
      <c r="M37">
        <v>1</v>
      </c>
      <c r="N37">
        <v>1</v>
      </c>
      <c r="O37">
        <v>0</v>
      </c>
      <c r="P37" s="12">
        <v>43709</v>
      </c>
      <c r="Q37" s="3">
        <f t="shared" ca="1" si="0"/>
        <v>12</v>
      </c>
      <c r="R37" s="3">
        <v>1</v>
      </c>
      <c r="S37">
        <v>3</v>
      </c>
      <c r="T37">
        <v>3</v>
      </c>
      <c r="U37">
        <v>2</v>
      </c>
      <c r="V37">
        <v>1</v>
      </c>
      <c r="W37">
        <v>103.92</v>
      </c>
      <c r="X37">
        <v>118.07</v>
      </c>
      <c r="Y37" s="4">
        <v>1101.409519</v>
      </c>
      <c r="Z37" s="4">
        <f t="shared" si="1"/>
        <v>330.42285570000001</v>
      </c>
      <c r="AA37" s="4">
        <f t="shared" si="2"/>
        <v>2.7985335453544509</v>
      </c>
      <c r="AB37" s="5">
        <f t="shared" si="3"/>
        <v>7.8198600941958327</v>
      </c>
      <c r="AC37" s="9">
        <v>404</v>
      </c>
      <c r="AD37" t="s">
        <v>60</v>
      </c>
      <c r="AE37" t="s">
        <v>61</v>
      </c>
      <c r="AF37" s="6" t="s">
        <v>62</v>
      </c>
    </row>
    <row r="38" spans="1:32" x14ac:dyDescent="0.55000000000000004">
      <c r="A38">
        <v>37</v>
      </c>
      <c r="B38">
        <v>10003</v>
      </c>
      <c r="C38">
        <v>1</v>
      </c>
      <c r="D38">
        <v>16</v>
      </c>
      <c r="E38" s="13">
        <v>120</v>
      </c>
      <c r="F38">
        <v>0</v>
      </c>
      <c r="G38">
        <v>20</v>
      </c>
      <c r="H38">
        <v>5</v>
      </c>
      <c r="I38">
        <v>3</v>
      </c>
      <c r="J38">
        <v>3</v>
      </c>
      <c r="K38">
        <v>2</v>
      </c>
      <c r="L38">
        <v>2</v>
      </c>
      <c r="M38">
        <v>1</v>
      </c>
      <c r="N38">
        <v>1</v>
      </c>
      <c r="O38">
        <v>0</v>
      </c>
      <c r="P38" s="12">
        <v>43709</v>
      </c>
      <c r="Q38" s="3">
        <f t="shared" ca="1" si="0"/>
        <v>12</v>
      </c>
      <c r="R38" s="3">
        <v>1</v>
      </c>
      <c r="S38">
        <v>3</v>
      </c>
      <c r="T38">
        <v>3</v>
      </c>
      <c r="U38">
        <v>2</v>
      </c>
      <c r="V38">
        <v>1</v>
      </c>
      <c r="W38">
        <v>103.92</v>
      </c>
      <c r="X38">
        <v>118.07</v>
      </c>
      <c r="Y38" s="4">
        <v>1101.409519</v>
      </c>
      <c r="Z38" s="4">
        <f t="shared" si="1"/>
        <v>330.42285570000001</v>
      </c>
      <c r="AA38" s="4">
        <f t="shared" si="2"/>
        <v>2.7985335453544509</v>
      </c>
      <c r="AB38" s="5">
        <f t="shared" si="3"/>
        <v>7.8198600941958327</v>
      </c>
      <c r="AC38" s="9">
        <v>406</v>
      </c>
      <c r="AD38" t="s">
        <v>60</v>
      </c>
      <c r="AE38" t="s">
        <v>61</v>
      </c>
      <c r="AF38" s="6" t="s">
        <v>62</v>
      </c>
    </row>
    <row r="39" spans="1:32" x14ac:dyDescent="0.55000000000000004">
      <c r="A39">
        <v>38</v>
      </c>
      <c r="B39">
        <v>10003</v>
      </c>
      <c r="C39">
        <v>1</v>
      </c>
      <c r="D39">
        <v>16</v>
      </c>
      <c r="E39" s="13">
        <v>120</v>
      </c>
      <c r="F39">
        <v>0</v>
      </c>
      <c r="G39">
        <v>20</v>
      </c>
      <c r="H39">
        <v>5</v>
      </c>
      <c r="I39">
        <v>3</v>
      </c>
      <c r="J39">
        <v>3</v>
      </c>
      <c r="K39">
        <v>2</v>
      </c>
      <c r="L39">
        <v>2</v>
      </c>
      <c r="M39">
        <v>1</v>
      </c>
      <c r="N39">
        <v>1</v>
      </c>
      <c r="O39">
        <v>0</v>
      </c>
      <c r="P39" s="12">
        <v>43709</v>
      </c>
      <c r="Q39" s="3">
        <f t="shared" ca="1" si="0"/>
        <v>12</v>
      </c>
      <c r="R39" s="3">
        <v>1</v>
      </c>
      <c r="S39">
        <v>3</v>
      </c>
      <c r="T39">
        <v>3</v>
      </c>
      <c r="U39">
        <v>2</v>
      </c>
      <c r="V39">
        <v>1</v>
      </c>
      <c r="W39">
        <v>133.26</v>
      </c>
      <c r="X39">
        <v>133.26</v>
      </c>
      <c r="Y39" s="4">
        <v>1206.3529799999999</v>
      </c>
      <c r="Z39" s="4">
        <f t="shared" si="1"/>
        <v>361.90589399999993</v>
      </c>
      <c r="AA39" s="4">
        <f t="shared" si="2"/>
        <v>2.715787888338586</v>
      </c>
      <c r="AB39" s="5">
        <f t="shared" si="3"/>
        <v>8.5649446142259293</v>
      </c>
      <c r="AC39" s="9">
        <v>205</v>
      </c>
      <c r="AD39" t="s">
        <v>60</v>
      </c>
      <c r="AE39" t="s">
        <v>61</v>
      </c>
      <c r="AF39" s="6" t="s">
        <v>62</v>
      </c>
    </row>
    <row r="40" spans="1:32" x14ac:dyDescent="0.55000000000000004">
      <c r="A40">
        <v>39</v>
      </c>
      <c r="B40">
        <v>10003</v>
      </c>
      <c r="C40">
        <v>1</v>
      </c>
      <c r="D40">
        <v>16</v>
      </c>
      <c r="E40" s="13">
        <v>120</v>
      </c>
      <c r="F40">
        <v>0</v>
      </c>
      <c r="G40">
        <v>20</v>
      </c>
      <c r="H40">
        <v>5</v>
      </c>
      <c r="I40">
        <v>3</v>
      </c>
      <c r="J40">
        <v>3</v>
      </c>
      <c r="K40">
        <v>2</v>
      </c>
      <c r="L40">
        <v>2</v>
      </c>
      <c r="M40">
        <v>1</v>
      </c>
      <c r="N40">
        <v>1</v>
      </c>
      <c r="O40">
        <v>0</v>
      </c>
      <c r="P40" s="12">
        <v>43709</v>
      </c>
      <c r="Q40" s="3">
        <f t="shared" ca="1" si="0"/>
        <v>12</v>
      </c>
      <c r="R40" s="3">
        <v>1</v>
      </c>
      <c r="S40">
        <v>3</v>
      </c>
      <c r="T40">
        <v>3</v>
      </c>
      <c r="U40">
        <v>2</v>
      </c>
      <c r="V40">
        <v>1</v>
      </c>
      <c r="W40">
        <v>133.26</v>
      </c>
      <c r="X40">
        <v>133.26</v>
      </c>
      <c r="Y40" s="4">
        <v>1206.3529799999999</v>
      </c>
      <c r="Z40" s="4">
        <f t="shared" si="1"/>
        <v>361.90589399999993</v>
      </c>
      <c r="AA40" s="4">
        <f t="shared" si="2"/>
        <v>2.715787888338586</v>
      </c>
      <c r="AB40" s="5">
        <f t="shared" si="3"/>
        <v>8.5649446142259293</v>
      </c>
      <c r="AC40" s="9">
        <v>205</v>
      </c>
      <c r="AD40" t="s">
        <v>60</v>
      </c>
      <c r="AE40" t="s">
        <v>61</v>
      </c>
      <c r="AF40" s="6" t="s">
        <v>62</v>
      </c>
    </row>
    <row r="41" spans="1:32" x14ac:dyDescent="0.55000000000000004">
      <c r="A41">
        <v>40</v>
      </c>
      <c r="B41">
        <v>10003</v>
      </c>
      <c r="C41">
        <v>1</v>
      </c>
      <c r="D41">
        <v>16</v>
      </c>
      <c r="E41" s="13">
        <v>120</v>
      </c>
      <c r="F41">
        <v>0</v>
      </c>
      <c r="G41">
        <v>20</v>
      </c>
      <c r="H41">
        <v>5</v>
      </c>
      <c r="I41">
        <v>3</v>
      </c>
      <c r="J41">
        <v>3</v>
      </c>
      <c r="K41">
        <v>2</v>
      </c>
      <c r="L41">
        <v>2</v>
      </c>
      <c r="M41">
        <v>1</v>
      </c>
      <c r="N41">
        <v>1</v>
      </c>
      <c r="O41">
        <v>0</v>
      </c>
      <c r="P41" s="12">
        <v>43709</v>
      </c>
      <c r="Q41" s="3">
        <f t="shared" ca="1" si="0"/>
        <v>12</v>
      </c>
      <c r="R41" s="3">
        <v>1</v>
      </c>
      <c r="S41">
        <v>1</v>
      </c>
      <c r="T41">
        <v>2</v>
      </c>
      <c r="U41">
        <v>1</v>
      </c>
      <c r="V41">
        <v>1</v>
      </c>
      <c r="W41">
        <v>103.92</v>
      </c>
      <c r="X41">
        <v>118.07</v>
      </c>
      <c r="Y41" s="4">
        <v>1127.2557790000001</v>
      </c>
      <c r="Z41" s="4">
        <f t="shared" si="1"/>
        <v>338.1767337</v>
      </c>
      <c r="AA41" s="4">
        <f t="shared" si="2"/>
        <v>2.8642054179723893</v>
      </c>
      <c r="AB41" s="5">
        <f t="shared" si="3"/>
        <v>8.0033650791007336</v>
      </c>
      <c r="AC41" s="9">
        <v>506</v>
      </c>
      <c r="AD41" t="s">
        <v>60</v>
      </c>
      <c r="AE41" t="s">
        <v>61</v>
      </c>
      <c r="AF41" s="6" t="s">
        <v>62</v>
      </c>
    </row>
    <row r="42" spans="1:32" x14ac:dyDescent="0.55000000000000004">
      <c r="A42">
        <v>41</v>
      </c>
      <c r="B42">
        <v>10003</v>
      </c>
      <c r="C42">
        <v>1</v>
      </c>
      <c r="D42">
        <v>16</v>
      </c>
      <c r="E42" s="13">
        <v>120</v>
      </c>
      <c r="F42">
        <v>0</v>
      </c>
      <c r="G42">
        <v>20</v>
      </c>
      <c r="H42">
        <v>5</v>
      </c>
      <c r="I42">
        <v>3</v>
      </c>
      <c r="J42">
        <v>3</v>
      </c>
      <c r="K42">
        <v>2</v>
      </c>
      <c r="L42">
        <v>2</v>
      </c>
      <c r="M42">
        <v>1</v>
      </c>
      <c r="N42">
        <v>1</v>
      </c>
      <c r="O42">
        <v>0</v>
      </c>
      <c r="P42" s="12">
        <v>43709</v>
      </c>
      <c r="Q42" s="3">
        <f t="shared" ca="1" si="0"/>
        <v>12</v>
      </c>
      <c r="R42" s="3">
        <v>1</v>
      </c>
      <c r="S42">
        <v>3</v>
      </c>
      <c r="T42">
        <v>3</v>
      </c>
      <c r="U42">
        <v>2</v>
      </c>
      <c r="V42">
        <v>1</v>
      </c>
      <c r="W42">
        <v>103.92</v>
      </c>
      <c r="X42">
        <v>118.07</v>
      </c>
      <c r="Y42" s="4">
        <v>1153.10214</v>
      </c>
      <c r="Z42" s="4">
        <f t="shared" si="1"/>
        <v>345.93064199999998</v>
      </c>
      <c r="AA42" s="4">
        <f t="shared" si="2"/>
        <v>2.9298775472177523</v>
      </c>
      <c r="AB42" s="5">
        <f t="shared" si="3"/>
        <v>8.1868707810921091</v>
      </c>
      <c r="AC42" s="9">
        <v>606</v>
      </c>
      <c r="AD42" t="s">
        <v>60</v>
      </c>
      <c r="AE42" t="s">
        <v>61</v>
      </c>
      <c r="AF42" s="6" t="s">
        <v>62</v>
      </c>
    </row>
    <row r="43" spans="1:32" x14ac:dyDescent="0.55000000000000004">
      <c r="A43">
        <v>42</v>
      </c>
      <c r="B43">
        <v>10003</v>
      </c>
      <c r="C43">
        <v>1</v>
      </c>
      <c r="D43">
        <v>16</v>
      </c>
      <c r="E43" s="13">
        <v>120</v>
      </c>
      <c r="F43">
        <v>0</v>
      </c>
      <c r="G43">
        <v>20</v>
      </c>
      <c r="H43">
        <v>5</v>
      </c>
      <c r="I43">
        <v>3</v>
      </c>
      <c r="J43">
        <v>3</v>
      </c>
      <c r="K43">
        <v>2</v>
      </c>
      <c r="L43">
        <v>2</v>
      </c>
      <c r="M43">
        <v>1</v>
      </c>
      <c r="N43">
        <v>1</v>
      </c>
      <c r="O43">
        <v>0</v>
      </c>
      <c r="P43" s="12">
        <v>43709</v>
      </c>
      <c r="Q43" s="3">
        <f t="shared" ca="1" si="0"/>
        <v>12</v>
      </c>
      <c r="R43" s="3">
        <v>1</v>
      </c>
      <c r="S43">
        <v>3</v>
      </c>
      <c r="T43">
        <v>2</v>
      </c>
      <c r="U43">
        <v>2</v>
      </c>
      <c r="V43">
        <v>1</v>
      </c>
      <c r="W43">
        <v>103.92</v>
      </c>
      <c r="X43">
        <v>118.07</v>
      </c>
      <c r="Y43" s="4">
        <v>1167.2755440000001</v>
      </c>
      <c r="Z43" s="4">
        <f t="shared" si="1"/>
        <v>350.18266320000004</v>
      </c>
      <c r="AA43" s="4">
        <f t="shared" si="2"/>
        <v>2.965890261709156</v>
      </c>
      <c r="AB43" s="5">
        <f t="shared" si="3"/>
        <v>8.2875000515192863</v>
      </c>
      <c r="AC43" s="9">
        <v>706</v>
      </c>
      <c r="AD43" t="s">
        <v>60</v>
      </c>
      <c r="AE43" t="s">
        <v>61</v>
      </c>
      <c r="AF43" s="6" t="s">
        <v>62</v>
      </c>
    </row>
    <row r="44" spans="1:32" x14ac:dyDescent="0.55000000000000004">
      <c r="A44">
        <v>43</v>
      </c>
      <c r="B44">
        <v>10003</v>
      </c>
      <c r="C44">
        <v>1</v>
      </c>
      <c r="D44">
        <v>16</v>
      </c>
      <c r="E44" s="13">
        <v>120</v>
      </c>
      <c r="F44">
        <v>0</v>
      </c>
      <c r="G44">
        <v>20</v>
      </c>
      <c r="H44">
        <v>5</v>
      </c>
      <c r="I44">
        <v>3</v>
      </c>
      <c r="J44">
        <v>3</v>
      </c>
      <c r="K44">
        <v>2</v>
      </c>
      <c r="L44">
        <v>2</v>
      </c>
      <c r="M44">
        <v>1</v>
      </c>
      <c r="N44">
        <v>1</v>
      </c>
      <c r="O44">
        <v>0</v>
      </c>
      <c r="P44" s="12">
        <v>43709</v>
      </c>
      <c r="Q44" s="3">
        <f t="shared" ca="1" si="0"/>
        <v>12</v>
      </c>
      <c r="R44" s="3">
        <v>1</v>
      </c>
      <c r="S44">
        <v>3</v>
      </c>
      <c r="T44">
        <v>3</v>
      </c>
      <c r="U44">
        <v>2</v>
      </c>
      <c r="V44">
        <v>1</v>
      </c>
      <c r="W44">
        <v>103</v>
      </c>
      <c r="X44">
        <v>103</v>
      </c>
      <c r="Y44" s="4">
        <v>1096.1017919999999</v>
      </c>
      <c r="Z44" s="4">
        <f t="shared" si="1"/>
        <v>328.83053759999996</v>
      </c>
      <c r="AA44" s="4">
        <f t="shared" si="2"/>
        <v>3.1925294912621354</v>
      </c>
      <c r="AB44" s="5">
        <f t="shared" si="3"/>
        <v>7.7821759432581574</v>
      </c>
      <c r="AC44" s="9">
        <v>604</v>
      </c>
      <c r="AD44" t="s">
        <v>60</v>
      </c>
      <c r="AE44" t="s">
        <v>61</v>
      </c>
      <c r="AF44" s="6" t="s">
        <v>62</v>
      </c>
    </row>
    <row r="45" spans="1:32" x14ac:dyDescent="0.55000000000000004">
      <c r="A45">
        <v>44</v>
      </c>
      <c r="B45">
        <v>40003</v>
      </c>
      <c r="C45">
        <v>4</v>
      </c>
      <c r="D45">
        <v>46</v>
      </c>
      <c r="E45" s="13">
        <v>17</v>
      </c>
      <c r="F45">
        <v>0</v>
      </c>
      <c r="G45">
        <v>72</v>
      </c>
      <c r="H45">
        <v>4</v>
      </c>
      <c r="I45">
        <v>3</v>
      </c>
      <c r="J45">
        <v>2</v>
      </c>
      <c r="K45">
        <v>3</v>
      </c>
      <c r="L45">
        <v>2</v>
      </c>
      <c r="M45">
        <v>1</v>
      </c>
      <c r="N45">
        <v>6</v>
      </c>
      <c r="O45">
        <v>1</v>
      </c>
      <c r="P45" s="12">
        <v>44256</v>
      </c>
      <c r="Q45" s="3">
        <f t="shared" ca="1" si="0"/>
        <v>30</v>
      </c>
      <c r="R45" s="3">
        <v>1</v>
      </c>
      <c r="S45">
        <v>3</v>
      </c>
      <c r="T45">
        <v>2</v>
      </c>
      <c r="U45">
        <v>1</v>
      </c>
      <c r="V45">
        <v>0</v>
      </c>
      <c r="W45">
        <v>52.27</v>
      </c>
      <c r="X45">
        <v>61.56</v>
      </c>
      <c r="Y45" s="4">
        <v>291.49799999999999</v>
      </c>
      <c r="Z45">
        <f t="shared" si="1"/>
        <v>87.449399999999997</v>
      </c>
      <c r="AA45" s="4">
        <f t="shared" si="2"/>
        <v>1.4205555555555553</v>
      </c>
      <c r="AB45" s="5">
        <f t="shared" si="3"/>
        <v>2.0695967652499436</v>
      </c>
      <c r="AC45" s="9">
        <v>1</v>
      </c>
      <c r="AD45" t="s">
        <v>63</v>
      </c>
      <c r="AE45" t="s">
        <v>64</v>
      </c>
      <c r="AF45" s="6" t="s">
        <v>65</v>
      </c>
    </row>
    <row r="46" spans="1:32" x14ac:dyDescent="0.55000000000000004">
      <c r="A46">
        <v>45</v>
      </c>
      <c r="B46">
        <v>40003</v>
      </c>
      <c r="C46">
        <v>4</v>
      </c>
      <c r="D46">
        <v>46</v>
      </c>
      <c r="E46" s="13">
        <v>17</v>
      </c>
      <c r="F46">
        <v>0</v>
      </c>
      <c r="G46">
        <v>72</v>
      </c>
      <c r="H46">
        <v>4</v>
      </c>
      <c r="I46">
        <v>3</v>
      </c>
      <c r="J46">
        <v>2</v>
      </c>
      <c r="K46">
        <v>3</v>
      </c>
      <c r="L46">
        <v>2</v>
      </c>
      <c r="M46">
        <v>1</v>
      </c>
      <c r="N46">
        <v>6</v>
      </c>
      <c r="O46">
        <v>1</v>
      </c>
      <c r="P46" s="12">
        <v>44256</v>
      </c>
      <c r="Q46" s="3">
        <f t="shared" ca="1" si="0"/>
        <v>30</v>
      </c>
      <c r="R46" s="3">
        <v>1</v>
      </c>
      <c r="S46">
        <v>3</v>
      </c>
      <c r="T46">
        <v>2</v>
      </c>
      <c r="U46">
        <v>1</v>
      </c>
      <c r="V46">
        <v>0</v>
      </c>
      <c r="W46">
        <v>54.8</v>
      </c>
      <c r="X46">
        <v>64.38</v>
      </c>
      <c r="Y46" s="4">
        <v>303.92599999999999</v>
      </c>
      <c r="Z46">
        <f t="shared" si="1"/>
        <v>91.177799999999991</v>
      </c>
      <c r="AA46" s="4">
        <f t="shared" si="2"/>
        <v>1.4162441752096924</v>
      </c>
      <c r="AB46" s="5">
        <f t="shared" si="3"/>
        <v>2.1578339010056826</v>
      </c>
      <c r="AC46" s="9">
        <v>3</v>
      </c>
      <c r="AD46" t="s">
        <v>63</v>
      </c>
      <c r="AE46" t="s">
        <v>64</v>
      </c>
      <c r="AF46" s="6" t="s">
        <v>65</v>
      </c>
    </row>
    <row r="47" spans="1:32" x14ac:dyDescent="0.55000000000000004">
      <c r="A47">
        <v>46</v>
      </c>
      <c r="B47">
        <v>40003</v>
      </c>
      <c r="C47">
        <v>4</v>
      </c>
      <c r="D47">
        <v>46</v>
      </c>
      <c r="E47" s="13">
        <v>17</v>
      </c>
      <c r="F47">
        <v>0</v>
      </c>
      <c r="G47">
        <v>72</v>
      </c>
      <c r="H47">
        <v>4</v>
      </c>
      <c r="I47">
        <v>3</v>
      </c>
      <c r="J47">
        <v>2</v>
      </c>
      <c r="K47">
        <v>3</v>
      </c>
      <c r="L47">
        <v>2</v>
      </c>
      <c r="M47">
        <v>1</v>
      </c>
      <c r="N47">
        <v>6</v>
      </c>
      <c r="O47">
        <v>1</v>
      </c>
      <c r="P47" s="12">
        <v>44256</v>
      </c>
      <c r="Q47" s="3">
        <f t="shared" ca="1" si="0"/>
        <v>30</v>
      </c>
      <c r="R47" s="3">
        <v>1</v>
      </c>
      <c r="S47">
        <v>3</v>
      </c>
      <c r="T47">
        <v>2</v>
      </c>
      <c r="U47">
        <v>1</v>
      </c>
      <c r="V47">
        <v>0</v>
      </c>
      <c r="W47">
        <v>59.39</v>
      </c>
      <c r="X47">
        <v>68.73</v>
      </c>
      <c r="Y47" s="4">
        <v>326.726</v>
      </c>
      <c r="Z47">
        <f t="shared" si="1"/>
        <v>98.017799999999994</v>
      </c>
      <c r="AA47" s="4">
        <f t="shared" si="2"/>
        <v>1.4261283282409427</v>
      </c>
      <c r="AB47" s="5">
        <f t="shared" si="3"/>
        <v>2.3197108478379036</v>
      </c>
      <c r="AC47" s="9">
        <v>3</v>
      </c>
      <c r="AD47" t="s">
        <v>63</v>
      </c>
      <c r="AE47" t="s">
        <v>64</v>
      </c>
      <c r="AF47" s="6" t="s">
        <v>65</v>
      </c>
    </row>
    <row r="48" spans="1:32" x14ac:dyDescent="0.55000000000000004">
      <c r="A48">
        <v>47</v>
      </c>
      <c r="B48">
        <v>40003</v>
      </c>
      <c r="C48">
        <v>4</v>
      </c>
      <c r="D48">
        <v>46</v>
      </c>
      <c r="E48" s="13">
        <v>17</v>
      </c>
      <c r="F48">
        <v>0</v>
      </c>
      <c r="G48">
        <v>72</v>
      </c>
      <c r="H48">
        <v>4</v>
      </c>
      <c r="I48">
        <v>3</v>
      </c>
      <c r="J48">
        <v>2</v>
      </c>
      <c r="K48">
        <v>3</v>
      </c>
      <c r="L48">
        <v>2</v>
      </c>
      <c r="M48">
        <v>1</v>
      </c>
      <c r="N48">
        <v>6</v>
      </c>
      <c r="O48">
        <v>1</v>
      </c>
      <c r="P48" s="12">
        <v>44256</v>
      </c>
      <c r="Q48" s="3">
        <f t="shared" ca="1" si="0"/>
        <v>30</v>
      </c>
      <c r="R48" s="3">
        <v>1</v>
      </c>
      <c r="S48">
        <v>3</v>
      </c>
      <c r="T48">
        <v>2</v>
      </c>
      <c r="U48">
        <v>1</v>
      </c>
      <c r="V48">
        <v>0</v>
      </c>
      <c r="W48">
        <v>57.13</v>
      </c>
      <c r="X48">
        <v>65.78</v>
      </c>
      <c r="Y48" s="4">
        <v>202.32</v>
      </c>
      <c r="Z48">
        <f t="shared" si="1"/>
        <v>60.695999999999998</v>
      </c>
      <c r="AA48" s="4">
        <f t="shared" si="2"/>
        <v>0.9227120705381574</v>
      </c>
      <c r="AB48" s="5">
        <f t="shared" si="3"/>
        <v>1.4364449071532863</v>
      </c>
      <c r="AC48" s="9">
        <v>2</v>
      </c>
      <c r="AD48" t="s">
        <v>63</v>
      </c>
      <c r="AE48" t="s">
        <v>64</v>
      </c>
      <c r="AF48" s="6" t="s">
        <v>65</v>
      </c>
    </row>
    <row r="49" spans="1:32" x14ac:dyDescent="0.55000000000000004">
      <c r="A49">
        <v>48</v>
      </c>
      <c r="B49">
        <v>40003</v>
      </c>
      <c r="C49">
        <v>4</v>
      </c>
      <c r="D49">
        <v>46</v>
      </c>
      <c r="E49" s="13">
        <v>17</v>
      </c>
      <c r="F49">
        <v>0</v>
      </c>
      <c r="G49">
        <v>72</v>
      </c>
      <c r="H49">
        <v>4</v>
      </c>
      <c r="I49">
        <v>3</v>
      </c>
      <c r="J49">
        <v>2</v>
      </c>
      <c r="K49">
        <v>3</v>
      </c>
      <c r="L49">
        <v>2</v>
      </c>
      <c r="M49">
        <v>1</v>
      </c>
      <c r="N49">
        <v>6</v>
      </c>
      <c r="O49">
        <v>1</v>
      </c>
      <c r="P49" s="12">
        <v>44256</v>
      </c>
      <c r="Q49" s="3">
        <f t="shared" ca="1" si="0"/>
        <v>30</v>
      </c>
      <c r="R49" s="3">
        <v>1</v>
      </c>
      <c r="S49">
        <v>3</v>
      </c>
      <c r="T49">
        <v>2</v>
      </c>
      <c r="U49">
        <v>1</v>
      </c>
      <c r="V49">
        <v>0</v>
      </c>
      <c r="W49">
        <v>60.08</v>
      </c>
      <c r="X49">
        <v>71.180000000000007</v>
      </c>
      <c r="Y49" s="4">
        <v>351.346</v>
      </c>
      <c r="Z49">
        <f t="shared" si="1"/>
        <v>105.4038</v>
      </c>
      <c r="AA49" s="4">
        <f t="shared" si="2"/>
        <v>1.4808064062939026</v>
      </c>
      <c r="AB49" s="5">
        <f t="shared" si="3"/>
        <v>2.4945095509523458</v>
      </c>
      <c r="AC49" s="9">
        <v>5</v>
      </c>
      <c r="AD49" t="s">
        <v>63</v>
      </c>
      <c r="AE49" t="s">
        <v>64</v>
      </c>
      <c r="AF49" s="6" t="s">
        <v>65</v>
      </c>
    </row>
    <row r="50" spans="1:32" x14ac:dyDescent="0.55000000000000004">
      <c r="A50">
        <v>49</v>
      </c>
      <c r="B50">
        <v>40003</v>
      </c>
      <c r="C50">
        <v>4</v>
      </c>
      <c r="D50">
        <v>46</v>
      </c>
      <c r="E50" s="13">
        <v>17</v>
      </c>
      <c r="F50">
        <v>0</v>
      </c>
      <c r="G50">
        <v>72</v>
      </c>
      <c r="H50">
        <v>4</v>
      </c>
      <c r="I50">
        <v>3</v>
      </c>
      <c r="J50">
        <v>2</v>
      </c>
      <c r="K50">
        <v>3</v>
      </c>
      <c r="L50">
        <v>2</v>
      </c>
      <c r="M50">
        <v>1</v>
      </c>
      <c r="N50">
        <v>6</v>
      </c>
      <c r="O50">
        <v>1</v>
      </c>
      <c r="P50" s="12">
        <v>44256</v>
      </c>
      <c r="Q50" s="3">
        <f t="shared" ca="1" si="0"/>
        <v>30</v>
      </c>
      <c r="R50" s="3">
        <v>1</v>
      </c>
      <c r="S50">
        <v>3</v>
      </c>
      <c r="T50">
        <v>2</v>
      </c>
      <c r="U50">
        <v>1</v>
      </c>
      <c r="V50">
        <v>0</v>
      </c>
      <c r="W50">
        <v>67.75</v>
      </c>
      <c r="X50">
        <v>78.88</v>
      </c>
      <c r="Y50" s="4">
        <v>352.26400000000001</v>
      </c>
      <c r="Z50">
        <f t="shared" si="1"/>
        <v>105.67919999999999</v>
      </c>
      <c r="AA50" s="4">
        <f t="shared" si="2"/>
        <v>1.3397464503042595</v>
      </c>
      <c r="AB50" s="5">
        <f t="shared" si="3"/>
        <v>2.5010272280221693</v>
      </c>
      <c r="AC50" s="9">
        <v>6</v>
      </c>
      <c r="AD50" t="s">
        <v>63</v>
      </c>
      <c r="AE50" t="s">
        <v>64</v>
      </c>
      <c r="AF50" s="6" t="s">
        <v>65</v>
      </c>
    </row>
    <row r="51" spans="1:32" x14ac:dyDescent="0.55000000000000004">
      <c r="A51">
        <v>50</v>
      </c>
      <c r="B51">
        <v>40003</v>
      </c>
      <c r="C51">
        <v>4</v>
      </c>
      <c r="D51">
        <v>46</v>
      </c>
      <c r="E51" s="13">
        <v>17</v>
      </c>
      <c r="F51">
        <v>0</v>
      </c>
      <c r="G51">
        <v>72</v>
      </c>
      <c r="H51">
        <v>4</v>
      </c>
      <c r="I51">
        <v>3</v>
      </c>
      <c r="J51">
        <v>2</v>
      </c>
      <c r="K51">
        <v>3</v>
      </c>
      <c r="L51">
        <v>2</v>
      </c>
      <c r="M51">
        <v>1</v>
      </c>
      <c r="N51">
        <v>6</v>
      </c>
      <c r="O51">
        <v>1</v>
      </c>
      <c r="P51" s="12">
        <v>44256</v>
      </c>
      <c r="Q51" s="3">
        <f t="shared" ca="1" si="0"/>
        <v>30</v>
      </c>
      <c r="R51" s="3">
        <v>1</v>
      </c>
      <c r="S51">
        <v>3</v>
      </c>
      <c r="T51">
        <v>2</v>
      </c>
      <c r="U51">
        <v>1</v>
      </c>
      <c r="V51">
        <v>0</v>
      </c>
      <c r="W51">
        <v>64.13</v>
      </c>
      <c r="X51">
        <v>75.010000000000005</v>
      </c>
      <c r="Y51" s="4">
        <v>365.267</v>
      </c>
      <c r="Z51">
        <f t="shared" si="1"/>
        <v>109.5801</v>
      </c>
      <c r="AA51" s="4">
        <f t="shared" si="2"/>
        <v>1.4608732169044127</v>
      </c>
      <c r="AB51" s="5">
        <f t="shared" si="3"/>
        <v>2.5933467867791586</v>
      </c>
      <c r="AC51" s="9">
        <v>7</v>
      </c>
      <c r="AD51" t="s">
        <v>63</v>
      </c>
      <c r="AE51" t="s">
        <v>64</v>
      </c>
      <c r="AF51" s="6" t="s">
        <v>65</v>
      </c>
    </row>
    <row r="52" spans="1:32" x14ac:dyDescent="0.55000000000000004">
      <c r="A52">
        <v>51</v>
      </c>
      <c r="B52">
        <v>40003</v>
      </c>
      <c r="C52">
        <v>4</v>
      </c>
      <c r="D52">
        <v>46</v>
      </c>
      <c r="E52" s="13">
        <v>17</v>
      </c>
      <c r="F52">
        <v>0</v>
      </c>
      <c r="G52">
        <v>72</v>
      </c>
      <c r="H52">
        <v>4</v>
      </c>
      <c r="I52">
        <v>3</v>
      </c>
      <c r="J52">
        <v>2</v>
      </c>
      <c r="K52">
        <v>3</v>
      </c>
      <c r="L52">
        <v>2</v>
      </c>
      <c r="M52">
        <v>1</v>
      </c>
      <c r="N52">
        <v>6</v>
      </c>
      <c r="O52">
        <v>1</v>
      </c>
      <c r="P52" s="12">
        <v>44256</v>
      </c>
      <c r="Q52" s="3">
        <f t="shared" ca="1" si="0"/>
        <v>30</v>
      </c>
      <c r="R52" s="3">
        <v>1</v>
      </c>
      <c r="S52">
        <v>3</v>
      </c>
      <c r="T52">
        <v>2</v>
      </c>
      <c r="U52">
        <v>1</v>
      </c>
      <c r="V52">
        <v>0</v>
      </c>
      <c r="W52">
        <v>73.41</v>
      </c>
      <c r="X52">
        <v>84.94</v>
      </c>
      <c r="Y52">
        <v>401.80200000000002</v>
      </c>
      <c r="Z52">
        <f t="shared" si="1"/>
        <v>120.5406</v>
      </c>
      <c r="AA52" s="4">
        <f t="shared" si="2"/>
        <v>1.4191264421944902</v>
      </c>
      <c r="AB52" s="5">
        <f t="shared" si="3"/>
        <v>2.8527403943456147</v>
      </c>
      <c r="AC52" s="9">
        <v>8</v>
      </c>
      <c r="AD52" t="s">
        <v>63</v>
      </c>
      <c r="AE52" t="s">
        <v>64</v>
      </c>
      <c r="AF52" s="6" t="s">
        <v>65</v>
      </c>
    </row>
    <row r="53" spans="1:32" x14ac:dyDescent="0.55000000000000004">
      <c r="A53">
        <v>52</v>
      </c>
      <c r="B53">
        <v>20002</v>
      </c>
      <c r="C53">
        <v>2</v>
      </c>
      <c r="D53">
        <v>20</v>
      </c>
      <c r="E53" s="13">
        <v>115</v>
      </c>
      <c r="F53">
        <v>0</v>
      </c>
      <c r="G53">
        <v>72</v>
      </c>
      <c r="H53">
        <v>5</v>
      </c>
      <c r="I53">
        <v>3</v>
      </c>
      <c r="J53">
        <v>3</v>
      </c>
      <c r="K53">
        <v>2</v>
      </c>
      <c r="L53">
        <v>2</v>
      </c>
      <c r="M53">
        <v>1</v>
      </c>
      <c r="N53">
        <v>5</v>
      </c>
      <c r="O53">
        <v>0</v>
      </c>
      <c r="P53" s="12">
        <v>44256</v>
      </c>
      <c r="Q53" s="3">
        <f t="shared" ca="1" si="0"/>
        <v>30</v>
      </c>
      <c r="R53" s="3">
        <v>1</v>
      </c>
      <c r="S53">
        <v>2</v>
      </c>
      <c r="T53">
        <v>2</v>
      </c>
      <c r="U53">
        <v>2</v>
      </c>
      <c r="V53">
        <v>0</v>
      </c>
      <c r="W53">
        <v>98</v>
      </c>
      <c r="X53">
        <v>106</v>
      </c>
      <c r="Y53" s="4">
        <v>683.46400000000006</v>
      </c>
      <c r="Z53">
        <f t="shared" si="1"/>
        <v>205.03920000000002</v>
      </c>
      <c r="AA53" s="4">
        <f t="shared" si="2"/>
        <v>1.9343320754716984</v>
      </c>
      <c r="AB53" s="5">
        <f t="shared" si="3"/>
        <v>4.8525028767428511</v>
      </c>
      <c r="AC53" s="11" t="s">
        <v>69</v>
      </c>
      <c r="AD53" t="s">
        <v>66</v>
      </c>
      <c r="AE53" t="s">
        <v>67</v>
      </c>
      <c r="AF53" s="6" t="s">
        <v>68</v>
      </c>
    </row>
    <row r="54" spans="1:32" x14ac:dyDescent="0.55000000000000004">
      <c r="A54">
        <v>53</v>
      </c>
      <c r="B54">
        <v>20002</v>
      </c>
      <c r="C54">
        <v>2</v>
      </c>
      <c r="D54">
        <v>20</v>
      </c>
      <c r="E54" s="13">
        <v>115</v>
      </c>
      <c r="F54">
        <v>0</v>
      </c>
      <c r="G54">
        <v>72</v>
      </c>
      <c r="H54">
        <v>5</v>
      </c>
      <c r="I54">
        <v>3</v>
      </c>
      <c r="J54">
        <v>3</v>
      </c>
      <c r="K54">
        <v>2</v>
      </c>
      <c r="L54">
        <v>2</v>
      </c>
      <c r="M54">
        <v>1</v>
      </c>
      <c r="N54">
        <v>5</v>
      </c>
      <c r="O54">
        <v>0</v>
      </c>
      <c r="P54" s="12">
        <v>44256</v>
      </c>
      <c r="Q54" s="3">
        <f t="shared" ca="1" si="0"/>
        <v>30</v>
      </c>
      <c r="R54" s="3">
        <v>1</v>
      </c>
      <c r="S54">
        <v>1</v>
      </c>
      <c r="T54">
        <v>2</v>
      </c>
      <c r="U54">
        <v>2</v>
      </c>
      <c r="V54">
        <v>0</v>
      </c>
      <c r="W54">
        <v>71</v>
      </c>
      <c r="X54">
        <v>76</v>
      </c>
      <c r="Y54">
        <v>458.17700000000002</v>
      </c>
      <c r="Z54">
        <f t="shared" si="1"/>
        <v>137.45310000000001</v>
      </c>
      <c r="AA54" s="4">
        <f t="shared" si="2"/>
        <v>1.8085934210526318</v>
      </c>
      <c r="AB54" s="5">
        <f t="shared" si="3"/>
        <v>3.2529953451204592</v>
      </c>
      <c r="AC54" s="11" t="s">
        <v>70</v>
      </c>
      <c r="AD54" t="s">
        <v>66</v>
      </c>
      <c r="AE54" t="s">
        <v>67</v>
      </c>
      <c r="AF54" s="6" t="s">
        <v>68</v>
      </c>
    </row>
    <row r="55" spans="1:32" x14ac:dyDescent="0.55000000000000004">
      <c r="A55">
        <v>54</v>
      </c>
      <c r="B55">
        <v>20002</v>
      </c>
      <c r="C55">
        <v>2</v>
      </c>
      <c r="D55">
        <v>20</v>
      </c>
      <c r="E55" s="13">
        <v>115</v>
      </c>
      <c r="F55">
        <v>0</v>
      </c>
      <c r="G55">
        <v>72</v>
      </c>
      <c r="H55">
        <v>5</v>
      </c>
      <c r="I55">
        <v>3</v>
      </c>
      <c r="J55">
        <v>3</v>
      </c>
      <c r="K55">
        <v>2</v>
      </c>
      <c r="L55">
        <v>2</v>
      </c>
      <c r="M55">
        <v>1</v>
      </c>
      <c r="N55">
        <v>5</v>
      </c>
      <c r="O55">
        <v>0</v>
      </c>
      <c r="P55" s="12">
        <v>44256</v>
      </c>
      <c r="Q55" s="3">
        <f t="shared" ca="1" si="0"/>
        <v>30</v>
      </c>
      <c r="R55" s="3">
        <v>1</v>
      </c>
      <c r="S55">
        <v>2</v>
      </c>
      <c r="T55">
        <v>2</v>
      </c>
      <c r="U55">
        <v>2</v>
      </c>
      <c r="V55">
        <v>0</v>
      </c>
      <c r="W55">
        <v>78</v>
      </c>
      <c r="X55">
        <v>85</v>
      </c>
      <c r="Y55" s="4">
        <v>564.96400000000006</v>
      </c>
      <c r="Z55">
        <f t="shared" si="1"/>
        <v>169.48920000000001</v>
      </c>
      <c r="AA55" s="4">
        <f t="shared" si="2"/>
        <v>1.9939905882352942</v>
      </c>
      <c r="AB55" s="5">
        <f t="shared" si="3"/>
        <v>4.011168745180651</v>
      </c>
      <c r="AC55" s="11" t="s">
        <v>71</v>
      </c>
      <c r="AD55" t="s">
        <v>66</v>
      </c>
      <c r="AE55" t="s">
        <v>67</v>
      </c>
      <c r="AF55" s="6" t="s">
        <v>68</v>
      </c>
    </row>
    <row r="56" spans="1:32" x14ac:dyDescent="0.55000000000000004">
      <c r="A56">
        <v>55</v>
      </c>
      <c r="B56">
        <v>20002</v>
      </c>
      <c r="C56">
        <v>2</v>
      </c>
      <c r="D56">
        <v>20</v>
      </c>
      <c r="E56" s="13">
        <v>115</v>
      </c>
      <c r="F56">
        <v>0</v>
      </c>
      <c r="G56">
        <v>72</v>
      </c>
      <c r="H56">
        <v>5</v>
      </c>
      <c r="I56">
        <v>3</v>
      </c>
      <c r="J56">
        <v>3</v>
      </c>
      <c r="K56">
        <v>2</v>
      </c>
      <c r="L56">
        <v>2</v>
      </c>
      <c r="M56">
        <v>1</v>
      </c>
      <c r="N56">
        <v>5</v>
      </c>
      <c r="O56">
        <v>0</v>
      </c>
      <c r="P56" s="12">
        <v>44256</v>
      </c>
      <c r="Q56" s="3">
        <f t="shared" ca="1" si="0"/>
        <v>30</v>
      </c>
      <c r="R56" s="3">
        <v>1</v>
      </c>
      <c r="S56">
        <v>1</v>
      </c>
      <c r="T56">
        <v>2</v>
      </c>
      <c r="U56">
        <v>2</v>
      </c>
      <c r="V56">
        <v>0</v>
      </c>
      <c r="W56">
        <v>56.5</v>
      </c>
      <c r="X56">
        <v>61</v>
      </c>
      <c r="Y56">
        <v>389</v>
      </c>
      <c r="Z56">
        <f t="shared" si="1"/>
        <v>116.69999999999999</v>
      </c>
      <c r="AA56" s="4">
        <f t="shared" si="2"/>
        <v>1.9131147540983604</v>
      </c>
      <c r="AB56" s="5">
        <f t="shared" si="3"/>
        <v>2.7618479086725407</v>
      </c>
      <c r="AC56" s="11" t="s">
        <v>72</v>
      </c>
      <c r="AD56" t="s">
        <v>66</v>
      </c>
      <c r="AE56" t="s">
        <v>67</v>
      </c>
      <c r="AF56" s="6" t="s">
        <v>68</v>
      </c>
    </row>
    <row r="57" spans="1:32" x14ac:dyDescent="0.55000000000000004">
      <c r="A57">
        <v>56</v>
      </c>
      <c r="B57">
        <v>20002</v>
      </c>
      <c r="C57">
        <v>2</v>
      </c>
      <c r="D57">
        <v>20</v>
      </c>
      <c r="E57" s="13">
        <v>115</v>
      </c>
      <c r="F57">
        <v>0</v>
      </c>
      <c r="G57">
        <v>72</v>
      </c>
      <c r="H57">
        <v>5</v>
      </c>
      <c r="I57">
        <v>3</v>
      </c>
      <c r="J57">
        <v>3</v>
      </c>
      <c r="K57">
        <v>2</v>
      </c>
      <c r="L57">
        <v>2</v>
      </c>
      <c r="M57">
        <v>1</v>
      </c>
      <c r="N57">
        <v>5</v>
      </c>
      <c r="O57">
        <v>0</v>
      </c>
      <c r="P57" s="12">
        <v>44256</v>
      </c>
      <c r="Q57" s="3">
        <f t="shared" ca="1" si="0"/>
        <v>30</v>
      </c>
      <c r="R57" s="3">
        <v>1</v>
      </c>
      <c r="S57">
        <v>3</v>
      </c>
      <c r="T57">
        <v>3</v>
      </c>
      <c r="U57">
        <v>2</v>
      </c>
      <c r="V57">
        <v>0</v>
      </c>
      <c r="W57">
        <v>116.5</v>
      </c>
      <c r="X57">
        <v>128</v>
      </c>
      <c r="Y57" s="4">
        <v>820.13699999999994</v>
      </c>
      <c r="Z57">
        <f t="shared" si="1"/>
        <v>246.04109999999997</v>
      </c>
      <c r="AA57" s="4">
        <f t="shared" si="2"/>
        <v>1.9221960937499998</v>
      </c>
      <c r="AB57" s="5">
        <f t="shared" si="3"/>
        <v>5.8228628747428575</v>
      </c>
      <c r="AC57" s="11" t="s">
        <v>73</v>
      </c>
      <c r="AD57" t="s">
        <v>66</v>
      </c>
      <c r="AE57" t="s">
        <v>67</v>
      </c>
      <c r="AF57" s="6" t="s">
        <v>68</v>
      </c>
    </row>
    <row r="58" spans="1:32" x14ac:dyDescent="0.55000000000000004">
      <c r="A58">
        <v>57</v>
      </c>
      <c r="B58">
        <v>20002</v>
      </c>
      <c r="C58">
        <v>2</v>
      </c>
      <c r="D58">
        <v>20</v>
      </c>
      <c r="E58" s="13">
        <v>115</v>
      </c>
      <c r="F58">
        <v>0</v>
      </c>
      <c r="G58">
        <v>72</v>
      </c>
      <c r="H58">
        <v>5</v>
      </c>
      <c r="I58">
        <v>3</v>
      </c>
      <c r="J58">
        <v>3</v>
      </c>
      <c r="K58">
        <v>2</v>
      </c>
      <c r="L58">
        <v>2</v>
      </c>
      <c r="M58">
        <v>1</v>
      </c>
      <c r="N58">
        <v>5</v>
      </c>
      <c r="O58">
        <v>0</v>
      </c>
      <c r="P58" s="12">
        <v>44256</v>
      </c>
      <c r="Q58" s="3">
        <f t="shared" ca="1" si="0"/>
        <v>30</v>
      </c>
      <c r="R58" s="3">
        <v>1</v>
      </c>
      <c r="S58">
        <v>3</v>
      </c>
      <c r="T58">
        <v>3</v>
      </c>
      <c r="U58">
        <v>2</v>
      </c>
      <c r="V58">
        <v>0</v>
      </c>
      <c r="W58">
        <v>116</v>
      </c>
      <c r="X58">
        <v>127.5</v>
      </c>
      <c r="Y58" s="4">
        <v>810.09500000000003</v>
      </c>
      <c r="Z58">
        <f t="shared" si="1"/>
        <v>243.02850000000001</v>
      </c>
      <c r="AA58" s="4">
        <f t="shared" si="2"/>
        <v>1.9061058823529413</v>
      </c>
      <c r="AB58" s="5">
        <f t="shared" si="3"/>
        <v>5.7515660194757885</v>
      </c>
      <c r="AC58" s="11" t="s">
        <v>74</v>
      </c>
      <c r="AD58" t="s">
        <v>66</v>
      </c>
      <c r="AE58" t="s">
        <v>67</v>
      </c>
      <c r="AF58" s="6" t="s">
        <v>68</v>
      </c>
    </row>
    <row r="59" spans="1:32" x14ac:dyDescent="0.55000000000000004">
      <c r="A59">
        <v>58</v>
      </c>
      <c r="B59">
        <v>20002</v>
      </c>
      <c r="C59">
        <v>2</v>
      </c>
      <c r="D59">
        <v>20</v>
      </c>
      <c r="E59" s="13">
        <v>115</v>
      </c>
      <c r="F59">
        <v>0</v>
      </c>
      <c r="G59">
        <v>72</v>
      </c>
      <c r="H59">
        <v>5</v>
      </c>
      <c r="I59">
        <v>3</v>
      </c>
      <c r="J59">
        <v>3</v>
      </c>
      <c r="K59">
        <v>2</v>
      </c>
      <c r="L59">
        <v>2</v>
      </c>
      <c r="M59">
        <v>1</v>
      </c>
      <c r="N59">
        <v>5</v>
      </c>
      <c r="O59">
        <v>0</v>
      </c>
      <c r="P59" s="12">
        <v>44256</v>
      </c>
      <c r="Q59" s="3">
        <f t="shared" ca="1" si="0"/>
        <v>30</v>
      </c>
      <c r="R59" s="3">
        <v>1</v>
      </c>
      <c r="S59">
        <v>3</v>
      </c>
      <c r="T59">
        <v>3</v>
      </c>
      <c r="U59">
        <v>2</v>
      </c>
      <c r="V59">
        <v>0</v>
      </c>
      <c r="W59">
        <v>115</v>
      </c>
      <c r="X59">
        <v>124</v>
      </c>
      <c r="Y59" s="4">
        <v>801.91899999999998</v>
      </c>
      <c r="Z59">
        <f t="shared" si="1"/>
        <v>240.57569999999998</v>
      </c>
      <c r="AA59" s="4">
        <f t="shared" si="2"/>
        <v>1.9401266129032257</v>
      </c>
      <c r="AB59" s="5">
        <f t="shared" si="3"/>
        <v>5.6935175143310399</v>
      </c>
      <c r="AC59" s="11" t="s">
        <v>75</v>
      </c>
      <c r="AD59" t="s">
        <v>66</v>
      </c>
      <c r="AE59" t="s">
        <v>67</v>
      </c>
      <c r="AF59" s="6" t="s">
        <v>68</v>
      </c>
    </row>
    <row r="60" spans="1:32" x14ac:dyDescent="0.55000000000000004">
      <c r="A60">
        <v>59</v>
      </c>
      <c r="B60">
        <v>30004</v>
      </c>
      <c r="C60">
        <v>3</v>
      </c>
      <c r="D60">
        <v>96</v>
      </c>
      <c r="E60" s="13">
        <v>11</v>
      </c>
      <c r="F60">
        <v>0</v>
      </c>
      <c r="G60">
        <v>1</v>
      </c>
      <c r="H60">
        <v>5</v>
      </c>
      <c r="I60">
        <v>2</v>
      </c>
      <c r="J60">
        <v>3</v>
      </c>
      <c r="K60">
        <v>1</v>
      </c>
      <c r="L60">
        <v>2</v>
      </c>
      <c r="M60">
        <v>1</v>
      </c>
      <c r="N60">
        <v>0</v>
      </c>
      <c r="O60">
        <v>0</v>
      </c>
      <c r="P60" s="12">
        <f t="shared" ref="P60:P62" ca="1" si="12">+TODAY()</f>
        <v>43357</v>
      </c>
      <c r="Q60" s="3">
        <f t="shared" ca="1" si="0"/>
        <v>0</v>
      </c>
      <c r="R60" s="3">
        <v>1</v>
      </c>
      <c r="S60">
        <v>2</v>
      </c>
      <c r="T60">
        <v>2</v>
      </c>
      <c r="U60">
        <v>1</v>
      </c>
      <c r="V60">
        <v>0</v>
      </c>
      <c r="W60">
        <v>69.58</v>
      </c>
      <c r="X60">
        <v>76.28</v>
      </c>
      <c r="Y60" s="4">
        <v>530</v>
      </c>
      <c r="Z60">
        <f t="shared" si="1"/>
        <v>159</v>
      </c>
      <c r="AA60" s="4">
        <f t="shared" si="2"/>
        <v>2.0844257996853695</v>
      </c>
      <c r="AB60" s="5">
        <f t="shared" si="3"/>
        <v>3.7629290272402218</v>
      </c>
      <c r="AC60" s="11">
        <v>206</v>
      </c>
      <c r="AD60" t="s">
        <v>76</v>
      </c>
      <c r="AE60" t="s">
        <v>77</v>
      </c>
      <c r="AF60" s="6" t="s">
        <v>78</v>
      </c>
    </row>
    <row r="61" spans="1:32" x14ac:dyDescent="0.55000000000000004">
      <c r="A61">
        <v>60</v>
      </c>
      <c r="B61">
        <v>30004</v>
      </c>
      <c r="C61">
        <v>3</v>
      </c>
      <c r="D61">
        <v>96</v>
      </c>
      <c r="E61" s="13">
        <v>11</v>
      </c>
      <c r="F61">
        <v>0</v>
      </c>
      <c r="G61">
        <v>1</v>
      </c>
      <c r="H61">
        <v>5</v>
      </c>
      <c r="I61">
        <v>2</v>
      </c>
      <c r="J61">
        <v>3</v>
      </c>
      <c r="K61">
        <v>1</v>
      </c>
      <c r="L61">
        <v>2</v>
      </c>
      <c r="M61">
        <v>1</v>
      </c>
      <c r="N61">
        <v>0</v>
      </c>
      <c r="O61">
        <v>0</v>
      </c>
      <c r="P61" s="12">
        <f t="shared" ca="1" si="12"/>
        <v>43357</v>
      </c>
      <c r="Q61" s="3">
        <f t="shared" ca="1" si="0"/>
        <v>0</v>
      </c>
      <c r="R61" s="3">
        <v>1</v>
      </c>
      <c r="S61">
        <v>1</v>
      </c>
      <c r="T61">
        <v>1</v>
      </c>
      <c r="U61">
        <v>1</v>
      </c>
      <c r="V61" s="15">
        <v>0</v>
      </c>
      <c r="W61">
        <v>57.62</v>
      </c>
      <c r="X61">
        <v>63.51</v>
      </c>
      <c r="Y61" s="4">
        <v>446</v>
      </c>
      <c r="Z61">
        <f t="shared" si="1"/>
        <v>133.79999999999998</v>
      </c>
      <c r="AA61" s="4">
        <f t="shared" si="2"/>
        <v>2.1067548417572035</v>
      </c>
      <c r="AB61" s="5">
        <f t="shared" si="3"/>
        <v>3.1665402757530927</v>
      </c>
      <c r="AC61" s="11">
        <v>207</v>
      </c>
      <c r="AD61" t="s">
        <v>76</v>
      </c>
      <c r="AE61" t="s">
        <v>77</v>
      </c>
      <c r="AF61" s="6" t="s">
        <v>78</v>
      </c>
    </row>
    <row r="62" spans="1:32" x14ac:dyDescent="0.55000000000000004">
      <c r="A62">
        <v>61</v>
      </c>
      <c r="B62">
        <v>30004</v>
      </c>
      <c r="C62">
        <v>3</v>
      </c>
      <c r="D62">
        <v>96</v>
      </c>
      <c r="E62" s="13">
        <v>11</v>
      </c>
      <c r="F62">
        <v>0</v>
      </c>
      <c r="G62" s="13">
        <v>1</v>
      </c>
      <c r="H62">
        <v>5</v>
      </c>
      <c r="I62">
        <v>2</v>
      </c>
      <c r="J62">
        <v>3</v>
      </c>
      <c r="K62">
        <v>1</v>
      </c>
      <c r="L62">
        <v>2</v>
      </c>
      <c r="M62">
        <v>1</v>
      </c>
      <c r="N62">
        <v>0</v>
      </c>
      <c r="O62">
        <v>0</v>
      </c>
      <c r="P62" s="12">
        <f t="shared" ca="1" si="12"/>
        <v>43357</v>
      </c>
      <c r="Q62" s="3">
        <f t="shared" ca="1" si="0"/>
        <v>0</v>
      </c>
      <c r="R62" s="3">
        <v>1</v>
      </c>
      <c r="S62">
        <v>1</v>
      </c>
      <c r="T62">
        <v>1</v>
      </c>
      <c r="U62">
        <v>1</v>
      </c>
      <c r="V62">
        <v>0</v>
      </c>
      <c r="W62">
        <v>39.840000000000003</v>
      </c>
      <c r="X62">
        <v>44.02</v>
      </c>
      <c r="Y62" s="4">
        <v>298.89999999999998</v>
      </c>
      <c r="Z62">
        <f t="shared" si="1"/>
        <v>89.669999999999987</v>
      </c>
      <c r="AA62" s="4">
        <f t="shared" si="2"/>
        <v>2.037028623353021</v>
      </c>
      <c r="AB62" s="5">
        <f t="shared" si="3"/>
        <v>2.1221499740417027</v>
      </c>
      <c r="AC62" s="11">
        <v>205</v>
      </c>
      <c r="AD62" t="s">
        <v>76</v>
      </c>
      <c r="AE62" t="s">
        <v>77</v>
      </c>
      <c r="AF62" s="6" t="s">
        <v>78</v>
      </c>
    </row>
    <row r="63" spans="1:32" x14ac:dyDescent="0.55000000000000004">
      <c r="A63">
        <v>62</v>
      </c>
      <c r="B63">
        <v>10004</v>
      </c>
      <c r="C63">
        <v>1</v>
      </c>
      <c r="D63">
        <v>16</v>
      </c>
      <c r="E63" s="13">
        <v>106</v>
      </c>
      <c r="F63">
        <v>0</v>
      </c>
      <c r="G63" s="13" t="s">
        <v>85</v>
      </c>
      <c r="H63">
        <v>6</v>
      </c>
      <c r="I63" s="13">
        <v>3</v>
      </c>
      <c r="J63">
        <v>3</v>
      </c>
      <c r="K63">
        <v>2</v>
      </c>
      <c r="L63">
        <v>2</v>
      </c>
      <c r="M63">
        <v>1</v>
      </c>
      <c r="N63">
        <v>1</v>
      </c>
      <c r="O63">
        <v>0</v>
      </c>
      <c r="P63" s="12">
        <v>44256</v>
      </c>
      <c r="Q63" s="3">
        <f t="shared" ca="1" si="0"/>
        <v>30</v>
      </c>
      <c r="R63" s="3">
        <v>1</v>
      </c>
      <c r="S63">
        <v>1</v>
      </c>
      <c r="T63">
        <v>2</v>
      </c>
      <c r="U63">
        <v>1</v>
      </c>
      <c r="V63">
        <v>0</v>
      </c>
      <c r="W63">
        <v>50</v>
      </c>
      <c r="X63">
        <v>53.8</v>
      </c>
      <c r="Y63" s="4">
        <v>415.05</v>
      </c>
      <c r="Z63">
        <f t="shared" si="1"/>
        <v>124.515</v>
      </c>
      <c r="AA63" s="4">
        <f t="shared" si="2"/>
        <v>2.3144052044609666</v>
      </c>
      <c r="AB63" s="5">
        <f t="shared" si="3"/>
        <v>2.9467994202944423</v>
      </c>
      <c r="AC63" s="11">
        <v>605</v>
      </c>
      <c r="AD63" t="s">
        <v>79</v>
      </c>
      <c r="AE63" t="s">
        <v>82</v>
      </c>
      <c r="AF63" s="6" t="s">
        <v>83</v>
      </c>
    </row>
    <row r="64" spans="1:32" x14ac:dyDescent="0.55000000000000004">
      <c r="A64">
        <v>63</v>
      </c>
      <c r="B64">
        <v>10004</v>
      </c>
      <c r="C64">
        <v>1</v>
      </c>
      <c r="D64">
        <v>16</v>
      </c>
      <c r="E64" s="13">
        <v>106</v>
      </c>
      <c r="F64">
        <v>0</v>
      </c>
      <c r="G64" s="13" t="s">
        <v>87</v>
      </c>
      <c r="H64">
        <v>6</v>
      </c>
      <c r="I64" s="13">
        <v>3</v>
      </c>
      <c r="J64">
        <v>3</v>
      </c>
      <c r="K64">
        <v>2</v>
      </c>
      <c r="L64">
        <v>2</v>
      </c>
      <c r="M64">
        <v>1</v>
      </c>
      <c r="N64">
        <v>1</v>
      </c>
      <c r="O64">
        <v>0</v>
      </c>
      <c r="P64" s="12">
        <v>44256</v>
      </c>
      <c r="Q64" s="3">
        <f t="shared" ca="1" si="0"/>
        <v>30</v>
      </c>
      <c r="R64" s="3">
        <v>1</v>
      </c>
      <c r="S64">
        <v>2</v>
      </c>
      <c r="T64">
        <v>3</v>
      </c>
      <c r="U64">
        <v>2</v>
      </c>
      <c r="V64">
        <v>1</v>
      </c>
      <c r="W64">
        <v>81.38</v>
      </c>
      <c r="X64">
        <v>87.58</v>
      </c>
      <c r="Y64" s="4">
        <v>652.11249999999995</v>
      </c>
      <c r="Z64">
        <f t="shared" si="1"/>
        <v>195.63374999999999</v>
      </c>
      <c r="AA64" s="4">
        <f t="shared" si="2"/>
        <v>2.2337719799040876</v>
      </c>
      <c r="AB64" s="5">
        <f t="shared" si="3"/>
        <v>4.6299114250494133</v>
      </c>
      <c r="AC64" s="11">
        <v>306</v>
      </c>
      <c r="AD64" t="s">
        <v>79</v>
      </c>
      <c r="AE64" t="s">
        <v>82</v>
      </c>
      <c r="AF64" s="6" t="s">
        <v>83</v>
      </c>
    </row>
    <row r="65" spans="1:32" x14ac:dyDescent="0.55000000000000004">
      <c r="A65">
        <v>64</v>
      </c>
      <c r="B65">
        <v>10004</v>
      </c>
      <c r="C65">
        <v>1</v>
      </c>
      <c r="D65">
        <v>16</v>
      </c>
      <c r="E65" s="13">
        <v>106</v>
      </c>
      <c r="F65">
        <v>0</v>
      </c>
      <c r="G65" s="13" t="s">
        <v>88</v>
      </c>
      <c r="H65">
        <v>6</v>
      </c>
      <c r="I65" s="13">
        <v>3</v>
      </c>
      <c r="J65">
        <v>3</v>
      </c>
      <c r="K65">
        <v>2</v>
      </c>
      <c r="L65">
        <v>2</v>
      </c>
      <c r="M65">
        <v>1</v>
      </c>
      <c r="N65">
        <v>1</v>
      </c>
      <c r="O65">
        <v>0</v>
      </c>
      <c r="P65" s="12">
        <v>44256</v>
      </c>
      <c r="Q65" s="3">
        <f t="shared" ca="1" si="0"/>
        <v>30</v>
      </c>
      <c r="R65" s="3">
        <v>1</v>
      </c>
      <c r="S65">
        <v>2</v>
      </c>
      <c r="T65">
        <v>3</v>
      </c>
      <c r="U65">
        <v>2</v>
      </c>
      <c r="V65">
        <v>1</v>
      </c>
      <c r="W65">
        <v>81.55</v>
      </c>
      <c r="X65">
        <v>87.62</v>
      </c>
      <c r="Y65" s="4">
        <v>652.38750000000005</v>
      </c>
      <c r="Z65">
        <f t="shared" si="1"/>
        <v>195.71625</v>
      </c>
      <c r="AA65" s="4">
        <f t="shared" si="2"/>
        <v>2.2336937913718327</v>
      </c>
      <c r="AB65" s="5">
        <f t="shared" si="3"/>
        <v>4.6318638882239256</v>
      </c>
      <c r="AC65" s="11">
        <v>304</v>
      </c>
      <c r="AD65" t="s">
        <v>79</v>
      </c>
      <c r="AE65" t="s">
        <v>82</v>
      </c>
      <c r="AF65" s="6" t="s">
        <v>83</v>
      </c>
    </row>
    <row r="66" spans="1:32" x14ac:dyDescent="0.55000000000000004">
      <c r="A66">
        <v>65</v>
      </c>
      <c r="B66">
        <v>10004</v>
      </c>
      <c r="C66">
        <v>1</v>
      </c>
      <c r="D66">
        <v>16</v>
      </c>
      <c r="E66" s="13">
        <v>106</v>
      </c>
      <c r="F66">
        <v>0</v>
      </c>
      <c r="G66" s="13" t="s">
        <v>89</v>
      </c>
      <c r="H66">
        <v>6</v>
      </c>
      <c r="I66" s="13">
        <v>3</v>
      </c>
      <c r="J66">
        <v>3</v>
      </c>
      <c r="K66">
        <v>2</v>
      </c>
      <c r="L66">
        <v>2</v>
      </c>
      <c r="M66">
        <v>1</v>
      </c>
      <c r="N66">
        <v>1</v>
      </c>
      <c r="O66">
        <v>0</v>
      </c>
      <c r="P66" s="12">
        <v>44256</v>
      </c>
      <c r="Q66" s="3">
        <f t="shared" ca="1" si="0"/>
        <v>30</v>
      </c>
      <c r="R66" s="3">
        <v>1</v>
      </c>
      <c r="S66">
        <v>2</v>
      </c>
      <c r="T66">
        <v>3</v>
      </c>
      <c r="U66">
        <v>2</v>
      </c>
      <c r="V66">
        <v>1</v>
      </c>
      <c r="W66">
        <v>81.55</v>
      </c>
      <c r="X66">
        <v>87.62</v>
      </c>
      <c r="Y66" s="4">
        <v>663.34</v>
      </c>
      <c r="Z66">
        <f t="shared" si="1"/>
        <v>199.00200000000001</v>
      </c>
      <c r="AA66" s="4">
        <f t="shared" si="2"/>
        <v>2.2711937913718327</v>
      </c>
      <c r="AB66" s="5">
        <f t="shared" si="3"/>
        <v>4.7096251715651487</v>
      </c>
      <c r="AC66" s="11">
        <v>404</v>
      </c>
      <c r="AD66" t="s">
        <v>79</v>
      </c>
      <c r="AE66" t="s">
        <v>82</v>
      </c>
      <c r="AF66" s="6" t="s">
        <v>83</v>
      </c>
    </row>
    <row r="67" spans="1:32" x14ac:dyDescent="0.55000000000000004">
      <c r="A67">
        <v>66</v>
      </c>
      <c r="B67">
        <v>10004</v>
      </c>
      <c r="C67">
        <v>1</v>
      </c>
      <c r="D67">
        <v>16</v>
      </c>
      <c r="E67" s="13">
        <v>106</v>
      </c>
      <c r="F67">
        <v>0</v>
      </c>
      <c r="G67" s="13" t="s">
        <v>90</v>
      </c>
      <c r="H67">
        <v>6</v>
      </c>
      <c r="I67" s="13">
        <v>3</v>
      </c>
      <c r="J67">
        <v>3</v>
      </c>
      <c r="K67">
        <v>2</v>
      </c>
      <c r="L67">
        <v>2</v>
      </c>
      <c r="M67">
        <v>1</v>
      </c>
      <c r="N67">
        <v>1</v>
      </c>
      <c r="O67">
        <v>0</v>
      </c>
      <c r="P67" s="12">
        <v>44256</v>
      </c>
      <c r="Q67" s="3">
        <f t="shared" ca="1" si="0"/>
        <v>30</v>
      </c>
      <c r="R67" s="3">
        <v>1</v>
      </c>
      <c r="S67">
        <v>2</v>
      </c>
      <c r="T67">
        <v>3</v>
      </c>
      <c r="U67">
        <v>2</v>
      </c>
      <c r="V67">
        <v>1</v>
      </c>
      <c r="W67">
        <v>81.55</v>
      </c>
      <c r="X67">
        <v>87.62</v>
      </c>
      <c r="Y67" s="4">
        <v>674.29200000000003</v>
      </c>
      <c r="Z67">
        <f t="shared" si="1"/>
        <v>202.2876</v>
      </c>
      <c r="AA67" s="4">
        <f t="shared" si="2"/>
        <v>2.3086920794339192</v>
      </c>
      <c r="AB67" s="5">
        <f t="shared" si="3"/>
        <v>4.7873829049733283</v>
      </c>
      <c r="AC67" s="11">
        <v>504</v>
      </c>
      <c r="AD67" t="s">
        <v>79</v>
      </c>
      <c r="AE67" t="s">
        <v>82</v>
      </c>
      <c r="AF67" s="6" t="s">
        <v>83</v>
      </c>
    </row>
    <row r="68" spans="1:32" x14ac:dyDescent="0.55000000000000004">
      <c r="A68">
        <v>67</v>
      </c>
      <c r="B68">
        <v>10004</v>
      </c>
      <c r="C68">
        <v>1</v>
      </c>
      <c r="D68">
        <v>16</v>
      </c>
      <c r="E68" s="13">
        <v>106</v>
      </c>
      <c r="F68">
        <v>0</v>
      </c>
      <c r="G68" s="13" t="s">
        <v>91</v>
      </c>
      <c r="H68">
        <v>6</v>
      </c>
      <c r="I68" s="13">
        <v>3</v>
      </c>
      <c r="J68">
        <v>3</v>
      </c>
      <c r="K68">
        <v>2</v>
      </c>
      <c r="L68">
        <v>2</v>
      </c>
      <c r="M68">
        <v>1</v>
      </c>
      <c r="N68">
        <v>1</v>
      </c>
      <c r="O68">
        <v>0</v>
      </c>
      <c r="P68" s="12">
        <v>44256</v>
      </c>
      <c r="Q68" s="3">
        <f t="shared" ref="Q68:Q131" ca="1" si="13">IF((P68-TODAY()&lt;0),0,MROUND((P68-TODAY())/30,1))</f>
        <v>30</v>
      </c>
      <c r="R68" s="3">
        <v>1</v>
      </c>
      <c r="S68">
        <v>2</v>
      </c>
      <c r="T68">
        <v>3</v>
      </c>
      <c r="U68">
        <v>2</v>
      </c>
      <c r="V68">
        <v>1</v>
      </c>
      <c r="W68">
        <v>81.38</v>
      </c>
      <c r="X68">
        <v>87.58</v>
      </c>
      <c r="Y68" s="4">
        <v>684.95500000000004</v>
      </c>
      <c r="Z68">
        <f t="shared" ref="Z68:Z131" si="14">Y68*30%</f>
        <v>205.48650000000001</v>
      </c>
      <c r="AA68" s="4">
        <f t="shared" ref="AA68:AA131" si="15">IF(X68=0,Z68,Z68/X68)</f>
        <v>2.3462719799040879</v>
      </c>
      <c r="AB68" s="5">
        <f t="shared" ref="AB68:AB131" si="16">PMT((9%/12),180,(-Y68+Z68))</f>
        <v>4.8630887770817477</v>
      </c>
      <c r="AC68" s="11">
        <v>606</v>
      </c>
      <c r="AD68" t="s">
        <v>79</v>
      </c>
      <c r="AE68" t="s">
        <v>82</v>
      </c>
      <c r="AF68" s="6" t="s">
        <v>83</v>
      </c>
    </row>
    <row r="69" spans="1:32" x14ac:dyDescent="0.55000000000000004">
      <c r="A69">
        <v>68</v>
      </c>
      <c r="B69">
        <v>10004</v>
      </c>
      <c r="C69">
        <v>1</v>
      </c>
      <c r="D69">
        <v>16</v>
      </c>
      <c r="E69" s="13">
        <v>106</v>
      </c>
      <c r="F69">
        <v>0</v>
      </c>
      <c r="G69" s="13" t="s">
        <v>92</v>
      </c>
      <c r="H69">
        <v>6</v>
      </c>
      <c r="I69" s="13">
        <v>3</v>
      </c>
      <c r="J69">
        <v>3</v>
      </c>
      <c r="K69">
        <v>2</v>
      </c>
      <c r="L69">
        <v>2</v>
      </c>
      <c r="M69">
        <v>1</v>
      </c>
      <c r="N69">
        <v>1</v>
      </c>
      <c r="O69">
        <v>0</v>
      </c>
      <c r="P69" s="12">
        <v>44256</v>
      </c>
      <c r="Q69" s="3">
        <f t="shared" ca="1" si="13"/>
        <v>30</v>
      </c>
      <c r="R69" s="3">
        <v>1</v>
      </c>
      <c r="S69">
        <v>2</v>
      </c>
      <c r="T69">
        <v>3</v>
      </c>
      <c r="U69">
        <v>2</v>
      </c>
      <c r="V69">
        <v>1</v>
      </c>
      <c r="W69">
        <v>81.55</v>
      </c>
      <c r="X69">
        <v>87.62</v>
      </c>
      <c r="Y69" s="4">
        <v>685.245</v>
      </c>
      <c r="Z69">
        <f t="shared" si="14"/>
        <v>205.5735</v>
      </c>
      <c r="AA69" s="4">
        <f t="shared" si="15"/>
        <v>2.3461937913718329</v>
      </c>
      <c r="AB69" s="5">
        <f t="shared" si="16"/>
        <v>4.8651477382475958</v>
      </c>
      <c r="AC69" s="11">
        <v>604</v>
      </c>
      <c r="AD69" t="s">
        <v>79</v>
      </c>
      <c r="AE69" t="s">
        <v>82</v>
      </c>
      <c r="AF69" s="6" t="s">
        <v>83</v>
      </c>
    </row>
    <row r="70" spans="1:32" x14ac:dyDescent="0.55000000000000004">
      <c r="A70">
        <v>69</v>
      </c>
      <c r="B70">
        <v>10004</v>
      </c>
      <c r="C70">
        <v>1</v>
      </c>
      <c r="D70">
        <v>16</v>
      </c>
      <c r="E70" s="13">
        <v>106</v>
      </c>
      <c r="F70">
        <v>0</v>
      </c>
      <c r="G70" s="13" t="s">
        <v>93</v>
      </c>
      <c r="H70">
        <v>6</v>
      </c>
      <c r="I70" s="13">
        <v>3</v>
      </c>
      <c r="J70">
        <v>3</v>
      </c>
      <c r="K70">
        <v>2</v>
      </c>
      <c r="L70">
        <v>2</v>
      </c>
      <c r="M70">
        <v>1</v>
      </c>
      <c r="N70">
        <v>1</v>
      </c>
      <c r="O70">
        <v>0</v>
      </c>
      <c r="P70" s="12">
        <v>44256</v>
      </c>
      <c r="Q70" s="3">
        <f t="shared" ca="1" si="13"/>
        <v>30</v>
      </c>
      <c r="R70" s="3">
        <v>1</v>
      </c>
      <c r="S70">
        <v>2</v>
      </c>
      <c r="T70">
        <v>3</v>
      </c>
      <c r="U70">
        <v>2</v>
      </c>
      <c r="V70">
        <v>1</v>
      </c>
      <c r="W70">
        <v>84.85</v>
      </c>
      <c r="X70">
        <v>90.53</v>
      </c>
      <c r="Y70" s="4">
        <v>740.29124999999999</v>
      </c>
      <c r="Z70">
        <f t="shared" si="14"/>
        <v>222.08737499999998</v>
      </c>
      <c r="AA70" s="4">
        <f t="shared" si="15"/>
        <v>2.4531909311830331</v>
      </c>
      <c r="AB70" s="5">
        <f t="shared" si="16"/>
        <v>5.2559687419565062</v>
      </c>
      <c r="AC70" s="11">
        <v>301</v>
      </c>
      <c r="AD70" t="s">
        <v>79</v>
      </c>
      <c r="AE70" t="s">
        <v>82</v>
      </c>
      <c r="AF70" s="6" t="s">
        <v>83</v>
      </c>
    </row>
    <row r="71" spans="1:32" x14ac:dyDescent="0.55000000000000004">
      <c r="A71">
        <v>70</v>
      </c>
      <c r="B71">
        <v>10004</v>
      </c>
      <c r="C71">
        <v>1</v>
      </c>
      <c r="D71">
        <v>16</v>
      </c>
      <c r="E71" s="13">
        <v>106</v>
      </c>
      <c r="F71">
        <v>0</v>
      </c>
      <c r="G71" s="13" t="s">
        <v>94</v>
      </c>
      <c r="H71">
        <v>6</v>
      </c>
      <c r="I71" s="13">
        <v>3</v>
      </c>
      <c r="J71">
        <v>3</v>
      </c>
      <c r="K71">
        <v>2</v>
      </c>
      <c r="L71">
        <v>2</v>
      </c>
      <c r="M71">
        <v>1</v>
      </c>
      <c r="N71">
        <v>1</v>
      </c>
      <c r="O71">
        <v>0</v>
      </c>
      <c r="P71" s="12">
        <v>44256</v>
      </c>
      <c r="Q71" s="3">
        <f t="shared" ca="1" si="13"/>
        <v>30</v>
      </c>
      <c r="R71" s="3">
        <v>1</v>
      </c>
      <c r="S71">
        <v>2</v>
      </c>
      <c r="T71">
        <v>3</v>
      </c>
      <c r="U71">
        <v>2</v>
      </c>
      <c r="V71">
        <v>1</v>
      </c>
      <c r="W71">
        <v>86.51</v>
      </c>
      <c r="X71">
        <v>91.78</v>
      </c>
      <c r="Y71" s="4">
        <v>749.82249999999999</v>
      </c>
      <c r="Z71">
        <f t="shared" si="14"/>
        <v>224.94674999999998</v>
      </c>
      <c r="AA71" s="4">
        <f t="shared" si="15"/>
        <v>2.4509342994116361</v>
      </c>
      <c r="AB71" s="5">
        <f t="shared" si="16"/>
        <v>5.3236393406185494</v>
      </c>
      <c r="AC71" s="11">
        <v>302</v>
      </c>
      <c r="AD71" t="s">
        <v>79</v>
      </c>
      <c r="AE71" t="s">
        <v>82</v>
      </c>
      <c r="AF71" s="6" t="s">
        <v>83</v>
      </c>
    </row>
    <row r="72" spans="1:32" x14ac:dyDescent="0.55000000000000004">
      <c r="A72">
        <v>71</v>
      </c>
      <c r="B72">
        <v>10004</v>
      </c>
      <c r="C72">
        <v>1</v>
      </c>
      <c r="D72">
        <v>16</v>
      </c>
      <c r="E72" s="13">
        <v>106</v>
      </c>
      <c r="F72">
        <v>0</v>
      </c>
      <c r="G72" s="13" t="s">
        <v>95</v>
      </c>
      <c r="H72">
        <v>6</v>
      </c>
      <c r="I72" s="13">
        <v>3</v>
      </c>
      <c r="J72">
        <v>3</v>
      </c>
      <c r="K72">
        <v>2</v>
      </c>
      <c r="L72">
        <v>2</v>
      </c>
      <c r="M72">
        <v>1</v>
      </c>
      <c r="N72">
        <v>1</v>
      </c>
      <c r="O72">
        <v>0</v>
      </c>
      <c r="P72" s="12">
        <v>44256</v>
      </c>
      <c r="Q72" s="3">
        <f t="shared" ca="1" si="13"/>
        <v>30</v>
      </c>
      <c r="R72" s="3">
        <v>1</v>
      </c>
      <c r="S72">
        <v>2</v>
      </c>
      <c r="T72">
        <v>3</v>
      </c>
      <c r="U72">
        <v>2</v>
      </c>
      <c r="V72">
        <v>1</v>
      </c>
      <c r="W72">
        <v>84.85</v>
      </c>
      <c r="X72">
        <v>90.53</v>
      </c>
      <c r="Y72" s="4">
        <v>753.87075000000004</v>
      </c>
      <c r="Z72">
        <f t="shared" si="14"/>
        <v>226.161225</v>
      </c>
      <c r="AA72" s="4">
        <f t="shared" si="15"/>
        <v>2.498190931183033</v>
      </c>
      <c r="AB72" s="5">
        <f t="shared" si="16"/>
        <v>5.3523813735138805</v>
      </c>
      <c r="AC72" s="11">
        <v>401</v>
      </c>
      <c r="AD72" t="s">
        <v>79</v>
      </c>
      <c r="AE72" t="s">
        <v>82</v>
      </c>
      <c r="AF72" s="6" t="s">
        <v>83</v>
      </c>
    </row>
    <row r="73" spans="1:32" x14ac:dyDescent="0.55000000000000004">
      <c r="A73">
        <v>72</v>
      </c>
      <c r="B73">
        <v>10004</v>
      </c>
      <c r="C73">
        <v>1</v>
      </c>
      <c r="D73">
        <v>16</v>
      </c>
      <c r="E73" s="13">
        <v>106</v>
      </c>
      <c r="F73">
        <v>0</v>
      </c>
      <c r="G73" s="13" t="s">
        <v>96</v>
      </c>
      <c r="H73">
        <v>6</v>
      </c>
      <c r="I73" s="13">
        <v>3</v>
      </c>
      <c r="J73">
        <v>3</v>
      </c>
      <c r="K73">
        <v>2</v>
      </c>
      <c r="L73">
        <v>2</v>
      </c>
      <c r="M73">
        <v>1</v>
      </c>
      <c r="N73">
        <v>1</v>
      </c>
      <c r="O73">
        <v>0</v>
      </c>
      <c r="P73" s="12">
        <v>44256</v>
      </c>
      <c r="Q73" s="3">
        <f t="shared" ca="1" si="13"/>
        <v>30</v>
      </c>
      <c r="R73" s="3">
        <v>1</v>
      </c>
      <c r="S73">
        <v>2</v>
      </c>
      <c r="T73">
        <v>3</v>
      </c>
      <c r="U73">
        <v>2</v>
      </c>
      <c r="V73">
        <v>1</v>
      </c>
      <c r="W73">
        <v>86.51</v>
      </c>
      <c r="X73">
        <v>91.78</v>
      </c>
      <c r="Y73" s="4">
        <v>763.58950000000004</v>
      </c>
      <c r="Z73">
        <f t="shared" si="14"/>
        <v>229.07685000000001</v>
      </c>
      <c r="AA73" s="4">
        <f t="shared" si="15"/>
        <v>2.4959342994116365</v>
      </c>
      <c r="AB73" s="5">
        <f t="shared" si="16"/>
        <v>5.4213831970676365</v>
      </c>
      <c r="AC73" s="11">
        <v>402</v>
      </c>
      <c r="AD73" t="s">
        <v>79</v>
      </c>
      <c r="AE73" t="s">
        <v>82</v>
      </c>
      <c r="AF73" s="6" t="s">
        <v>83</v>
      </c>
    </row>
    <row r="74" spans="1:32" x14ac:dyDescent="0.55000000000000004">
      <c r="A74">
        <v>73</v>
      </c>
      <c r="B74">
        <v>10004</v>
      </c>
      <c r="C74">
        <v>1</v>
      </c>
      <c r="D74">
        <v>16</v>
      </c>
      <c r="E74" s="13">
        <v>106</v>
      </c>
      <c r="F74">
        <v>0</v>
      </c>
      <c r="G74" s="13" t="s">
        <v>97</v>
      </c>
      <c r="H74">
        <v>6</v>
      </c>
      <c r="I74" s="13">
        <v>3</v>
      </c>
      <c r="J74">
        <v>3</v>
      </c>
      <c r="K74">
        <v>2</v>
      </c>
      <c r="L74">
        <v>2</v>
      </c>
      <c r="M74">
        <v>1</v>
      </c>
      <c r="N74">
        <v>1</v>
      </c>
      <c r="O74">
        <v>0</v>
      </c>
      <c r="P74" s="12">
        <v>44256</v>
      </c>
      <c r="Q74" s="3">
        <f t="shared" ca="1" si="13"/>
        <v>30</v>
      </c>
      <c r="R74" s="3">
        <v>1</v>
      </c>
      <c r="S74">
        <v>2</v>
      </c>
      <c r="T74">
        <v>3</v>
      </c>
      <c r="U74">
        <v>2</v>
      </c>
      <c r="V74">
        <v>1</v>
      </c>
      <c r="W74">
        <v>84.85</v>
      </c>
      <c r="X74">
        <v>90.53</v>
      </c>
      <c r="Y74" s="4">
        <v>769.71349999999995</v>
      </c>
      <c r="Z74">
        <f t="shared" si="14"/>
        <v>230.91404999999997</v>
      </c>
      <c r="AA74" s="4">
        <f t="shared" si="15"/>
        <v>2.5506909311830328</v>
      </c>
      <c r="AB74" s="5">
        <f t="shared" si="16"/>
        <v>5.4648627769974834</v>
      </c>
      <c r="AC74" s="11">
        <v>501</v>
      </c>
      <c r="AD74" t="s">
        <v>79</v>
      </c>
      <c r="AE74" t="s">
        <v>82</v>
      </c>
      <c r="AF74" s="6" t="s">
        <v>83</v>
      </c>
    </row>
    <row r="75" spans="1:32" x14ac:dyDescent="0.55000000000000004">
      <c r="A75">
        <v>74</v>
      </c>
      <c r="B75">
        <v>10004</v>
      </c>
      <c r="C75">
        <v>1</v>
      </c>
      <c r="D75">
        <v>16</v>
      </c>
      <c r="E75" s="13">
        <v>106</v>
      </c>
      <c r="F75">
        <v>0</v>
      </c>
      <c r="G75" s="13" t="s">
        <v>98</v>
      </c>
      <c r="H75">
        <v>6</v>
      </c>
      <c r="I75" s="13">
        <v>3</v>
      </c>
      <c r="J75">
        <v>3</v>
      </c>
      <c r="K75">
        <v>2</v>
      </c>
      <c r="L75">
        <v>2</v>
      </c>
      <c r="M75">
        <v>1</v>
      </c>
      <c r="N75">
        <v>1</v>
      </c>
      <c r="O75">
        <v>0</v>
      </c>
      <c r="P75" s="12">
        <v>44256</v>
      </c>
      <c r="Q75" s="3">
        <f t="shared" ca="1" si="13"/>
        <v>30</v>
      </c>
      <c r="R75" s="3">
        <v>1</v>
      </c>
      <c r="S75">
        <v>2</v>
      </c>
      <c r="T75">
        <v>3</v>
      </c>
      <c r="U75">
        <v>2</v>
      </c>
      <c r="V75">
        <v>1</v>
      </c>
      <c r="W75">
        <v>87.11</v>
      </c>
      <c r="X75">
        <v>93.33</v>
      </c>
      <c r="Y75" s="4">
        <v>775.64075000000003</v>
      </c>
      <c r="Z75">
        <f t="shared" si="14"/>
        <v>232.69222500000001</v>
      </c>
      <c r="AA75" s="4">
        <f t="shared" si="15"/>
        <v>2.4932200257152042</v>
      </c>
      <c r="AB75" s="5">
        <f t="shared" si="16"/>
        <v>5.5069454582742949</v>
      </c>
      <c r="AC75" s="11">
        <v>403</v>
      </c>
      <c r="AD75" t="s">
        <v>79</v>
      </c>
      <c r="AE75" t="s">
        <v>82</v>
      </c>
      <c r="AF75" s="6" t="s">
        <v>83</v>
      </c>
    </row>
    <row r="76" spans="1:32" x14ac:dyDescent="0.55000000000000004">
      <c r="A76">
        <v>75</v>
      </c>
      <c r="B76">
        <v>10004</v>
      </c>
      <c r="C76">
        <v>1</v>
      </c>
      <c r="D76">
        <v>16</v>
      </c>
      <c r="E76" s="13">
        <v>106</v>
      </c>
      <c r="F76">
        <v>0</v>
      </c>
      <c r="G76" s="13" t="s">
        <v>99</v>
      </c>
      <c r="H76">
        <v>6</v>
      </c>
      <c r="I76" s="13">
        <v>3</v>
      </c>
      <c r="J76">
        <v>3</v>
      </c>
      <c r="K76">
        <v>2</v>
      </c>
      <c r="L76">
        <v>2</v>
      </c>
      <c r="M76">
        <v>1</v>
      </c>
      <c r="N76">
        <v>1</v>
      </c>
      <c r="O76">
        <v>0</v>
      </c>
      <c r="P76" s="12">
        <v>44256</v>
      </c>
      <c r="Q76" s="3">
        <f t="shared" ca="1" si="13"/>
        <v>30</v>
      </c>
      <c r="R76" s="3">
        <v>1</v>
      </c>
      <c r="S76">
        <v>2</v>
      </c>
      <c r="T76">
        <v>3</v>
      </c>
      <c r="U76">
        <v>2</v>
      </c>
      <c r="V76">
        <v>1</v>
      </c>
      <c r="W76">
        <v>86.51</v>
      </c>
      <c r="X76">
        <v>91.78</v>
      </c>
      <c r="Y76" s="4">
        <v>779.65099999999995</v>
      </c>
      <c r="Z76">
        <f t="shared" si="14"/>
        <v>233.89529999999996</v>
      </c>
      <c r="AA76" s="4">
        <f t="shared" si="15"/>
        <v>2.5484342994116362</v>
      </c>
      <c r="AB76" s="5">
        <f t="shared" si="16"/>
        <v>5.5354176962582375</v>
      </c>
      <c r="AC76" s="11">
        <v>502</v>
      </c>
      <c r="AD76" t="s">
        <v>79</v>
      </c>
      <c r="AE76" t="s">
        <v>82</v>
      </c>
      <c r="AF76" s="6" t="s">
        <v>83</v>
      </c>
    </row>
    <row r="77" spans="1:32" x14ac:dyDescent="0.55000000000000004">
      <c r="A77">
        <v>76</v>
      </c>
      <c r="B77">
        <v>10004</v>
      </c>
      <c r="C77">
        <v>1</v>
      </c>
      <c r="D77">
        <v>16</v>
      </c>
      <c r="E77" s="13">
        <v>106</v>
      </c>
      <c r="F77">
        <v>0</v>
      </c>
      <c r="G77" s="13" t="s">
        <v>100</v>
      </c>
      <c r="H77">
        <v>6</v>
      </c>
      <c r="I77" s="13">
        <v>3</v>
      </c>
      <c r="J77">
        <v>3</v>
      </c>
      <c r="K77">
        <v>2</v>
      </c>
      <c r="L77">
        <v>2</v>
      </c>
      <c r="M77">
        <v>1</v>
      </c>
      <c r="N77">
        <v>1</v>
      </c>
      <c r="O77">
        <v>0</v>
      </c>
      <c r="P77" s="12">
        <v>44256</v>
      </c>
      <c r="Q77" s="3">
        <f t="shared" ca="1" si="13"/>
        <v>30</v>
      </c>
      <c r="R77" s="3">
        <v>1</v>
      </c>
      <c r="S77">
        <v>2</v>
      </c>
      <c r="T77">
        <v>3</v>
      </c>
      <c r="U77">
        <v>2</v>
      </c>
      <c r="V77">
        <v>1</v>
      </c>
      <c r="W77">
        <v>84.85</v>
      </c>
      <c r="X77">
        <v>90.53</v>
      </c>
      <c r="Y77" s="4">
        <v>787.81949999999995</v>
      </c>
      <c r="Z77">
        <f t="shared" si="14"/>
        <v>236.34584999999998</v>
      </c>
      <c r="AA77" s="4">
        <f t="shared" si="15"/>
        <v>2.6106909311830329</v>
      </c>
      <c r="AB77" s="5">
        <f t="shared" si="16"/>
        <v>5.5934129524073164</v>
      </c>
      <c r="AC77" s="11">
        <v>601</v>
      </c>
      <c r="AD77" t="s">
        <v>79</v>
      </c>
      <c r="AE77" t="s">
        <v>82</v>
      </c>
      <c r="AF77" s="6" t="s">
        <v>83</v>
      </c>
    </row>
    <row r="78" spans="1:32" x14ac:dyDescent="0.55000000000000004">
      <c r="A78">
        <v>77</v>
      </c>
      <c r="B78">
        <v>10004</v>
      </c>
      <c r="C78">
        <v>1</v>
      </c>
      <c r="D78">
        <v>16</v>
      </c>
      <c r="E78" s="13">
        <v>106</v>
      </c>
      <c r="F78">
        <v>0</v>
      </c>
      <c r="G78" s="13" t="s">
        <v>101</v>
      </c>
      <c r="H78">
        <v>6</v>
      </c>
      <c r="I78" s="13">
        <v>3</v>
      </c>
      <c r="J78">
        <v>3</v>
      </c>
      <c r="K78">
        <v>2</v>
      </c>
      <c r="L78">
        <v>2</v>
      </c>
      <c r="M78">
        <v>1</v>
      </c>
      <c r="N78">
        <v>1</v>
      </c>
      <c r="O78">
        <v>0</v>
      </c>
      <c r="P78" s="12">
        <v>44256</v>
      </c>
      <c r="Q78" s="3">
        <f t="shared" ca="1" si="13"/>
        <v>30</v>
      </c>
      <c r="R78" s="3">
        <v>1</v>
      </c>
      <c r="S78">
        <v>1</v>
      </c>
      <c r="T78">
        <v>2</v>
      </c>
      <c r="U78">
        <v>1</v>
      </c>
      <c r="V78">
        <v>0</v>
      </c>
      <c r="W78">
        <v>50</v>
      </c>
      <c r="X78">
        <v>53.8</v>
      </c>
      <c r="Y78" s="4">
        <v>388.15</v>
      </c>
      <c r="Z78">
        <f t="shared" si="14"/>
        <v>116.44499999999999</v>
      </c>
      <c r="AA78" s="4">
        <f t="shared" si="15"/>
        <v>2.1644052044609667</v>
      </c>
      <c r="AB78" s="5">
        <f t="shared" si="16"/>
        <v>2.7558130224967776</v>
      </c>
      <c r="AC78" s="11">
        <v>205</v>
      </c>
      <c r="AD78" t="s">
        <v>79</v>
      </c>
      <c r="AE78" t="s">
        <v>82</v>
      </c>
      <c r="AF78" s="6" t="s">
        <v>83</v>
      </c>
    </row>
    <row r="79" spans="1:32" x14ac:dyDescent="0.55000000000000004">
      <c r="A79">
        <v>78</v>
      </c>
      <c r="B79">
        <v>10004</v>
      </c>
      <c r="C79">
        <v>1</v>
      </c>
      <c r="D79">
        <v>16</v>
      </c>
      <c r="E79" s="13">
        <v>106</v>
      </c>
      <c r="F79">
        <v>0</v>
      </c>
      <c r="G79" s="13" t="s">
        <v>102</v>
      </c>
      <c r="H79">
        <v>6</v>
      </c>
      <c r="I79" s="13">
        <v>3</v>
      </c>
      <c r="J79">
        <v>3</v>
      </c>
      <c r="K79">
        <v>2</v>
      </c>
      <c r="L79">
        <v>2</v>
      </c>
      <c r="M79">
        <v>1</v>
      </c>
      <c r="N79">
        <v>1</v>
      </c>
      <c r="O79">
        <v>0</v>
      </c>
      <c r="P79" s="12">
        <v>44256</v>
      </c>
      <c r="Q79" s="3">
        <f t="shared" ca="1" si="13"/>
        <v>30</v>
      </c>
      <c r="R79" s="3">
        <v>1</v>
      </c>
      <c r="S79">
        <v>2</v>
      </c>
      <c r="T79">
        <v>3</v>
      </c>
      <c r="U79">
        <v>2</v>
      </c>
      <c r="V79">
        <v>1</v>
      </c>
      <c r="W79">
        <v>81.55</v>
      </c>
      <c r="X79">
        <v>87.62</v>
      </c>
      <c r="Y79" s="4">
        <v>652.38750000000005</v>
      </c>
      <c r="Z79">
        <f t="shared" si="14"/>
        <v>195.71625</v>
      </c>
      <c r="AA79" s="4">
        <f t="shared" si="15"/>
        <v>2.2336937913718327</v>
      </c>
      <c r="AB79" s="5">
        <f t="shared" si="16"/>
        <v>4.6318638882239256</v>
      </c>
      <c r="AC79" s="11">
        <v>204</v>
      </c>
      <c r="AD79" t="s">
        <v>79</v>
      </c>
      <c r="AE79" t="s">
        <v>82</v>
      </c>
      <c r="AF79" s="6" t="s">
        <v>83</v>
      </c>
    </row>
    <row r="80" spans="1:32" x14ac:dyDescent="0.55000000000000004">
      <c r="A80">
        <v>79</v>
      </c>
      <c r="B80">
        <v>10004</v>
      </c>
      <c r="C80">
        <v>1</v>
      </c>
      <c r="D80">
        <v>16</v>
      </c>
      <c r="E80" s="13">
        <v>106</v>
      </c>
      <c r="F80">
        <v>0</v>
      </c>
      <c r="G80" s="13" t="s">
        <v>103</v>
      </c>
      <c r="H80">
        <v>6</v>
      </c>
      <c r="I80" s="13">
        <v>3</v>
      </c>
      <c r="J80">
        <v>3</v>
      </c>
      <c r="K80">
        <v>2</v>
      </c>
      <c r="L80">
        <v>2</v>
      </c>
      <c r="M80">
        <v>1</v>
      </c>
      <c r="N80">
        <v>1</v>
      </c>
      <c r="O80">
        <v>0</v>
      </c>
      <c r="P80" s="12">
        <v>44256</v>
      </c>
      <c r="Q80" s="3">
        <f t="shared" ca="1" si="13"/>
        <v>30</v>
      </c>
      <c r="R80" s="3">
        <v>1</v>
      </c>
      <c r="S80">
        <v>2</v>
      </c>
      <c r="T80">
        <v>3</v>
      </c>
      <c r="U80">
        <v>2</v>
      </c>
      <c r="V80">
        <v>1</v>
      </c>
      <c r="W80">
        <v>86.51</v>
      </c>
      <c r="X80">
        <v>91.78</v>
      </c>
      <c r="Y80" s="4">
        <v>738.35</v>
      </c>
      <c r="Z80">
        <f t="shared" si="14"/>
        <v>221.505</v>
      </c>
      <c r="AA80" s="4">
        <f t="shared" si="15"/>
        <v>2.4134342994116365</v>
      </c>
      <c r="AB80" s="5">
        <f t="shared" si="16"/>
        <v>5.242186126910978</v>
      </c>
      <c r="AC80" s="11">
        <v>202</v>
      </c>
      <c r="AD80" t="s">
        <v>79</v>
      </c>
      <c r="AE80" t="s">
        <v>82</v>
      </c>
      <c r="AF80" s="6" t="s">
        <v>83</v>
      </c>
    </row>
    <row r="81" spans="1:32" x14ac:dyDescent="0.55000000000000004">
      <c r="A81">
        <v>80</v>
      </c>
      <c r="B81">
        <v>10004</v>
      </c>
      <c r="C81">
        <v>1</v>
      </c>
      <c r="D81">
        <v>16</v>
      </c>
      <c r="E81" s="13">
        <v>106</v>
      </c>
      <c r="F81">
        <v>0</v>
      </c>
      <c r="G81" s="13" t="s">
        <v>104</v>
      </c>
      <c r="H81">
        <v>6</v>
      </c>
      <c r="I81" s="13">
        <v>3</v>
      </c>
      <c r="J81">
        <v>3</v>
      </c>
      <c r="K81">
        <v>2</v>
      </c>
      <c r="L81">
        <v>2</v>
      </c>
      <c r="M81">
        <v>1</v>
      </c>
      <c r="N81">
        <v>1</v>
      </c>
      <c r="O81">
        <v>0</v>
      </c>
      <c r="P81" s="12">
        <v>44256</v>
      </c>
      <c r="Q81" s="3">
        <f t="shared" ca="1" si="13"/>
        <v>30</v>
      </c>
      <c r="R81" s="3">
        <v>1</v>
      </c>
      <c r="S81">
        <v>2</v>
      </c>
      <c r="T81">
        <v>3</v>
      </c>
      <c r="U81">
        <v>2</v>
      </c>
      <c r="V81">
        <v>1</v>
      </c>
      <c r="W81">
        <v>87.11</v>
      </c>
      <c r="X81">
        <v>93.33</v>
      </c>
      <c r="Y81" s="4">
        <v>791.97349999999994</v>
      </c>
      <c r="Z81">
        <f t="shared" si="14"/>
        <v>237.59204999999997</v>
      </c>
      <c r="AA81" s="4">
        <f t="shared" si="15"/>
        <v>2.5457200257152039</v>
      </c>
      <c r="AB81" s="5">
        <f t="shared" si="16"/>
        <v>5.6229057961415725</v>
      </c>
      <c r="AC81" s="11">
        <v>503</v>
      </c>
      <c r="AD81" t="s">
        <v>79</v>
      </c>
      <c r="AE81" t="s">
        <v>82</v>
      </c>
      <c r="AF81" s="6" t="s">
        <v>83</v>
      </c>
    </row>
    <row r="82" spans="1:32" x14ac:dyDescent="0.55000000000000004">
      <c r="A82">
        <v>81</v>
      </c>
      <c r="B82">
        <v>10004</v>
      </c>
      <c r="C82">
        <v>1</v>
      </c>
      <c r="D82">
        <v>16</v>
      </c>
      <c r="E82" s="13">
        <v>106</v>
      </c>
      <c r="F82">
        <v>0</v>
      </c>
      <c r="G82" s="13" t="s">
        <v>105</v>
      </c>
      <c r="H82">
        <v>6</v>
      </c>
      <c r="I82" s="13">
        <v>3</v>
      </c>
      <c r="J82">
        <v>3</v>
      </c>
      <c r="K82">
        <v>2</v>
      </c>
      <c r="L82">
        <v>2</v>
      </c>
      <c r="M82">
        <v>1</v>
      </c>
      <c r="N82">
        <v>1</v>
      </c>
      <c r="O82">
        <v>0</v>
      </c>
      <c r="P82" s="12">
        <v>44256</v>
      </c>
      <c r="Q82" s="3">
        <f t="shared" ca="1" si="13"/>
        <v>30</v>
      </c>
      <c r="R82" s="3">
        <v>1</v>
      </c>
      <c r="S82">
        <v>2</v>
      </c>
      <c r="T82">
        <v>3</v>
      </c>
      <c r="U82">
        <v>2</v>
      </c>
      <c r="V82">
        <v>1</v>
      </c>
      <c r="W82">
        <v>87.11</v>
      </c>
      <c r="X82">
        <v>93.33</v>
      </c>
      <c r="Y82">
        <v>810.6395</v>
      </c>
      <c r="Z82">
        <f t="shared" si="14"/>
        <v>243.19184999999999</v>
      </c>
      <c r="AA82" s="4">
        <f>IF(Y82=0,Z82,Z82/Y82)</f>
        <v>0.3</v>
      </c>
      <c r="AB82" s="5">
        <f t="shared" si="16"/>
        <v>5.7554318965613218</v>
      </c>
      <c r="AC82" s="11">
        <v>603</v>
      </c>
      <c r="AD82" t="s">
        <v>79</v>
      </c>
      <c r="AE82" t="s">
        <v>82</v>
      </c>
      <c r="AF82" s="6" t="s">
        <v>83</v>
      </c>
    </row>
    <row r="83" spans="1:32" x14ac:dyDescent="0.55000000000000004">
      <c r="A83">
        <v>82</v>
      </c>
      <c r="B83">
        <v>10005</v>
      </c>
      <c r="C83">
        <v>1</v>
      </c>
      <c r="D83">
        <v>15</v>
      </c>
      <c r="E83" s="13">
        <v>127</v>
      </c>
      <c r="F83">
        <v>0</v>
      </c>
      <c r="G83" s="13" t="s">
        <v>86</v>
      </c>
      <c r="H83">
        <v>6</v>
      </c>
      <c r="I83" s="13">
        <v>3</v>
      </c>
      <c r="J83">
        <v>2</v>
      </c>
      <c r="K83">
        <v>1</v>
      </c>
      <c r="L83">
        <v>2</v>
      </c>
      <c r="M83">
        <v>1</v>
      </c>
      <c r="N83">
        <v>1</v>
      </c>
      <c r="O83">
        <v>1</v>
      </c>
      <c r="P83" s="12">
        <v>44256</v>
      </c>
      <c r="Q83" s="3">
        <f t="shared" ca="1" si="13"/>
        <v>30</v>
      </c>
      <c r="R83" s="3">
        <v>1</v>
      </c>
      <c r="S83">
        <v>2</v>
      </c>
      <c r="T83">
        <v>3</v>
      </c>
      <c r="U83">
        <v>2</v>
      </c>
      <c r="V83">
        <v>1</v>
      </c>
      <c r="W83">
        <v>87.34</v>
      </c>
      <c r="X83">
        <v>101</v>
      </c>
      <c r="Y83">
        <v>831</v>
      </c>
      <c r="Z83">
        <f t="shared" si="14"/>
        <v>249.29999999999998</v>
      </c>
      <c r="AA83" s="4">
        <f t="shared" si="15"/>
        <v>2.4683168316831683</v>
      </c>
      <c r="AB83" s="5">
        <f t="shared" si="16"/>
        <v>5.8999887200691026</v>
      </c>
      <c r="AC83" s="11">
        <v>1</v>
      </c>
      <c r="AD83" t="s">
        <v>80</v>
      </c>
      <c r="AE83" t="s">
        <v>81</v>
      </c>
      <c r="AF83" s="6" t="s">
        <v>84</v>
      </c>
    </row>
    <row r="84" spans="1:32" x14ac:dyDescent="0.55000000000000004">
      <c r="A84">
        <v>83</v>
      </c>
      <c r="B84">
        <v>10005</v>
      </c>
      <c r="C84">
        <v>1</v>
      </c>
      <c r="D84">
        <v>15</v>
      </c>
      <c r="E84" s="13">
        <v>127</v>
      </c>
      <c r="F84">
        <v>0</v>
      </c>
      <c r="G84" s="13" t="s">
        <v>86</v>
      </c>
      <c r="H84">
        <v>6</v>
      </c>
      <c r="I84" s="13">
        <v>3</v>
      </c>
      <c r="J84">
        <v>2</v>
      </c>
      <c r="K84">
        <v>1</v>
      </c>
      <c r="L84">
        <v>2</v>
      </c>
      <c r="M84">
        <v>1</v>
      </c>
      <c r="N84">
        <v>1</v>
      </c>
      <c r="O84">
        <v>1</v>
      </c>
      <c r="P84" s="12">
        <v>44256</v>
      </c>
      <c r="Q84" s="3">
        <f t="shared" ca="1" si="13"/>
        <v>30</v>
      </c>
      <c r="R84" s="3">
        <v>1</v>
      </c>
      <c r="S84">
        <v>2</v>
      </c>
      <c r="T84">
        <v>3</v>
      </c>
      <c r="U84">
        <v>2</v>
      </c>
      <c r="V84">
        <v>1</v>
      </c>
      <c r="W84">
        <v>90.17</v>
      </c>
      <c r="X84">
        <v>105</v>
      </c>
      <c r="Y84" s="4">
        <v>881.35</v>
      </c>
      <c r="Z84">
        <f t="shared" si="14"/>
        <v>264.40499999999997</v>
      </c>
      <c r="AA84" s="4">
        <f t="shared" si="15"/>
        <v>2.5181428571428568</v>
      </c>
      <c r="AB84" s="5">
        <f t="shared" si="16"/>
        <v>6.2574669776569243</v>
      </c>
      <c r="AC84" s="11">
        <v>2</v>
      </c>
      <c r="AD84" t="s">
        <v>80</v>
      </c>
      <c r="AE84" t="s">
        <v>81</v>
      </c>
      <c r="AF84" s="6" t="s">
        <v>84</v>
      </c>
    </row>
    <row r="85" spans="1:32" x14ac:dyDescent="0.55000000000000004">
      <c r="A85">
        <v>84</v>
      </c>
      <c r="B85">
        <v>10005</v>
      </c>
      <c r="C85">
        <v>1</v>
      </c>
      <c r="D85">
        <v>15</v>
      </c>
      <c r="E85" s="13">
        <v>127</v>
      </c>
      <c r="F85">
        <v>0</v>
      </c>
      <c r="G85" s="13" t="s">
        <v>86</v>
      </c>
      <c r="H85">
        <v>6</v>
      </c>
      <c r="I85" s="13">
        <v>3</v>
      </c>
      <c r="J85">
        <v>2</v>
      </c>
      <c r="K85">
        <v>1</v>
      </c>
      <c r="L85">
        <v>2</v>
      </c>
      <c r="M85">
        <v>1</v>
      </c>
      <c r="N85">
        <v>1</v>
      </c>
      <c r="O85">
        <v>1</v>
      </c>
      <c r="P85" s="12">
        <v>44256</v>
      </c>
      <c r="Q85" s="3">
        <f t="shared" ca="1" si="13"/>
        <v>30</v>
      </c>
      <c r="R85" s="3">
        <v>1</v>
      </c>
      <c r="S85">
        <v>2</v>
      </c>
      <c r="T85">
        <v>3</v>
      </c>
      <c r="U85">
        <v>2</v>
      </c>
      <c r="V85">
        <v>1</v>
      </c>
      <c r="W85">
        <v>136.5</v>
      </c>
      <c r="X85">
        <v>157.80000000000001</v>
      </c>
      <c r="Y85" s="4">
        <v>1185.0540000000001</v>
      </c>
      <c r="Z85">
        <f t="shared" si="14"/>
        <v>355.51620000000003</v>
      </c>
      <c r="AA85" s="4">
        <f t="shared" si="15"/>
        <v>2.2529543726235741</v>
      </c>
      <c r="AB85" s="5">
        <f t="shared" si="16"/>
        <v>8.41372470839082</v>
      </c>
      <c r="AC85" s="11">
        <v>3</v>
      </c>
      <c r="AD85" t="s">
        <v>80</v>
      </c>
      <c r="AE85" t="s">
        <v>81</v>
      </c>
      <c r="AF85" s="6" t="s">
        <v>84</v>
      </c>
    </row>
    <row r="86" spans="1:32" x14ac:dyDescent="0.55000000000000004">
      <c r="A86">
        <v>85</v>
      </c>
      <c r="B86">
        <v>10005</v>
      </c>
      <c r="C86">
        <v>1</v>
      </c>
      <c r="D86">
        <v>15</v>
      </c>
      <c r="E86" s="13">
        <v>127</v>
      </c>
      <c r="F86">
        <v>0</v>
      </c>
      <c r="G86" s="13" t="s">
        <v>86</v>
      </c>
      <c r="H86">
        <v>6</v>
      </c>
      <c r="I86" s="13">
        <v>3</v>
      </c>
      <c r="J86">
        <v>2</v>
      </c>
      <c r="K86">
        <v>1</v>
      </c>
      <c r="L86">
        <v>2</v>
      </c>
      <c r="M86">
        <v>1</v>
      </c>
      <c r="N86">
        <v>1</v>
      </c>
      <c r="O86">
        <v>1</v>
      </c>
      <c r="P86" s="12">
        <v>44256</v>
      </c>
      <c r="Q86" s="3">
        <f t="shared" ca="1" si="13"/>
        <v>30</v>
      </c>
      <c r="R86" s="3">
        <v>1</v>
      </c>
      <c r="S86">
        <v>3</v>
      </c>
      <c r="T86">
        <v>4</v>
      </c>
      <c r="U86">
        <v>2</v>
      </c>
      <c r="V86">
        <v>1</v>
      </c>
      <c r="W86">
        <v>143.30000000000001</v>
      </c>
      <c r="X86">
        <v>164</v>
      </c>
      <c r="Y86" s="4">
        <v>1389.82</v>
      </c>
      <c r="Z86">
        <f t="shared" si="14"/>
        <v>416.94599999999997</v>
      </c>
      <c r="AA86" s="4">
        <f t="shared" si="15"/>
        <v>2.5423536585365851</v>
      </c>
      <c r="AB86" s="5">
        <f t="shared" si="16"/>
        <v>9.8675358879981232</v>
      </c>
      <c r="AC86" s="11">
        <v>4</v>
      </c>
      <c r="AD86" t="s">
        <v>80</v>
      </c>
      <c r="AE86" t="s">
        <v>81</v>
      </c>
      <c r="AF86" s="6" t="s">
        <v>84</v>
      </c>
    </row>
    <row r="87" spans="1:32" x14ac:dyDescent="0.55000000000000004">
      <c r="A87">
        <v>86</v>
      </c>
      <c r="B87">
        <v>10005</v>
      </c>
      <c r="C87">
        <v>1</v>
      </c>
      <c r="D87">
        <v>15</v>
      </c>
      <c r="E87" s="13">
        <v>127</v>
      </c>
      <c r="F87">
        <v>0</v>
      </c>
      <c r="G87" s="13" t="s">
        <v>86</v>
      </c>
      <c r="H87">
        <v>6</v>
      </c>
      <c r="I87" s="13">
        <v>3</v>
      </c>
      <c r="J87">
        <v>2</v>
      </c>
      <c r="K87">
        <v>1</v>
      </c>
      <c r="L87">
        <v>2</v>
      </c>
      <c r="M87">
        <v>1</v>
      </c>
      <c r="N87">
        <v>1</v>
      </c>
      <c r="O87">
        <v>1</v>
      </c>
      <c r="P87" s="12">
        <v>44256</v>
      </c>
      <c r="Q87" s="3">
        <f t="shared" ca="1" si="13"/>
        <v>30</v>
      </c>
      <c r="R87" s="3">
        <v>1</v>
      </c>
      <c r="S87">
        <v>3</v>
      </c>
      <c r="T87">
        <v>4</v>
      </c>
      <c r="U87">
        <v>2</v>
      </c>
      <c r="V87">
        <v>1</v>
      </c>
      <c r="W87">
        <v>166.77</v>
      </c>
      <c r="X87">
        <v>191.8</v>
      </c>
      <c r="Y87" s="4">
        <v>11641.895</v>
      </c>
      <c r="Z87">
        <f t="shared" si="14"/>
        <v>3492.5684999999999</v>
      </c>
      <c r="AA87" s="4">
        <f t="shared" si="15"/>
        <v>18.209429092805003</v>
      </c>
      <c r="AB87" s="5">
        <f t="shared" si="16"/>
        <v>82.655895523741137</v>
      </c>
      <c r="AC87" s="11">
        <v>5</v>
      </c>
      <c r="AD87" t="s">
        <v>80</v>
      </c>
      <c r="AE87" t="s">
        <v>81</v>
      </c>
      <c r="AF87" s="6" t="s">
        <v>84</v>
      </c>
    </row>
    <row r="88" spans="1:32" x14ac:dyDescent="0.55000000000000004">
      <c r="A88">
        <v>87</v>
      </c>
      <c r="B88">
        <v>10005</v>
      </c>
      <c r="C88">
        <v>1</v>
      </c>
      <c r="D88">
        <v>15</v>
      </c>
      <c r="E88" s="13">
        <v>127</v>
      </c>
      <c r="F88">
        <v>0</v>
      </c>
      <c r="G88" s="13" t="s">
        <v>86</v>
      </c>
      <c r="H88">
        <v>6</v>
      </c>
      <c r="I88" s="13">
        <v>3</v>
      </c>
      <c r="J88">
        <v>2</v>
      </c>
      <c r="K88">
        <v>1</v>
      </c>
      <c r="L88">
        <v>2</v>
      </c>
      <c r="M88">
        <v>1</v>
      </c>
      <c r="N88">
        <v>1</v>
      </c>
      <c r="O88">
        <v>1</v>
      </c>
      <c r="P88" s="12">
        <v>44256</v>
      </c>
      <c r="Q88" s="3">
        <f t="shared" ca="1" si="13"/>
        <v>30</v>
      </c>
      <c r="R88" s="3">
        <v>1</v>
      </c>
      <c r="S88">
        <v>3</v>
      </c>
      <c r="T88">
        <v>4</v>
      </c>
      <c r="U88">
        <v>3</v>
      </c>
      <c r="V88">
        <v>1</v>
      </c>
      <c r="W88">
        <v>193.23</v>
      </c>
      <c r="X88">
        <v>233.5</v>
      </c>
      <c r="Y88" s="4">
        <v>2038.4690000000001</v>
      </c>
      <c r="Z88">
        <f t="shared" si="14"/>
        <v>611.54070000000002</v>
      </c>
      <c r="AA88" s="4">
        <f t="shared" si="15"/>
        <v>2.6190179871520343</v>
      </c>
      <c r="AB88" s="5">
        <f t="shared" si="16"/>
        <v>14.472856926847827</v>
      </c>
      <c r="AC88" s="11">
        <v>6</v>
      </c>
      <c r="AD88" t="s">
        <v>80</v>
      </c>
      <c r="AE88" t="s">
        <v>81</v>
      </c>
      <c r="AF88" s="6" t="s">
        <v>84</v>
      </c>
    </row>
    <row r="89" spans="1:32" x14ac:dyDescent="0.55000000000000004">
      <c r="A89">
        <v>88</v>
      </c>
      <c r="B89">
        <v>10005</v>
      </c>
      <c r="C89">
        <v>1</v>
      </c>
      <c r="D89">
        <v>15</v>
      </c>
      <c r="E89" s="13">
        <v>127</v>
      </c>
      <c r="F89">
        <v>0</v>
      </c>
      <c r="G89" s="13" t="s">
        <v>86</v>
      </c>
      <c r="H89">
        <v>6</v>
      </c>
      <c r="I89" s="13">
        <v>3</v>
      </c>
      <c r="J89">
        <v>2</v>
      </c>
      <c r="K89">
        <v>1</v>
      </c>
      <c r="L89">
        <v>2</v>
      </c>
      <c r="M89">
        <v>1</v>
      </c>
      <c r="N89">
        <v>1</v>
      </c>
      <c r="O89">
        <v>1</v>
      </c>
      <c r="P89" s="12">
        <v>44256</v>
      </c>
      <c r="Q89" s="3">
        <f t="shared" ca="1" si="13"/>
        <v>30</v>
      </c>
      <c r="R89" s="3">
        <v>1</v>
      </c>
      <c r="S89">
        <v>3</v>
      </c>
      <c r="T89">
        <v>4</v>
      </c>
      <c r="U89">
        <v>2</v>
      </c>
      <c r="V89">
        <v>1</v>
      </c>
      <c r="W89">
        <v>136.5</v>
      </c>
      <c r="X89">
        <v>157.80000000000001</v>
      </c>
      <c r="Y89" s="4">
        <v>1221.9259999999999</v>
      </c>
      <c r="Z89">
        <f t="shared" si="14"/>
        <v>366.57779999999997</v>
      </c>
      <c r="AA89" s="4">
        <f t="shared" si="15"/>
        <v>2.3230532319391632</v>
      </c>
      <c r="AB89" s="5">
        <f t="shared" si="16"/>
        <v>8.6755109708293112</v>
      </c>
      <c r="AC89" s="11">
        <v>3</v>
      </c>
      <c r="AD89" t="s">
        <v>80</v>
      </c>
      <c r="AE89" t="s">
        <v>81</v>
      </c>
      <c r="AF89" s="6" t="s">
        <v>84</v>
      </c>
    </row>
    <row r="90" spans="1:32" x14ac:dyDescent="0.55000000000000004">
      <c r="A90">
        <v>89</v>
      </c>
      <c r="B90">
        <v>10005</v>
      </c>
      <c r="C90">
        <v>1</v>
      </c>
      <c r="D90">
        <v>15</v>
      </c>
      <c r="E90" s="13">
        <v>127</v>
      </c>
      <c r="F90">
        <v>0</v>
      </c>
      <c r="G90" s="13" t="s">
        <v>86</v>
      </c>
      <c r="H90">
        <v>6</v>
      </c>
      <c r="I90" s="13">
        <v>3</v>
      </c>
      <c r="J90">
        <v>2</v>
      </c>
      <c r="K90">
        <v>1</v>
      </c>
      <c r="L90">
        <v>2</v>
      </c>
      <c r="M90">
        <v>1</v>
      </c>
      <c r="N90">
        <v>1</v>
      </c>
      <c r="O90">
        <v>1</v>
      </c>
      <c r="P90" s="12">
        <v>44256</v>
      </c>
      <c r="Q90" s="3">
        <f t="shared" ca="1" si="13"/>
        <v>30</v>
      </c>
      <c r="R90" s="3">
        <v>1</v>
      </c>
      <c r="S90">
        <v>3</v>
      </c>
      <c r="T90">
        <v>4</v>
      </c>
      <c r="U90">
        <v>2</v>
      </c>
      <c r="V90">
        <v>1</v>
      </c>
      <c r="W90">
        <v>136.5</v>
      </c>
      <c r="X90">
        <v>157.80000000000001</v>
      </c>
      <c r="Y90" s="4">
        <v>1246.174</v>
      </c>
      <c r="Z90">
        <f t="shared" si="14"/>
        <v>373.85219999999998</v>
      </c>
      <c r="AA90" s="4">
        <f t="shared" si="15"/>
        <v>2.3691520912547523</v>
      </c>
      <c r="AB90" s="5">
        <f t="shared" si="16"/>
        <v>8.8476685237585979</v>
      </c>
      <c r="AC90" s="11">
        <v>3</v>
      </c>
      <c r="AD90" t="s">
        <v>80</v>
      </c>
      <c r="AE90" t="s">
        <v>81</v>
      </c>
      <c r="AF90" s="6" t="s">
        <v>84</v>
      </c>
    </row>
    <row r="91" spans="1:32" x14ac:dyDescent="0.55000000000000004">
      <c r="A91">
        <v>90</v>
      </c>
      <c r="B91">
        <v>10005</v>
      </c>
      <c r="C91">
        <v>1</v>
      </c>
      <c r="D91">
        <v>15</v>
      </c>
      <c r="E91" s="13">
        <v>127</v>
      </c>
      <c r="F91">
        <v>0</v>
      </c>
      <c r="G91" s="13" t="s">
        <v>86</v>
      </c>
      <c r="H91">
        <v>6</v>
      </c>
      <c r="I91" s="13">
        <v>3</v>
      </c>
      <c r="J91">
        <v>2</v>
      </c>
      <c r="K91">
        <v>1</v>
      </c>
      <c r="L91">
        <v>2</v>
      </c>
      <c r="M91">
        <v>1</v>
      </c>
      <c r="N91">
        <v>1</v>
      </c>
      <c r="O91">
        <v>1</v>
      </c>
      <c r="P91" s="12">
        <v>44256</v>
      </c>
      <c r="Q91" s="3">
        <f t="shared" ca="1" si="13"/>
        <v>30</v>
      </c>
      <c r="R91" s="3">
        <v>1</v>
      </c>
      <c r="S91">
        <v>3</v>
      </c>
      <c r="T91">
        <v>4</v>
      </c>
      <c r="U91">
        <v>2</v>
      </c>
      <c r="V91">
        <v>1</v>
      </c>
      <c r="W91">
        <v>136.5</v>
      </c>
      <c r="X91">
        <v>157.80000000000001</v>
      </c>
      <c r="Y91" s="4">
        <v>1260.0609999999999</v>
      </c>
      <c r="Z91">
        <f t="shared" si="14"/>
        <v>378.01829999999995</v>
      </c>
      <c r="AA91" s="4">
        <f t="shared" si="15"/>
        <v>2.395553231939163</v>
      </c>
      <c r="AB91" s="5">
        <f t="shared" si="16"/>
        <v>8.9462643641383792</v>
      </c>
      <c r="AC91" s="11">
        <v>3</v>
      </c>
      <c r="AD91" t="s">
        <v>80</v>
      </c>
      <c r="AE91" t="s">
        <v>81</v>
      </c>
      <c r="AF91" s="6" t="s">
        <v>84</v>
      </c>
    </row>
    <row r="92" spans="1:32" x14ac:dyDescent="0.55000000000000004">
      <c r="A92">
        <v>91</v>
      </c>
      <c r="B92">
        <v>10005</v>
      </c>
      <c r="C92">
        <v>1</v>
      </c>
      <c r="D92">
        <v>15</v>
      </c>
      <c r="E92" s="13">
        <v>127</v>
      </c>
      <c r="F92">
        <v>0</v>
      </c>
      <c r="G92" s="13" t="s">
        <v>86</v>
      </c>
      <c r="H92">
        <v>6</v>
      </c>
      <c r="I92" s="13">
        <v>3</v>
      </c>
      <c r="J92">
        <v>2</v>
      </c>
      <c r="K92">
        <v>1</v>
      </c>
      <c r="L92">
        <v>2</v>
      </c>
      <c r="M92">
        <v>1</v>
      </c>
      <c r="N92">
        <v>1</v>
      </c>
      <c r="O92">
        <v>1</v>
      </c>
      <c r="P92" s="12">
        <v>44256</v>
      </c>
      <c r="Q92" s="3">
        <f t="shared" ca="1" si="13"/>
        <v>30</v>
      </c>
      <c r="R92" s="3">
        <v>1</v>
      </c>
      <c r="S92">
        <v>3</v>
      </c>
      <c r="T92">
        <v>4</v>
      </c>
      <c r="U92">
        <v>2</v>
      </c>
      <c r="V92">
        <v>1</v>
      </c>
      <c r="W92">
        <v>136.5</v>
      </c>
      <c r="X92">
        <v>157.80000000000001</v>
      </c>
      <c r="Y92" s="4">
        <v>1284.94</v>
      </c>
      <c r="Z92">
        <f t="shared" si="14"/>
        <v>385.48200000000003</v>
      </c>
      <c r="AA92" s="4">
        <f t="shared" si="15"/>
        <v>2.4428517110266159</v>
      </c>
      <c r="AB92" s="5">
        <f t="shared" si="16"/>
        <v>9.1229019325699081</v>
      </c>
      <c r="AC92" s="11">
        <v>3</v>
      </c>
      <c r="AD92" t="s">
        <v>80</v>
      </c>
      <c r="AE92" t="s">
        <v>81</v>
      </c>
      <c r="AF92" s="6" t="s">
        <v>84</v>
      </c>
    </row>
    <row r="93" spans="1:32" x14ac:dyDescent="0.55000000000000004">
      <c r="A93">
        <v>92</v>
      </c>
      <c r="B93">
        <v>10005</v>
      </c>
      <c r="C93">
        <v>1</v>
      </c>
      <c r="D93">
        <v>15</v>
      </c>
      <c r="E93" s="13">
        <v>127</v>
      </c>
      <c r="F93">
        <v>0</v>
      </c>
      <c r="G93" s="13" t="s">
        <v>86</v>
      </c>
      <c r="H93">
        <v>6</v>
      </c>
      <c r="I93" s="13">
        <v>3</v>
      </c>
      <c r="J93">
        <v>2</v>
      </c>
      <c r="K93">
        <v>1</v>
      </c>
      <c r="L93">
        <v>2</v>
      </c>
      <c r="M93">
        <v>1</v>
      </c>
      <c r="N93">
        <v>1</v>
      </c>
      <c r="O93">
        <v>1</v>
      </c>
      <c r="P93" s="12">
        <v>44256</v>
      </c>
      <c r="Q93" s="3">
        <f t="shared" ca="1" si="13"/>
        <v>30</v>
      </c>
      <c r="R93" s="3">
        <v>1</v>
      </c>
      <c r="S93">
        <v>3</v>
      </c>
      <c r="T93">
        <v>4</v>
      </c>
      <c r="U93">
        <v>2</v>
      </c>
      <c r="V93">
        <v>1</v>
      </c>
      <c r="W93">
        <v>136.5</v>
      </c>
      <c r="X93">
        <v>157.80000000000001</v>
      </c>
      <c r="Y93" s="4">
        <v>1208.5129999999999</v>
      </c>
      <c r="Z93">
        <f t="shared" si="14"/>
        <v>362.55389999999994</v>
      </c>
      <c r="AA93" s="4">
        <f t="shared" si="15"/>
        <v>2.2975532319391632</v>
      </c>
      <c r="AB93" s="5">
        <f t="shared" si="16"/>
        <v>8.5802804669757791</v>
      </c>
      <c r="AC93" s="11">
        <v>3</v>
      </c>
      <c r="AD93" t="s">
        <v>80</v>
      </c>
      <c r="AE93" t="s">
        <v>81</v>
      </c>
      <c r="AF93" s="6" t="s">
        <v>84</v>
      </c>
    </row>
    <row r="94" spans="1:32" x14ac:dyDescent="0.55000000000000004">
      <c r="A94">
        <v>93</v>
      </c>
      <c r="B94">
        <v>60002</v>
      </c>
      <c r="C94">
        <v>6</v>
      </c>
      <c r="D94">
        <v>58</v>
      </c>
      <c r="E94" s="13">
        <v>78</v>
      </c>
      <c r="F94">
        <v>1</v>
      </c>
      <c r="G94" s="13" t="s">
        <v>115</v>
      </c>
      <c r="H94">
        <v>2</v>
      </c>
      <c r="I94" s="13">
        <v>3</v>
      </c>
      <c r="J94">
        <v>2</v>
      </c>
      <c r="K94" s="13">
        <v>1</v>
      </c>
      <c r="L94">
        <v>3</v>
      </c>
      <c r="M94" s="13">
        <v>1</v>
      </c>
      <c r="N94">
        <v>6</v>
      </c>
      <c r="O94" s="13">
        <v>1</v>
      </c>
      <c r="P94" s="12">
        <v>44256</v>
      </c>
      <c r="Q94" s="3">
        <f t="shared" ca="1" si="13"/>
        <v>30</v>
      </c>
      <c r="R94" s="3">
        <v>1</v>
      </c>
      <c r="S94">
        <v>3</v>
      </c>
      <c r="T94">
        <v>1</v>
      </c>
      <c r="U94">
        <v>0</v>
      </c>
      <c r="V94">
        <v>1</v>
      </c>
      <c r="W94">
        <v>43.19</v>
      </c>
      <c r="X94">
        <v>47.6</v>
      </c>
      <c r="Y94" s="4">
        <v>89.95</v>
      </c>
      <c r="Z94">
        <f t="shared" si="14"/>
        <v>26.984999999999999</v>
      </c>
      <c r="AA94" s="4">
        <f t="shared" si="15"/>
        <v>0.56691176470588234</v>
      </c>
      <c r="AB94" s="5">
        <f t="shared" si="16"/>
        <v>0.63863295471746795</v>
      </c>
      <c r="AC94" s="11">
        <v>1</v>
      </c>
      <c r="AD94" t="s">
        <v>111</v>
      </c>
      <c r="AE94" t="s">
        <v>112</v>
      </c>
      <c r="AF94" s="6" t="s">
        <v>113</v>
      </c>
    </row>
    <row r="95" spans="1:32" x14ac:dyDescent="0.55000000000000004">
      <c r="A95">
        <v>94</v>
      </c>
      <c r="B95">
        <v>60002</v>
      </c>
      <c r="C95">
        <v>6</v>
      </c>
      <c r="D95">
        <v>58</v>
      </c>
      <c r="E95" s="13">
        <v>78</v>
      </c>
      <c r="F95">
        <v>1</v>
      </c>
      <c r="G95" s="13" t="s">
        <v>115</v>
      </c>
      <c r="H95">
        <v>2</v>
      </c>
      <c r="I95" s="13">
        <v>3</v>
      </c>
      <c r="J95">
        <v>2</v>
      </c>
      <c r="K95" s="13">
        <v>1</v>
      </c>
      <c r="L95">
        <v>3</v>
      </c>
      <c r="M95" s="13">
        <v>1</v>
      </c>
      <c r="N95">
        <v>6</v>
      </c>
      <c r="O95" s="13">
        <v>1</v>
      </c>
      <c r="P95" s="12">
        <v>44256</v>
      </c>
      <c r="Q95" s="3">
        <f t="shared" ca="1" si="13"/>
        <v>30</v>
      </c>
      <c r="R95" s="3">
        <v>1</v>
      </c>
      <c r="S95">
        <v>3</v>
      </c>
      <c r="T95">
        <v>1</v>
      </c>
      <c r="U95" s="15">
        <v>0</v>
      </c>
      <c r="V95">
        <v>1</v>
      </c>
      <c r="W95">
        <v>46.7</v>
      </c>
      <c r="X95">
        <v>48.7</v>
      </c>
      <c r="Y95" s="4">
        <v>90.95</v>
      </c>
      <c r="Z95">
        <f t="shared" si="14"/>
        <v>27.285</v>
      </c>
      <c r="AA95" s="4">
        <f t="shared" si="15"/>
        <v>0.5602669404517453</v>
      </c>
      <c r="AB95" s="5">
        <f t="shared" si="16"/>
        <v>0.64573282080660033</v>
      </c>
      <c r="AC95" s="11" t="s">
        <v>114</v>
      </c>
      <c r="AD95" t="s">
        <v>111</v>
      </c>
      <c r="AE95" t="s">
        <v>112</v>
      </c>
      <c r="AF95" s="6" t="s">
        <v>113</v>
      </c>
    </row>
    <row r="96" spans="1:32" x14ac:dyDescent="0.55000000000000004">
      <c r="A96">
        <v>95</v>
      </c>
      <c r="B96">
        <v>10006</v>
      </c>
      <c r="C96">
        <v>1</v>
      </c>
      <c r="D96">
        <v>16</v>
      </c>
      <c r="E96" s="13">
        <v>103</v>
      </c>
      <c r="F96">
        <v>0</v>
      </c>
      <c r="G96" s="13" t="s">
        <v>120</v>
      </c>
      <c r="H96">
        <v>5</v>
      </c>
      <c r="I96" s="13">
        <v>3</v>
      </c>
      <c r="J96">
        <v>2</v>
      </c>
      <c r="K96">
        <v>2</v>
      </c>
      <c r="L96">
        <v>3</v>
      </c>
      <c r="M96">
        <v>1</v>
      </c>
      <c r="N96">
        <v>5</v>
      </c>
      <c r="O96">
        <v>1</v>
      </c>
      <c r="P96" s="12">
        <v>44256</v>
      </c>
      <c r="Q96" s="3">
        <f t="shared" ca="1" si="13"/>
        <v>30</v>
      </c>
      <c r="R96" s="3">
        <v>1</v>
      </c>
      <c r="S96">
        <v>3</v>
      </c>
      <c r="T96">
        <v>3</v>
      </c>
      <c r="U96">
        <v>2</v>
      </c>
      <c r="V96">
        <v>1</v>
      </c>
      <c r="W96">
        <v>105.74</v>
      </c>
      <c r="X96">
        <v>115.3</v>
      </c>
      <c r="Y96" s="4">
        <v>895.91811800000005</v>
      </c>
      <c r="Z96">
        <f t="shared" si="14"/>
        <v>268.77543539999999</v>
      </c>
      <c r="AA96" s="4">
        <f t="shared" si="15"/>
        <v>2.3310965776235908</v>
      </c>
      <c r="AB96" s="5">
        <f t="shared" si="16"/>
        <v>6.3608986646276051</v>
      </c>
      <c r="AC96" s="11" t="s">
        <v>123</v>
      </c>
      <c r="AD96" t="s">
        <v>121</v>
      </c>
      <c r="AE96" t="s">
        <v>61</v>
      </c>
      <c r="AF96" s="6" t="s">
        <v>122</v>
      </c>
    </row>
    <row r="97" spans="1:32" x14ac:dyDescent="0.55000000000000004">
      <c r="A97">
        <v>96</v>
      </c>
      <c r="B97">
        <v>10006</v>
      </c>
      <c r="C97">
        <v>1</v>
      </c>
      <c r="D97">
        <v>16</v>
      </c>
      <c r="E97" s="13">
        <v>103</v>
      </c>
      <c r="F97">
        <v>0</v>
      </c>
      <c r="G97" s="13" t="s">
        <v>106</v>
      </c>
      <c r="H97">
        <v>5</v>
      </c>
      <c r="I97" s="13">
        <v>3</v>
      </c>
      <c r="J97">
        <v>2</v>
      </c>
      <c r="K97">
        <v>2</v>
      </c>
      <c r="L97">
        <v>3</v>
      </c>
      <c r="M97">
        <v>1</v>
      </c>
      <c r="N97">
        <v>5</v>
      </c>
      <c r="O97">
        <v>1</v>
      </c>
      <c r="P97" s="12">
        <v>44256</v>
      </c>
      <c r="Q97" s="3">
        <f t="shared" ca="1" si="13"/>
        <v>30</v>
      </c>
      <c r="R97" s="3">
        <v>1</v>
      </c>
      <c r="S97">
        <v>2</v>
      </c>
      <c r="T97">
        <v>2</v>
      </c>
      <c r="U97">
        <v>2</v>
      </c>
      <c r="V97">
        <v>1</v>
      </c>
      <c r="W97">
        <v>81.95</v>
      </c>
      <c r="X97">
        <v>86.87</v>
      </c>
      <c r="Y97" s="4">
        <v>693.49979800000006</v>
      </c>
      <c r="Z97">
        <f t="shared" si="14"/>
        <v>208.0499394</v>
      </c>
      <c r="AA97" s="4">
        <f t="shared" si="15"/>
        <v>2.3949572855991712</v>
      </c>
      <c r="AB97" s="5">
        <f t="shared" si="16"/>
        <v>4.9237556986404352</v>
      </c>
      <c r="AC97" s="11" t="s">
        <v>124</v>
      </c>
      <c r="AD97" t="s">
        <v>121</v>
      </c>
      <c r="AE97" t="s">
        <v>61</v>
      </c>
      <c r="AF97" s="6" t="s">
        <v>122</v>
      </c>
    </row>
    <row r="98" spans="1:32" x14ac:dyDescent="0.55000000000000004">
      <c r="A98">
        <v>97</v>
      </c>
      <c r="B98">
        <v>10006</v>
      </c>
      <c r="C98">
        <v>1</v>
      </c>
      <c r="D98">
        <v>16</v>
      </c>
      <c r="E98" s="13">
        <v>103</v>
      </c>
      <c r="F98">
        <v>0</v>
      </c>
      <c r="G98" s="13" t="s">
        <v>107</v>
      </c>
      <c r="H98">
        <v>5</v>
      </c>
      <c r="I98" s="13">
        <v>3</v>
      </c>
      <c r="J98">
        <v>2</v>
      </c>
      <c r="K98">
        <v>2</v>
      </c>
      <c r="L98">
        <v>3</v>
      </c>
      <c r="M98">
        <v>1</v>
      </c>
      <c r="N98">
        <v>5</v>
      </c>
      <c r="O98">
        <v>1</v>
      </c>
      <c r="P98" s="12">
        <v>44256</v>
      </c>
      <c r="Q98" s="3">
        <f t="shared" ca="1" si="13"/>
        <v>30</v>
      </c>
      <c r="R98" s="3">
        <v>1</v>
      </c>
      <c r="S98">
        <v>3</v>
      </c>
      <c r="T98">
        <v>3</v>
      </c>
      <c r="U98">
        <v>2</v>
      </c>
      <c r="V98">
        <v>1</v>
      </c>
      <c r="W98">
        <v>107.8</v>
      </c>
      <c r="X98">
        <v>107.8</v>
      </c>
      <c r="Y98" s="4">
        <v>836.75596499999995</v>
      </c>
      <c r="Z98">
        <f t="shared" si="14"/>
        <v>251.02678949999998</v>
      </c>
      <c r="AA98" s="4">
        <f t="shared" si="15"/>
        <v>2.3286344109461967</v>
      </c>
      <c r="AB98" s="5">
        <f t="shared" si="16"/>
        <v>5.940855300782836</v>
      </c>
      <c r="AC98" s="11" t="s">
        <v>125</v>
      </c>
      <c r="AD98" t="s">
        <v>121</v>
      </c>
      <c r="AE98" t="s">
        <v>61</v>
      </c>
      <c r="AF98" s="6" t="s">
        <v>122</v>
      </c>
    </row>
    <row r="99" spans="1:32" x14ac:dyDescent="0.55000000000000004">
      <c r="A99">
        <v>98</v>
      </c>
      <c r="B99">
        <v>10006</v>
      </c>
      <c r="C99">
        <v>1</v>
      </c>
      <c r="D99">
        <v>16</v>
      </c>
      <c r="E99" s="13">
        <v>103</v>
      </c>
      <c r="F99">
        <v>0</v>
      </c>
      <c r="G99" s="13" t="s">
        <v>108</v>
      </c>
      <c r="H99">
        <v>5</v>
      </c>
      <c r="I99" s="13">
        <v>3</v>
      </c>
      <c r="J99">
        <v>2</v>
      </c>
      <c r="K99">
        <v>2</v>
      </c>
      <c r="L99">
        <v>3</v>
      </c>
      <c r="M99">
        <v>1</v>
      </c>
      <c r="N99">
        <v>5</v>
      </c>
      <c r="O99">
        <v>1</v>
      </c>
      <c r="P99" s="12">
        <v>44256</v>
      </c>
      <c r="Q99" s="3">
        <f t="shared" ca="1" si="13"/>
        <v>30</v>
      </c>
      <c r="R99" s="3">
        <v>1</v>
      </c>
      <c r="S99">
        <v>2</v>
      </c>
      <c r="T99">
        <v>2</v>
      </c>
      <c r="U99">
        <v>1</v>
      </c>
      <c r="V99">
        <v>1</v>
      </c>
      <c r="W99">
        <v>71.319999999999993</v>
      </c>
      <c r="X99">
        <v>75.75</v>
      </c>
      <c r="Y99" s="4">
        <v>566.90416900000002</v>
      </c>
      <c r="Z99">
        <f t="shared" si="14"/>
        <v>170.07125070000001</v>
      </c>
      <c r="AA99" s="4">
        <f t="shared" si="15"/>
        <v>2.2451650257425744</v>
      </c>
      <c r="AB99" s="5">
        <f t="shared" si="16"/>
        <v>4.0249436852709373</v>
      </c>
      <c r="AC99" s="11" t="s">
        <v>126</v>
      </c>
      <c r="AD99" t="s">
        <v>121</v>
      </c>
      <c r="AE99" t="s">
        <v>61</v>
      </c>
      <c r="AF99" s="6" t="s">
        <v>122</v>
      </c>
    </row>
    <row r="100" spans="1:32" x14ac:dyDescent="0.55000000000000004">
      <c r="A100">
        <v>99</v>
      </c>
      <c r="B100">
        <v>10006</v>
      </c>
      <c r="C100">
        <v>1</v>
      </c>
      <c r="D100">
        <v>16</v>
      </c>
      <c r="E100" s="13">
        <v>103</v>
      </c>
      <c r="F100">
        <v>0</v>
      </c>
      <c r="G100" s="13" t="s">
        <v>109</v>
      </c>
      <c r="H100">
        <v>5</v>
      </c>
      <c r="I100" s="13">
        <v>3</v>
      </c>
      <c r="J100">
        <v>2</v>
      </c>
      <c r="K100">
        <v>2</v>
      </c>
      <c r="L100">
        <v>3</v>
      </c>
      <c r="M100">
        <v>1</v>
      </c>
      <c r="N100">
        <v>5</v>
      </c>
      <c r="O100">
        <v>1</v>
      </c>
      <c r="P100" s="12">
        <v>44256</v>
      </c>
      <c r="Q100" s="3">
        <f t="shared" ca="1" si="13"/>
        <v>30</v>
      </c>
      <c r="R100" s="3">
        <v>1</v>
      </c>
      <c r="S100">
        <v>2</v>
      </c>
      <c r="T100">
        <v>2</v>
      </c>
      <c r="U100">
        <v>1</v>
      </c>
      <c r="V100">
        <v>1</v>
      </c>
      <c r="W100">
        <v>71.069999999999993</v>
      </c>
      <c r="X100">
        <v>75.209999999999994</v>
      </c>
      <c r="Y100" s="4">
        <v>563.13511700000004</v>
      </c>
      <c r="Z100">
        <f t="shared" si="14"/>
        <v>168.94053510000001</v>
      </c>
      <c r="AA100" s="4">
        <f t="shared" si="15"/>
        <v>2.2462509652971683</v>
      </c>
      <c r="AB100" s="5">
        <f t="shared" si="16"/>
        <v>3.9981839207879597</v>
      </c>
      <c r="AC100" s="11" t="s">
        <v>127</v>
      </c>
      <c r="AD100" t="s">
        <v>121</v>
      </c>
      <c r="AE100" t="s">
        <v>61</v>
      </c>
      <c r="AF100" s="6" t="s">
        <v>122</v>
      </c>
    </row>
    <row r="101" spans="1:32" x14ac:dyDescent="0.55000000000000004">
      <c r="A101">
        <v>100</v>
      </c>
      <c r="B101">
        <v>10006</v>
      </c>
      <c r="C101">
        <v>1</v>
      </c>
      <c r="D101">
        <v>16</v>
      </c>
      <c r="E101" s="13">
        <v>103</v>
      </c>
      <c r="F101">
        <v>0</v>
      </c>
      <c r="G101" s="13" t="s">
        <v>110</v>
      </c>
      <c r="H101">
        <v>5</v>
      </c>
      <c r="I101" s="13">
        <v>3</v>
      </c>
      <c r="J101">
        <v>2</v>
      </c>
      <c r="K101">
        <v>2</v>
      </c>
      <c r="L101">
        <v>3</v>
      </c>
      <c r="M101">
        <v>1</v>
      </c>
      <c r="N101">
        <v>5</v>
      </c>
      <c r="O101">
        <v>1</v>
      </c>
      <c r="P101" s="12">
        <v>44256</v>
      </c>
      <c r="Q101" s="3">
        <f t="shared" ca="1" si="13"/>
        <v>30</v>
      </c>
      <c r="R101" s="3">
        <v>1</v>
      </c>
      <c r="S101">
        <v>1</v>
      </c>
      <c r="T101">
        <v>2</v>
      </c>
      <c r="U101">
        <v>1</v>
      </c>
      <c r="V101">
        <v>1</v>
      </c>
      <c r="W101">
        <v>75.209999999999994</v>
      </c>
      <c r="X101">
        <v>71.069999999999993</v>
      </c>
      <c r="Y101" s="4">
        <v>499.48500000000001</v>
      </c>
      <c r="Z101">
        <f t="shared" si="14"/>
        <v>149.84549999999999</v>
      </c>
      <c r="AA101" s="4">
        <f t="shared" si="15"/>
        <v>2.1084212747994933</v>
      </c>
      <c r="AB101" s="5">
        <f t="shared" si="16"/>
        <v>3.5462766135303436</v>
      </c>
      <c r="AC101" s="11" t="s">
        <v>128</v>
      </c>
      <c r="AD101" t="s">
        <v>121</v>
      </c>
      <c r="AE101" t="s">
        <v>61</v>
      </c>
      <c r="AF101" s="6" t="s">
        <v>122</v>
      </c>
    </row>
    <row r="102" spans="1:32" x14ac:dyDescent="0.55000000000000004">
      <c r="A102">
        <v>101</v>
      </c>
      <c r="B102">
        <v>10006</v>
      </c>
      <c r="C102">
        <v>1</v>
      </c>
      <c r="D102">
        <v>16</v>
      </c>
      <c r="E102" s="13">
        <v>103</v>
      </c>
      <c r="F102">
        <v>0</v>
      </c>
      <c r="G102" s="13" t="s">
        <v>87</v>
      </c>
      <c r="H102">
        <v>5</v>
      </c>
      <c r="I102" s="13">
        <v>3</v>
      </c>
      <c r="J102">
        <v>2</v>
      </c>
      <c r="K102">
        <v>2</v>
      </c>
      <c r="L102">
        <v>3</v>
      </c>
      <c r="M102">
        <v>1</v>
      </c>
      <c r="N102">
        <v>5</v>
      </c>
      <c r="O102">
        <v>1</v>
      </c>
      <c r="P102" s="12">
        <v>44256</v>
      </c>
      <c r="Q102" s="3">
        <f t="shared" ca="1" si="13"/>
        <v>30</v>
      </c>
      <c r="R102" s="3">
        <v>1</v>
      </c>
      <c r="S102">
        <v>1</v>
      </c>
      <c r="T102">
        <v>2</v>
      </c>
      <c r="U102">
        <v>1</v>
      </c>
      <c r="V102">
        <v>1</v>
      </c>
      <c r="W102">
        <v>69.290000000000006</v>
      </c>
      <c r="X102">
        <v>63.2</v>
      </c>
      <c r="Y102" s="4">
        <v>502.94968699999998</v>
      </c>
      <c r="Z102">
        <f t="shared" si="14"/>
        <v>150.88490609999999</v>
      </c>
      <c r="AA102" s="4">
        <f t="shared" si="15"/>
        <v>2.3874194003164555</v>
      </c>
      <c r="AB102" s="5">
        <f t="shared" si="16"/>
        <v>3.5708754272711016</v>
      </c>
      <c r="AC102" s="11" t="s">
        <v>129</v>
      </c>
      <c r="AD102" t="s">
        <v>121</v>
      </c>
      <c r="AE102" t="s">
        <v>61</v>
      </c>
      <c r="AF102" s="6" t="s">
        <v>122</v>
      </c>
    </row>
    <row r="103" spans="1:32" x14ac:dyDescent="0.55000000000000004">
      <c r="A103">
        <v>102</v>
      </c>
      <c r="B103">
        <v>10006</v>
      </c>
      <c r="C103">
        <v>1</v>
      </c>
      <c r="D103">
        <v>16</v>
      </c>
      <c r="E103" s="13">
        <v>103</v>
      </c>
      <c r="F103">
        <v>0</v>
      </c>
      <c r="G103" s="13" t="s">
        <v>88</v>
      </c>
      <c r="H103">
        <v>5</v>
      </c>
      <c r="I103" s="13">
        <v>3</v>
      </c>
      <c r="J103">
        <v>2</v>
      </c>
      <c r="K103">
        <v>2</v>
      </c>
      <c r="L103">
        <v>3</v>
      </c>
      <c r="M103">
        <v>1</v>
      </c>
      <c r="N103">
        <v>5</v>
      </c>
      <c r="O103">
        <v>1</v>
      </c>
      <c r="P103" s="12">
        <v>44256</v>
      </c>
      <c r="Q103" s="3">
        <f t="shared" ca="1" si="13"/>
        <v>30</v>
      </c>
      <c r="R103" s="3">
        <v>1</v>
      </c>
      <c r="S103">
        <v>1</v>
      </c>
      <c r="T103">
        <v>2</v>
      </c>
      <c r="U103">
        <v>1</v>
      </c>
      <c r="V103">
        <v>1</v>
      </c>
      <c r="W103">
        <v>62.66</v>
      </c>
      <c r="X103">
        <v>67.38</v>
      </c>
      <c r="Y103" s="4">
        <v>496.46688499999999</v>
      </c>
      <c r="Z103">
        <f t="shared" si="14"/>
        <v>148.9400655</v>
      </c>
      <c r="AA103" s="4">
        <f t="shared" si="15"/>
        <v>2.2104491763134462</v>
      </c>
      <c r="AB103" s="5">
        <f t="shared" si="16"/>
        <v>3.5248484011887413</v>
      </c>
      <c r="AC103" s="11" t="s">
        <v>130</v>
      </c>
      <c r="AD103" t="s">
        <v>121</v>
      </c>
      <c r="AE103" t="s">
        <v>61</v>
      </c>
      <c r="AF103" s="6" t="s">
        <v>122</v>
      </c>
    </row>
    <row r="104" spans="1:32" x14ac:dyDescent="0.55000000000000004">
      <c r="A104">
        <v>103</v>
      </c>
      <c r="B104">
        <v>10006</v>
      </c>
      <c r="C104">
        <v>1</v>
      </c>
      <c r="D104">
        <v>16</v>
      </c>
      <c r="E104" s="13">
        <v>103</v>
      </c>
      <c r="F104">
        <v>0</v>
      </c>
      <c r="G104" s="13" t="s">
        <v>89</v>
      </c>
      <c r="H104">
        <v>5</v>
      </c>
      <c r="I104" s="13">
        <v>3</v>
      </c>
      <c r="J104">
        <v>2</v>
      </c>
      <c r="K104">
        <v>2</v>
      </c>
      <c r="L104">
        <v>3</v>
      </c>
      <c r="M104">
        <v>1</v>
      </c>
      <c r="N104">
        <v>5</v>
      </c>
      <c r="O104">
        <v>1</v>
      </c>
      <c r="P104" s="12">
        <v>44256</v>
      </c>
      <c r="Q104" s="3">
        <f t="shared" ca="1" si="13"/>
        <v>30</v>
      </c>
      <c r="R104" s="3">
        <v>1</v>
      </c>
      <c r="S104">
        <v>2</v>
      </c>
      <c r="T104">
        <v>2</v>
      </c>
      <c r="U104">
        <v>2</v>
      </c>
      <c r="V104">
        <v>1</v>
      </c>
      <c r="W104">
        <v>86.87</v>
      </c>
      <c r="X104">
        <v>81.95</v>
      </c>
      <c r="Y104" s="4">
        <v>710.96966799999996</v>
      </c>
      <c r="Z104">
        <f t="shared" si="14"/>
        <v>213.29090039999997</v>
      </c>
      <c r="AA104" s="4">
        <f t="shared" si="15"/>
        <v>2.6026955509456982</v>
      </c>
      <c r="AB104" s="5">
        <f t="shared" si="16"/>
        <v>5.0477894362349884</v>
      </c>
      <c r="AC104" s="11" t="s">
        <v>131</v>
      </c>
      <c r="AD104" t="s">
        <v>121</v>
      </c>
      <c r="AE104" t="s">
        <v>61</v>
      </c>
      <c r="AF104" s="6" t="s">
        <v>122</v>
      </c>
    </row>
    <row r="105" spans="1:32" x14ac:dyDescent="0.55000000000000004">
      <c r="A105">
        <v>104</v>
      </c>
      <c r="B105">
        <v>10006</v>
      </c>
      <c r="C105">
        <v>1</v>
      </c>
      <c r="D105">
        <v>16</v>
      </c>
      <c r="E105" s="13">
        <v>103</v>
      </c>
      <c r="F105">
        <v>0</v>
      </c>
      <c r="G105" s="13" t="s">
        <v>90</v>
      </c>
      <c r="H105">
        <v>5</v>
      </c>
      <c r="I105" s="13">
        <v>3</v>
      </c>
      <c r="J105">
        <v>2</v>
      </c>
      <c r="K105">
        <v>2</v>
      </c>
      <c r="L105">
        <v>3</v>
      </c>
      <c r="M105">
        <v>1</v>
      </c>
      <c r="N105">
        <v>5</v>
      </c>
      <c r="O105">
        <v>1</v>
      </c>
      <c r="P105" s="12">
        <v>44256</v>
      </c>
      <c r="Q105" s="3">
        <f t="shared" ca="1" si="13"/>
        <v>30</v>
      </c>
      <c r="R105" s="3">
        <v>1</v>
      </c>
      <c r="S105">
        <v>1</v>
      </c>
      <c r="T105">
        <v>2</v>
      </c>
      <c r="U105">
        <v>1</v>
      </c>
      <c r="V105">
        <v>1</v>
      </c>
      <c r="W105">
        <v>62.66</v>
      </c>
      <c r="X105">
        <v>67.38</v>
      </c>
      <c r="Y105" s="4">
        <v>517.002251</v>
      </c>
      <c r="Z105">
        <f t="shared" si="14"/>
        <v>155.10067530000001</v>
      </c>
      <c r="AA105" s="4">
        <f t="shared" si="15"/>
        <v>2.3018800133570796</v>
      </c>
      <c r="AB105" s="5">
        <f t="shared" si="16"/>
        <v>3.6706467498800657</v>
      </c>
      <c r="AC105" s="11" t="s">
        <v>132</v>
      </c>
      <c r="AD105" t="s">
        <v>121</v>
      </c>
      <c r="AE105" t="s">
        <v>61</v>
      </c>
      <c r="AF105" s="6" t="s">
        <v>122</v>
      </c>
    </row>
    <row r="106" spans="1:32" x14ac:dyDescent="0.55000000000000004">
      <c r="A106">
        <v>105</v>
      </c>
      <c r="B106">
        <v>10006</v>
      </c>
      <c r="C106">
        <v>1</v>
      </c>
      <c r="D106">
        <v>16</v>
      </c>
      <c r="E106" s="13">
        <v>103</v>
      </c>
      <c r="F106">
        <v>0</v>
      </c>
      <c r="G106" s="13" t="s">
        <v>91</v>
      </c>
      <c r="H106">
        <v>5</v>
      </c>
      <c r="I106" s="13">
        <v>3</v>
      </c>
      <c r="J106">
        <v>2</v>
      </c>
      <c r="K106">
        <v>2</v>
      </c>
      <c r="L106">
        <v>3</v>
      </c>
      <c r="M106">
        <v>1</v>
      </c>
      <c r="N106">
        <v>5</v>
      </c>
      <c r="O106">
        <v>1</v>
      </c>
      <c r="P106" s="12">
        <v>44256</v>
      </c>
      <c r="Q106" s="3">
        <f t="shared" ca="1" si="13"/>
        <v>30</v>
      </c>
      <c r="R106" s="3">
        <v>1</v>
      </c>
      <c r="S106">
        <v>2</v>
      </c>
      <c r="T106">
        <v>2</v>
      </c>
      <c r="U106">
        <v>1</v>
      </c>
      <c r="V106">
        <v>1</v>
      </c>
      <c r="W106">
        <v>67.69</v>
      </c>
      <c r="X106">
        <v>63.02</v>
      </c>
      <c r="Y106" s="4">
        <v>518.54799100000002</v>
      </c>
      <c r="Z106">
        <f t="shared" si="14"/>
        <v>155.5643973</v>
      </c>
      <c r="AA106" s="4">
        <f t="shared" si="15"/>
        <v>2.4684924992066009</v>
      </c>
      <c r="AB106" s="5">
        <f t="shared" si="16"/>
        <v>3.6816212968886819</v>
      </c>
      <c r="AC106" s="11" t="s">
        <v>133</v>
      </c>
      <c r="AD106" t="s">
        <v>121</v>
      </c>
      <c r="AE106" t="s">
        <v>61</v>
      </c>
      <c r="AF106" s="6" t="s">
        <v>122</v>
      </c>
    </row>
    <row r="107" spans="1:32" x14ac:dyDescent="0.55000000000000004">
      <c r="A107">
        <v>106</v>
      </c>
      <c r="B107">
        <v>10006</v>
      </c>
      <c r="C107">
        <v>1</v>
      </c>
      <c r="D107">
        <v>16</v>
      </c>
      <c r="E107" s="13">
        <v>103</v>
      </c>
      <c r="F107">
        <v>0</v>
      </c>
      <c r="G107" s="13" t="s">
        <v>92</v>
      </c>
      <c r="H107">
        <v>5</v>
      </c>
      <c r="I107" s="13">
        <v>3</v>
      </c>
      <c r="J107">
        <v>2</v>
      </c>
      <c r="K107">
        <v>2</v>
      </c>
      <c r="L107">
        <v>3</v>
      </c>
      <c r="M107">
        <v>1</v>
      </c>
      <c r="N107">
        <v>5</v>
      </c>
      <c r="O107">
        <v>1</v>
      </c>
      <c r="P107" s="12">
        <v>44256</v>
      </c>
      <c r="Q107" s="3">
        <f t="shared" ca="1" si="13"/>
        <v>30</v>
      </c>
      <c r="R107" s="3">
        <v>1</v>
      </c>
      <c r="S107">
        <v>1</v>
      </c>
      <c r="T107">
        <v>2</v>
      </c>
      <c r="U107">
        <v>1</v>
      </c>
      <c r="V107">
        <v>1</v>
      </c>
      <c r="W107">
        <v>58.36</v>
      </c>
      <c r="X107">
        <v>67.36</v>
      </c>
      <c r="Y107" s="4">
        <v>524.452718</v>
      </c>
      <c r="Z107">
        <f t="shared" si="14"/>
        <v>157.3358154</v>
      </c>
      <c r="AA107" s="4">
        <f t="shared" si="15"/>
        <v>2.3357454780285036</v>
      </c>
      <c r="AB107" s="5">
        <f t="shared" si="16"/>
        <v>3.723544067881567</v>
      </c>
      <c r="AC107" s="11" t="s">
        <v>134</v>
      </c>
      <c r="AD107" t="s">
        <v>121</v>
      </c>
      <c r="AE107" t="s">
        <v>61</v>
      </c>
      <c r="AF107" s="6" t="s">
        <v>122</v>
      </c>
    </row>
    <row r="108" spans="1:32" x14ac:dyDescent="0.55000000000000004">
      <c r="A108">
        <v>107</v>
      </c>
      <c r="B108">
        <v>10006</v>
      </c>
      <c r="C108">
        <v>1</v>
      </c>
      <c r="D108">
        <v>16</v>
      </c>
      <c r="E108" s="13">
        <v>103</v>
      </c>
      <c r="F108">
        <v>0</v>
      </c>
      <c r="G108" s="13" t="s">
        <v>93</v>
      </c>
      <c r="H108">
        <v>5</v>
      </c>
      <c r="I108" s="13">
        <v>3</v>
      </c>
      <c r="J108">
        <v>2</v>
      </c>
      <c r="K108">
        <v>2</v>
      </c>
      <c r="L108">
        <v>3</v>
      </c>
      <c r="M108">
        <v>1</v>
      </c>
      <c r="N108">
        <v>5</v>
      </c>
      <c r="O108">
        <v>1</v>
      </c>
      <c r="P108" s="12">
        <v>44256</v>
      </c>
      <c r="Q108" s="3">
        <f t="shared" ca="1" si="13"/>
        <v>30</v>
      </c>
      <c r="R108" s="3">
        <v>1</v>
      </c>
      <c r="S108">
        <v>3</v>
      </c>
      <c r="T108">
        <v>3</v>
      </c>
      <c r="U108">
        <v>2</v>
      </c>
      <c r="V108">
        <v>1</v>
      </c>
      <c r="W108">
        <v>101.51</v>
      </c>
      <c r="X108">
        <v>107.8</v>
      </c>
      <c r="Y108" s="4">
        <v>885</v>
      </c>
      <c r="Z108">
        <f t="shared" si="14"/>
        <v>265.5</v>
      </c>
      <c r="AA108" s="4">
        <f t="shared" si="15"/>
        <v>2.4628942486085346</v>
      </c>
      <c r="AB108" s="5">
        <f t="shared" si="16"/>
        <v>6.2833814888822568</v>
      </c>
      <c r="AC108" s="11" t="s">
        <v>135</v>
      </c>
      <c r="AD108" t="s">
        <v>121</v>
      </c>
      <c r="AE108" t="s">
        <v>61</v>
      </c>
      <c r="AF108" s="6" t="s">
        <v>122</v>
      </c>
    </row>
    <row r="109" spans="1:32" x14ac:dyDescent="0.55000000000000004">
      <c r="A109">
        <v>108</v>
      </c>
      <c r="B109">
        <v>10006</v>
      </c>
      <c r="C109">
        <v>1</v>
      </c>
      <c r="D109">
        <v>16</v>
      </c>
      <c r="E109" s="13">
        <v>103</v>
      </c>
      <c r="F109">
        <v>0</v>
      </c>
      <c r="G109" s="13" t="s">
        <v>94</v>
      </c>
      <c r="H109">
        <v>5</v>
      </c>
      <c r="I109" s="13">
        <v>3</v>
      </c>
      <c r="J109">
        <v>2</v>
      </c>
      <c r="K109">
        <v>2</v>
      </c>
      <c r="L109">
        <v>3</v>
      </c>
      <c r="M109">
        <v>1</v>
      </c>
      <c r="N109">
        <v>5</v>
      </c>
      <c r="O109">
        <v>1</v>
      </c>
      <c r="P109" s="12">
        <v>44256</v>
      </c>
      <c r="Q109" s="3">
        <f t="shared" ca="1" si="13"/>
        <v>30</v>
      </c>
      <c r="R109" s="3">
        <v>1</v>
      </c>
      <c r="S109">
        <v>3</v>
      </c>
      <c r="T109">
        <v>3</v>
      </c>
      <c r="U109">
        <v>2</v>
      </c>
      <c r="V109">
        <v>1</v>
      </c>
      <c r="W109">
        <v>101.51</v>
      </c>
      <c r="X109">
        <v>107.8</v>
      </c>
      <c r="Y109" s="4">
        <v>905.908005</v>
      </c>
      <c r="Z109">
        <f t="shared" si="14"/>
        <v>271.7724015</v>
      </c>
      <c r="AA109" s="4">
        <f t="shared" si="15"/>
        <v>2.5210797912801484</v>
      </c>
      <c r="AB109" s="5">
        <f t="shared" si="16"/>
        <v>6.4318255245731697</v>
      </c>
      <c r="AC109" s="11" t="s">
        <v>136</v>
      </c>
      <c r="AD109" t="s">
        <v>121</v>
      </c>
      <c r="AE109" t="s">
        <v>61</v>
      </c>
      <c r="AF109" s="6" t="s">
        <v>122</v>
      </c>
    </row>
    <row r="110" spans="1:32" x14ac:dyDescent="0.55000000000000004">
      <c r="A110">
        <v>109</v>
      </c>
      <c r="B110">
        <v>10006</v>
      </c>
      <c r="C110">
        <v>1</v>
      </c>
      <c r="D110">
        <v>16</v>
      </c>
      <c r="E110" s="13">
        <v>103</v>
      </c>
      <c r="F110">
        <v>0</v>
      </c>
      <c r="G110" s="13" t="s">
        <v>95</v>
      </c>
      <c r="H110">
        <v>5</v>
      </c>
      <c r="I110" s="13">
        <v>3</v>
      </c>
      <c r="J110">
        <v>2</v>
      </c>
      <c r="K110">
        <v>2</v>
      </c>
      <c r="L110">
        <v>3</v>
      </c>
      <c r="M110">
        <v>1</v>
      </c>
      <c r="N110">
        <v>5</v>
      </c>
      <c r="O110">
        <v>1</v>
      </c>
      <c r="P110" s="12">
        <v>44256</v>
      </c>
      <c r="Q110" s="3">
        <f t="shared" ca="1" si="13"/>
        <v>30</v>
      </c>
      <c r="R110" s="3">
        <v>1</v>
      </c>
      <c r="S110">
        <v>2</v>
      </c>
      <c r="T110">
        <v>2</v>
      </c>
      <c r="U110">
        <v>1</v>
      </c>
      <c r="V110">
        <v>1</v>
      </c>
      <c r="W110">
        <v>71.069999999999993</v>
      </c>
      <c r="X110">
        <v>75.75</v>
      </c>
      <c r="Y110" s="4">
        <v>574.51704400000006</v>
      </c>
      <c r="Z110">
        <f t="shared" si="14"/>
        <v>172.35511320000001</v>
      </c>
      <c r="AA110" s="4">
        <f t="shared" si="15"/>
        <v>2.2753150257425743</v>
      </c>
      <c r="AB110" s="5">
        <f t="shared" si="16"/>
        <v>4.0789940783242411</v>
      </c>
      <c r="AC110" s="11" t="s">
        <v>137</v>
      </c>
      <c r="AD110" t="s">
        <v>121</v>
      </c>
      <c r="AE110" t="s">
        <v>61</v>
      </c>
      <c r="AF110" s="6" t="s">
        <v>122</v>
      </c>
    </row>
    <row r="111" spans="1:32" x14ac:dyDescent="0.55000000000000004">
      <c r="A111">
        <v>110</v>
      </c>
      <c r="B111">
        <v>10006</v>
      </c>
      <c r="C111">
        <v>1</v>
      </c>
      <c r="D111">
        <v>16</v>
      </c>
      <c r="E111" s="13">
        <v>103</v>
      </c>
      <c r="F111">
        <v>0</v>
      </c>
      <c r="G111" s="13" t="s">
        <v>96</v>
      </c>
      <c r="H111">
        <v>5</v>
      </c>
      <c r="I111" s="13">
        <v>3</v>
      </c>
      <c r="J111">
        <v>2</v>
      </c>
      <c r="K111">
        <v>2</v>
      </c>
      <c r="L111">
        <v>3</v>
      </c>
      <c r="M111">
        <v>1</v>
      </c>
      <c r="N111">
        <v>5</v>
      </c>
      <c r="O111">
        <v>1</v>
      </c>
      <c r="P111" s="12">
        <v>44256</v>
      </c>
      <c r="Q111" s="3">
        <f t="shared" ca="1" si="13"/>
        <v>30</v>
      </c>
      <c r="R111" s="3">
        <v>1</v>
      </c>
      <c r="S111">
        <v>3</v>
      </c>
      <c r="T111">
        <v>3</v>
      </c>
      <c r="U111">
        <v>2</v>
      </c>
      <c r="V111">
        <v>1</v>
      </c>
      <c r="W111">
        <v>105.74</v>
      </c>
      <c r="X111">
        <v>115.3</v>
      </c>
      <c r="Y111" s="4">
        <v>919.15641800000003</v>
      </c>
      <c r="Z111">
        <f t="shared" si="14"/>
        <v>275.74692540000001</v>
      </c>
      <c r="AA111" s="4">
        <f t="shared" si="15"/>
        <v>2.3915604978317435</v>
      </c>
      <c r="AB111" s="5">
        <f t="shared" si="16"/>
        <v>6.5258874827666924</v>
      </c>
      <c r="AC111" s="11" t="s">
        <v>138</v>
      </c>
      <c r="AD111" t="s">
        <v>121</v>
      </c>
      <c r="AE111" t="s">
        <v>61</v>
      </c>
      <c r="AF111" s="6" t="s">
        <v>122</v>
      </c>
    </row>
    <row r="112" spans="1:32" x14ac:dyDescent="0.55000000000000004">
      <c r="A112">
        <v>111</v>
      </c>
      <c r="B112">
        <v>10006</v>
      </c>
      <c r="C112">
        <v>1</v>
      </c>
      <c r="D112">
        <v>16</v>
      </c>
      <c r="E112" s="13">
        <v>103</v>
      </c>
      <c r="F112">
        <v>0</v>
      </c>
      <c r="G112" s="13" t="s">
        <v>97</v>
      </c>
      <c r="H112">
        <v>5</v>
      </c>
      <c r="I112" s="13">
        <v>3</v>
      </c>
      <c r="J112">
        <v>2</v>
      </c>
      <c r="K112">
        <v>2</v>
      </c>
      <c r="L112">
        <v>3</v>
      </c>
      <c r="M112">
        <v>1</v>
      </c>
      <c r="N112">
        <v>5</v>
      </c>
      <c r="O112">
        <v>1</v>
      </c>
      <c r="P112" s="12">
        <v>44256</v>
      </c>
      <c r="Q112" s="3">
        <f t="shared" ca="1" si="13"/>
        <v>30</v>
      </c>
      <c r="R112" s="3">
        <v>1</v>
      </c>
      <c r="S112">
        <v>3</v>
      </c>
      <c r="T112">
        <v>3</v>
      </c>
      <c r="U112">
        <v>2</v>
      </c>
      <c r="V112">
        <v>1</v>
      </c>
      <c r="W112">
        <v>101.51</v>
      </c>
      <c r="X112">
        <v>107.8</v>
      </c>
      <c r="Y112" s="4">
        <v>862.75732500000004</v>
      </c>
      <c r="Z112">
        <f t="shared" si="14"/>
        <v>258.82719750000001</v>
      </c>
      <c r="AA112" s="4">
        <f t="shared" si="15"/>
        <v>2.4009944109461969</v>
      </c>
      <c r="AB112" s="5">
        <f t="shared" si="16"/>
        <v>6.1254614749181622</v>
      </c>
      <c r="AC112" s="11" t="s">
        <v>139</v>
      </c>
      <c r="AD112" t="s">
        <v>121</v>
      </c>
      <c r="AE112" t="s">
        <v>61</v>
      </c>
      <c r="AF112" s="6" t="s">
        <v>122</v>
      </c>
    </row>
    <row r="113" spans="1:32" x14ac:dyDescent="0.55000000000000004">
      <c r="A113">
        <v>112</v>
      </c>
      <c r="B113">
        <v>10006</v>
      </c>
      <c r="C113">
        <v>1</v>
      </c>
      <c r="D113">
        <v>16</v>
      </c>
      <c r="E113" s="13">
        <v>103</v>
      </c>
      <c r="F113">
        <v>0</v>
      </c>
      <c r="G113" s="13" t="s">
        <v>98</v>
      </c>
      <c r="H113">
        <v>5</v>
      </c>
      <c r="I113" s="13">
        <v>3</v>
      </c>
      <c r="J113">
        <v>2</v>
      </c>
      <c r="K113">
        <v>2</v>
      </c>
      <c r="L113">
        <v>3</v>
      </c>
      <c r="M113">
        <v>1</v>
      </c>
      <c r="N113">
        <v>5</v>
      </c>
      <c r="O113">
        <v>1</v>
      </c>
      <c r="P113" s="12">
        <v>44256</v>
      </c>
      <c r="Q113" s="3">
        <f t="shared" ca="1" si="13"/>
        <v>30</v>
      </c>
      <c r="R113" s="3">
        <v>1</v>
      </c>
      <c r="S113">
        <v>1</v>
      </c>
      <c r="T113">
        <v>2</v>
      </c>
      <c r="U113">
        <v>1</v>
      </c>
      <c r="V113">
        <v>1</v>
      </c>
      <c r="W113">
        <v>62.66</v>
      </c>
      <c r="X113">
        <v>67.69</v>
      </c>
      <c r="Y113" s="4">
        <v>561.575334</v>
      </c>
      <c r="Z113">
        <f t="shared" si="14"/>
        <v>168.47260019999999</v>
      </c>
      <c r="AA113" s="4">
        <f t="shared" si="15"/>
        <v>2.4888846240212734</v>
      </c>
      <c r="AB113" s="5">
        <f t="shared" si="16"/>
        <v>3.9871096703598541</v>
      </c>
      <c r="AC113" s="11" t="s">
        <v>140</v>
      </c>
      <c r="AD113" t="s">
        <v>121</v>
      </c>
      <c r="AE113" t="s">
        <v>61</v>
      </c>
      <c r="AF113" s="6" t="s">
        <v>122</v>
      </c>
    </row>
    <row r="114" spans="1:32" x14ac:dyDescent="0.55000000000000004">
      <c r="A114">
        <v>113</v>
      </c>
      <c r="B114">
        <v>10006</v>
      </c>
      <c r="C114">
        <v>1</v>
      </c>
      <c r="D114">
        <v>16</v>
      </c>
      <c r="E114" s="13">
        <v>103</v>
      </c>
      <c r="F114">
        <v>0</v>
      </c>
      <c r="G114" s="13" t="s">
        <v>99</v>
      </c>
      <c r="H114">
        <v>5</v>
      </c>
      <c r="I114" s="13">
        <v>3</v>
      </c>
      <c r="J114">
        <v>2</v>
      </c>
      <c r="K114">
        <v>2</v>
      </c>
      <c r="L114">
        <v>3</v>
      </c>
      <c r="M114">
        <v>1</v>
      </c>
      <c r="N114">
        <v>5</v>
      </c>
      <c r="O114">
        <v>1</v>
      </c>
      <c r="P114" s="12">
        <v>44256</v>
      </c>
      <c r="Q114" s="3">
        <f t="shared" ca="1" si="13"/>
        <v>30</v>
      </c>
      <c r="R114" s="3">
        <v>1</v>
      </c>
      <c r="S114">
        <v>2</v>
      </c>
      <c r="T114">
        <v>2</v>
      </c>
      <c r="U114">
        <v>2</v>
      </c>
      <c r="V114">
        <v>1</v>
      </c>
      <c r="W114">
        <v>86.87</v>
      </c>
      <c r="X114">
        <v>86.87</v>
      </c>
      <c r="Y114" s="4">
        <v>717.94500000000005</v>
      </c>
      <c r="Z114">
        <f t="shared" si="14"/>
        <v>215.3835</v>
      </c>
      <c r="AA114" s="4">
        <f t="shared" si="15"/>
        <v>2.4793772303441921</v>
      </c>
      <c r="AB114" s="5">
        <f t="shared" si="16"/>
        <v>5.0973133593622286</v>
      </c>
      <c r="AC114" s="11" t="s">
        <v>141</v>
      </c>
      <c r="AD114" t="s">
        <v>121</v>
      </c>
      <c r="AE114" t="s">
        <v>61</v>
      </c>
      <c r="AF114" s="6" t="s">
        <v>122</v>
      </c>
    </row>
    <row r="115" spans="1:32" x14ac:dyDescent="0.55000000000000004">
      <c r="A115">
        <v>114</v>
      </c>
      <c r="B115">
        <v>30005</v>
      </c>
      <c r="C115">
        <v>3</v>
      </c>
      <c r="D115">
        <v>88</v>
      </c>
      <c r="E115" s="13">
        <v>86</v>
      </c>
      <c r="F115">
        <v>0</v>
      </c>
      <c r="G115" s="13">
        <v>5</v>
      </c>
      <c r="H115">
        <v>6</v>
      </c>
      <c r="I115" s="13">
        <v>3</v>
      </c>
      <c r="J115">
        <v>2</v>
      </c>
      <c r="K115" s="13">
        <v>2</v>
      </c>
      <c r="L115">
        <v>2</v>
      </c>
      <c r="M115" s="13">
        <v>0</v>
      </c>
      <c r="N115">
        <v>1</v>
      </c>
      <c r="O115" s="13">
        <v>1</v>
      </c>
      <c r="P115" s="12">
        <f ca="1">TODAY()</f>
        <v>43357</v>
      </c>
      <c r="Q115" s="3">
        <f t="shared" ca="1" si="13"/>
        <v>0</v>
      </c>
      <c r="R115" s="3">
        <v>1</v>
      </c>
      <c r="S115">
        <v>1</v>
      </c>
      <c r="T115">
        <v>2</v>
      </c>
      <c r="U115">
        <v>1</v>
      </c>
      <c r="V115">
        <v>1</v>
      </c>
      <c r="W115">
        <v>46.99</v>
      </c>
      <c r="X115">
        <v>50.94</v>
      </c>
      <c r="Y115" s="4">
        <v>530.71500000000003</v>
      </c>
      <c r="Z115">
        <f t="shared" si="14"/>
        <v>159.21450000000002</v>
      </c>
      <c r="AA115" s="4">
        <f t="shared" si="15"/>
        <v>3.1255300353356894</v>
      </c>
      <c r="AB115" s="5">
        <f t="shared" si="16"/>
        <v>3.7680054314939517</v>
      </c>
      <c r="AC115" s="11">
        <v>301</v>
      </c>
      <c r="AD115" t="s">
        <v>142</v>
      </c>
      <c r="AE115" t="s">
        <v>143</v>
      </c>
      <c r="AF115" s="6" t="s">
        <v>144</v>
      </c>
    </row>
    <row r="116" spans="1:32" x14ac:dyDescent="0.55000000000000004">
      <c r="A116">
        <v>115</v>
      </c>
      <c r="B116">
        <v>30005</v>
      </c>
      <c r="C116">
        <v>3</v>
      </c>
      <c r="D116">
        <v>88</v>
      </c>
      <c r="E116" s="13">
        <v>86</v>
      </c>
      <c r="F116">
        <v>0</v>
      </c>
      <c r="G116" s="13">
        <v>5</v>
      </c>
      <c r="H116">
        <v>6</v>
      </c>
      <c r="I116" s="13">
        <v>3</v>
      </c>
      <c r="J116">
        <v>2</v>
      </c>
      <c r="K116" s="13">
        <v>2</v>
      </c>
      <c r="L116">
        <v>2</v>
      </c>
      <c r="M116" s="13">
        <v>0</v>
      </c>
      <c r="N116">
        <v>1</v>
      </c>
      <c r="O116" s="13">
        <v>1</v>
      </c>
      <c r="P116" s="12">
        <f t="shared" ref="P116:P125" ca="1" si="17">TODAY()</f>
        <v>43357</v>
      </c>
      <c r="Q116" s="3">
        <f t="shared" ca="1" si="13"/>
        <v>0</v>
      </c>
      <c r="R116" s="3">
        <v>1</v>
      </c>
      <c r="S116">
        <v>3</v>
      </c>
      <c r="T116">
        <v>5</v>
      </c>
      <c r="U116">
        <v>3</v>
      </c>
      <c r="V116">
        <v>1</v>
      </c>
      <c r="W116">
        <v>244.93</v>
      </c>
      <c r="X116">
        <v>261.72000000000003</v>
      </c>
      <c r="Y116" s="4">
        <v>3182.998</v>
      </c>
      <c r="Z116">
        <f t="shared" si="14"/>
        <v>954.89940000000001</v>
      </c>
      <c r="AA116" s="4">
        <f t="shared" si="15"/>
        <v>3.6485534158642823</v>
      </c>
      <c r="AB116" s="5">
        <f t="shared" si="16"/>
        <v>22.598859561976553</v>
      </c>
      <c r="AC116" s="11" t="s">
        <v>145</v>
      </c>
      <c r="AD116" t="s">
        <v>142</v>
      </c>
      <c r="AE116" t="s">
        <v>143</v>
      </c>
      <c r="AF116" s="6" t="s">
        <v>144</v>
      </c>
    </row>
    <row r="117" spans="1:32" x14ac:dyDescent="0.55000000000000004">
      <c r="A117">
        <v>116</v>
      </c>
      <c r="B117">
        <v>30005</v>
      </c>
      <c r="C117">
        <v>3</v>
      </c>
      <c r="D117">
        <v>88</v>
      </c>
      <c r="E117" s="13">
        <v>86</v>
      </c>
      <c r="F117">
        <v>0</v>
      </c>
      <c r="G117" s="13">
        <v>5</v>
      </c>
      <c r="H117">
        <v>6</v>
      </c>
      <c r="I117" s="13">
        <v>3</v>
      </c>
      <c r="J117">
        <v>2</v>
      </c>
      <c r="K117" s="13">
        <v>2</v>
      </c>
      <c r="L117">
        <v>2</v>
      </c>
      <c r="M117" s="13">
        <v>0</v>
      </c>
      <c r="N117">
        <v>1</v>
      </c>
      <c r="O117" s="13">
        <v>1</v>
      </c>
      <c r="P117" s="12">
        <f t="shared" ca="1" si="17"/>
        <v>43357</v>
      </c>
      <c r="Q117" s="3">
        <f t="shared" ca="1" si="13"/>
        <v>0</v>
      </c>
      <c r="R117" s="3">
        <v>1</v>
      </c>
      <c r="S117">
        <v>2</v>
      </c>
      <c r="T117">
        <v>3</v>
      </c>
      <c r="U117">
        <v>2</v>
      </c>
      <c r="V117">
        <v>0</v>
      </c>
      <c r="W117">
        <v>65.03</v>
      </c>
      <c r="X117">
        <v>70.55</v>
      </c>
      <c r="Y117" s="4">
        <v>708.78</v>
      </c>
      <c r="Z117">
        <f t="shared" si="14"/>
        <v>212.63399999999999</v>
      </c>
      <c r="AA117" s="4">
        <f t="shared" si="15"/>
        <v>3.0139475549255845</v>
      </c>
      <c r="AB117" s="5">
        <f t="shared" si="16"/>
        <v>5.0322430866553294</v>
      </c>
      <c r="AC117" s="11">
        <v>302</v>
      </c>
      <c r="AD117" t="s">
        <v>142</v>
      </c>
      <c r="AE117" t="s">
        <v>143</v>
      </c>
      <c r="AF117" s="6" t="s">
        <v>144</v>
      </c>
    </row>
    <row r="118" spans="1:32" x14ac:dyDescent="0.55000000000000004">
      <c r="A118">
        <v>117</v>
      </c>
      <c r="B118">
        <v>30005</v>
      </c>
      <c r="C118">
        <v>3</v>
      </c>
      <c r="D118">
        <v>88</v>
      </c>
      <c r="E118" s="13">
        <v>86</v>
      </c>
      <c r="F118">
        <v>0</v>
      </c>
      <c r="G118" s="13">
        <v>5</v>
      </c>
      <c r="H118">
        <v>6</v>
      </c>
      <c r="I118" s="13">
        <v>3</v>
      </c>
      <c r="J118">
        <v>2</v>
      </c>
      <c r="K118" s="13">
        <v>2</v>
      </c>
      <c r="L118">
        <v>2</v>
      </c>
      <c r="M118" s="13">
        <v>0</v>
      </c>
      <c r="N118">
        <v>1</v>
      </c>
      <c r="O118" s="13">
        <v>1</v>
      </c>
      <c r="P118" s="12">
        <f t="shared" ca="1" si="17"/>
        <v>43357</v>
      </c>
      <c r="Q118" s="3">
        <f t="shared" ca="1" si="13"/>
        <v>0</v>
      </c>
      <c r="R118" s="3">
        <v>1</v>
      </c>
      <c r="S118">
        <v>2</v>
      </c>
      <c r="T118">
        <v>2</v>
      </c>
      <c r="U118">
        <v>2</v>
      </c>
      <c r="V118" s="15">
        <v>0</v>
      </c>
      <c r="W118">
        <v>65.95</v>
      </c>
      <c r="X118">
        <v>71.81</v>
      </c>
      <c r="Y118" s="4">
        <v>809.90899999999999</v>
      </c>
      <c r="Z118">
        <f t="shared" si="14"/>
        <v>242.97269999999997</v>
      </c>
      <c r="AA118" s="4">
        <f t="shared" si="15"/>
        <v>3.3835496448962536</v>
      </c>
      <c r="AB118" s="5">
        <f t="shared" si="16"/>
        <v>5.7502454443832098</v>
      </c>
      <c r="AC118" s="11">
        <v>902</v>
      </c>
      <c r="AD118" t="s">
        <v>142</v>
      </c>
      <c r="AE118" t="s">
        <v>143</v>
      </c>
      <c r="AF118" s="6" t="s">
        <v>144</v>
      </c>
    </row>
    <row r="119" spans="1:32" x14ac:dyDescent="0.55000000000000004">
      <c r="A119">
        <v>118</v>
      </c>
      <c r="B119">
        <v>30005</v>
      </c>
      <c r="C119">
        <v>3</v>
      </c>
      <c r="D119">
        <v>88</v>
      </c>
      <c r="E119" s="13">
        <v>86</v>
      </c>
      <c r="F119">
        <v>0</v>
      </c>
      <c r="G119" s="13">
        <v>5</v>
      </c>
      <c r="H119">
        <v>6</v>
      </c>
      <c r="I119" s="13">
        <v>3</v>
      </c>
      <c r="J119">
        <v>2</v>
      </c>
      <c r="K119" s="13">
        <v>2</v>
      </c>
      <c r="L119">
        <v>2</v>
      </c>
      <c r="M119" s="13">
        <v>0</v>
      </c>
      <c r="N119">
        <v>1</v>
      </c>
      <c r="O119" s="13">
        <v>1</v>
      </c>
      <c r="P119" s="12">
        <f t="shared" ca="1" si="17"/>
        <v>43357</v>
      </c>
      <c r="Q119" s="3">
        <f t="shared" ca="1" si="13"/>
        <v>0</v>
      </c>
      <c r="R119" s="3">
        <v>1</v>
      </c>
      <c r="S119">
        <v>2</v>
      </c>
      <c r="T119">
        <v>2</v>
      </c>
      <c r="U119">
        <v>2</v>
      </c>
      <c r="V119">
        <v>0</v>
      </c>
      <c r="W119">
        <v>69.44</v>
      </c>
      <c r="X119">
        <v>56.98</v>
      </c>
      <c r="Y119" s="4">
        <v>643.28499999999997</v>
      </c>
      <c r="Z119">
        <f t="shared" si="14"/>
        <v>192.98549999999997</v>
      </c>
      <c r="AA119" s="4">
        <f t="shared" si="15"/>
        <v>3.3868989118989115</v>
      </c>
      <c r="AB119" s="5">
        <f t="shared" si="16"/>
        <v>4.5672373571475964</v>
      </c>
      <c r="AC119" s="11">
        <v>303</v>
      </c>
      <c r="AD119" t="s">
        <v>142</v>
      </c>
      <c r="AE119" t="s">
        <v>143</v>
      </c>
      <c r="AF119" s="6" t="s">
        <v>144</v>
      </c>
    </row>
    <row r="120" spans="1:32" x14ac:dyDescent="0.55000000000000004">
      <c r="A120">
        <v>119</v>
      </c>
      <c r="B120">
        <v>30005</v>
      </c>
      <c r="C120">
        <v>3</v>
      </c>
      <c r="D120">
        <v>88</v>
      </c>
      <c r="E120" s="13">
        <v>86</v>
      </c>
      <c r="F120">
        <v>0</v>
      </c>
      <c r="G120" s="13">
        <v>5</v>
      </c>
      <c r="H120">
        <v>6</v>
      </c>
      <c r="I120" s="13">
        <v>3</v>
      </c>
      <c r="J120">
        <v>2</v>
      </c>
      <c r="K120" s="13">
        <v>2</v>
      </c>
      <c r="L120">
        <v>2</v>
      </c>
      <c r="M120" s="13">
        <v>0</v>
      </c>
      <c r="N120">
        <v>1</v>
      </c>
      <c r="O120" s="13">
        <v>1</v>
      </c>
      <c r="P120" s="12">
        <f t="shared" ca="1" si="17"/>
        <v>43357</v>
      </c>
      <c r="Q120" s="3">
        <f t="shared" ca="1" si="13"/>
        <v>0</v>
      </c>
      <c r="R120" s="3">
        <v>1</v>
      </c>
      <c r="S120">
        <v>1</v>
      </c>
      <c r="T120">
        <v>2</v>
      </c>
      <c r="U120">
        <v>1</v>
      </c>
      <c r="V120">
        <v>0</v>
      </c>
      <c r="W120">
        <v>56.98</v>
      </c>
      <c r="X120">
        <v>62.13</v>
      </c>
      <c r="Y120" s="4">
        <v>643.28499999999997</v>
      </c>
      <c r="Z120">
        <f t="shared" si="14"/>
        <v>192.98549999999997</v>
      </c>
      <c r="AA120" s="4">
        <f t="shared" si="15"/>
        <v>3.1061564461612741</v>
      </c>
      <c r="AB120" s="5">
        <f t="shared" si="16"/>
        <v>4.5672373571475964</v>
      </c>
      <c r="AC120" s="11">
        <v>805</v>
      </c>
      <c r="AD120" t="s">
        <v>142</v>
      </c>
      <c r="AE120" t="s">
        <v>143</v>
      </c>
      <c r="AF120" s="6" t="s">
        <v>144</v>
      </c>
    </row>
    <row r="121" spans="1:32" x14ac:dyDescent="0.55000000000000004">
      <c r="A121">
        <v>120</v>
      </c>
      <c r="B121">
        <v>30005</v>
      </c>
      <c r="C121">
        <v>3</v>
      </c>
      <c r="D121">
        <v>88</v>
      </c>
      <c r="E121" s="13">
        <v>86</v>
      </c>
      <c r="F121">
        <v>0</v>
      </c>
      <c r="G121" s="13">
        <v>5</v>
      </c>
      <c r="H121">
        <v>6</v>
      </c>
      <c r="I121" s="13">
        <v>3</v>
      </c>
      <c r="J121">
        <v>2</v>
      </c>
      <c r="K121" s="13">
        <v>2</v>
      </c>
      <c r="L121">
        <v>2</v>
      </c>
      <c r="M121" s="13">
        <v>0</v>
      </c>
      <c r="N121">
        <v>1</v>
      </c>
      <c r="O121" s="13">
        <v>1</v>
      </c>
      <c r="P121" s="12">
        <f t="shared" ca="1" si="17"/>
        <v>43357</v>
      </c>
      <c r="Q121" s="3">
        <f t="shared" ca="1" si="13"/>
        <v>0</v>
      </c>
      <c r="R121" s="3">
        <v>1</v>
      </c>
      <c r="S121">
        <v>1</v>
      </c>
      <c r="T121">
        <v>2</v>
      </c>
      <c r="U121">
        <v>1</v>
      </c>
      <c r="V121">
        <v>0</v>
      </c>
      <c r="W121">
        <v>56.98</v>
      </c>
      <c r="X121">
        <v>62.13</v>
      </c>
      <c r="Y121" s="4">
        <v>654.56799999999998</v>
      </c>
      <c r="Z121">
        <f t="shared" si="14"/>
        <v>196.37039999999999</v>
      </c>
      <c r="AA121" s="4">
        <f t="shared" si="15"/>
        <v>3.1606373732496373</v>
      </c>
      <c r="AB121" s="5">
        <f t="shared" si="16"/>
        <v>4.6473451462312783</v>
      </c>
      <c r="AC121" s="11">
        <v>905</v>
      </c>
      <c r="AD121" t="s">
        <v>142</v>
      </c>
      <c r="AE121" t="s">
        <v>143</v>
      </c>
      <c r="AF121" s="6" t="s">
        <v>144</v>
      </c>
    </row>
    <row r="122" spans="1:32" x14ac:dyDescent="0.55000000000000004">
      <c r="A122">
        <v>121</v>
      </c>
      <c r="B122">
        <v>30005</v>
      </c>
      <c r="C122">
        <v>3</v>
      </c>
      <c r="D122">
        <v>88</v>
      </c>
      <c r="E122" s="13">
        <v>86</v>
      </c>
      <c r="F122">
        <v>0</v>
      </c>
      <c r="G122" s="13">
        <v>5</v>
      </c>
      <c r="H122">
        <v>6</v>
      </c>
      <c r="I122" s="13">
        <v>3</v>
      </c>
      <c r="J122">
        <v>2</v>
      </c>
      <c r="K122" s="13">
        <v>2</v>
      </c>
      <c r="L122">
        <v>2</v>
      </c>
      <c r="M122" s="13">
        <v>0</v>
      </c>
      <c r="N122">
        <v>1</v>
      </c>
      <c r="O122" s="13">
        <v>1</v>
      </c>
      <c r="P122" s="12">
        <f t="shared" ca="1" si="17"/>
        <v>43357</v>
      </c>
      <c r="Q122" s="3">
        <f t="shared" ca="1" si="13"/>
        <v>0</v>
      </c>
      <c r="R122" s="3">
        <v>1</v>
      </c>
      <c r="S122">
        <v>1</v>
      </c>
      <c r="T122">
        <v>2</v>
      </c>
      <c r="U122">
        <v>1</v>
      </c>
      <c r="V122">
        <v>0</v>
      </c>
      <c r="W122">
        <v>44.34</v>
      </c>
      <c r="X122">
        <v>48.04</v>
      </c>
      <c r="Y122" s="4">
        <v>492</v>
      </c>
      <c r="Z122">
        <f>Y122*30%</f>
        <v>147.6</v>
      </c>
      <c r="AA122" s="4">
        <f t="shared" si="15"/>
        <v>3.0724396336386346</v>
      </c>
      <c r="AB122" s="5">
        <f>PMT((9%/12),180,(-Y122+Z122))</f>
        <v>3.493134115853187</v>
      </c>
      <c r="AC122" s="11">
        <v>506</v>
      </c>
      <c r="AD122" t="s">
        <v>142</v>
      </c>
      <c r="AE122" t="s">
        <v>143</v>
      </c>
      <c r="AF122" s="6" t="s">
        <v>144</v>
      </c>
    </row>
    <row r="123" spans="1:32" x14ac:dyDescent="0.55000000000000004">
      <c r="A123">
        <v>122</v>
      </c>
      <c r="B123">
        <v>30005</v>
      </c>
      <c r="C123">
        <v>3</v>
      </c>
      <c r="D123">
        <v>88</v>
      </c>
      <c r="E123" s="13">
        <v>86</v>
      </c>
      <c r="F123">
        <v>0</v>
      </c>
      <c r="G123" s="13">
        <v>5</v>
      </c>
      <c r="H123">
        <v>6</v>
      </c>
      <c r="I123" s="13">
        <v>3</v>
      </c>
      <c r="J123">
        <v>2</v>
      </c>
      <c r="K123" s="13">
        <v>2</v>
      </c>
      <c r="L123">
        <v>2</v>
      </c>
      <c r="M123" s="13">
        <v>0</v>
      </c>
      <c r="N123">
        <v>1</v>
      </c>
      <c r="O123" s="13">
        <v>1</v>
      </c>
      <c r="P123" s="12">
        <f t="shared" ca="1" si="17"/>
        <v>43357</v>
      </c>
      <c r="Q123" s="3">
        <f t="shared" ca="1" si="13"/>
        <v>0</v>
      </c>
      <c r="R123" s="3">
        <v>1</v>
      </c>
      <c r="S123">
        <v>3</v>
      </c>
      <c r="T123">
        <v>5</v>
      </c>
      <c r="U123">
        <v>3</v>
      </c>
      <c r="V123">
        <v>1</v>
      </c>
      <c r="W123">
        <v>189.62</v>
      </c>
      <c r="X123">
        <v>202.58</v>
      </c>
      <c r="Y123" s="4">
        <v>2176.9349999999999</v>
      </c>
      <c r="Z123">
        <f t="shared" si="14"/>
        <v>653.08049999999992</v>
      </c>
      <c r="AA123" s="4">
        <f t="shared" si="15"/>
        <v>3.2238152828512185</v>
      </c>
      <c r="AB123" s="5">
        <f t="shared" si="16"/>
        <v>15.455946984745648</v>
      </c>
      <c r="AC123" s="11" t="s">
        <v>146</v>
      </c>
      <c r="AD123" t="s">
        <v>142</v>
      </c>
      <c r="AE123" t="s">
        <v>143</v>
      </c>
      <c r="AF123" s="6" t="s">
        <v>144</v>
      </c>
    </row>
    <row r="124" spans="1:32" x14ac:dyDescent="0.55000000000000004">
      <c r="A124">
        <v>123</v>
      </c>
      <c r="B124">
        <v>30005</v>
      </c>
      <c r="C124">
        <v>3</v>
      </c>
      <c r="D124">
        <v>88</v>
      </c>
      <c r="E124" s="13">
        <v>86</v>
      </c>
      <c r="F124">
        <v>0</v>
      </c>
      <c r="G124" s="13">
        <v>5</v>
      </c>
      <c r="H124">
        <v>6</v>
      </c>
      <c r="I124" s="13">
        <v>3</v>
      </c>
      <c r="J124">
        <v>2</v>
      </c>
      <c r="K124" s="13">
        <v>2</v>
      </c>
      <c r="L124">
        <v>2</v>
      </c>
      <c r="M124" s="13">
        <v>0</v>
      </c>
      <c r="N124">
        <v>1</v>
      </c>
      <c r="O124" s="13">
        <v>1</v>
      </c>
      <c r="P124" s="12">
        <f t="shared" ca="1" si="17"/>
        <v>43357</v>
      </c>
      <c r="Q124" s="3">
        <f t="shared" ca="1" si="13"/>
        <v>0</v>
      </c>
      <c r="R124" s="3">
        <v>1</v>
      </c>
      <c r="S124">
        <v>4</v>
      </c>
      <c r="T124">
        <v>3</v>
      </c>
      <c r="U124">
        <v>2</v>
      </c>
      <c r="V124">
        <v>0</v>
      </c>
      <c r="W124">
        <v>114.44</v>
      </c>
      <c r="X124">
        <v>123.34</v>
      </c>
      <c r="Y124" s="4">
        <v>1340.2692</v>
      </c>
      <c r="Z124">
        <f t="shared" si="14"/>
        <v>402.08076</v>
      </c>
      <c r="AA124" s="4">
        <f t="shared" si="15"/>
        <v>3.2599380574023025</v>
      </c>
      <c r="AB124" s="5">
        <f t="shared" si="16"/>
        <v>9.5157318433887355</v>
      </c>
      <c r="AC124" s="11">
        <v>701</v>
      </c>
      <c r="AD124" t="s">
        <v>142</v>
      </c>
      <c r="AE124" t="s">
        <v>143</v>
      </c>
      <c r="AF124" s="6" t="s">
        <v>144</v>
      </c>
    </row>
    <row r="125" spans="1:32" x14ac:dyDescent="0.55000000000000004">
      <c r="A125">
        <v>124</v>
      </c>
      <c r="B125">
        <v>30005</v>
      </c>
      <c r="C125">
        <v>3</v>
      </c>
      <c r="D125">
        <v>88</v>
      </c>
      <c r="E125" s="13">
        <v>86</v>
      </c>
      <c r="F125">
        <v>0</v>
      </c>
      <c r="G125" s="13">
        <v>5</v>
      </c>
      <c r="H125">
        <v>6</v>
      </c>
      <c r="I125" s="13">
        <v>3</v>
      </c>
      <c r="J125">
        <v>2</v>
      </c>
      <c r="K125" s="13">
        <v>2</v>
      </c>
      <c r="L125">
        <v>2</v>
      </c>
      <c r="M125" s="13">
        <v>0</v>
      </c>
      <c r="N125">
        <v>1</v>
      </c>
      <c r="O125" s="13">
        <v>1</v>
      </c>
      <c r="P125" s="12">
        <f t="shared" ca="1" si="17"/>
        <v>43357</v>
      </c>
      <c r="Q125" s="3">
        <f t="shared" ca="1" si="13"/>
        <v>0</v>
      </c>
      <c r="R125" s="3">
        <v>1</v>
      </c>
      <c r="S125">
        <v>2</v>
      </c>
      <c r="T125">
        <v>3</v>
      </c>
      <c r="U125">
        <v>2</v>
      </c>
      <c r="V125">
        <v>0</v>
      </c>
      <c r="W125">
        <v>83.53</v>
      </c>
      <c r="X125">
        <v>76.81</v>
      </c>
      <c r="Y125" s="4">
        <v>895</v>
      </c>
      <c r="Z125">
        <f t="shared" si="14"/>
        <v>268.5</v>
      </c>
      <c r="AA125" s="4">
        <f t="shared" si="15"/>
        <v>3.4956385887254262</v>
      </c>
      <c r="AB125" s="5">
        <f t="shared" si="16"/>
        <v>6.3543801497735819</v>
      </c>
      <c r="AC125" s="11">
        <v>508</v>
      </c>
      <c r="AD125" t="s">
        <v>142</v>
      </c>
      <c r="AE125" t="s">
        <v>143</v>
      </c>
      <c r="AF125" s="6" t="s">
        <v>144</v>
      </c>
    </row>
    <row r="126" spans="1:32" x14ac:dyDescent="0.55000000000000004">
      <c r="A126">
        <v>125</v>
      </c>
      <c r="B126">
        <v>30005</v>
      </c>
      <c r="C126">
        <v>3</v>
      </c>
      <c r="D126">
        <v>88</v>
      </c>
      <c r="E126" s="13">
        <v>86</v>
      </c>
      <c r="F126">
        <v>0</v>
      </c>
      <c r="G126" s="13">
        <v>5</v>
      </c>
      <c r="H126">
        <v>6</v>
      </c>
      <c r="I126" s="13">
        <v>3</v>
      </c>
      <c r="J126">
        <v>2</v>
      </c>
      <c r="K126" s="13">
        <v>2</v>
      </c>
      <c r="L126">
        <v>2</v>
      </c>
      <c r="M126" s="13">
        <v>0</v>
      </c>
      <c r="N126">
        <v>1</v>
      </c>
      <c r="O126" s="13">
        <v>1</v>
      </c>
      <c r="P126" s="12">
        <f ca="1">TODAY()</f>
        <v>43357</v>
      </c>
      <c r="Q126" s="3">
        <f t="shared" ca="1" si="13"/>
        <v>0</v>
      </c>
      <c r="R126" s="3">
        <v>1</v>
      </c>
      <c r="S126">
        <v>2</v>
      </c>
      <c r="T126">
        <v>3</v>
      </c>
      <c r="U126">
        <v>2</v>
      </c>
      <c r="V126">
        <v>0</v>
      </c>
      <c r="W126">
        <v>73.52</v>
      </c>
      <c r="X126">
        <v>80.010000000000005</v>
      </c>
      <c r="Y126" s="4">
        <v>750</v>
      </c>
      <c r="Z126">
        <f t="shared" si="14"/>
        <v>225</v>
      </c>
      <c r="AA126" s="4">
        <f t="shared" si="15"/>
        <v>2.8121484814398197</v>
      </c>
      <c r="AB126" s="5">
        <f t="shared" si="16"/>
        <v>5.3248995668493713</v>
      </c>
      <c r="AC126" s="11">
        <v>605</v>
      </c>
      <c r="AD126" t="s">
        <v>142</v>
      </c>
      <c r="AE126" t="s">
        <v>143</v>
      </c>
      <c r="AF126" s="6" t="s">
        <v>144</v>
      </c>
    </row>
    <row r="127" spans="1:32" x14ac:dyDescent="0.55000000000000004">
      <c r="A127">
        <v>126</v>
      </c>
      <c r="B127">
        <v>20003</v>
      </c>
      <c r="C127">
        <v>2</v>
      </c>
      <c r="D127">
        <v>19</v>
      </c>
      <c r="E127" s="13" t="s">
        <v>150</v>
      </c>
      <c r="F127">
        <v>0</v>
      </c>
      <c r="G127" s="13" t="s">
        <v>151</v>
      </c>
      <c r="H127">
        <v>4</v>
      </c>
      <c r="I127" s="13">
        <v>3</v>
      </c>
      <c r="J127">
        <v>2</v>
      </c>
      <c r="K127">
        <v>2</v>
      </c>
      <c r="L127">
        <v>3</v>
      </c>
      <c r="M127" s="13">
        <v>1</v>
      </c>
      <c r="N127">
        <v>1</v>
      </c>
      <c r="O127" s="13">
        <v>1</v>
      </c>
      <c r="P127" s="12">
        <f ca="1">TODAY()</f>
        <v>43357</v>
      </c>
      <c r="Q127" s="3">
        <f t="shared" ca="1" si="13"/>
        <v>0</v>
      </c>
      <c r="R127" s="3">
        <v>1</v>
      </c>
      <c r="S127">
        <v>3</v>
      </c>
      <c r="T127">
        <v>2</v>
      </c>
      <c r="U127">
        <v>1</v>
      </c>
      <c r="V127">
        <v>0</v>
      </c>
      <c r="W127">
        <v>62.36</v>
      </c>
      <c r="X127">
        <v>69.52</v>
      </c>
      <c r="Y127" s="4">
        <v>325</v>
      </c>
      <c r="Z127">
        <f t="shared" si="14"/>
        <v>97.5</v>
      </c>
      <c r="AA127" s="4">
        <f t="shared" si="15"/>
        <v>1.4024741081703107</v>
      </c>
      <c r="AB127" s="5">
        <f t="shared" si="16"/>
        <v>2.3074564789680609</v>
      </c>
      <c r="AC127" s="11">
        <v>1</v>
      </c>
      <c r="AD127" t="s">
        <v>147</v>
      </c>
      <c r="AE127" t="s">
        <v>149</v>
      </c>
      <c r="AF127" s="6" t="s">
        <v>148</v>
      </c>
    </row>
    <row r="128" spans="1:32" x14ac:dyDescent="0.55000000000000004">
      <c r="A128">
        <v>127</v>
      </c>
      <c r="B128">
        <v>20003</v>
      </c>
      <c r="C128">
        <v>2</v>
      </c>
      <c r="D128">
        <v>19</v>
      </c>
      <c r="E128" s="13" t="s">
        <v>150</v>
      </c>
      <c r="F128">
        <v>1</v>
      </c>
      <c r="G128" s="13" t="s">
        <v>151</v>
      </c>
      <c r="H128">
        <v>4</v>
      </c>
      <c r="I128" s="13">
        <v>3</v>
      </c>
      <c r="J128">
        <v>2</v>
      </c>
      <c r="K128">
        <v>2</v>
      </c>
      <c r="L128">
        <v>3</v>
      </c>
      <c r="M128" s="13">
        <v>1</v>
      </c>
      <c r="N128">
        <v>1</v>
      </c>
      <c r="O128" s="13">
        <v>1</v>
      </c>
      <c r="P128" s="12">
        <f t="shared" ref="P128:P133" ca="1" si="18">TODAY()</f>
        <v>43357</v>
      </c>
      <c r="Q128" s="3">
        <f t="shared" ca="1" si="13"/>
        <v>0</v>
      </c>
      <c r="R128" s="3">
        <v>1</v>
      </c>
      <c r="S128">
        <v>3</v>
      </c>
      <c r="T128">
        <v>2</v>
      </c>
      <c r="U128">
        <v>1</v>
      </c>
      <c r="V128">
        <v>0</v>
      </c>
      <c r="W128">
        <v>62.32</v>
      </c>
      <c r="X128">
        <v>70.010000000000005</v>
      </c>
      <c r="Y128" s="4">
        <v>318.60000000000002</v>
      </c>
      <c r="Z128">
        <f t="shared" si="14"/>
        <v>95.58</v>
      </c>
      <c r="AA128" s="4">
        <f t="shared" si="15"/>
        <v>1.3652335380659903</v>
      </c>
      <c r="AB128" s="5">
        <f t="shared" si="16"/>
        <v>2.262017335997613</v>
      </c>
      <c r="AC128" s="11" t="s">
        <v>114</v>
      </c>
      <c r="AD128" t="s">
        <v>147</v>
      </c>
      <c r="AE128" t="s">
        <v>149</v>
      </c>
      <c r="AF128" s="6" t="s">
        <v>148</v>
      </c>
    </row>
    <row r="129" spans="1:32" x14ac:dyDescent="0.55000000000000004">
      <c r="A129">
        <v>128</v>
      </c>
      <c r="B129">
        <v>20003</v>
      </c>
      <c r="C129">
        <v>2</v>
      </c>
      <c r="D129">
        <v>19</v>
      </c>
      <c r="E129" s="13" t="s">
        <v>150</v>
      </c>
      <c r="F129">
        <v>2</v>
      </c>
      <c r="G129" s="13" t="s">
        <v>151</v>
      </c>
      <c r="H129">
        <v>4</v>
      </c>
      <c r="I129" s="13">
        <v>3</v>
      </c>
      <c r="J129">
        <v>2</v>
      </c>
      <c r="K129">
        <v>2</v>
      </c>
      <c r="L129">
        <v>3</v>
      </c>
      <c r="M129" s="13">
        <v>1</v>
      </c>
      <c r="N129">
        <v>1</v>
      </c>
      <c r="O129" s="13">
        <v>1</v>
      </c>
      <c r="P129" s="12">
        <f t="shared" ca="1" si="18"/>
        <v>43357</v>
      </c>
      <c r="Q129" s="3">
        <f t="shared" ca="1" si="13"/>
        <v>0</v>
      </c>
      <c r="R129" s="3">
        <v>1</v>
      </c>
      <c r="S129">
        <v>3</v>
      </c>
      <c r="T129">
        <v>2</v>
      </c>
      <c r="U129">
        <v>1</v>
      </c>
      <c r="V129">
        <v>0</v>
      </c>
      <c r="W129">
        <v>71.13</v>
      </c>
      <c r="X129">
        <v>79.260000000000005</v>
      </c>
      <c r="Y129" s="4">
        <v>340.4</v>
      </c>
      <c r="Z129">
        <f t="shared" si="14"/>
        <v>102.11999999999999</v>
      </c>
      <c r="AA129" s="4">
        <f t="shared" si="15"/>
        <v>1.2884178652535956</v>
      </c>
      <c r="AB129" s="5">
        <f t="shared" si="16"/>
        <v>2.4167944167407009</v>
      </c>
      <c r="AC129" s="11">
        <v>2</v>
      </c>
      <c r="AD129" t="s">
        <v>147</v>
      </c>
      <c r="AE129" t="s">
        <v>149</v>
      </c>
      <c r="AF129" s="6" t="s">
        <v>148</v>
      </c>
    </row>
    <row r="130" spans="1:32" x14ac:dyDescent="0.55000000000000004">
      <c r="A130">
        <v>129</v>
      </c>
      <c r="B130">
        <v>20003</v>
      </c>
      <c r="C130">
        <v>2</v>
      </c>
      <c r="D130">
        <v>19</v>
      </c>
      <c r="E130" s="13" t="s">
        <v>150</v>
      </c>
      <c r="F130">
        <v>3</v>
      </c>
      <c r="G130" s="13" t="s">
        <v>151</v>
      </c>
      <c r="H130">
        <v>4</v>
      </c>
      <c r="I130" s="13">
        <v>3</v>
      </c>
      <c r="J130">
        <v>2</v>
      </c>
      <c r="K130">
        <v>2</v>
      </c>
      <c r="L130">
        <v>3</v>
      </c>
      <c r="M130" s="13">
        <v>1</v>
      </c>
      <c r="N130">
        <v>1</v>
      </c>
      <c r="O130" s="13">
        <v>1</v>
      </c>
      <c r="P130" s="12">
        <f t="shared" ca="1" si="18"/>
        <v>43357</v>
      </c>
      <c r="Q130" s="3">
        <f t="shared" ca="1" si="13"/>
        <v>0</v>
      </c>
      <c r="R130" s="3">
        <v>1</v>
      </c>
      <c r="S130">
        <v>3</v>
      </c>
      <c r="T130">
        <v>2</v>
      </c>
      <c r="U130">
        <v>1</v>
      </c>
      <c r="V130">
        <v>0</v>
      </c>
      <c r="W130">
        <v>79.709999999999994</v>
      </c>
      <c r="X130">
        <v>89.21</v>
      </c>
      <c r="Y130" s="4">
        <v>401.2</v>
      </c>
      <c r="Z130">
        <f t="shared" si="14"/>
        <v>120.35999999999999</v>
      </c>
      <c r="AA130" s="4">
        <f t="shared" si="15"/>
        <v>1.3491761013339312</v>
      </c>
      <c r="AB130" s="5">
        <f t="shared" si="16"/>
        <v>2.8484662749599572</v>
      </c>
      <c r="AC130" s="11" t="s">
        <v>54</v>
      </c>
      <c r="AD130" t="s">
        <v>147</v>
      </c>
      <c r="AE130" t="s">
        <v>149</v>
      </c>
      <c r="AF130" s="6" t="s">
        <v>148</v>
      </c>
    </row>
    <row r="131" spans="1:32" x14ac:dyDescent="0.55000000000000004">
      <c r="A131">
        <v>130</v>
      </c>
      <c r="B131">
        <v>10007</v>
      </c>
      <c r="C131">
        <v>1</v>
      </c>
      <c r="D131">
        <v>13</v>
      </c>
      <c r="E131" s="13">
        <v>145</v>
      </c>
      <c r="F131">
        <v>0</v>
      </c>
      <c r="G131" s="13">
        <v>17</v>
      </c>
      <c r="H131">
        <v>4</v>
      </c>
      <c r="I131" s="13">
        <v>3</v>
      </c>
      <c r="J131">
        <v>3</v>
      </c>
      <c r="K131">
        <v>2</v>
      </c>
      <c r="L131">
        <v>2</v>
      </c>
      <c r="M131" s="13">
        <v>1</v>
      </c>
      <c r="N131">
        <v>1</v>
      </c>
      <c r="O131" s="13">
        <v>1</v>
      </c>
      <c r="P131" s="12">
        <f t="shared" ca="1" si="18"/>
        <v>43357</v>
      </c>
      <c r="Q131" s="3">
        <f t="shared" ca="1" si="13"/>
        <v>0</v>
      </c>
      <c r="R131" s="3">
        <v>1</v>
      </c>
      <c r="S131">
        <v>3</v>
      </c>
      <c r="T131">
        <v>3</v>
      </c>
      <c r="U131">
        <v>2</v>
      </c>
      <c r="V131">
        <v>1</v>
      </c>
      <c r="W131">
        <v>97.54</v>
      </c>
      <c r="X131">
        <v>103.61</v>
      </c>
      <c r="Y131" s="4">
        <v>536.26225699999998</v>
      </c>
      <c r="Z131">
        <f t="shared" si="14"/>
        <v>160.87867709999998</v>
      </c>
      <c r="AA131" s="4">
        <f t="shared" si="15"/>
        <v>1.5527331058778109</v>
      </c>
      <c r="AB131" s="5">
        <f t="shared" si="16"/>
        <v>3.8073902133559541</v>
      </c>
      <c r="AC131" s="11">
        <v>1</v>
      </c>
      <c r="AD131" t="s">
        <v>152</v>
      </c>
      <c r="AE131" t="s">
        <v>153</v>
      </c>
      <c r="AF131" s="6" t="s">
        <v>154</v>
      </c>
    </row>
    <row r="132" spans="1:32" x14ac:dyDescent="0.55000000000000004">
      <c r="A132">
        <v>131</v>
      </c>
      <c r="B132">
        <v>10007</v>
      </c>
      <c r="C132">
        <v>1</v>
      </c>
      <c r="D132">
        <v>13</v>
      </c>
      <c r="E132" s="13">
        <v>145</v>
      </c>
      <c r="F132">
        <v>0</v>
      </c>
      <c r="G132" s="13">
        <v>17</v>
      </c>
      <c r="H132">
        <v>4</v>
      </c>
      <c r="I132" s="13">
        <v>3</v>
      </c>
      <c r="J132">
        <v>3</v>
      </c>
      <c r="K132">
        <v>2</v>
      </c>
      <c r="L132">
        <v>2</v>
      </c>
      <c r="M132" s="13">
        <v>1</v>
      </c>
      <c r="N132">
        <v>1</v>
      </c>
      <c r="O132" s="13">
        <v>1</v>
      </c>
      <c r="P132" s="12">
        <f t="shared" ca="1" si="18"/>
        <v>43357</v>
      </c>
      <c r="Q132" s="3">
        <f t="shared" ref="Q132:Q195" ca="1" si="19">IF((P132-TODAY()&lt;0),0,MROUND((P132-TODAY())/30,1))</f>
        <v>0</v>
      </c>
      <c r="R132" s="3">
        <v>1</v>
      </c>
      <c r="S132">
        <v>3</v>
      </c>
      <c r="T132">
        <v>3</v>
      </c>
      <c r="U132">
        <v>2</v>
      </c>
      <c r="V132">
        <v>1</v>
      </c>
      <c r="W132">
        <v>96</v>
      </c>
      <c r="X132">
        <v>102</v>
      </c>
      <c r="Y132" s="4">
        <v>519.98609399999998</v>
      </c>
      <c r="Z132">
        <f t="shared" ref="Z132:Z195" si="20">Y132*30%</f>
        <v>155.99582819999998</v>
      </c>
      <c r="AA132" s="4">
        <f t="shared" ref="AA132:AA195" si="21">IF(X132=0,Z132,Z132/X132)</f>
        <v>1.5293708647058821</v>
      </c>
      <c r="AB132" s="5">
        <f t="shared" ref="AB132:AB195" si="22">PMT((9%/12),180,(-Y132+Z132))</f>
        <v>3.6918316356110612</v>
      </c>
      <c r="AC132" s="11">
        <v>2</v>
      </c>
      <c r="AD132" t="s">
        <v>152</v>
      </c>
      <c r="AE132" t="s">
        <v>153</v>
      </c>
      <c r="AF132" s="6" t="s">
        <v>154</v>
      </c>
    </row>
    <row r="133" spans="1:32" x14ac:dyDescent="0.55000000000000004">
      <c r="A133">
        <v>132</v>
      </c>
      <c r="B133">
        <v>10007</v>
      </c>
      <c r="C133">
        <v>1</v>
      </c>
      <c r="D133">
        <v>13</v>
      </c>
      <c r="E133" s="13">
        <v>145</v>
      </c>
      <c r="F133">
        <v>0</v>
      </c>
      <c r="G133" s="13">
        <v>17</v>
      </c>
      <c r="H133">
        <v>4</v>
      </c>
      <c r="I133" s="13">
        <v>3</v>
      </c>
      <c r="J133">
        <v>3</v>
      </c>
      <c r="K133">
        <v>2</v>
      </c>
      <c r="L133">
        <v>2</v>
      </c>
      <c r="M133" s="13">
        <v>1</v>
      </c>
      <c r="N133">
        <v>1</v>
      </c>
      <c r="O133" s="13">
        <v>1</v>
      </c>
      <c r="P133" s="12">
        <f t="shared" ca="1" si="18"/>
        <v>43357</v>
      </c>
      <c r="Q133" s="3">
        <f t="shared" ca="1" si="19"/>
        <v>0</v>
      </c>
      <c r="R133" s="3">
        <v>1</v>
      </c>
      <c r="S133">
        <v>2</v>
      </c>
      <c r="T133">
        <v>2</v>
      </c>
      <c r="U133">
        <v>1</v>
      </c>
      <c r="V133">
        <v>1</v>
      </c>
      <c r="W133">
        <v>78.5</v>
      </c>
      <c r="X133">
        <v>84.2</v>
      </c>
      <c r="Y133" s="4">
        <v>415.01823000000002</v>
      </c>
      <c r="Z133">
        <f t="shared" si="20"/>
        <v>124.50546900000001</v>
      </c>
      <c r="AA133" s="4">
        <f t="shared" si="21"/>
        <v>1.4786872802850357</v>
      </c>
      <c r="AB133" s="5">
        <f t="shared" si="22"/>
        <v>2.9465738575487901</v>
      </c>
      <c r="AC133" s="11">
        <v>3</v>
      </c>
      <c r="AD133" t="s">
        <v>152</v>
      </c>
      <c r="AE133" t="s">
        <v>153</v>
      </c>
      <c r="AF133" s="6" t="s">
        <v>154</v>
      </c>
    </row>
    <row r="134" spans="1:32" x14ac:dyDescent="0.55000000000000004">
      <c r="A134">
        <v>133</v>
      </c>
      <c r="B134">
        <v>60003</v>
      </c>
      <c r="C134">
        <v>6</v>
      </c>
      <c r="D134">
        <v>51</v>
      </c>
      <c r="E134" s="13" t="s">
        <v>155</v>
      </c>
      <c r="F134">
        <v>1</v>
      </c>
      <c r="G134" s="13" t="s">
        <v>156</v>
      </c>
      <c r="H134">
        <v>3</v>
      </c>
      <c r="I134" s="13">
        <v>3</v>
      </c>
      <c r="J134">
        <v>2</v>
      </c>
      <c r="K134" s="13">
        <v>1</v>
      </c>
      <c r="L134">
        <v>3</v>
      </c>
      <c r="M134" s="13">
        <v>1</v>
      </c>
      <c r="N134">
        <v>0</v>
      </c>
      <c r="O134" s="13">
        <v>0</v>
      </c>
      <c r="P134" s="12">
        <v>44256</v>
      </c>
      <c r="Q134" s="3">
        <f t="shared" ca="1" si="19"/>
        <v>30</v>
      </c>
      <c r="R134" s="3">
        <v>1</v>
      </c>
      <c r="S134">
        <v>2</v>
      </c>
      <c r="T134">
        <v>1</v>
      </c>
      <c r="U134">
        <v>0</v>
      </c>
      <c r="V134">
        <v>0</v>
      </c>
      <c r="W134">
        <v>37.5</v>
      </c>
      <c r="X134">
        <v>41</v>
      </c>
      <c r="Y134" s="4">
        <v>84.001000000000005</v>
      </c>
      <c r="Z134">
        <f t="shared" si="20"/>
        <v>25.200300000000002</v>
      </c>
      <c r="AA134" s="4">
        <f t="shared" si="21"/>
        <v>0.61464146341463421</v>
      </c>
      <c r="AB134" s="5">
        <f t="shared" si="22"/>
        <v>0.59639585135321871</v>
      </c>
      <c r="AC134" s="11">
        <v>41</v>
      </c>
      <c r="AD134" t="s">
        <v>158</v>
      </c>
      <c r="AE134" t="s">
        <v>67</v>
      </c>
      <c r="AF134" s="6" t="s">
        <v>159</v>
      </c>
    </row>
    <row r="135" spans="1:32" x14ac:dyDescent="0.55000000000000004">
      <c r="A135">
        <v>134</v>
      </c>
      <c r="B135">
        <v>60003</v>
      </c>
      <c r="C135">
        <v>6</v>
      </c>
      <c r="D135">
        <v>51</v>
      </c>
      <c r="E135" s="13" t="s">
        <v>157</v>
      </c>
      <c r="F135">
        <v>1</v>
      </c>
      <c r="G135" s="13" t="s">
        <v>156</v>
      </c>
      <c r="H135">
        <v>3</v>
      </c>
      <c r="I135" s="13">
        <v>3</v>
      </c>
      <c r="J135">
        <v>2</v>
      </c>
      <c r="K135" s="13">
        <v>1</v>
      </c>
      <c r="L135">
        <v>3</v>
      </c>
      <c r="M135" s="13">
        <v>1</v>
      </c>
      <c r="N135">
        <v>0</v>
      </c>
      <c r="O135" s="13">
        <v>0</v>
      </c>
      <c r="P135" s="12">
        <v>44256</v>
      </c>
      <c r="Q135" s="3">
        <f t="shared" ca="1" si="19"/>
        <v>30</v>
      </c>
      <c r="R135" s="3">
        <v>1</v>
      </c>
      <c r="S135">
        <v>3</v>
      </c>
      <c r="T135">
        <v>1</v>
      </c>
      <c r="U135">
        <v>0</v>
      </c>
      <c r="V135">
        <v>0</v>
      </c>
      <c r="W135">
        <v>44.5</v>
      </c>
      <c r="X135">
        <v>49</v>
      </c>
      <c r="Y135" s="4">
        <v>91.299000000000007</v>
      </c>
      <c r="Z135">
        <f t="shared" si="20"/>
        <v>27.389700000000001</v>
      </c>
      <c r="AA135" s="4">
        <f t="shared" si="21"/>
        <v>0.55897346938775516</v>
      </c>
      <c r="AB135" s="5">
        <f t="shared" si="22"/>
        <v>0.64821067407170763</v>
      </c>
      <c r="AC135" s="11">
        <v>49</v>
      </c>
      <c r="AD135" t="s">
        <v>158</v>
      </c>
      <c r="AE135" t="s">
        <v>67</v>
      </c>
      <c r="AF135" s="6" t="s">
        <v>159</v>
      </c>
    </row>
    <row r="136" spans="1:32" x14ac:dyDescent="0.55000000000000004">
      <c r="A136">
        <v>135</v>
      </c>
      <c r="B136">
        <v>20003</v>
      </c>
      <c r="C136">
        <v>2</v>
      </c>
      <c r="D136">
        <v>24</v>
      </c>
      <c r="E136" s="13">
        <v>130</v>
      </c>
      <c r="F136">
        <v>0</v>
      </c>
      <c r="G136" s="13" t="s">
        <v>160</v>
      </c>
      <c r="H136">
        <v>3</v>
      </c>
      <c r="I136" s="13">
        <v>3</v>
      </c>
      <c r="J136">
        <v>3</v>
      </c>
      <c r="K136" s="13">
        <v>2</v>
      </c>
      <c r="L136">
        <v>2</v>
      </c>
      <c r="M136" s="13">
        <v>1</v>
      </c>
      <c r="N136">
        <v>1</v>
      </c>
      <c r="O136" s="13">
        <v>1</v>
      </c>
      <c r="P136" s="12">
        <f t="shared" ref="P136:P153" ca="1" si="23">TODAY()</f>
        <v>43357</v>
      </c>
      <c r="Q136" s="3">
        <f t="shared" ca="1" si="19"/>
        <v>0</v>
      </c>
      <c r="R136" s="3">
        <v>1</v>
      </c>
      <c r="S136">
        <v>3</v>
      </c>
      <c r="T136">
        <v>2</v>
      </c>
      <c r="U136">
        <v>1</v>
      </c>
      <c r="V136">
        <v>0</v>
      </c>
      <c r="W136">
        <v>68.739999999999995</v>
      </c>
      <c r="X136">
        <v>74.37</v>
      </c>
      <c r="Y136" s="4">
        <v>297.2</v>
      </c>
      <c r="Z136">
        <f t="shared" si="20"/>
        <v>89.16</v>
      </c>
      <c r="AA136" s="4">
        <f t="shared" si="21"/>
        <v>1.1988705123033481</v>
      </c>
      <c r="AB136" s="5">
        <f t="shared" si="22"/>
        <v>2.1100802016901774</v>
      </c>
      <c r="AC136" s="11" t="s">
        <v>164</v>
      </c>
      <c r="AD136" t="s">
        <v>161</v>
      </c>
      <c r="AE136" t="s">
        <v>162</v>
      </c>
      <c r="AF136" s="6" t="s">
        <v>163</v>
      </c>
    </row>
    <row r="137" spans="1:32" x14ac:dyDescent="0.55000000000000004">
      <c r="A137">
        <v>136</v>
      </c>
      <c r="B137">
        <v>20003</v>
      </c>
      <c r="C137">
        <v>2</v>
      </c>
      <c r="D137">
        <v>24</v>
      </c>
      <c r="E137" s="13">
        <v>130</v>
      </c>
      <c r="F137">
        <v>0</v>
      </c>
      <c r="G137" s="13" t="s">
        <v>160</v>
      </c>
      <c r="H137">
        <v>3</v>
      </c>
      <c r="I137" s="13">
        <v>3</v>
      </c>
      <c r="J137">
        <v>3</v>
      </c>
      <c r="K137" s="13">
        <v>2</v>
      </c>
      <c r="L137">
        <v>2</v>
      </c>
      <c r="M137" s="13">
        <v>1</v>
      </c>
      <c r="N137">
        <v>1</v>
      </c>
      <c r="O137" s="13">
        <v>1</v>
      </c>
      <c r="P137" s="12">
        <f t="shared" ca="1" si="23"/>
        <v>43357</v>
      </c>
      <c r="Q137" s="3">
        <f t="shared" ca="1" si="19"/>
        <v>0</v>
      </c>
      <c r="R137" s="3">
        <v>1</v>
      </c>
      <c r="S137">
        <v>3</v>
      </c>
      <c r="T137">
        <v>2</v>
      </c>
      <c r="U137">
        <v>1</v>
      </c>
      <c r="V137">
        <v>0</v>
      </c>
      <c r="W137">
        <v>68.739999999999995</v>
      </c>
      <c r="X137">
        <v>74.37</v>
      </c>
      <c r="Y137" s="4">
        <v>297.2</v>
      </c>
      <c r="Z137">
        <f t="shared" si="20"/>
        <v>89.16</v>
      </c>
      <c r="AA137" s="4">
        <f t="shared" si="21"/>
        <v>1.1988705123033481</v>
      </c>
      <c r="AB137" s="5">
        <f t="shared" si="22"/>
        <v>2.1100802016901774</v>
      </c>
      <c r="AC137" s="11" t="s">
        <v>165</v>
      </c>
      <c r="AD137" t="s">
        <v>161</v>
      </c>
      <c r="AE137" t="s">
        <v>162</v>
      </c>
      <c r="AF137" s="6" t="s">
        <v>163</v>
      </c>
    </row>
    <row r="138" spans="1:32" x14ac:dyDescent="0.55000000000000004">
      <c r="A138">
        <v>137</v>
      </c>
      <c r="B138">
        <v>20003</v>
      </c>
      <c r="C138">
        <v>2</v>
      </c>
      <c r="D138">
        <v>24</v>
      </c>
      <c r="E138" s="13">
        <v>130</v>
      </c>
      <c r="F138">
        <v>0</v>
      </c>
      <c r="G138" s="13" t="s">
        <v>160</v>
      </c>
      <c r="H138">
        <v>3</v>
      </c>
      <c r="I138" s="13">
        <v>3</v>
      </c>
      <c r="J138">
        <v>3</v>
      </c>
      <c r="K138" s="13">
        <v>2</v>
      </c>
      <c r="L138">
        <v>2</v>
      </c>
      <c r="M138" s="13">
        <v>1</v>
      </c>
      <c r="N138">
        <v>1</v>
      </c>
      <c r="O138" s="13">
        <v>1</v>
      </c>
      <c r="P138" s="12">
        <f t="shared" ca="1" si="23"/>
        <v>43357</v>
      </c>
      <c r="Q138" s="3">
        <f t="shared" ca="1" si="19"/>
        <v>0</v>
      </c>
      <c r="R138" s="3">
        <v>1</v>
      </c>
      <c r="S138">
        <v>3</v>
      </c>
      <c r="T138">
        <v>2</v>
      </c>
      <c r="U138">
        <v>1</v>
      </c>
      <c r="V138">
        <v>0</v>
      </c>
      <c r="W138">
        <v>68.73</v>
      </c>
      <c r="X138">
        <v>74.37</v>
      </c>
      <c r="Y138" s="4">
        <v>297.2</v>
      </c>
      <c r="Z138">
        <f t="shared" si="20"/>
        <v>89.16</v>
      </c>
      <c r="AA138" s="4">
        <f t="shared" si="21"/>
        <v>1.1988705123033481</v>
      </c>
      <c r="AB138" s="5">
        <f t="shared" si="22"/>
        <v>2.1100802016901774</v>
      </c>
      <c r="AC138" s="11" t="s">
        <v>168</v>
      </c>
      <c r="AD138" t="s">
        <v>161</v>
      </c>
      <c r="AE138" t="s">
        <v>162</v>
      </c>
      <c r="AF138" s="6" t="s">
        <v>163</v>
      </c>
    </row>
    <row r="139" spans="1:32" x14ac:dyDescent="0.55000000000000004">
      <c r="A139">
        <v>138</v>
      </c>
      <c r="B139">
        <v>20003</v>
      </c>
      <c r="C139">
        <v>2</v>
      </c>
      <c r="D139">
        <v>24</v>
      </c>
      <c r="E139" s="13">
        <v>130</v>
      </c>
      <c r="F139">
        <v>0</v>
      </c>
      <c r="G139" s="13" t="s">
        <v>160</v>
      </c>
      <c r="H139">
        <v>3</v>
      </c>
      <c r="I139" s="13">
        <v>3</v>
      </c>
      <c r="J139">
        <v>3</v>
      </c>
      <c r="K139" s="13">
        <v>2</v>
      </c>
      <c r="L139">
        <v>2</v>
      </c>
      <c r="M139" s="13">
        <v>1</v>
      </c>
      <c r="N139">
        <v>1</v>
      </c>
      <c r="O139" s="13">
        <v>1</v>
      </c>
      <c r="P139" s="12">
        <f t="shared" ca="1" si="23"/>
        <v>43357</v>
      </c>
      <c r="Q139" s="3">
        <f t="shared" ca="1" si="19"/>
        <v>0</v>
      </c>
      <c r="R139" s="3">
        <v>1</v>
      </c>
      <c r="S139">
        <v>3</v>
      </c>
      <c r="T139">
        <v>2</v>
      </c>
      <c r="U139">
        <v>1</v>
      </c>
      <c r="V139">
        <v>0</v>
      </c>
      <c r="W139">
        <v>68.7</v>
      </c>
      <c r="X139">
        <v>74.95</v>
      </c>
      <c r="Y139" s="4">
        <v>297.2</v>
      </c>
      <c r="Z139">
        <f t="shared" si="20"/>
        <v>89.16</v>
      </c>
      <c r="AA139" s="4">
        <f t="shared" si="21"/>
        <v>1.1895930620413608</v>
      </c>
      <c r="AB139" s="5">
        <f t="shared" si="22"/>
        <v>2.1100802016901774</v>
      </c>
      <c r="AC139" s="11" t="s">
        <v>167</v>
      </c>
      <c r="AD139" t="s">
        <v>161</v>
      </c>
      <c r="AE139" t="s">
        <v>162</v>
      </c>
      <c r="AF139" s="6" t="s">
        <v>163</v>
      </c>
    </row>
    <row r="140" spans="1:32" x14ac:dyDescent="0.55000000000000004">
      <c r="A140">
        <v>139</v>
      </c>
      <c r="B140">
        <v>20003</v>
      </c>
      <c r="C140">
        <v>2</v>
      </c>
      <c r="D140">
        <v>24</v>
      </c>
      <c r="E140" s="13">
        <v>130</v>
      </c>
      <c r="F140">
        <v>0</v>
      </c>
      <c r="G140" s="13" t="s">
        <v>160</v>
      </c>
      <c r="H140">
        <v>3</v>
      </c>
      <c r="I140" s="13">
        <v>3</v>
      </c>
      <c r="J140">
        <v>3</v>
      </c>
      <c r="K140" s="13">
        <v>2</v>
      </c>
      <c r="L140">
        <v>2</v>
      </c>
      <c r="M140" s="13">
        <v>1</v>
      </c>
      <c r="N140">
        <v>1</v>
      </c>
      <c r="O140" s="13">
        <v>1</v>
      </c>
      <c r="P140" s="12">
        <f t="shared" ca="1" si="23"/>
        <v>43357</v>
      </c>
      <c r="Q140" s="3">
        <f t="shared" ca="1" si="19"/>
        <v>0</v>
      </c>
      <c r="R140" s="3">
        <v>1</v>
      </c>
      <c r="S140">
        <v>3</v>
      </c>
      <c r="T140">
        <v>2</v>
      </c>
      <c r="U140">
        <v>1</v>
      </c>
      <c r="V140">
        <v>0</v>
      </c>
      <c r="W140">
        <v>68.7</v>
      </c>
      <c r="X140">
        <v>74.95</v>
      </c>
      <c r="Y140" s="4">
        <v>297.2</v>
      </c>
      <c r="Z140">
        <f t="shared" si="20"/>
        <v>89.16</v>
      </c>
      <c r="AA140" s="4">
        <f t="shared" si="21"/>
        <v>1.1895930620413608</v>
      </c>
      <c r="AB140" s="5">
        <f t="shared" si="22"/>
        <v>2.1100802016901774</v>
      </c>
      <c r="AC140" s="11" t="s">
        <v>166</v>
      </c>
      <c r="AD140" t="s">
        <v>161</v>
      </c>
      <c r="AE140" t="s">
        <v>162</v>
      </c>
      <c r="AF140" s="6" t="s">
        <v>163</v>
      </c>
    </row>
    <row r="141" spans="1:32" x14ac:dyDescent="0.55000000000000004">
      <c r="A141">
        <v>140</v>
      </c>
      <c r="B141">
        <v>20003</v>
      </c>
      <c r="C141">
        <v>2</v>
      </c>
      <c r="D141">
        <v>24</v>
      </c>
      <c r="E141" s="13">
        <v>130</v>
      </c>
      <c r="F141">
        <v>0</v>
      </c>
      <c r="G141" s="13" t="s">
        <v>160</v>
      </c>
      <c r="H141">
        <v>3</v>
      </c>
      <c r="I141" s="13">
        <v>3</v>
      </c>
      <c r="J141">
        <v>3</v>
      </c>
      <c r="K141" s="13">
        <v>2</v>
      </c>
      <c r="L141">
        <v>2</v>
      </c>
      <c r="M141" s="13">
        <v>1</v>
      </c>
      <c r="N141">
        <v>1</v>
      </c>
      <c r="O141" s="13">
        <v>1</v>
      </c>
      <c r="P141" s="12">
        <f t="shared" ca="1" si="23"/>
        <v>43357</v>
      </c>
      <c r="Q141" s="3">
        <f t="shared" ca="1" si="19"/>
        <v>0</v>
      </c>
      <c r="R141" s="3">
        <v>1</v>
      </c>
      <c r="S141">
        <v>3</v>
      </c>
      <c r="T141">
        <v>2</v>
      </c>
      <c r="U141">
        <v>1</v>
      </c>
      <c r="V141">
        <v>0</v>
      </c>
      <c r="W141">
        <v>71.010000000000005</v>
      </c>
      <c r="X141">
        <v>77.010000000000005</v>
      </c>
      <c r="Y141" s="4">
        <v>301.5</v>
      </c>
      <c r="Z141">
        <f t="shared" si="20"/>
        <v>90.45</v>
      </c>
      <c r="AA141" s="4">
        <f t="shared" si="21"/>
        <v>1.1745227892481496</v>
      </c>
      <c r="AB141" s="5">
        <f t="shared" si="22"/>
        <v>2.1406096258734473</v>
      </c>
      <c r="AC141" s="11" t="s">
        <v>170</v>
      </c>
      <c r="AD141" t="s">
        <v>161</v>
      </c>
      <c r="AE141" t="s">
        <v>162</v>
      </c>
      <c r="AF141" s="6" t="s">
        <v>163</v>
      </c>
    </row>
    <row r="142" spans="1:32" x14ac:dyDescent="0.55000000000000004">
      <c r="A142">
        <v>141</v>
      </c>
      <c r="B142">
        <v>20003</v>
      </c>
      <c r="C142">
        <v>2</v>
      </c>
      <c r="D142">
        <v>24</v>
      </c>
      <c r="E142" s="13">
        <v>130</v>
      </c>
      <c r="F142">
        <v>0</v>
      </c>
      <c r="G142" s="13" t="s">
        <v>160</v>
      </c>
      <c r="H142">
        <v>3</v>
      </c>
      <c r="I142" s="13">
        <v>3</v>
      </c>
      <c r="J142">
        <v>3</v>
      </c>
      <c r="K142" s="13">
        <v>2</v>
      </c>
      <c r="L142">
        <v>2</v>
      </c>
      <c r="M142" s="13">
        <v>1</v>
      </c>
      <c r="N142">
        <v>1</v>
      </c>
      <c r="O142" s="13">
        <v>1</v>
      </c>
      <c r="P142" s="12">
        <f t="shared" ca="1" si="23"/>
        <v>43357</v>
      </c>
      <c r="Q142" s="3">
        <f t="shared" ca="1" si="19"/>
        <v>0</v>
      </c>
      <c r="R142" s="3">
        <v>1</v>
      </c>
      <c r="S142">
        <v>3</v>
      </c>
      <c r="T142">
        <v>2</v>
      </c>
      <c r="U142">
        <v>1</v>
      </c>
      <c r="V142">
        <v>0</v>
      </c>
      <c r="W142">
        <v>68.739999999999995</v>
      </c>
      <c r="X142">
        <v>74.37</v>
      </c>
      <c r="Y142" s="4">
        <v>299.3</v>
      </c>
      <c r="Z142">
        <f t="shared" si="20"/>
        <v>89.79</v>
      </c>
      <c r="AA142" s="4">
        <f t="shared" si="21"/>
        <v>1.2073416700282371</v>
      </c>
      <c r="AB142" s="5">
        <f t="shared" si="22"/>
        <v>2.1249899204773555</v>
      </c>
      <c r="AC142" s="11" t="s">
        <v>169</v>
      </c>
      <c r="AD142" t="s">
        <v>161</v>
      </c>
      <c r="AE142" t="s">
        <v>162</v>
      </c>
      <c r="AF142" s="6" t="s">
        <v>163</v>
      </c>
    </row>
    <row r="143" spans="1:32" x14ac:dyDescent="0.55000000000000004">
      <c r="A143">
        <v>142</v>
      </c>
      <c r="B143">
        <v>20003</v>
      </c>
      <c r="C143">
        <v>2</v>
      </c>
      <c r="D143">
        <v>24</v>
      </c>
      <c r="E143" s="13">
        <v>130</v>
      </c>
      <c r="F143">
        <v>0</v>
      </c>
      <c r="G143" s="13" t="s">
        <v>160</v>
      </c>
      <c r="H143">
        <v>3</v>
      </c>
      <c r="I143" s="13">
        <v>3</v>
      </c>
      <c r="J143">
        <v>3</v>
      </c>
      <c r="K143" s="13">
        <v>2</v>
      </c>
      <c r="L143">
        <v>2</v>
      </c>
      <c r="M143" s="13">
        <v>1</v>
      </c>
      <c r="N143">
        <v>1</v>
      </c>
      <c r="O143" s="13">
        <v>1</v>
      </c>
      <c r="P143" s="12">
        <f t="shared" ca="1" si="23"/>
        <v>43357</v>
      </c>
      <c r="Q143" s="3">
        <f t="shared" ca="1" si="19"/>
        <v>0</v>
      </c>
      <c r="R143" s="3">
        <v>1</v>
      </c>
      <c r="S143">
        <v>2</v>
      </c>
      <c r="T143">
        <v>2</v>
      </c>
      <c r="U143">
        <v>1</v>
      </c>
      <c r="V143">
        <v>0</v>
      </c>
      <c r="W143">
        <v>60.96</v>
      </c>
      <c r="X143">
        <v>67.8</v>
      </c>
      <c r="Y143" s="4">
        <v>280.7</v>
      </c>
      <c r="Z143">
        <f t="shared" si="20"/>
        <v>84.21</v>
      </c>
      <c r="AA143" s="4">
        <f t="shared" si="21"/>
        <v>1.2420353982300885</v>
      </c>
      <c r="AB143" s="5">
        <f t="shared" si="22"/>
        <v>1.9929324112194915</v>
      </c>
      <c r="AC143" s="11" t="s">
        <v>171</v>
      </c>
      <c r="AD143" t="s">
        <v>161</v>
      </c>
      <c r="AE143" t="s">
        <v>162</v>
      </c>
      <c r="AF143" s="6" t="s">
        <v>163</v>
      </c>
    </row>
    <row r="144" spans="1:32" x14ac:dyDescent="0.55000000000000004">
      <c r="A144">
        <v>143</v>
      </c>
      <c r="B144">
        <v>20003</v>
      </c>
      <c r="C144">
        <v>2</v>
      </c>
      <c r="D144">
        <v>24</v>
      </c>
      <c r="E144" s="13">
        <v>130</v>
      </c>
      <c r="F144">
        <v>0</v>
      </c>
      <c r="G144" s="13" t="s">
        <v>160</v>
      </c>
      <c r="H144">
        <v>3</v>
      </c>
      <c r="I144" s="13">
        <v>3</v>
      </c>
      <c r="J144">
        <v>3</v>
      </c>
      <c r="K144" s="13">
        <v>2</v>
      </c>
      <c r="L144">
        <v>2</v>
      </c>
      <c r="M144" s="13">
        <v>1</v>
      </c>
      <c r="N144">
        <v>1</v>
      </c>
      <c r="O144" s="13">
        <v>1</v>
      </c>
      <c r="P144" s="12">
        <f t="shared" ca="1" si="23"/>
        <v>43357</v>
      </c>
      <c r="Q144" s="3">
        <f t="shared" ca="1" si="19"/>
        <v>0</v>
      </c>
      <c r="R144" s="3">
        <v>1</v>
      </c>
      <c r="S144">
        <v>3</v>
      </c>
      <c r="T144">
        <v>2</v>
      </c>
      <c r="U144">
        <v>1</v>
      </c>
      <c r="V144">
        <v>0</v>
      </c>
      <c r="W144">
        <v>68.7</v>
      </c>
      <c r="X144">
        <v>74.95</v>
      </c>
      <c r="Y144" s="4">
        <v>299.3</v>
      </c>
      <c r="Z144">
        <f t="shared" si="20"/>
        <v>89.79</v>
      </c>
      <c r="AA144" s="4">
        <f t="shared" si="21"/>
        <v>1.1979986657771848</v>
      </c>
      <c r="AB144" s="5">
        <f t="shared" si="22"/>
        <v>2.1249899204773555</v>
      </c>
      <c r="AC144" s="11" t="s">
        <v>172</v>
      </c>
      <c r="AD144" t="s">
        <v>161</v>
      </c>
      <c r="AE144" t="s">
        <v>162</v>
      </c>
      <c r="AF144" s="6" t="s">
        <v>163</v>
      </c>
    </row>
    <row r="145" spans="1:32" x14ac:dyDescent="0.55000000000000004">
      <c r="A145">
        <v>144</v>
      </c>
      <c r="B145">
        <v>20003</v>
      </c>
      <c r="C145">
        <v>2</v>
      </c>
      <c r="D145">
        <v>24</v>
      </c>
      <c r="E145" s="13">
        <v>130</v>
      </c>
      <c r="F145">
        <v>0</v>
      </c>
      <c r="G145" s="13" t="s">
        <v>160</v>
      </c>
      <c r="H145">
        <v>3</v>
      </c>
      <c r="I145" s="13">
        <v>3</v>
      </c>
      <c r="J145">
        <v>3</v>
      </c>
      <c r="K145" s="13">
        <v>2</v>
      </c>
      <c r="L145">
        <v>2</v>
      </c>
      <c r="M145" s="13">
        <v>1</v>
      </c>
      <c r="N145">
        <v>1</v>
      </c>
      <c r="O145" s="13">
        <v>1</v>
      </c>
      <c r="P145" s="12">
        <f t="shared" ca="1" si="23"/>
        <v>43357</v>
      </c>
      <c r="Q145" s="3">
        <f t="shared" ca="1" si="19"/>
        <v>0</v>
      </c>
      <c r="R145" s="3">
        <v>1</v>
      </c>
      <c r="S145">
        <v>3</v>
      </c>
      <c r="T145">
        <v>2</v>
      </c>
      <c r="U145">
        <v>1</v>
      </c>
      <c r="V145">
        <v>0</v>
      </c>
      <c r="W145">
        <v>68.7</v>
      </c>
      <c r="X145">
        <v>74.95</v>
      </c>
      <c r="Y145" s="4">
        <v>299.3</v>
      </c>
      <c r="Z145">
        <f t="shared" si="20"/>
        <v>89.79</v>
      </c>
      <c r="AA145" s="4">
        <f t="shared" si="21"/>
        <v>1.1979986657771848</v>
      </c>
      <c r="AB145" s="5">
        <f t="shared" si="22"/>
        <v>2.1249899204773555</v>
      </c>
      <c r="AC145" s="11" t="s">
        <v>172</v>
      </c>
      <c r="AD145" t="s">
        <v>161</v>
      </c>
      <c r="AE145" t="s">
        <v>162</v>
      </c>
      <c r="AF145" s="6" t="s">
        <v>163</v>
      </c>
    </row>
    <row r="146" spans="1:32" x14ac:dyDescent="0.55000000000000004">
      <c r="A146">
        <v>145</v>
      </c>
      <c r="B146">
        <v>20003</v>
      </c>
      <c r="C146">
        <v>2</v>
      </c>
      <c r="D146">
        <v>24</v>
      </c>
      <c r="E146" s="13">
        <v>130</v>
      </c>
      <c r="F146">
        <v>0</v>
      </c>
      <c r="G146" s="13" t="s">
        <v>160</v>
      </c>
      <c r="H146">
        <v>3</v>
      </c>
      <c r="I146" s="13">
        <v>3</v>
      </c>
      <c r="J146">
        <v>3</v>
      </c>
      <c r="K146" s="13">
        <v>2</v>
      </c>
      <c r="L146">
        <v>2</v>
      </c>
      <c r="M146" s="13">
        <v>1</v>
      </c>
      <c r="N146">
        <v>1</v>
      </c>
      <c r="O146" s="13">
        <v>1</v>
      </c>
      <c r="P146" s="12">
        <f t="shared" ca="1" si="23"/>
        <v>43357</v>
      </c>
      <c r="Q146" s="3">
        <f t="shared" ca="1" si="19"/>
        <v>0</v>
      </c>
      <c r="R146" s="3">
        <v>1</v>
      </c>
      <c r="S146">
        <v>3</v>
      </c>
      <c r="T146">
        <v>2</v>
      </c>
      <c r="U146">
        <v>1</v>
      </c>
      <c r="V146">
        <v>0</v>
      </c>
      <c r="W146">
        <v>68.7</v>
      </c>
      <c r="X146">
        <v>74.959999999999994</v>
      </c>
      <c r="Y146" s="4">
        <v>299.3</v>
      </c>
      <c r="Z146">
        <f t="shared" si="20"/>
        <v>89.79</v>
      </c>
      <c r="AA146" s="4">
        <f t="shared" si="21"/>
        <v>1.1978388473852724</v>
      </c>
      <c r="AB146" s="5">
        <f t="shared" si="22"/>
        <v>2.1249899204773555</v>
      </c>
      <c r="AC146" s="11" t="s">
        <v>173</v>
      </c>
      <c r="AD146" t="s">
        <v>161</v>
      </c>
      <c r="AE146" t="s">
        <v>162</v>
      </c>
      <c r="AF146" s="6" t="s">
        <v>163</v>
      </c>
    </row>
    <row r="147" spans="1:32" x14ac:dyDescent="0.55000000000000004">
      <c r="A147">
        <v>146</v>
      </c>
      <c r="B147">
        <v>20003</v>
      </c>
      <c r="C147">
        <v>2</v>
      </c>
      <c r="D147">
        <v>24</v>
      </c>
      <c r="E147" s="13">
        <v>130</v>
      </c>
      <c r="F147">
        <v>0</v>
      </c>
      <c r="G147" s="13" t="s">
        <v>160</v>
      </c>
      <c r="H147">
        <v>3</v>
      </c>
      <c r="I147" s="13">
        <v>3</v>
      </c>
      <c r="J147">
        <v>3</v>
      </c>
      <c r="K147" s="13">
        <v>2</v>
      </c>
      <c r="L147">
        <v>2</v>
      </c>
      <c r="M147" s="13">
        <v>1</v>
      </c>
      <c r="N147">
        <v>1</v>
      </c>
      <c r="O147" s="13">
        <v>1</v>
      </c>
      <c r="P147" s="12">
        <f t="shared" ca="1" si="23"/>
        <v>43357</v>
      </c>
      <c r="Q147" s="3">
        <f t="shared" ca="1" si="19"/>
        <v>0</v>
      </c>
      <c r="R147" s="3">
        <v>1</v>
      </c>
      <c r="S147">
        <v>3</v>
      </c>
      <c r="T147">
        <v>2</v>
      </c>
      <c r="U147">
        <v>1</v>
      </c>
      <c r="V147">
        <v>0</v>
      </c>
      <c r="W147">
        <v>70.56</v>
      </c>
      <c r="X147">
        <v>76.53</v>
      </c>
      <c r="Y147" s="4">
        <v>304.10000000000002</v>
      </c>
      <c r="Z147">
        <f t="shared" si="20"/>
        <v>91.23</v>
      </c>
      <c r="AA147" s="4">
        <f t="shared" si="21"/>
        <v>1.1920815366522932</v>
      </c>
      <c r="AB147" s="5">
        <f t="shared" si="22"/>
        <v>2.1590692777051919</v>
      </c>
      <c r="AC147" s="11" t="s">
        <v>174</v>
      </c>
      <c r="AD147" t="s">
        <v>161</v>
      </c>
      <c r="AE147" t="s">
        <v>162</v>
      </c>
      <c r="AF147" s="6" t="s">
        <v>163</v>
      </c>
    </row>
    <row r="148" spans="1:32" x14ac:dyDescent="0.55000000000000004">
      <c r="A148">
        <v>147</v>
      </c>
      <c r="B148">
        <v>20003</v>
      </c>
      <c r="C148">
        <v>2</v>
      </c>
      <c r="D148">
        <v>24</v>
      </c>
      <c r="E148" s="13">
        <v>130</v>
      </c>
      <c r="F148">
        <v>0</v>
      </c>
      <c r="G148" s="13" t="s">
        <v>160</v>
      </c>
      <c r="H148">
        <v>3</v>
      </c>
      <c r="I148" s="13">
        <v>3</v>
      </c>
      <c r="J148">
        <v>3</v>
      </c>
      <c r="K148" s="13">
        <v>2</v>
      </c>
      <c r="L148">
        <v>2</v>
      </c>
      <c r="M148" s="13">
        <v>1</v>
      </c>
      <c r="N148">
        <v>1</v>
      </c>
      <c r="O148" s="13">
        <v>1</v>
      </c>
      <c r="P148" s="12">
        <f t="shared" ca="1" si="23"/>
        <v>43357</v>
      </c>
      <c r="Q148" s="3">
        <f t="shared" ca="1" si="19"/>
        <v>0</v>
      </c>
      <c r="R148" s="3">
        <v>1</v>
      </c>
      <c r="S148">
        <v>3</v>
      </c>
      <c r="T148">
        <v>2</v>
      </c>
      <c r="U148">
        <v>1</v>
      </c>
      <c r="V148">
        <v>0</v>
      </c>
      <c r="W148">
        <v>68.7</v>
      </c>
      <c r="X148">
        <v>74.95</v>
      </c>
      <c r="Y148" s="4">
        <v>300.10000000000002</v>
      </c>
      <c r="Z148">
        <f t="shared" si="20"/>
        <v>90.03</v>
      </c>
      <c r="AA148" s="4">
        <f t="shared" si="21"/>
        <v>1.2012008005336892</v>
      </c>
      <c r="AB148" s="5">
        <f t="shared" si="22"/>
        <v>2.1306698133486619</v>
      </c>
      <c r="AC148" s="11" t="s">
        <v>175</v>
      </c>
      <c r="AD148" t="s">
        <v>161</v>
      </c>
      <c r="AE148" t="s">
        <v>162</v>
      </c>
      <c r="AF148" s="6" t="s">
        <v>163</v>
      </c>
    </row>
    <row r="149" spans="1:32" x14ac:dyDescent="0.55000000000000004">
      <c r="A149">
        <v>148</v>
      </c>
      <c r="B149">
        <v>20003</v>
      </c>
      <c r="C149">
        <v>2</v>
      </c>
      <c r="D149">
        <v>24</v>
      </c>
      <c r="E149" s="13">
        <v>130</v>
      </c>
      <c r="F149">
        <v>0</v>
      </c>
      <c r="G149" s="13" t="s">
        <v>160</v>
      </c>
      <c r="H149">
        <v>3</v>
      </c>
      <c r="I149" s="13">
        <v>3</v>
      </c>
      <c r="J149">
        <v>3</v>
      </c>
      <c r="K149" s="13">
        <v>2</v>
      </c>
      <c r="L149">
        <v>2</v>
      </c>
      <c r="M149" s="13">
        <v>1</v>
      </c>
      <c r="N149">
        <v>1</v>
      </c>
      <c r="O149" s="13">
        <v>1</v>
      </c>
      <c r="P149" s="12">
        <f t="shared" ca="1" si="23"/>
        <v>43357</v>
      </c>
      <c r="Q149" s="3">
        <f t="shared" ca="1" si="19"/>
        <v>0</v>
      </c>
      <c r="R149" s="3">
        <v>1</v>
      </c>
      <c r="S149">
        <v>3</v>
      </c>
      <c r="T149">
        <v>2</v>
      </c>
      <c r="U149">
        <v>1</v>
      </c>
      <c r="V149">
        <v>0</v>
      </c>
      <c r="W149">
        <v>68.73</v>
      </c>
      <c r="X149">
        <v>74.37</v>
      </c>
      <c r="Y149" s="4">
        <v>300.89999999999998</v>
      </c>
      <c r="Z149">
        <f t="shared" si="20"/>
        <v>90.27</v>
      </c>
      <c r="AA149" s="4">
        <f t="shared" si="21"/>
        <v>1.2137958854376762</v>
      </c>
      <c r="AB149" s="5">
        <f t="shared" si="22"/>
        <v>2.1363497062199674</v>
      </c>
      <c r="AC149" s="11" t="s">
        <v>178</v>
      </c>
      <c r="AD149" t="s">
        <v>161</v>
      </c>
      <c r="AE149" t="s">
        <v>162</v>
      </c>
      <c r="AF149" s="6" t="s">
        <v>163</v>
      </c>
    </row>
    <row r="150" spans="1:32" x14ac:dyDescent="0.55000000000000004">
      <c r="A150">
        <v>149</v>
      </c>
      <c r="B150">
        <v>20003</v>
      </c>
      <c r="C150">
        <v>2</v>
      </c>
      <c r="D150">
        <v>24</v>
      </c>
      <c r="E150" s="13">
        <v>130</v>
      </c>
      <c r="F150">
        <v>0</v>
      </c>
      <c r="G150" s="13" t="s">
        <v>160</v>
      </c>
      <c r="H150">
        <v>3</v>
      </c>
      <c r="I150" s="13">
        <v>3</v>
      </c>
      <c r="J150">
        <v>3</v>
      </c>
      <c r="K150" s="13">
        <v>2</v>
      </c>
      <c r="L150">
        <v>2</v>
      </c>
      <c r="M150" s="13">
        <v>1</v>
      </c>
      <c r="N150">
        <v>1</v>
      </c>
      <c r="O150" s="13">
        <v>1</v>
      </c>
      <c r="P150" s="12">
        <f t="shared" ca="1" si="23"/>
        <v>43357</v>
      </c>
      <c r="Q150" s="3">
        <f t="shared" ca="1" si="19"/>
        <v>0</v>
      </c>
      <c r="R150" s="3">
        <v>1</v>
      </c>
      <c r="S150">
        <v>2</v>
      </c>
      <c r="T150">
        <v>2</v>
      </c>
      <c r="U150">
        <v>1</v>
      </c>
      <c r="V150">
        <v>0</v>
      </c>
      <c r="W150">
        <v>60.96</v>
      </c>
      <c r="X150">
        <v>67.8</v>
      </c>
      <c r="Y150" s="4">
        <v>296.7</v>
      </c>
      <c r="Z150">
        <f t="shared" si="20"/>
        <v>89.009999999999991</v>
      </c>
      <c r="AA150" s="4">
        <f t="shared" si="21"/>
        <v>1.3128318584070795</v>
      </c>
      <c r="AB150" s="5">
        <f t="shared" si="22"/>
        <v>2.1065302686456109</v>
      </c>
      <c r="AC150" s="11" t="s">
        <v>177</v>
      </c>
      <c r="AD150" t="s">
        <v>161</v>
      </c>
      <c r="AE150" t="s">
        <v>162</v>
      </c>
      <c r="AF150" s="6" t="s">
        <v>163</v>
      </c>
    </row>
    <row r="151" spans="1:32" x14ac:dyDescent="0.55000000000000004">
      <c r="A151">
        <v>150</v>
      </c>
      <c r="B151">
        <v>20003</v>
      </c>
      <c r="C151">
        <v>2</v>
      </c>
      <c r="D151">
        <v>24</v>
      </c>
      <c r="E151" s="13">
        <v>130</v>
      </c>
      <c r="F151">
        <v>0</v>
      </c>
      <c r="G151" s="13" t="s">
        <v>160</v>
      </c>
      <c r="H151">
        <v>3</v>
      </c>
      <c r="I151" s="13">
        <v>3</v>
      </c>
      <c r="J151">
        <v>3</v>
      </c>
      <c r="K151" s="13">
        <v>2</v>
      </c>
      <c r="L151">
        <v>2</v>
      </c>
      <c r="M151" s="13">
        <v>1</v>
      </c>
      <c r="N151">
        <v>1</v>
      </c>
      <c r="O151" s="13">
        <v>1</v>
      </c>
      <c r="P151" s="12">
        <f t="shared" ca="1" si="23"/>
        <v>43357</v>
      </c>
      <c r="Q151" s="3">
        <f t="shared" ca="1" si="19"/>
        <v>0</v>
      </c>
      <c r="R151" s="3">
        <v>1</v>
      </c>
      <c r="S151">
        <v>3</v>
      </c>
      <c r="T151">
        <v>2</v>
      </c>
      <c r="U151">
        <v>1</v>
      </c>
      <c r="V151">
        <v>0</v>
      </c>
      <c r="W151">
        <v>68.739999999999995</v>
      </c>
      <c r="X151">
        <v>74.75</v>
      </c>
      <c r="Y151" s="4">
        <v>305.7</v>
      </c>
      <c r="Z151">
        <f t="shared" si="20"/>
        <v>91.71</v>
      </c>
      <c r="AA151" s="4">
        <f t="shared" si="21"/>
        <v>1.2268896321070233</v>
      </c>
      <c r="AB151" s="5">
        <f t="shared" si="22"/>
        <v>2.1704290634478034</v>
      </c>
      <c r="AC151" s="11" t="s">
        <v>176</v>
      </c>
      <c r="AD151" t="s">
        <v>161</v>
      </c>
      <c r="AE151" t="s">
        <v>162</v>
      </c>
      <c r="AF151" s="6" t="s">
        <v>163</v>
      </c>
    </row>
    <row r="152" spans="1:32" x14ac:dyDescent="0.55000000000000004">
      <c r="A152">
        <v>151</v>
      </c>
      <c r="B152">
        <v>20004</v>
      </c>
      <c r="C152">
        <v>2</v>
      </c>
      <c r="D152">
        <v>24</v>
      </c>
      <c r="E152" s="13">
        <v>151</v>
      </c>
      <c r="F152">
        <v>0</v>
      </c>
      <c r="G152" s="13">
        <v>58</v>
      </c>
      <c r="H152">
        <v>4</v>
      </c>
      <c r="I152" s="13">
        <v>2</v>
      </c>
      <c r="J152">
        <v>2</v>
      </c>
      <c r="K152" s="13">
        <v>2</v>
      </c>
      <c r="L152">
        <v>2</v>
      </c>
      <c r="M152" s="13">
        <v>1</v>
      </c>
      <c r="N152">
        <v>4</v>
      </c>
      <c r="O152" s="13">
        <v>0</v>
      </c>
      <c r="P152" s="12">
        <f t="shared" ca="1" si="23"/>
        <v>43357</v>
      </c>
      <c r="Q152" s="3">
        <f t="shared" ca="1" si="19"/>
        <v>0</v>
      </c>
      <c r="R152" s="3">
        <v>1</v>
      </c>
      <c r="S152">
        <v>3</v>
      </c>
      <c r="T152">
        <v>4</v>
      </c>
      <c r="U152">
        <v>3</v>
      </c>
      <c r="V152">
        <v>1</v>
      </c>
      <c r="W152">
        <v>136</v>
      </c>
      <c r="X152">
        <v>151</v>
      </c>
      <c r="Y152" s="4">
        <v>801.91399999999999</v>
      </c>
      <c r="Z152">
        <f t="shared" si="20"/>
        <v>240.57419999999999</v>
      </c>
      <c r="AA152" s="4">
        <f t="shared" si="21"/>
        <v>1.5932066225165562</v>
      </c>
      <c r="AB152" s="5">
        <f t="shared" si="22"/>
        <v>5.6934820150005949</v>
      </c>
      <c r="AC152" s="11">
        <v>151</v>
      </c>
      <c r="AD152" t="s">
        <v>179</v>
      </c>
      <c r="AE152" t="s">
        <v>44</v>
      </c>
      <c r="AF152" s="6" t="s">
        <v>180</v>
      </c>
    </row>
    <row r="153" spans="1:32" x14ac:dyDescent="0.55000000000000004">
      <c r="A153">
        <v>152</v>
      </c>
      <c r="B153">
        <v>20004</v>
      </c>
      <c r="C153">
        <v>2</v>
      </c>
      <c r="D153">
        <v>24</v>
      </c>
      <c r="E153" s="13">
        <v>151</v>
      </c>
      <c r="F153">
        <v>0</v>
      </c>
      <c r="G153" s="13">
        <v>58</v>
      </c>
      <c r="H153">
        <v>4</v>
      </c>
      <c r="I153" s="13">
        <v>2</v>
      </c>
      <c r="J153">
        <v>2</v>
      </c>
      <c r="K153" s="13">
        <v>2</v>
      </c>
      <c r="L153">
        <v>2</v>
      </c>
      <c r="M153" s="13">
        <v>1</v>
      </c>
      <c r="N153">
        <v>4</v>
      </c>
      <c r="O153" s="13">
        <v>0</v>
      </c>
      <c r="P153" s="12">
        <f t="shared" ca="1" si="23"/>
        <v>43357</v>
      </c>
      <c r="Q153" s="3">
        <f t="shared" ca="1" si="19"/>
        <v>0</v>
      </c>
      <c r="R153" s="3">
        <v>1</v>
      </c>
      <c r="S153">
        <v>3</v>
      </c>
      <c r="T153">
        <v>3</v>
      </c>
      <c r="U153">
        <v>2</v>
      </c>
      <c r="V153">
        <v>1</v>
      </c>
      <c r="W153">
        <v>108</v>
      </c>
      <c r="X153">
        <v>126</v>
      </c>
      <c r="Y153" s="4">
        <v>718.15</v>
      </c>
      <c r="Z153">
        <f t="shared" si="20"/>
        <v>215.44499999999999</v>
      </c>
      <c r="AA153" s="4">
        <f t="shared" si="21"/>
        <v>1.7098809523809524</v>
      </c>
      <c r="AB153" s="5">
        <f t="shared" si="22"/>
        <v>5.0987688319105002</v>
      </c>
      <c r="AC153" s="11">
        <v>126</v>
      </c>
      <c r="AD153" t="s">
        <v>179</v>
      </c>
      <c r="AE153" t="s">
        <v>44</v>
      </c>
      <c r="AF153" s="6" t="s">
        <v>180</v>
      </c>
    </row>
    <row r="154" spans="1:32" x14ac:dyDescent="0.55000000000000004">
      <c r="A154">
        <v>153</v>
      </c>
      <c r="B154">
        <v>30006</v>
      </c>
      <c r="C154">
        <v>3</v>
      </c>
      <c r="D154">
        <v>91</v>
      </c>
      <c r="E154" s="13">
        <v>32</v>
      </c>
      <c r="F154">
        <v>0</v>
      </c>
      <c r="G154" s="13">
        <v>5</v>
      </c>
      <c r="H154">
        <v>4</v>
      </c>
      <c r="I154" s="13">
        <v>2</v>
      </c>
      <c r="J154">
        <v>3</v>
      </c>
      <c r="K154" s="13">
        <v>2</v>
      </c>
      <c r="L154">
        <v>3</v>
      </c>
      <c r="M154" s="13">
        <v>0</v>
      </c>
      <c r="N154">
        <v>6</v>
      </c>
      <c r="O154" s="13">
        <v>1</v>
      </c>
      <c r="P154" s="12">
        <v>43709</v>
      </c>
      <c r="Q154" s="3">
        <f t="shared" ca="1" si="19"/>
        <v>12</v>
      </c>
      <c r="R154" s="3">
        <v>1</v>
      </c>
      <c r="S154">
        <v>1</v>
      </c>
      <c r="T154">
        <v>1</v>
      </c>
      <c r="U154">
        <v>0</v>
      </c>
      <c r="V154">
        <v>0</v>
      </c>
      <c r="W154">
        <v>25.61</v>
      </c>
      <c r="X154">
        <v>29.1</v>
      </c>
      <c r="Y154" s="4">
        <v>230</v>
      </c>
      <c r="Z154">
        <f t="shared" si="20"/>
        <v>69</v>
      </c>
      <c r="AA154" s="4">
        <f t="shared" si="21"/>
        <v>2.3711340206185567</v>
      </c>
      <c r="AB154" s="5">
        <f t="shared" si="22"/>
        <v>1.6329692005004737</v>
      </c>
      <c r="AC154" s="11" t="s">
        <v>182</v>
      </c>
      <c r="AD154" t="s">
        <v>195</v>
      </c>
      <c r="AE154" t="s">
        <v>197</v>
      </c>
      <c r="AF154" s="6" t="s">
        <v>196</v>
      </c>
    </row>
    <row r="155" spans="1:32" x14ac:dyDescent="0.55000000000000004">
      <c r="A155">
        <v>154</v>
      </c>
      <c r="B155">
        <v>30006</v>
      </c>
      <c r="C155">
        <v>3</v>
      </c>
      <c r="D155">
        <v>91</v>
      </c>
      <c r="E155" s="13">
        <v>32</v>
      </c>
      <c r="F155">
        <v>0</v>
      </c>
      <c r="G155" s="13">
        <v>5</v>
      </c>
      <c r="H155">
        <v>4</v>
      </c>
      <c r="I155" s="13">
        <v>2</v>
      </c>
      <c r="J155">
        <v>3</v>
      </c>
      <c r="K155" s="13">
        <v>2</v>
      </c>
      <c r="L155">
        <v>3</v>
      </c>
      <c r="M155" s="13">
        <v>0</v>
      </c>
      <c r="N155">
        <v>6</v>
      </c>
      <c r="O155" s="13">
        <v>1</v>
      </c>
      <c r="P155" s="12">
        <v>43709</v>
      </c>
      <c r="Q155" s="3">
        <f t="shared" ca="1" si="19"/>
        <v>12</v>
      </c>
      <c r="R155" s="3">
        <v>1</v>
      </c>
      <c r="S155">
        <v>1</v>
      </c>
      <c r="T155">
        <v>1</v>
      </c>
      <c r="U155">
        <v>0</v>
      </c>
      <c r="V155">
        <v>0</v>
      </c>
      <c r="W155">
        <v>29.92</v>
      </c>
      <c r="X155">
        <v>34</v>
      </c>
      <c r="Y155" s="4">
        <v>275.79399999999998</v>
      </c>
      <c r="Z155">
        <f t="shared" si="20"/>
        <v>82.738199999999992</v>
      </c>
      <c r="AA155" s="4">
        <f t="shared" si="21"/>
        <v>2.4334764705882352</v>
      </c>
      <c r="AB155" s="5">
        <f t="shared" si="22"/>
        <v>1.9581004681862069</v>
      </c>
      <c r="AC155" s="11" t="s">
        <v>183</v>
      </c>
      <c r="AD155" t="s">
        <v>195</v>
      </c>
      <c r="AE155" t="s">
        <v>197</v>
      </c>
      <c r="AF155" s="6" t="s">
        <v>196</v>
      </c>
    </row>
    <row r="156" spans="1:32" x14ac:dyDescent="0.55000000000000004">
      <c r="A156">
        <v>155</v>
      </c>
      <c r="B156">
        <v>30006</v>
      </c>
      <c r="C156">
        <v>3</v>
      </c>
      <c r="D156">
        <v>91</v>
      </c>
      <c r="E156" s="13">
        <v>32</v>
      </c>
      <c r="F156">
        <v>0</v>
      </c>
      <c r="G156" s="13">
        <v>5</v>
      </c>
      <c r="H156">
        <v>4</v>
      </c>
      <c r="I156" s="13">
        <v>2</v>
      </c>
      <c r="J156">
        <v>3</v>
      </c>
      <c r="K156" s="13">
        <v>2</v>
      </c>
      <c r="L156">
        <v>3</v>
      </c>
      <c r="M156" s="13">
        <v>0</v>
      </c>
      <c r="N156">
        <v>6</v>
      </c>
      <c r="O156" s="13">
        <v>1</v>
      </c>
      <c r="P156" s="12">
        <v>43709</v>
      </c>
      <c r="Q156" s="3">
        <f t="shared" ca="1" si="19"/>
        <v>12</v>
      </c>
      <c r="R156" s="3">
        <v>1</v>
      </c>
      <c r="S156">
        <v>1</v>
      </c>
      <c r="T156">
        <v>1</v>
      </c>
      <c r="U156">
        <v>0</v>
      </c>
      <c r="V156">
        <v>1</v>
      </c>
      <c r="W156">
        <v>30.35</v>
      </c>
      <c r="X156">
        <v>34.49</v>
      </c>
      <c r="Y156" s="4">
        <v>283.19799999999998</v>
      </c>
      <c r="Z156">
        <f t="shared" si="20"/>
        <v>84.959399999999988</v>
      </c>
      <c r="AA156" s="4">
        <f t="shared" si="21"/>
        <v>2.4633053058857635</v>
      </c>
      <c r="AB156" s="5">
        <f t="shared" si="22"/>
        <v>2.0106678767101442</v>
      </c>
      <c r="AC156" s="11" t="s">
        <v>184</v>
      </c>
      <c r="AD156" t="s">
        <v>195</v>
      </c>
      <c r="AE156" t="s">
        <v>197</v>
      </c>
      <c r="AF156" s="6" t="s">
        <v>196</v>
      </c>
    </row>
    <row r="157" spans="1:32" x14ac:dyDescent="0.55000000000000004">
      <c r="A157">
        <v>156</v>
      </c>
      <c r="B157">
        <v>30006</v>
      </c>
      <c r="C157">
        <v>3</v>
      </c>
      <c r="D157">
        <v>91</v>
      </c>
      <c r="E157" s="13">
        <v>32</v>
      </c>
      <c r="F157">
        <v>0</v>
      </c>
      <c r="G157" s="13">
        <v>5</v>
      </c>
      <c r="H157">
        <v>4</v>
      </c>
      <c r="I157" s="13">
        <v>2</v>
      </c>
      <c r="J157">
        <v>3</v>
      </c>
      <c r="K157" s="13">
        <v>2</v>
      </c>
      <c r="L157">
        <v>3</v>
      </c>
      <c r="M157" s="13">
        <v>0</v>
      </c>
      <c r="N157">
        <v>6</v>
      </c>
      <c r="O157" s="13">
        <v>1</v>
      </c>
      <c r="P157" s="12">
        <v>43709</v>
      </c>
      <c r="Q157" s="3">
        <f t="shared" ca="1" si="19"/>
        <v>12</v>
      </c>
      <c r="R157" s="3">
        <v>1</v>
      </c>
      <c r="S157">
        <v>1</v>
      </c>
      <c r="T157">
        <v>1</v>
      </c>
      <c r="U157">
        <v>0</v>
      </c>
      <c r="V157">
        <v>0</v>
      </c>
      <c r="W157">
        <v>34.299999999999997</v>
      </c>
      <c r="X157">
        <v>38.979999999999997</v>
      </c>
      <c r="Y157" s="4">
        <v>288.452</v>
      </c>
      <c r="Z157">
        <f t="shared" si="20"/>
        <v>86.535600000000002</v>
      </c>
      <c r="AA157" s="4">
        <f t="shared" si="21"/>
        <v>2.2200000000000002</v>
      </c>
      <c r="AB157" s="5">
        <f t="shared" si="22"/>
        <v>2.0479705731424462</v>
      </c>
      <c r="AC157" s="11" t="s">
        <v>185</v>
      </c>
      <c r="AD157" t="s">
        <v>195</v>
      </c>
      <c r="AE157" t="s">
        <v>197</v>
      </c>
      <c r="AF157" s="6" t="s">
        <v>196</v>
      </c>
    </row>
    <row r="158" spans="1:32" x14ac:dyDescent="0.55000000000000004">
      <c r="A158">
        <v>157</v>
      </c>
      <c r="B158">
        <v>30006</v>
      </c>
      <c r="C158">
        <v>3</v>
      </c>
      <c r="D158">
        <v>91</v>
      </c>
      <c r="E158" s="13">
        <v>32</v>
      </c>
      <c r="F158">
        <v>0</v>
      </c>
      <c r="G158" s="13">
        <v>5</v>
      </c>
      <c r="H158">
        <v>4</v>
      </c>
      <c r="I158" s="13">
        <v>2</v>
      </c>
      <c r="J158">
        <v>3</v>
      </c>
      <c r="K158" s="13">
        <v>2</v>
      </c>
      <c r="L158">
        <v>3</v>
      </c>
      <c r="M158" s="13">
        <v>0</v>
      </c>
      <c r="N158">
        <v>6</v>
      </c>
      <c r="O158" s="13">
        <v>1</v>
      </c>
      <c r="P158" s="12">
        <v>43709</v>
      </c>
      <c r="Q158" s="3">
        <f t="shared" ca="1" si="19"/>
        <v>12</v>
      </c>
      <c r="R158" s="3">
        <v>1</v>
      </c>
      <c r="S158">
        <v>1</v>
      </c>
      <c r="T158">
        <v>1</v>
      </c>
      <c r="U158">
        <v>0</v>
      </c>
      <c r="V158">
        <v>1</v>
      </c>
      <c r="W158">
        <v>30.98</v>
      </c>
      <c r="X158">
        <v>35.21</v>
      </c>
      <c r="Y158" s="4">
        <v>293.11399999999998</v>
      </c>
      <c r="Z158">
        <f t="shared" si="20"/>
        <v>87.93419999999999</v>
      </c>
      <c r="AA158" s="4">
        <f t="shared" si="21"/>
        <v>2.4974211871627374</v>
      </c>
      <c r="AB158" s="5">
        <f t="shared" si="22"/>
        <v>2.0810701488499816</v>
      </c>
      <c r="AC158" s="11" t="s">
        <v>186</v>
      </c>
      <c r="AD158" t="s">
        <v>195</v>
      </c>
      <c r="AE158" t="s">
        <v>197</v>
      </c>
      <c r="AF158" s="6" t="s">
        <v>196</v>
      </c>
    </row>
    <row r="159" spans="1:32" x14ac:dyDescent="0.55000000000000004">
      <c r="A159">
        <v>158</v>
      </c>
      <c r="B159">
        <v>30006</v>
      </c>
      <c r="C159">
        <v>3</v>
      </c>
      <c r="D159">
        <v>91</v>
      </c>
      <c r="E159" s="13">
        <v>32</v>
      </c>
      <c r="F159">
        <v>0</v>
      </c>
      <c r="G159" s="13">
        <v>5</v>
      </c>
      <c r="H159">
        <v>4</v>
      </c>
      <c r="I159" s="13">
        <v>2</v>
      </c>
      <c r="J159">
        <v>3</v>
      </c>
      <c r="K159" s="13">
        <v>2</v>
      </c>
      <c r="L159">
        <v>3</v>
      </c>
      <c r="M159" s="13">
        <v>0</v>
      </c>
      <c r="N159">
        <v>6</v>
      </c>
      <c r="O159" s="13">
        <v>1</v>
      </c>
      <c r="P159" s="12">
        <v>43709</v>
      </c>
      <c r="Q159" s="3">
        <f t="shared" ca="1" si="19"/>
        <v>12</v>
      </c>
      <c r="R159" s="3">
        <v>1</v>
      </c>
      <c r="S159">
        <v>1</v>
      </c>
      <c r="T159">
        <v>1</v>
      </c>
      <c r="U159">
        <v>0</v>
      </c>
      <c r="V159">
        <v>0</v>
      </c>
      <c r="W159">
        <v>45.5</v>
      </c>
      <c r="X159">
        <v>51.71</v>
      </c>
      <c r="Y159" s="4">
        <v>324.54899999999998</v>
      </c>
      <c r="Z159">
        <f t="shared" si="20"/>
        <v>97.364699999999985</v>
      </c>
      <c r="AA159" s="4">
        <f t="shared" si="21"/>
        <v>1.8828988590214655</v>
      </c>
      <c r="AB159" s="5">
        <f t="shared" si="22"/>
        <v>2.3042544393618623</v>
      </c>
      <c r="AC159" s="11" t="s">
        <v>187</v>
      </c>
      <c r="AD159" t="s">
        <v>195</v>
      </c>
      <c r="AE159" t="s">
        <v>197</v>
      </c>
      <c r="AF159" s="6" t="s">
        <v>196</v>
      </c>
    </row>
    <row r="160" spans="1:32" x14ac:dyDescent="0.55000000000000004">
      <c r="A160">
        <v>159</v>
      </c>
      <c r="B160">
        <v>30006</v>
      </c>
      <c r="C160">
        <v>3</v>
      </c>
      <c r="D160">
        <v>91</v>
      </c>
      <c r="E160" s="13">
        <v>32</v>
      </c>
      <c r="F160">
        <v>0</v>
      </c>
      <c r="G160" s="13">
        <v>5</v>
      </c>
      <c r="H160">
        <v>4</v>
      </c>
      <c r="I160" s="13">
        <v>2</v>
      </c>
      <c r="J160">
        <v>3</v>
      </c>
      <c r="K160" s="13">
        <v>2</v>
      </c>
      <c r="L160">
        <v>3</v>
      </c>
      <c r="M160" s="13">
        <v>0</v>
      </c>
      <c r="N160">
        <v>6</v>
      </c>
      <c r="O160" s="13">
        <v>1</v>
      </c>
      <c r="P160" s="12">
        <v>43709</v>
      </c>
      <c r="Q160" s="3">
        <f t="shared" ca="1" si="19"/>
        <v>12</v>
      </c>
      <c r="R160" s="3">
        <v>1</v>
      </c>
      <c r="S160">
        <v>1</v>
      </c>
      <c r="T160">
        <v>1</v>
      </c>
      <c r="U160">
        <v>0</v>
      </c>
      <c r="V160">
        <v>1</v>
      </c>
      <c r="W160">
        <v>32.54</v>
      </c>
      <c r="X160">
        <v>36.979999999999997</v>
      </c>
      <c r="Y160" s="4">
        <v>308.80200000000002</v>
      </c>
      <c r="Z160">
        <f t="shared" si="20"/>
        <v>92.640600000000006</v>
      </c>
      <c r="AA160" s="4">
        <f t="shared" si="21"/>
        <v>2.5051541373715525</v>
      </c>
      <c r="AB160" s="5">
        <f t="shared" si="22"/>
        <v>2.1924528480562926</v>
      </c>
      <c r="AC160" s="11" t="s">
        <v>188</v>
      </c>
      <c r="AD160" t="s">
        <v>195</v>
      </c>
      <c r="AE160" t="s">
        <v>197</v>
      </c>
      <c r="AF160" s="6" t="s">
        <v>196</v>
      </c>
    </row>
    <row r="161" spans="1:32" x14ac:dyDescent="0.55000000000000004">
      <c r="A161">
        <v>160</v>
      </c>
      <c r="B161">
        <v>30006</v>
      </c>
      <c r="C161">
        <v>3</v>
      </c>
      <c r="D161">
        <v>91</v>
      </c>
      <c r="E161" s="13">
        <v>32</v>
      </c>
      <c r="F161">
        <v>0</v>
      </c>
      <c r="G161" s="13">
        <v>5</v>
      </c>
      <c r="H161">
        <v>4</v>
      </c>
      <c r="I161" s="13">
        <v>2</v>
      </c>
      <c r="J161">
        <v>3</v>
      </c>
      <c r="K161" s="13">
        <v>2</v>
      </c>
      <c r="L161">
        <v>3</v>
      </c>
      <c r="M161" s="13">
        <v>0</v>
      </c>
      <c r="N161">
        <v>6</v>
      </c>
      <c r="O161" s="13">
        <v>1</v>
      </c>
      <c r="P161" s="12">
        <v>43709</v>
      </c>
      <c r="Q161" s="3">
        <f t="shared" ca="1" si="19"/>
        <v>12</v>
      </c>
      <c r="R161" s="3">
        <v>1</v>
      </c>
      <c r="S161">
        <v>1</v>
      </c>
      <c r="T161">
        <v>1</v>
      </c>
      <c r="U161">
        <v>0</v>
      </c>
      <c r="V161">
        <v>0</v>
      </c>
      <c r="W161">
        <v>31.63</v>
      </c>
      <c r="X161">
        <v>35.950000000000003</v>
      </c>
      <c r="Y161">
        <v>302.14400000000001</v>
      </c>
      <c r="Z161">
        <f>Y161*30%</f>
        <v>90.643199999999993</v>
      </c>
      <c r="AA161" s="4">
        <f t="shared" si="21"/>
        <v>2.5213685674547981</v>
      </c>
      <c r="AB161" s="5">
        <f>PMT((9%/12),180,(-Y161+Z161))</f>
        <v>2.145181939634849</v>
      </c>
      <c r="AC161" s="11" t="s">
        <v>189</v>
      </c>
      <c r="AD161" t="s">
        <v>195</v>
      </c>
      <c r="AE161" t="s">
        <v>197</v>
      </c>
      <c r="AF161" s="6" t="s">
        <v>196</v>
      </c>
    </row>
    <row r="162" spans="1:32" x14ac:dyDescent="0.55000000000000004">
      <c r="A162">
        <v>161</v>
      </c>
      <c r="B162">
        <v>30006</v>
      </c>
      <c r="C162">
        <v>3</v>
      </c>
      <c r="D162">
        <v>91</v>
      </c>
      <c r="E162" s="13">
        <v>32</v>
      </c>
      <c r="F162">
        <v>0</v>
      </c>
      <c r="G162" s="13">
        <v>5</v>
      </c>
      <c r="H162">
        <v>4</v>
      </c>
      <c r="I162" s="13">
        <v>2</v>
      </c>
      <c r="J162">
        <v>3</v>
      </c>
      <c r="K162" s="13">
        <v>2</v>
      </c>
      <c r="L162">
        <v>3</v>
      </c>
      <c r="M162" s="13">
        <v>0</v>
      </c>
      <c r="N162">
        <v>6</v>
      </c>
      <c r="O162" s="13">
        <v>1</v>
      </c>
      <c r="P162" s="12">
        <v>43709</v>
      </c>
      <c r="Q162" s="3">
        <f t="shared" ca="1" si="19"/>
        <v>12</v>
      </c>
      <c r="R162" s="3">
        <v>1</v>
      </c>
      <c r="S162">
        <v>1</v>
      </c>
      <c r="T162">
        <v>1</v>
      </c>
      <c r="U162">
        <v>0</v>
      </c>
      <c r="V162">
        <v>0</v>
      </c>
      <c r="W162">
        <v>30.36</v>
      </c>
      <c r="X162">
        <v>34.5</v>
      </c>
      <c r="Y162" s="4">
        <v>296.05799999999999</v>
      </c>
      <c r="Z162">
        <f t="shared" si="20"/>
        <v>88.817399999999992</v>
      </c>
      <c r="AA162" s="4">
        <f t="shared" si="21"/>
        <v>2.5744173913043475</v>
      </c>
      <c r="AB162" s="5">
        <f t="shared" si="22"/>
        <v>2.1019721546163881</v>
      </c>
      <c r="AC162" s="11" t="s">
        <v>190</v>
      </c>
      <c r="AD162" t="s">
        <v>195</v>
      </c>
      <c r="AE162" t="s">
        <v>197</v>
      </c>
      <c r="AF162" s="6" t="s">
        <v>196</v>
      </c>
    </row>
    <row r="163" spans="1:32" x14ac:dyDescent="0.55000000000000004">
      <c r="A163">
        <v>162</v>
      </c>
      <c r="B163">
        <v>30006</v>
      </c>
      <c r="C163">
        <v>3</v>
      </c>
      <c r="D163">
        <v>91</v>
      </c>
      <c r="E163" s="13">
        <v>32</v>
      </c>
      <c r="F163">
        <v>0</v>
      </c>
      <c r="G163" s="13">
        <v>5</v>
      </c>
      <c r="H163">
        <v>4</v>
      </c>
      <c r="I163" s="13">
        <v>2</v>
      </c>
      <c r="J163">
        <v>3</v>
      </c>
      <c r="K163" s="13">
        <v>2</v>
      </c>
      <c r="L163">
        <v>3</v>
      </c>
      <c r="M163" s="13">
        <v>0</v>
      </c>
      <c r="N163">
        <v>6</v>
      </c>
      <c r="O163" s="13">
        <v>1</v>
      </c>
      <c r="P163" s="12">
        <v>43709</v>
      </c>
      <c r="Q163" s="3">
        <f t="shared" ca="1" si="19"/>
        <v>12</v>
      </c>
      <c r="R163" s="3">
        <v>1</v>
      </c>
      <c r="S163">
        <v>1</v>
      </c>
      <c r="T163">
        <v>1</v>
      </c>
      <c r="U163">
        <v>0</v>
      </c>
      <c r="V163">
        <v>0</v>
      </c>
      <c r="W163">
        <v>31.63</v>
      </c>
      <c r="X163">
        <v>35.950000000000003</v>
      </c>
      <c r="Y163" s="4">
        <v>298.26299999999998</v>
      </c>
      <c r="Z163">
        <f t="shared" si="20"/>
        <v>89.478899999999996</v>
      </c>
      <c r="AA163" s="4">
        <f t="shared" si="21"/>
        <v>2.4889819193324056</v>
      </c>
      <c r="AB163" s="5">
        <f t="shared" si="22"/>
        <v>2.1176273593429249</v>
      </c>
      <c r="AC163" s="11" t="s">
        <v>191</v>
      </c>
      <c r="AD163" t="s">
        <v>195</v>
      </c>
      <c r="AE163" t="s">
        <v>197</v>
      </c>
      <c r="AF163" s="6" t="s">
        <v>196</v>
      </c>
    </row>
    <row r="164" spans="1:32" x14ac:dyDescent="0.55000000000000004">
      <c r="A164">
        <v>163</v>
      </c>
      <c r="B164">
        <v>30006</v>
      </c>
      <c r="C164">
        <v>3</v>
      </c>
      <c r="D164">
        <v>91</v>
      </c>
      <c r="E164" s="13">
        <v>32</v>
      </c>
      <c r="F164">
        <v>0</v>
      </c>
      <c r="G164" s="13">
        <v>5</v>
      </c>
      <c r="H164">
        <v>4</v>
      </c>
      <c r="I164" s="13">
        <v>2</v>
      </c>
      <c r="J164">
        <v>3</v>
      </c>
      <c r="K164" s="13">
        <v>2</v>
      </c>
      <c r="L164">
        <v>3</v>
      </c>
      <c r="M164" s="13">
        <v>0</v>
      </c>
      <c r="N164">
        <v>6</v>
      </c>
      <c r="O164" s="13">
        <v>1</v>
      </c>
      <c r="P164" s="12">
        <v>43709</v>
      </c>
      <c r="Q164" s="3">
        <f t="shared" ca="1" si="19"/>
        <v>12</v>
      </c>
      <c r="R164" s="3">
        <v>1</v>
      </c>
      <c r="S164">
        <v>1</v>
      </c>
      <c r="T164">
        <v>1</v>
      </c>
      <c r="U164">
        <v>0</v>
      </c>
      <c r="V164">
        <v>0</v>
      </c>
      <c r="W164">
        <v>38.28</v>
      </c>
      <c r="X164">
        <v>43.05</v>
      </c>
      <c r="Y164" s="4">
        <v>334.95</v>
      </c>
      <c r="Z164">
        <f t="shared" si="20"/>
        <v>100.485</v>
      </c>
      <c r="AA164" s="4">
        <f t="shared" si="21"/>
        <v>2.3341463414634149</v>
      </c>
      <c r="AB164" s="5">
        <f t="shared" si="22"/>
        <v>2.378100146554929</v>
      </c>
      <c r="AC164" s="11" t="s">
        <v>192</v>
      </c>
      <c r="AD164" t="s">
        <v>195</v>
      </c>
      <c r="AE164" t="s">
        <v>197</v>
      </c>
      <c r="AF164" s="6" t="s">
        <v>196</v>
      </c>
    </row>
    <row r="165" spans="1:32" x14ac:dyDescent="0.55000000000000004">
      <c r="A165">
        <v>164</v>
      </c>
      <c r="B165">
        <v>30006</v>
      </c>
      <c r="C165">
        <v>3</v>
      </c>
      <c r="D165">
        <v>91</v>
      </c>
      <c r="E165" s="13">
        <v>32</v>
      </c>
      <c r="F165">
        <v>0</v>
      </c>
      <c r="G165" s="13">
        <v>5</v>
      </c>
      <c r="H165">
        <v>4</v>
      </c>
      <c r="I165" s="13">
        <v>2</v>
      </c>
      <c r="J165">
        <v>3</v>
      </c>
      <c r="K165" s="13">
        <v>2</v>
      </c>
      <c r="L165">
        <v>3</v>
      </c>
      <c r="M165" s="13">
        <v>0</v>
      </c>
      <c r="N165">
        <v>6</v>
      </c>
      <c r="O165" s="13">
        <v>1</v>
      </c>
      <c r="P165" s="12">
        <v>43709</v>
      </c>
      <c r="Q165" s="3">
        <f t="shared" ca="1" si="19"/>
        <v>12</v>
      </c>
      <c r="R165" s="3">
        <v>1</v>
      </c>
      <c r="S165">
        <v>1</v>
      </c>
      <c r="T165">
        <v>2</v>
      </c>
      <c r="U165">
        <v>0</v>
      </c>
      <c r="V165">
        <v>0</v>
      </c>
      <c r="W165">
        <v>41</v>
      </c>
      <c r="X165">
        <v>46.68</v>
      </c>
      <c r="Y165" s="4">
        <v>378.72399999999999</v>
      </c>
      <c r="Z165">
        <f t="shared" si="20"/>
        <v>113.6172</v>
      </c>
      <c r="AA165" s="4">
        <f t="shared" si="21"/>
        <v>2.4339588688946017</v>
      </c>
      <c r="AB165" s="5">
        <f t="shared" si="22"/>
        <v>2.688889684740615</v>
      </c>
      <c r="AC165" s="11" t="s">
        <v>193</v>
      </c>
      <c r="AD165" t="s">
        <v>195</v>
      </c>
      <c r="AE165" t="s">
        <v>197</v>
      </c>
      <c r="AF165" s="6" t="s">
        <v>196</v>
      </c>
    </row>
    <row r="166" spans="1:32" x14ac:dyDescent="0.55000000000000004">
      <c r="A166">
        <v>165</v>
      </c>
      <c r="B166">
        <v>30006</v>
      </c>
      <c r="C166">
        <v>3</v>
      </c>
      <c r="D166">
        <v>91</v>
      </c>
      <c r="E166" s="13">
        <v>32</v>
      </c>
      <c r="F166">
        <v>0</v>
      </c>
      <c r="G166" s="13">
        <v>5</v>
      </c>
      <c r="H166">
        <v>4</v>
      </c>
      <c r="I166" s="13">
        <v>2</v>
      </c>
      <c r="J166">
        <v>3</v>
      </c>
      <c r="K166" s="13">
        <v>2</v>
      </c>
      <c r="L166">
        <v>3</v>
      </c>
      <c r="M166" s="13">
        <v>0</v>
      </c>
      <c r="N166">
        <v>6</v>
      </c>
      <c r="O166" s="13">
        <v>1</v>
      </c>
      <c r="P166" s="12">
        <v>43709</v>
      </c>
      <c r="Q166" s="3">
        <f t="shared" ca="1" si="19"/>
        <v>12</v>
      </c>
      <c r="R166" s="3">
        <v>1</v>
      </c>
      <c r="S166">
        <v>1</v>
      </c>
      <c r="T166">
        <v>1</v>
      </c>
      <c r="U166">
        <v>0</v>
      </c>
      <c r="V166">
        <v>0</v>
      </c>
      <c r="W166">
        <v>30.2</v>
      </c>
      <c r="X166">
        <v>34.42</v>
      </c>
      <c r="Y166" s="4">
        <v>300.82499999999999</v>
      </c>
      <c r="Z166">
        <f t="shared" si="20"/>
        <v>90.247499999999988</v>
      </c>
      <c r="AA166" s="4">
        <f t="shared" si="21"/>
        <v>2.6219494479953509</v>
      </c>
      <c r="AB166" s="5">
        <f t="shared" si="22"/>
        <v>2.1358172162632822</v>
      </c>
      <c r="AC166" s="11" t="s">
        <v>194</v>
      </c>
      <c r="AD166" t="s">
        <v>195</v>
      </c>
      <c r="AE166" t="s">
        <v>197</v>
      </c>
      <c r="AF166" s="6" t="s">
        <v>196</v>
      </c>
    </row>
    <row r="167" spans="1:32" x14ac:dyDescent="0.55000000000000004">
      <c r="A167">
        <v>166</v>
      </c>
      <c r="B167">
        <v>10008</v>
      </c>
      <c r="C167">
        <v>1</v>
      </c>
      <c r="D167">
        <v>13</v>
      </c>
      <c r="E167" s="13">
        <v>143</v>
      </c>
      <c r="F167">
        <v>0</v>
      </c>
      <c r="G167" s="13" t="s">
        <v>85</v>
      </c>
      <c r="H167">
        <v>4</v>
      </c>
      <c r="I167" s="13">
        <v>3</v>
      </c>
      <c r="J167">
        <v>3</v>
      </c>
      <c r="K167" s="13">
        <v>2</v>
      </c>
      <c r="L167">
        <v>1</v>
      </c>
      <c r="M167" s="13">
        <v>1</v>
      </c>
      <c r="N167">
        <v>0</v>
      </c>
      <c r="O167" s="13">
        <v>1</v>
      </c>
      <c r="P167" s="12">
        <v>44256</v>
      </c>
      <c r="Q167" s="3">
        <f t="shared" ca="1" si="19"/>
        <v>30</v>
      </c>
      <c r="R167" s="3">
        <v>1</v>
      </c>
      <c r="S167">
        <v>2</v>
      </c>
      <c r="T167">
        <v>2</v>
      </c>
      <c r="U167">
        <v>1</v>
      </c>
      <c r="V167">
        <v>0</v>
      </c>
      <c r="W167">
        <v>58.5</v>
      </c>
      <c r="X167">
        <v>67.099999999999994</v>
      </c>
      <c r="Y167" s="4">
        <v>384.72899999999998</v>
      </c>
      <c r="Z167">
        <f t="shared" si="20"/>
        <v>115.41869999999999</v>
      </c>
      <c r="AA167" s="4">
        <f t="shared" si="21"/>
        <v>1.7200998509687033</v>
      </c>
      <c r="AB167" s="5">
        <f t="shared" si="22"/>
        <v>2.7315243806058551</v>
      </c>
      <c r="AC167" s="11">
        <v>1</v>
      </c>
      <c r="AD167" t="s">
        <v>198</v>
      </c>
      <c r="AE167" t="s">
        <v>199</v>
      </c>
      <c r="AF167" s="6" t="s">
        <v>200</v>
      </c>
    </row>
    <row r="168" spans="1:32" x14ac:dyDescent="0.55000000000000004">
      <c r="A168">
        <v>167</v>
      </c>
      <c r="B168">
        <v>10008</v>
      </c>
      <c r="C168">
        <v>1</v>
      </c>
      <c r="D168">
        <v>13</v>
      </c>
      <c r="E168" s="13">
        <v>143</v>
      </c>
      <c r="F168">
        <v>0</v>
      </c>
      <c r="G168" s="13" t="s">
        <v>87</v>
      </c>
      <c r="H168">
        <v>4</v>
      </c>
      <c r="I168" s="13">
        <v>3</v>
      </c>
      <c r="J168">
        <v>3</v>
      </c>
      <c r="K168" s="13">
        <v>2</v>
      </c>
      <c r="L168">
        <v>1</v>
      </c>
      <c r="M168" s="13">
        <v>1</v>
      </c>
      <c r="N168">
        <v>0</v>
      </c>
      <c r="O168" s="13">
        <v>1</v>
      </c>
      <c r="P168" s="12">
        <v>44256</v>
      </c>
      <c r="Q168" s="3">
        <f t="shared" ca="1" si="19"/>
        <v>30</v>
      </c>
      <c r="R168" s="3">
        <v>1</v>
      </c>
      <c r="S168">
        <v>2</v>
      </c>
      <c r="T168">
        <v>2</v>
      </c>
      <c r="U168">
        <v>1</v>
      </c>
      <c r="V168">
        <v>0</v>
      </c>
      <c r="W168">
        <v>54.3</v>
      </c>
      <c r="X168">
        <v>59.2</v>
      </c>
      <c r="Y168" s="4">
        <v>342.25900000000001</v>
      </c>
      <c r="Z168">
        <f t="shared" si="20"/>
        <v>102.6777</v>
      </c>
      <c r="AA168" s="4">
        <f t="shared" si="21"/>
        <v>1.7344206081081079</v>
      </c>
      <c r="AB168" s="5">
        <f t="shared" si="22"/>
        <v>2.4299930678003983</v>
      </c>
      <c r="AC168" s="11">
        <v>2</v>
      </c>
      <c r="AD168" t="s">
        <v>198</v>
      </c>
      <c r="AE168" t="s">
        <v>199</v>
      </c>
      <c r="AF168" s="6" t="s">
        <v>200</v>
      </c>
    </row>
    <row r="169" spans="1:32" x14ac:dyDescent="0.55000000000000004">
      <c r="A169">
        <v>168</v>
      </c>
      <c r="B169">
        <v>10008</v>
      </c>
      <c r="C169">
        <v>1</v>
      </c>
      <c r="D169">
        <v>13</v>
      </c>
      <c r="E169" s="13">
        <v>143</v>
      </c>
      <c r="F169">
        <v>0</v>
      </c>
      <c r="G169" s="13" t="s">
        <v>88</v>
      </c>
      <c r="H169">
        <v>4</v>
      </c>
      <c r="I169" s="13">
        <v>3</v>
      </c>
      <c r="J169">
        <v>3</v>
      </c>
      <c r="K169" s="13">
        <v>2</v>
      </c>
      <c r="L169">
        <v>1</v>
      </c>
      <c r="M169" s="13">
        <v>1</v>
      </c>
      <c r="N169">
        <v>0</v>
      </c>
      <c r="O169" s="13">
        <v>1</v>
      </c>
      <c r="P169" s="12">
        <v>44256</v>
      </c>
      <c r="Q169" s="3">
        <f t="shared" ca="1" si="19"/>
        <v>30</v>
      </c>
      <c r="R169" s="3">
        <v>1</v>
      </c>
      <c r="S169">
        <v>2</v>
      </c>
      <c r="T169">
        <v>2</v>
      </c>
      <c r="U169">
        <v>1</v>
      </c>
      <c r="V169">
        <v>0</v>
      </c>
      <c r="W169">
        <v>56.4</v>
      </c>
      <c r="X169">
        <v>603</v>
      </c>
      <c r="Y169" s="4">
        <v>348.17200000000003</v>
      </c>
      <c r="Z169">
        <f t="shared" si="20"/>
        <v>104.4516</v>
      </c>
      <c r="AA169" s="4">
        <f t="shared" si="21"/>
        <v>0.17321990049751243</v>
      </c>
      <c r="AB169" s="5">
        <f t="shared" si="22"/>
        <v>2.4719745759854392</v>
      </c>
      <c r="AC169" s="11">
        <v>3</v>
      </c>
      <c r="AD169" t="s">
        <v>198</v>
      </c>
      <c r="AE169" t="s">
        <v>199</v>
      </c>
      <c r="AF169" s="6" t="s">
        <v>200</v>
      </c>
    </row>
    <row r="170" spans="1:32" x14ac:dyDescent="0.55000000000000004">
      <c r="A170">
        <v>169</v>
      </c>
      <c r="B170">
        <v>10008</v>
      </c>
      <c r="C170">
        <v>1</v>
      </c>
      <c r="D170">
        <v>13</v>
      </c>
      <c r="E170" s="13">
        <v>143</v>
      </c>
      <c r="F170">
        <v>0</v>
      </c>
      <c r="G170" s="13" t="s">
        <v>89</v>
      </c>
      <c r="H170">
        <v>4</v>
      </c>
      <c r="I170" s="13">
        <v>3</v>
      </c>
      <c r="J170">
        <v>3</v>
      </c>
      <c r="K170" s="13">
        <v>2</v>
      </c>
      <c r="L170">
        <v>1</v>
      </c>
      <c r="M170" s="13">
        <v>1</v>
      </c>
      <c r="N170">
        <v>0</v>
      </c>
      <c r="O170" s="13">
        <v>1</v>
      </c>
      <c r="P170" s="12">
        <v>44256</v>
      </c>
      <c r="Q170" s="3">
        <f t="shared" ca="1" si="19"/>
        <v>30</v>
      </c>
      <c r="R170" s="3">
        <v>1</v>
      </c>
      <c r="S170">
        <v>2</v>
      </c>
      <c r="T170">
        <v>2</v>
      </c>
      <c r="U170">
        <v>1</v>
      </c>
      <c r="V170">
        <v>0</v>
      </c>
      <c r="W170">
        <v>48.2</v>
      </c>
      <c r="X170">
        <v>51.7</v>
      </c>
      <c r="Y170" s="4">
        <v>301.93920000000003</v>
      </c>
      <c r="Z170">
        <f t="shared" si="20"/>
        <v>90.581760000000003</v>
      </c>
      <c r="AA170" s="4">
        <f t="shared" si="21"/>
        <v>1.7520649903288201</v>
      </c>
      <c r="AB170" s="5">
        <f t="shared" si="22"/>
        <v>2.1437278870597942</v>
      </c>
      <c r="AC170" s="11">
        <v>4</v>
      </c>
      <c r="AD170" t="s">
        <v>198</v>
      </c>
      <c r="AE170" t="s">
        <v>199</v>
      </c>
      <c r="AF170" s="6" t="s">
        <v>200</v>
      </c>
    </row>
    <row r="171" spans="1:32" x14ac:dyDescent="0.55000000000000004">
      <c r="A171">
        <v>170</v>
      </c>
      <c r="B171">
        <v>10008</v>
      </c>
      <c r="C171">
        <v>1</v>
      </c>
      <c r="D171">
        <v>13</v>
      </c>
      <c r="E171" s="13">
        <v>143</v>
      </c>
      <c r="F171">
        <v>0</v>
      </c>
      <c r="G171" s="13" t="s">
        <v>90</v>
      </c>
      <c r="H171">
        <v>4</v>
      </c>
      <c r="I171" s="13">
        <v>3</v>
      </c>
      <c r="J171">
        <v>3</v>
      </c>
      <c r="K171" s="13">
        <v>2</v>
      </c>
      <c r="L171">
        <v>1</v>
      </c>
      <c r="M171" s="13">
        <v>1</v>
      </c>
      <c r="N171">
        <v>0</v>
      </c>
      <c r="O171" s="13">
        <v>1</v>
      </c>
      <c r="P171" s="12">
        <v>44256</v>
      </c>
      <c r="Q171" s="3">
        <f t="shared" ca="1" si="19"/>
        <v>30</v>
      </c>
      <c r="R171" s="3">
        <v>1</v>
      </c>
      <c r="S171">
        <v>1</v>
      </c>
      <c r="T171">
        <v>2</v>
      </c>
      <c r="U171">
        <v>1</v>
      </c>
      <c r="V171">
        <v>0</v>
      </c>
      <c r="W171">
        <v>34.700000000000003</v>
      </c>
      <c r="X171">
        <v>34.729999999999997</v>
      </c>
      <c r="Y171" s="4">
        <v>219.6028</v>
      </c>
      <c r="Z171">
        <f t="shared" si="20"/>
        <v>65.880839999999992</v>
      </c>
      <c r="AA171" s="4">
        <f t="shared" si="21"/>
        <v>1.8969432767060177</v>
      </c>
      <c r="AB171" s="5">
        <f t="shared" si="22"/>
        <v>1.5591504727985455</v>
      </c>
      <c r="AC171" s="11">
        <v>5</v>
      </c>
      <c r="AD171" t="s">
        <v>198</v>
      </c>
      <c r="AE171" t="s">
        <v>199</v>
      </c>
      <c r="AF171" s="6" t="s">
        <v>200</v>
      </c>
    </row>
    <row r="172" spans="1:32" x14ac:dyDescent="0.55000000000000004">
      <c r="A172">
        <v>171</v>
      </c>
      <c r="B172">
        <v>10008</v>
      </c>
      <c r="C172">
        <v>1</v>
      </c>
      <c r="D172">
        <v>13</v>
      </c>
      <c r="E172" s="13">
        <v>143</v>
      </c>
      <c r="F172">
        <v>0</v>
      </c>
      <c r="G172" s="13" t="s">
        <v>91</v>
      </c>
      <c r="H172">
        <v>4</v>
      </c>
      <c r="I172" s="13">
        <v>3</v>
      </c>
      <c r="J172">
        <v>3</v>
      </c>
      <c r="K172" s="13">
        <v>2</v>
      </c>
      <c r="L172">
        <v>1</v>
      </c>
      <c r="M172" s="13">
        <v>1</v>
      </c>
      <c r="N172">
        <v>0</v>
      </c>
      <c r="O172" s="13">
        <v>1</v>
      </c>
      <c r="P172" s="12">
        <v>44256</v>
      </c>
      <c r="Q172" s="3">
        <f t="shared" ca="1" si="19"/>
        <v>30</v>
      </c>
      <c r="R172" s="3">
        <v>1</v>
      </c>
      <c r="S172">
        <v>3</v>
      </c>
      <c r="T172">
        <v>3</v>
      </c>
      <c r="U172">
        <v>2</v>
      </c>
      <c r="V172">
        <v>0</v>
      </c>
      <c r="W172">
        <v>110.7</v>
      </c>
      <c r="X172">
        <v>119.5</v>
      </c>
      <c r="Y172" s="4">
        <v>690.43200000000002</v>
      </c>
      <c r="Z172">
        <f t="shared" si="20"/>
        <v>207.12960000000001</v>
      </c>
      <c r="AA172" s="4">
        <f t="shared" si="21"/>
        <v>1.7333020920502094</v>
      </c>
      <c r="AB172" s="5">
        <f t="shared" si="22"/>
        <v>4.9019747436519268</v>
      </c>
      <c r="AC172" s="11">
        <v>6</v>
      </c>
      <c r="AD172" t="s">
        <v>198</v>
      </c>
      <c r="AE172" t="s">
        <v>199</v>
      </c>
      <c r="AF172" s="6" t="s">
        <v>200</v>
      </c>
    </row>
    <row r="173" spans="1:32" x14ac:dyDescent="0.55000000000000004">
      <c r="A173">
        <v>172</v>
      </c>
      <c r="B173">
        <v>10008</v>
      </c>
      <c r="C173">
        <v>1</v>
      </c>
      <c r="D173">
        <v>13</v>
      </c>
      <c r="E173" s="13">
        <v>143</v>
      </c>
      <c r="F173">
        <v>0</v>
      </c>
      <c r="G173" s="13" t="s">
        <v>92</v>
      </c>
      <c r="H173">
        <v>4</v>
      </c>
      <c r="I173" s="13">
        <v>3</v>
      </c>
      <c r="J173">
        <v>3</v>
      </c>
      <c r="K173" s="13">
        <v>2</v>
      </c>
      <c r="L173">
        <v>1</v>
      </c>
      <c r="M173" s="13">
        <v>1</v>
      </c>
      <c r="N173">
        <v>0</v>
      </c>
      <c r="O173" s="13">
        <v>1</v>
      </c>
      <c r="P173" s="12">
        <v>44256</v>
      </c>
      <c r="Q173" s="3">
        <f t="shared" ca="1" si="19"/>
        <v>30</v>
      </c>
      <c r="R173" s="3">
        <v>1</v>
      </c>
      <c r="S173">
        <v>2</v>
      </c>
      <c r="T173">
        <v>3</v>
      </c>
      <c r="U173">
        <v>1</v>
      </c>
      <c r="V173">
        <v>0</v>
      </c>
      <c r="W173">
        <v>57.3</v>
      </c>
      <c r="X173">
        <v>61.4</v>
      </c>
      <c r="Y173" s="4">
        <v>359.98079999999999</v>
      </c>
      <c r="Z173">
        <f t="shared" si="20"/>
        <v>107.99423999999999</v>
      </c>
      <c r="AA173" s="4">
        <f t="shared" si="21"/>
        <v>1.7588638436482082</v>
      </c>
      <c r="AB173" s="5">
        <f t="shared" si="22"/>
        <v>2.5558154746587869</v>
      </c>
      <c r="AC173" s="11">
        <v>7</v>
      </c>
      <c r="AD173" t="s">
        <v>198</v>
      </c>
      <c r="AE173" t="s">
        <v>199</v>
      </c>
      <c r="AF173" s="6" t="s">
        <v>200</v>
      </c>
    </row>
    <row r="174" spans="1:32" x14ac:dyDescent="0.55000000000000004">
      <c r="A174">
        <v>173</v>
      </c>
      <c r="B174">
        <v>10008</v>
      </c>
      <c r="C174">
        <v>1</v>
      </c>
      <c r="D174">
        <v>13</v>
      </c>
      <c r="E174" s="13">
        <v>143</v>
      </c>
      <c r="F174">
        <v>0</v>
      </c>
      <c r="G174" s="13" t="s">
        <v>93</v>
      </c>
      <c r="H174">
        <v>4</v>
      </c>
      <c r="I174" s="13">
        <v>3</v>
      </c>
      <c r="J174">
        <v>3</v>
      </c>
      <c r="K174" s="13">
        <v>2</v>
      </c>
      <c r="L174">
        <v>1</v>
      </c>
      <c r="M174" s="13">
        <v>1</v>
      </c>
      <c r="N174">
        <v>0</v>
      </c>
      <c r="O174" s="13">
        <v>1</v>
      </c>
      <c r="P174" s="12">
        <v>44256</v>
      </c>
      <c r="Q174" s="3">
        <f t="shared" ca="1" si="19"/>
        <v>30</v>
      </c>
      <c r="R174" s="3">
        <v>1</v>
      </c>
      <c r="S174">
        <v>2</v>
      </c>
      <c r="T174">
        <v>3</v>
      </c>
      <c r="U174">
        <v>2</v>
      </c>
      <c r="V174">
        <v>0</v>
      </c>
      <c r="W174">
        <v>70.2</v>
      </c>
      <c r="X174">
        <v>74.599999999999994</v>
      </c>
      <c r="Y174" s="4">
        <v>456.21120000000002</v>
      </c>
      <c r="Z174">
        <f t="shared" si="20"/>
        <v>136.86336</v>
      </c>
      <c r="AA174" s="4">
        <f t="shared" si="21"/>
        <v>1.8346294906166221</v>
      </c>
      <c r="AB174" s="5">
        <f t="shared" si="22"/>
        <v>3.2390384283624423</v>
      </c>
      <c r="AC174" s="11">
        <v>8</v>
      </c>
      <c r="AD174" t="s">
        <v>198</v>
      </c>
      <c r="AE174" t="s">
        <v>199</v>
      </c>
      <c r="AF174" s="6" t="s">
        <v>200</v>
      </c>
    </row>
    <row r="175" spans="1:32" x14ac:dyDescent="0.55000000000000004">
      <c r="A175">
        <v>174</v>
      </c>
      <c r="B175">
        <v>20005</v>
      </c>
      <c r="C175">
        <v>2</v>
      </c>
      <c r="D175">
        <v>24</v>
      </c>
      <c r="E175" s="13">
        <v>151</v>
      </c>
      <c r="F175">
        <v>0</v>
      </c>
      <c r="G175" s="13" t="s">
        <v>201</v>
      </c>
      <c r="H175">
        <v>4</v>
      </c>
      <c r="I175" s="13">
        <v>2</v>
      </c>
      <c r="J175">
        <v>2</v>
      </c>
      <c r="K175" s="13">
        <v>2</v>
      </c>
      <c r="L175">
        <v>2</v>
      </c>
      <c r="M175" s="13">
        <v>1</v>
      </c>
      <c r="N175">
        <v>5</v>
      </c>
      <c r="O175" s="13">
        <v>0</v>
      </c>
      <c r="P175" s="12">
        <v>43709</v>
      </c>
      <c r="Q175" s="3">
        <f t="shared" ca="1" si="19"/>
        <v>12</v>
      </c>
      <c r="R175" s="3">
        <v>1</v>
      </c>
      <c r="S175">
        <v>3</v>
      </c>
      <c r="T175">
        <v>3</v>
      </c>
      <c r="U175">
        <v>1</v>
      </c>
      <c r="V175">
        <v>1</v>
      </c>
      <c r="W175">
        <v>84</v>
      </c>
      <c r="X175">
        <v>95</v>
      </c>
      <c r="Y175" s="4">
        <v>547.14</v>
      </c>
      <c r="Z175">
        <f>Y175*30%</f>
        <v>164.142</v>
      </c>
      <c r="AA175" s="4">
        <f t="shared" si="21"/>
        <v>1.7278105263157895</v>
      </c>
      <c r="AB175" s="5">
        <f>PMT((9%/12),180,(-Y175+Z175))</f>
        <v>3.8846207320079529</v>
      </c>
      <c r="AC175" s="11" t="s">
        <v>204</v>
      </c>
      <c r="AD175" t="s">
        <v>203</v>
      </c>
      <c r="AE175" t="s">
        <v>44</v>
      </c>
      <c r="AF175" s="6" t="s">
        <v>202</v>
      </c>
    </row>
    <row r="176" spans="1:32" x14ac:dyDescent="0.55000000000000004">
      <c r="A176">
        <v>175</v>
      </c>
      <c r="B176">
        <v>20005</v>
      </c>
      <c r="C176">
        <v>2</v>
      </c>
      <c r="D176">
        <v>24</v>
      </c>
      <c r="E176" s="13">
        <v>151</v>
      </c>
      <c r="F176">
        <v>0</v>
      </c>
      <c r="G176" s="13" t="s">
        <v>201</v>
      </c>
      <c r="H176">
        <v>4</v>
      </c>
      <c r="I176" s="13">
        <v>2</v>
      </c>
      <c r="J176">
        <v>2</v>
      </c>
      <c r="K176" s="13">
        <v>2</v>
      </c>
      <c r="L176">
        <v>2</v>
      </c>
      <c r="M176" s="13">
        <v>1</v>
      </c>
      <c r="N176">
        <v>5</v>
      </c>
      <c r="O176" s="13">
        <v>0</v>
      </c>
      <c r="P176" s="12">
        <v>43709</v>
      </c>
      <c r="Q176" s="3">
        <f t="shared" ca="1" si="19"/>
        <v>12</v>
      </c>
      <c r="R176" s="3">
        <v>1</v>
      </c>
      <c r="S176">
        <v>1</v>
      </c>
      <c r="T176">
        <v>1</v>
      </c>
      <c r="U176">
        <v>1</v>
      </c>
      <c r="V176">
        <v>1</v>
      </c>
      <c r="W176">
        <v>36</v>
      </c>
      <c r="X176">
        <v>40</v>
      </c>
      <c r="Y176" s="4">
        <v>252.96600000000001</v>
      </c>
      <c r="Z176">
        <f>Y176*30%</f>
        <v>75.889799999999994</v>
      </c>
      <c r="AA176" s="4">
        <f t="shared" si="21"/>
        <v>1.8972449999999998</v>
      </c>
      <c r="AB176" s="5">
        <f>PMT((9%/12),180,(-Y176+Z176))</f>
        <v>1.7960247251034906</v>
      </c>
      <c r="AC176" s="11" t="s">
        <v>205</v>
      </c>
      <c r="AD176" t="s">
        <v>203</v>
      </c>
      <c r="AE176" t="s">
        <v>44</v>
      </c>
      <c r="AF176" s="6" t="s">
        <v>210</v>
      </c>
    </row>
    <row r="177" spans="1:32" x14ac:dyDescent="0.55000000000000004">
      <c r="A177">
        <v>176</v>
      </c>
      <c r="B177">
        <v>20005</v>
      </c>
      <c r="C177">
        <v>2</v>
      </c>
      <c r="D177">
        <v>24</v>
      </c>
      <c r="E177" s="13">
        <v>151</v>
      </c>
      <c r="F177">
        <v>0</v>
      </c>
      <c r="G177" s="13" t="s">
        <v>201</v>
      </c>
      <c r="H177">
        <v>4</v>
      </c>
      <c r="I177" s="13">
        <v>2</v>
      </c>
      <c r="J177">
        <v>2</v>
      </c>
      <c r="K177" s="13">
        <v>2</v>
      </c>
      <c r="L177">
        <v>2</v>
      </c>
      <c r="M177" s="13">
        <v>1</v>
      </c>
      <c r="N177">
        <v>5</v>
      </c>
      <c r="O177" s="13">
        <v>0</v>
      </c>
      <c r="P177" s="12">
        <v>43709</v>
      </c>
      <c r="Q177" s="3">
        <f t="shared" ca="1" si="19"/>
        <v>12</v>
      </c>
      <c r="R177" s="3">
        <v>1</v>
      </c>
      <c r="S177">
        <v>1</v>
      </c>
      <c r="T177">
        <v>2</v>
      </c>
      <c r="U177">
        <v>1</v>
      </c>
      <c r="V177">
        <v>1</v>
      </c>
      <c r="W177">
        <v>54.46</v>
      </c>
      <c r="X177">
        <v>60</v>
      </c>
      <c r="Y177" s="4">
        <v>375.57799999999997</v>
      </c>
      <c r="Z177">
        <f t="shared" si="20"/>
        <v>112.67339999999999</v>
      </c>
      <c r="AA177" s="4">
        <f t="shared" si="21"/>
        <v>1.8778899999999998</v>
      </c>
      <c r="AB177" s="5">
        <f t="shared" si="22"/>
        <v>2.6665535060242034</v>
      </c>
      <c r="AC177" s="11" t="s">
        <v>206</v>
      </c>
      <c r="AD177" t="s">
        <v>203</v>
      </c>
      <c r="AE177" t="s">
        <v>44</v>
      </c>
      <c r="AF177" s="6" t="s">
        <v>211</v>
      </c>
    </row>
    <row r="178" spans="1:32" x14ac:dyDescent="0.55000000000000004">
      <c r="A178">
        <v>177</v>
      </c>
      <c r="B178">
        <v>20005</v>
      </c>
      <c r="C178">
        <v>2</v>
      </c>
      <c r="D178">
        <v>24</v>
      </c>
      <c r="E178" s="13">
        <v>151</v>
      </c>
      <c r="F178">
        <v>0</v>
      </c>
      <c r="G178" s="13" t="s">
        <v>201</v>
      </c>
      <c r="H178">
        <v>4</v>
      </c>
      <c r="I178" s="13">
        <v>2</v>
      </c>
      <c r="J178">
        <v>2</v>
      </c>
      <c r="K178" s="13">
        <v>2</v>
      </c>
      <c r="L178">
        <v>2</v>
      </c>
      <c r="M178" s="13">
        <v>1</v>
      </c>
      <c r="N178">
        <v>5</v>
      </c>
      <c r="O178" s="13">
        <v>0</v>
      </c>
      <c r="P178" s="12">
        <v>43709</v>
      </c>
      <c r="Q178" s="3">
        <f t="shared" ca="1" si="19"/>
        <v>12</v>
      </c>
      <c r="R178" s="3">
        <v>1</v>
      </c>
      <c r="S178">
        <v>3</v>
      </c>
      <c r="T178">
        <v>2</v>
      </c>
      <c r="U178">
        <v>2</v>
      </c>
      <c r="V178">
        <v>1</v>
      </c>
      <c r="W178">
        <v>76.23</v>
      </c>
      <c r="X178">
        <v>84.7</v>
      </c>
      <c r="Y178" s="4">
        <v>555.63400000000001</v>
      </c>
      <c r="Z178">
        <f t="shared" si="20"/>
        <v>166.6902</v>
      </c>
      <c r="AA178" s="4">
        <f t="shared" si="21"/>
        <v>1.9680070838252657</v>
      </c>
      <c r="AB178" s="5">
        <f t="shared" si="22"/>
        <v>3.9449269945690446</v>
      </c>
      <c r="AC178" s="11" t="s">
        <v>207</v>
      </c>
      <c r="AD178" t="s">
        <v>203</v>
      </c>
      <c r="AE178" t="s">
        <v>44</v>
      </c>
      <c r="AF178" s="6" t="s">
        <v>212</v>
      </c>
    </row>
    <row r="179" spans="1:32" x14ac:dyDescent="0.55000000000000004">
      <c r="A179">
        <v>178</v>
      </c>
      <c r="B179">
        <v>20005</v>
      </c>
      <c r="C179">
        <v>2</v>
      </c>
      <c r="D179">
        <v>24</v>
      </c>
      <c r="E179" s="13">
        <v>151</v>
      </c>
      <c r="F179">
        <v>0</v>
      </c>
      <c r="G179" s="13" t="s">
        <v>201</v>
      </c>
      <c r="H179">
        <v>4</v>
      </c>
      <c r="I179" s="13">
        <v>2</v>
      </c>
      <c r="J179">
        <v>2</v>
      </c>
      <c r="K179" s="13">
        <v>2</v>
      </c>
      <c r="L179">
        <v>2</v>
      </c>
      <c r="M179" s="13">
        <v>1</v>
      </c>
      <c r="N179">
        <v>5</v>
      </c>
      <c r="O179" s="13">
        <v>0</v>
      </c>
      <c r="P179" s="12">
        <v>43709</v>
      </c>
      <c r="Q179" s="3">
        <f t="shared" ca="1" si="19"/>
        <v>12</v>
      </c>
      <c r="R179" s="3">
        <v>1</v>
      </c>
      <c r="S179">
        <v>3</v>
      </c>
      <c r="T179">
        <v>3</v>
      </c>
      <c r="U179">
        <v>2</v>
      </c>
      <c r="V179">
        <v>1</v>
      </c>
      <c r="W179">
        <v>88.81</v>
      </c>
      <c r="X179">
        <v>100.93</v>
      </c>
      <c r="Y179" s="4">
        <v>566.18100000000004</v>
      </c>
      <c r="Z179">
        <f t="shared" si="20"/>
        <v>169.85429999999999</v>
      </c>
      <c r="AA179" s="4">
        <f t="shared" si="21"/>
        <v>1.6828921034380262</v>
      </c>
      <c r="AB179" s="5">
        <f t="shared" si="22"/>
        <v>4.019809282211126</v>
      </c>
      <c r="AC179" s="11" t="s">
        <v>208</v>
      </c>
      <c r="AD179" t="s">
        <v>203</v>
      </c>
      <c r="AE179" t="s">
        <v>44</v>
      </c>
      <c r="AF179" s="6" t="s">
        <v>213</v>
      </c>
    </row>
    <row r="180" spans="1:32" x14ac:dyDescent="0.55000000000000004">
      <c r="A180">
        <v>179</v>
      </c>
      <c r="B180">
        <v>20005</v>
      </c>
      <c r="C180">
        <v>2</v>
      </c>
      <c r="D180">
        <v>24</v>
      </c>
      <c r="E180" s="13">
        <v>151</v>
      </c>
      <c r="F180">
        <v>0</v>
      </c>
      <c r="G180" s="13" t="s">
        <v>201</v>
      </c>
      <c r="H180">
        <v>4</v>
      </c>
      <c r="I180" s="13">
        <v>2</v>
      </c>
      <c r="J180">
        <v>2</v>
      </c>
      <c r="K180" s="13">
        <v>2</v>
      </c>
      <c r="L180">
        <v>2</v>
      </c>
      <c r="M180" s="13">
        <v>1</v>
      </c>
      <c r="N180">
        <v>5</v>
      </c>
      <c r="O180" s="13">
        <v>0</v>
      </c>
      <c r="P180" s="12">
        <v>43709</v>
      </c>
      <c r="Q180" s="3">
        <f t="shared" ca="1" si="19"/>
        <v>12</v>
      </c>
      <c r="R180" s="3">
        <v>1</v>
      </c>
      <c r="S180">
        <v>3</v>
      </c>
      <c r="T180">
        <v>3</v>
      </c>
      <c r="U180">
        <v>2</v>
      </c>
      <c r="V180">
        <v>1</v>
      </c>
      <c r="W180">
        <v>106.59</v>
      </c>
      <c r="X180">
        <v>121.13</v>
      </c>
      <c r="Y180" s="4">
        <v>666.93299999999999</v>
      </c>
      <c r="Z180">
        <f t="shared" si="20"/>
        <v>200.07989999999998</v>
      </c>
      <c r="AA180" s="4">
        <f t="shared" si="21"/>
        <v>1.651778254767605</v>
      </c>
      <c r="AB180" s="5">
        <f t="shared" si="22"/>
        <v>4.7351349904234024</v>
      </c>
      <c r="AC180" s="11" t="s">
        <v>209</v>
      </c>
      <c r="AD180" t="s">
        <v>203</v>
      </c>
      <c r="AE180" t="s">
        <v>44</v>
      </c>
      <c r="AF180" s="6" t="s">
        <v>214</v>
      </c>
    </row>
    <row r="181" spans="1:32" x14ac:dyDescent="0.55000000000000004">
      <c r="A181">
        <v>180</v>
      </c>
      <c r="B181">
        <v>30007</v>
      </c>
      <c r="C181">
        <v>3</v>
      </c>
      <c r="D181">
        <v>100</v>
      </c>
      <c r="E181" s="13">
        <v>52</v>
      </c>
      <c r="F181">
        <v>0</v>
      </c>
      <c r="G181" s="13">
        <v>14</v>
      </c>
      <c r="H181">
        <v>3</v>
      </c>
      <c r="I181" s="13">
        <v>1</v>
      </c>
      <c r="J181">
        <v>3</v>
      </c>
      <c r="K181" s="13">
        <v>1</v>
      </c>
      <c r="L181">
        <v>2</v>
      </c>
      <c r="M181" s="13">
        <v>0</v>
      </c>
      <c r="N181">
        <v>1</v>
      </c>
      <c r="O181" s="13">
        <v>0</v>
      </c>
      <c r="P181" s="12">
        <v>44256</v>
      </c>
      <c r="Q181" s="3">
        <f t="shared" ca="1" si="19"/>
        <v>30</v>
      </c>
      <c r="R181" s="3">
        <v>1</v>
      </c>
      <c r="S181">
        <v>2</v>
      </c>
      <c r="T181">
        <v>2</v>
      </c>
      <c r="U181">
        <v>1</v>
      </c>
      <c r="V181">
        <v>0</v>
      </c>
      <c r="W181">
        <v>51.05</v>
      </c>
      <c r="X181">
        <v>51.05</v>
      </c>
      <c r="Y181" s="4">
        <v>308.58274999999998</v>
      </c>
      <c r="Z181">
        <f t="shared" si="20"/>
        <v>92.57482499999999</v>
      </c>
      <c r="AA181" s="4">
        <f t="shared" si="21"/>
        <v>1.8134147894221351</v>
      </c>
      <c r="AB181" s="5">
        <f t="shared" si="22"/>
        <v>2.1908962024162504</v>
      </c>
      <c r="AC181" s="11">
        <v>201</v>
      </c>
      <c r="AD181" t="s">
        <v>215</v>
      </c>
      <c r="AE181" t="s">
        <v>216</v>
      </c>
      <c r="AF181" s="6" t="s">
        <v>217</v>
      </c>
    </row>
    <row r="182" spans="1:32" x14ac:dyDescent="0.55000000000000004">
      <c r="A182">
        <v>181</v>
      </c>
      <c r="B182">
        <v>30007</v>
      </c>
      <c r="C182">
        <v>3</v>
      </c>
      <c r="D182">
        <v>100</v>
      </c>
      <c r="E182" s="13">
        <v>52</v>
      </c>
      <c r="F182">
        <v>0</v>
      </c>
      <c r="G182" s="13">
        <v>14</v>
      </c>
      <c r="H182">
        <v>3</v>
      </c>
      <c r="I182" s="13">
        <v>1</v>
      </c>
      <c r="J182">
        <v>3</v>
      </c>
      <c r="K182" s="13">
        <v>1</v>
      </c>
      <c r="L182">
        <v>2</v>
      </c>
      <c r="M182" s="13">
        <v>0</v>
      </c>
      <c r="N182">
        <v>1</v>
      </c>
      <c r="O182" s="13">
        <v>0</v>
      </c>
      <c r="P182" s="12">
        <v>44256</v>
      </c>
      <c r="Q182" s="3">
        <f t="shared" ca="1" si="19"/>
        <v>30</v>
      </c>
      <c r="R182" s="3">
        <v>1</v>
      </c>
      <c r="S182">
        <v>1</v>
      </c>
      <c r="T182">
        <v>1</v>
      </c>
      <c r="U182">
        <v>0</v>
      </c>
      <c r="V182">
        <v>0</v>
      </c>
      <c r="W182">
        <v>36.93</v>
      </c>
      <c r="X182">
        <v>36.93</v>
      </c>
      <c r="Y182" s="4">
        <v>212.60601</v>
      </c>
      <c r="Z182">
        <f t="shared" si="20"/>
        <v>63.781802999999996</v>
      </c>
      <c r="AA182" s="4">
        <f t="shared" si="21"/>
        <v>1.7270999999999999</v>
      </c>
      <c r="AB182" s="5">
        <f t="shared" si="22"/>
        <v>1.5094742007447639</v>
      </c>
      <c r="AC182" s="11">
        <v>203</v>
      </c>
      <c r="AD182" t="s">
        <v>215</v>
      </c>
      <c r="AE182" t="s">
        <v>216</v>
      </c>
      <c r="AF182" s="6" t="s">
        <v>217</v>
      </c>
    </row>
    <row r="183" spans="1:32" x14ac:dyDescent="0.55000000000000004">
      <c r="A183">
        <v>182</v>
      </c>
      <c r="B183">
        <v>30007</v>
      </c>
      <c r="C183">
        <v>3</v>
      </c>
      <c r="D183">
        <v>100</v>
      </c>
      <c r="E183" s="13">
        <v>52</v>
      </c>
      <c r="F183">
        <v>0</v>
      </c>
      <c r="G183" s="13">
        <v>14</v>
      </c>
      <c r="H183">
        <v>3</v>
      </c>
      <c r="I183" s="13">
        <v>1</v>
      </c>
      <c r="J183">
        <v>3</v>
      </c>
      <c r="K183" s="13">
        <v>1</v>
      </c>
      <c r="L183">
        <v>2</v>
      </c>
      <c r="M183" s="13">
        <v>0</v>
      </c>
      <c r="N183">
        <v>1</v>
      </c>
      <c r="O183" s="13">
        <v>0</v>
      </c>
      <c r="P183" s="12">
        <v>44256</v>
      </c>
      <c r="Q183" s="3">
        <f t="shared" ca="1" si="19"/>
        <v>30</v>
      </c>
      <c r="R183" s="3">
        <v>1</v>
      </c>
      <c r="S183">
        <v>1</v>
      </c>
      <c r="T183">
        <v>1</v>
      </c>
      <c r="U183">
        <v>0</v>
      </c>
      <c r="V183">
        <v>0</v>
      </c>
      <c r="W183">
        <v>36.86</v>
      </c>
      <c r="X183">
        <v>36.86</v>
      </c>
      <c r="Y183" s="4">
        <v>204.75729999999999</v>
      </c>
      <c r="Z183">
        <f t="shared" si="20"/>
        <v>61.427189999999996</v>
      </c>
      <c r="AA183" s="4">
        <f t="shared" si="21"/>
        <v>1.6664999999999999</v>
      </c>
      <c r="AB183" s="5">
        <f t="shared" si="22"/>
        <v>1.4537494107723288</v>
      </c>
      <c r="AC183" s="11">
        <v>206</v>
      </c>
      <c r="AD183" t="s">
        <v>215</v>
      </c>
      <c r="AE183" t="s">
        <v>216</v>
      </c>
      <c r="AF183" s="6" t="s">
        <v>217</v>
      </c>
    </row>
    <row r="184" spans="1:32" x14ac:dyDescent="0.55000000000000004">
      <c r="A184">
        <v>183</v>
      </c>
      <c r="B184">
        <v>30007</v>
      </c>
      <c r="C184">
        <v>3</v>
      </c>
      <c r="D184">
        <v>100</v>
      </c>
      <c r="E184" s="13">
        <v>52</v>
      </c>
      <c r="F184">
        <v>0</v>
      </c>
      <c r="G184" s="13">
        <v>14</v>
      </c>
      <c r="H184">
        <v>3</v>
      </c>
      <c r="I184" s="13">
        <v>1</v>
      </c>
      <c r="J184">
        <v>3</v>
      </c>
      <c r="K184" s="13">
        <v>1</v>
      </c>
      <c r="L184">
        <v>2</v>
      </c>
      <c r="M184" s="13">
        <v>0</v>
      </c>
      <c r="N184">
        <v>1</v>
      </c>
      <c r="O184" s="13">
        <v>0</v>
      </c>
      <c r="P184" s="12">
        <v>44256</v>
      </c>
      <c r="Q184" s="3">
        <f t="shared" ca="1" si="19"/>
        <v>30</v>
      </c>
      <c r="R184" s="3">
        <v>1</v>
      </c>
      <c r="S184">
        <v>1</v>
      </c>
      <c r="T184">
        <v>1</v>
      </c>
      <c r="U184">
        <v>0</v>
      </c>
      <c r="V184">
        <v>0</v>
      </c>
      <c r="W184">
        <v>36.67</v>
      </c>
      <c r="X184">
        <v>36.67</v>
      </c>
      <c r="Y184" s="4">
        <v>214.81184999999999</v>
      </c>
      <c r="Z184">
        <f t="shared" si="20"/>
        <v>64.443554999999989</v>
      </c>
      <c r="AA184" s="4">
        <f t="shared" si="21"/>
        <v>1.7573917371148073</v>
      </c>
      <c r="AB184" s="5">
        <f t="shared" si="22"/>
        <v>1.5251353693588159</v>
      </c>
      <c r="AC184" s="11">
        <v>209</v>
      </c>
      <c r="AD184" t="s">
        <v>215</v>
      </c>
      <c r="AE184" t="s">
        <v>216</v>
      </c>
      <c r="AF184" s="6" t="s">
        <v>217</v>
      </c>
    </row>
    <row r="185" spans="1:32" x14ac:dyDescent="0.55000000000000004">
      <c r="A185">
        <v>184</v>
      </c>
      <c r="B185">
        <v>30007</v>
      </c>
      <c r="C185">
        <v>3</v>
      </c>
      <c r="D185">
        <v>100</v>
      </c>
      <c r="E185" s="13">
        <v>52</v>
      </c>
      <c r="F185">
        <v>0</v>
      </c>
      <c r="G185" s="13">
        <v>14</v>
      </c>
      <c r="H185">
        <v>3</v>
      </c>
      <c r="I185" s="13">
        <v>1</v>
      </c>
      <c r="J185">
        <v>3</v>
      </c>
      <c r="K185" s="13">
        <v>1</v>
      </c>
      <c r="L185">
        <v>2</v>
      </c>
      <c r="M185" s="13">
        <v>0</v>
      </c>
      <c r="N185">
        <v>1</v>
      </c>
      <c r="O185" s="13">
        <v>0</v>
      </c>
      <c r="P185" s="12">
        <v>44256</v>
      </c>
      <c r="Q185" s="3">
        <f t="shared" ca="1" si="19"/>
        <v>30</v>
      </c>
      <c r="R185" s="3">
        <v>1</v>
      </c>
      <c r="S185">
        <v>1</v>
      </c>
      <c r="T185">
        <v>1</v>
      </c>
      <c r="U185">
        <v>0</v>
      </c>
      <c r="V185">
        <v>0</v>
      </c>
      <c r="W185">
        <v>38.67</v>
      </c>
      <c r="X185">
        <v>38.67</v>
      </c>
      <c r="Y185" s="4">
        <v>234.34020000000001</v>
      </c>
      <c r="Z185">
        <f t="shared" si="20"/>
        <v>70.302059999999997</v>
      </c>
      <c r="AA185" s="4">
        <f t="shared" si="21"/>
        <v>1.8179999999999998</v>
      </c>
      <c r="AB185" s="5">
        <f t="shared" si="22"/>
        <v>1.6637840393005263</v>
      </c>
      <c r="AC185" s="11">
        <v>408</v>
      </c>
      <c r="AD185" t="s">
        <v>215</v>
      </c>
      <c r="AE185" t="s">
        <v>216</v>
      </c>
      <c r="AF185" s="6" t="s">
        <v>217</v>
      </c>
    </row>
    <row r="186" spans="1:32" x14ac:dyDescent="0.55000000000000004">
      <c r="A186">
        <v>185</v>
      </c>
      <c r="B186">
        <v>30007</v>
      </c>
      <c r="C186">
        <v>3</v>
      </c>
      <c r="D186">
        <v>100</v>
      </c>
      <c r="E186" s="13">
        <v>52</v>
      </c>
      <c r="F186">
        <v>0</v>
      </c>
      <c r="G186" s="13">
        <v>14</v>
      </c>
      <c r="H186">
        <v>3</v>
      </c>
      <c r="I186" s="13">
        <v>1</v>
      </c>
      <c r="J186">
        <v>3</v>
      </c>
      <c r="K186" s="13">
        <v>1</v>
      </c>
      <c r="L186">
        <v>2</v>
      </c>
      <c r="M186" s="13">
        <v>0</v>
      </c>
      <c r="N186">
        <v>1</v>
      </c>
      <c r="O186" s="13">
        <v>0</v>
      </c>
      <c r="P186" s="12">
        <v>44256</v>
      </c>
      <c r="Q186" s="3">
        <f t="shared" ca="1" si="19"/>
        <v>30</v>
      </c>
      <c r="R186" s="3">
        <v>1</v>
      </c>
      <c r="S186">
        <v>1</v>
      </c>
      <c r="T186">
        <v>1</v>
      </c>
      <c r="U186">
        <v>0</v>
      </c>
      <c r="V186">
        <v>0</v>
      </c>
      <c r="W186">
        <v>37.479999999999997</v>
      </c>
      <c r="X186">
        <v>37.479999999999997</v>
      </c>
      <c r="Y186" s="4">
        <v>227.12880000000001</v>
      </c>
      <c r="Z186">
        <f t="shared" si="20"/>
        <v>68.138639999999995</v>
      </c>
      <c r="AA186" s="4">
        <f t="shared" si="21"/>
        <v>1.8180000000000001</v>
      </c>
      <c r="AB186" s="5">
        <f t="shared" si="22"/>
        <v>1.6125840649853567</v>
      </c>
      <c r="AC186" s="11">
        <v>412</v>
      </c>
      <c r="AD186" t="s">
        <v>215</v>
      </c>
      <c r="AE186" t="s">
        <v>216</v>
      </c>
      <c r="AF186" s="6" t="s">
        <v>217</v>
      </c>
    </row>
    <row r="187" spans="1:32" x14ac:dyDescent="0.55000000000000004">
      <c r="A187">
        <v>186</v>
      </c>
      <c r="B187">
        <v>30007</v>
      </c>
      <c r="C187">
        <v>3</v>
      </c>
      <c r="D187">
        <v>100</v>
      </c>
      <c r="E187" s="13">
        <v>52</v>
      </c>
      <c r="F187">
        <v>0</v>
      </c>
      <c r="G187" s="13">
        <v>14</v>
      </c>
      <c r="H187">
        <v>3</v>
      </c>
      <c r="I187" s="13">
        <v>1</v>
      </c>
      <c r="J187">
        <v>3</v>
      </c>
      <c r="K187" s="13">
        <v>1</v>
      </c>
      <c r="L187">
        <v>2</v>
      </c>
      <c r="M187" s="13">
        <v>0</v>
      </c>
      <c r="N187">
        <v>1</v>
      </c>
      <c r="O187" s="13">
        <v>0</v>
      </c>
      <c r="P187" s="12">
        <v>44256</v>
      </c>
      <c r="Q187" s="3">
        <f t="shared" ca="1" si="19"/>
        <v>30</v>
      </c>
      <c r="R187" s="3">
        <v>1</v>
      </c>
      <c r="S187">
        <v>1</v>
      </c>
      <c r="T187">
        <v>1</v>
      </c>
      <c r="U187">
        <v>0</v>
      </c>
      <c r="V187">
        <v>0</v>
      </c>
      <c r="W187">
        <v>36.92</v>
      </c>
      <c r="X187">
        <v>36.92</v>
      </c>
      <c r="Y187" s="4">
        <v>231.19304</v>
      </c>
      <c r="Z187">
        <f t="shared" si="20"/>
        <v>69.357911999999999</v>
      </c>
      <c r="AA187" s="4">
        <f t="shared" si="21"/>
        <v>1.8785999999999998</v>
      </c>
      <c r="AB187" s="5">
        <f t="shared" si="22"/>
        <v>1.6414396247394525</v>
      </c>
      <c r="AC187" s="11">
        <v>502</v>
      </c>
      <c r="AD187" t="s">
        <v>215</v>
      </c>
      <c r="AE187" t="s">
        <v>216</v>
      </c>
      <c r="AF187" s="6" t="s">
        <v>217</v>
      </c>
    </row>
    <row r="188" spans="1:32" x14ac:dyDescent="0.55000000000000004">
      <c r="A188">
        <v>187</v>
      </c>
      <c r="B188">
        <v>30007</v>
      </c>
      <c r="C188">
        <v>3</v>
      </c>
      <c r="D188">
        <v>100</v>
      </c>
      <c r="E188" s="13">
        <v>52</v>
      </c>
      <c r="F188">
        <v>0</v>
      </c>
      <c r="G188" s="13">
        <v>14</v>
      </c>
      <c r="H188">
        <v>3</v>
      </c>
      <c r="I188" s="13">
        <v>1</v>
      </c>
      <c r="J188">
        <v>3</v>
      </c>
      <c r="K188" s="13">
        <v>1</v>
      </c>
      <c r="L188">
        <v>2</v>
      </c>
      <c r="M188" s="13">
        <v>0</v>
      </c>
      <c r="N188">
        <v>1</v>
      </c>
      <c r="O188" s="13">
        <v>0</v>
      </c>
      <c r="P188" s="12">
        <v>44256</v>
      </c>
      <c r="Q188" s="3">
        <f t="shared" ca="1" si="19"/>
        <v>30</v>
      </c>
      <c r="R188" s="3">
        <v>1</v>
      </c>
      <c r="S188">
        <v>1</v>
      </c>
      <c r="T188">
        <v>1</v>
      </c>
      <c r="U188">
        <v>0</v>
      </c>
      <c r="V188">
        <v>0</v>
      </c>
      <c r="W188">
        <v>38.67</v>
      </c>
      <c r="X188">
        <v>38.67</v>
      </c>
      <c r="Y188" s="4">
        <v>238.24587</v>
      </c>
      <c r="Z188">
        <f t="shared" si="20"/>
        <v>71.473760999999996</v>
      </c>
      <c r="AA188" s="4">
        <f t="shared" si="21"/>
        <v>1.8482999999999998</v>
      </c>
      <c r="AB188" s="5">
        <f t="shared" si="22"/>
        <v>1.6915137732888685</v>
      </c>
      <c r="AC188" s="11">
        <v>509</v>
      </c>
      <c r="AD188" t="s">
        <v>215</v>
      </c>
      <c r="AE188" t="s">
        <v>216</v>
      </c>
      <c r="AF188" s="6" t="s">
        <v>217</v>
      </c>
    </row>
    <row r="189" spans="1:32" x14ac:dyDescent="0.55000000000000004">
      <c r="A189">
        <v>188</v>
      </c>
      <c r="B189">
        <v>30007</v>
      </c>
      <c r="C189">
        <v>3</v>
      </c>
      <c r="D189">
        <v>100</v>
      </c>
      <c r="E189" s="13">
        <v>52</v>
      </c>
      <c r="F189">
        <v>0</v>
      </c>
      <c r="G189" s="13">
        <v>14</v>
      </c>
      <c r="H189">
        <v>3</v>
      </c>
      <c r="I189" s="13">
        <v>1</v>
      </c>
      <c r="J189">
        <v>3</v>
      </c>
      <c r="K189" s="13">
        <v>1</v>
      </c>
      <c r="L189">
        <v>2</v>
      </c>
      <c r="M189" s="13">
        <v>0</v>
      </c>
      <c r="N189">
        <v>1</v>
      </c>
      <c r="O189" s="13">
        <v>0</v>
      </c>
      <c r="P189" s="12">
        <v>44256</v>
      </c>
      <c r="Q189" s="3">
        <f t="shared" ca="1" si="19"/>
        <v>30</v>
      </c>
      <c r="R189" s="3">
        <v>1</v>
      </c>
      <c r="S189">
        <v>1</v>
      </c>
      <c r="T189">
        <v>1</v>
      </c>
      <c r="U189">
        <v>0</v>
      </c>
      <c r="V189">
        <v>0</v>
      </c>
      <c r="W189">
        <v>39.19</v>
      </c>
      <c r="X189">
        <v>39.19</v>
      </c>
      <c r="Y189" s="4">
        <v>249.36597</v>
      </c>
      <c r="Z189">
        <f t="shared" si="20"/>
        <v>74.809791000000004</v>
      </c>
      <c r="AA189" s="4">
        <f t="shared" si="21"/>
        <v>1.9089000000000003</v>
      </c>
      <c r="AB189" s="5">
        <f t="shared" si="22"/>
        <v>1.7704649941866308</v>
      </c>
      <c r="AC189" s="11">
        <v>604</v>
      </c>
      <c r="AD189" t="s">
        <v>215</v>
      </c>
      <c r="AE189" t="s">
        <v>216</v>
      </c>
      <c r="AF189" s="6" t="s">
        <v>217</v>
      </c>
    </row>
    <row r="190" spans="1:32" x14ac:dyDescent="0.55000000000000004">
      <c r="A190">
        <v>189</v>
      </c>
      <c r="B190">
        <v>30007</v>
      </c>
      <c r="C190">
        <v>3</v>
      </c>
      <c r="D190">
        <v>100</v>
      </c>
      <c r="E190" s="13">
        <v>52</v>
      </c>
      <c r="F190">
        <v>0</v>
      </c>
      <c r="G190" s="13">
        <v>14</v>
      </c>
      <c r="H190">
        <v>3</v>
      </c>
      <c r="I190" s="13">
        <v>1</v>
      </c>
      <c r="J190">
        <v>3</v>
      </c>
      <c r="K190" s="13">
        <v>1</v>
      </c>
      <c r="L190">
        <v>2</v>
      </c>
      <c r="M190" s="13">
        <v>0</v>
      </c>
      <c r="N190">
        <v>1</v>
      </c>
      <c r="O190" s="13">
        <v>0</v>
      </c>
      <c r="P190" s="12">
        <v>44256</v>
      </c>
      <c r="Q190" s="3">
        <f t="shared" ca="1" si="19"/>
        <v>30</v>
      </c>
      <c r="R190" s="3">
        <v>1</v>
      </c>
      <c r="S190">
        <v>1</v>
      </c>
      <c r="T190">
        <v>1</v>
      </c>
      <c r="U190">
        <v>0</v>
      </c>
      <c r="V190">
        <v>0</v>
      </c>
      <c r="W190">
        <v>36.86</v>
      </c>
      <c r="X190">
        <v>36.86</v>
      </c>
      <c r="Y190" s="4">
        <v>230.81732</v>
      </c>
      <c r="Z190">
        <f t="shared" si="20"/>
        <v>69.245195999999993</v>
      </c>
      <c r="AA190" s="4">
        <f t="shared" si="21"/>
        <v>1.8785999999999998</v>
      </c>
      <c r="AB190" s="5">
        <f t="shared" si="22"/>
        <v>1.6387720630524436</v>
      </c>
      <c r="AC190" s="11">
        <v>610</v>
      </c>
      <c r="AD190" t="s">
        <v>215</v>
      </c>
      <c r="AE190" t="s">
        <v>216</v>
      </c>
      <c r="AF190" s="6" t="s">
        <v>217</v>
      </c>
    </row>
    <row r="191" spans="1:32" x14ac:dyDescent="0.55000000000000004">
      <c r="A191">
        <v>190</v>
      </c>
      <c r="B191">
        <v>30007</v>
      </c>
      <c r="C191">
        <v>3</v>
      </c>
      <c r="D191">
        <v>100</v>
      </c>
      <c r="E191" s="13">
        <v>52</v>
      </c>
      <c r="F191">
        <v>0</v>
      </c>
      <c r="G191" s="13">
        <v>14</v>
      </c>
      <c r="H191">
        <v>3</v>
      </c>
      <c r="I191" s="13">
        <v>1</v>
      </c>
      <c r="J191">
        <v>3</v>
      </c>
      <c r="K191" s="13">
        <v>1</v>
      </c>
      <c r="L191">
        <v>2</v>
      </c>
      <c r="M191" s="13">
        <v>0</v>
      </c>
      <c r="N191">
        <v>1</v>
      </c>
      <c r="O191" s="13">
        <v>0</v>
      </c>
      <c r="P191" s="12">
        <v>44256</v>
      </c>
      <c r="Q191" s="3">
        <f t="shared" ca="1" si="19"/>
        <v>30</v>
      </c>
      <c r="R191" s="3">
        <v>1</v>
      </c>
      <c r="S191">
        <v>1</v>
      </c>
      <c r="T191">
        <v>1</v>
      </c>
      <c r="U191">
        <v>0</v>
      </c>
      <c r="V191">
        <v>0</v>
      </c>
      <c r="W191">
        <v>37.36</v>
      </c>
      <c r="X191">
        <v>37.36</v>
      </c>
      <c r="Y191" s="4">
        <v>237.72167999999999</v>
      </c>
      <c r="Z191">
        <f t="shared" si="20"/>
        <v>71.316503999999995</v>
      </c>
      <c r="AA191" s="4">
        <f t="shared" si="21"/>
        <v>1.9088999999999998</v>
      </c>
      <c r="AB191" s="5">
        <f t="shared" si="22"/>
        <v>1.687792094483606</v>
      </c>
      <c r="AC191" s="11">
        <v>615</v>
      </c>
      <c r="AD191" t="s">
        <v>215</v>
      </c>
      <c r="AE191" t="s">
        <v>216</v>
      </c>
      <c r="AF191" s="6" t="s">
        <v>217</v>
      </c>
    </row>
    <row r="192" spans="1:32" x14ac:dyDescent="0.55000000000000004">
      <c r="A192">
        <v>191</v>
      </c>
      <c r="B192">
        <v>30007</v>
      </c>
      <c r="C192">
        <v>3</v>
      </c>
      <c r="D192">
        <v>100</v>
      </c>
      <c r="E192" s="13">
        <v>52</v>
      </c>
      <c r="F192">
        <v>0</v>
      </c>
      <c r="G192" s="13">
        <v>14</v>
      </c>
      <c r="H192">
        <v>3</v>
      </c>
      <c r="I192" s="13">
        <v>1</v>
      </c>
      <c r="J192">
        <v>3</v>
      </c>
      <c r="K192" s="13">
        <v>1</v>
      </c>
      <c r="L192">
        <v>2</v>
      </c>
      <c r="M192" s="13">
        <v>0</v>
      </c>
      <c r="N192">
        <v>1</v>
      </c>
      <c r="O192" s="13">
        <v>0</v>
      </c>
      <c r="P192" s="12">
        <v>44256</v>
      </c>
      <c r="Q192" s="3">
        <f t="shared" ca="1" si="19"/>
        <v>30</v>
      </c>
      <c r="R192" s="3">
        <v>1</v>
      </c>
      <c r="S192">
        <v>1</v>
      </c>
      <c r="T192">
        <v>1</v>
      </c>
      <c r="U192">
        <v>0</v>
      </c>
      <c r="V192">
        <v>0</v>
      </c>
      <c r="W192">
        <v>36.93</v>
      </c>
      <c r="X192">
        <v>36.93</v>
      </c>
      <c r="Y192" s="4">
        <v>246.17537999999999</v>
      </c>
      <c r="Z192">
        <f t="shared" si="20"/>
        <v>73.852613999999988</v>
      </c>
      <c r="AA192" s="4">
        <f t="shared" si="21"/>
        <v>1.9997999999999998</v>
      </c>
      <c r="AB192" s="5">
        <f t="shared" si="22"/>
        <v>1.7478122324413057</v>
      </c>
      <c r="AC192" s="11">
        <v>703</v>
      </c>
      <c r="AD192" t="s">
        <v>215</v>
      </c>
      <c r="AE192" t="s">
        <v>216</v>
      </c>
      <c r="AF192" s="6" t="s">
        <v>217</v>
      </c>
    </row>
    <row r="193" spans="1:32" x14ac:dyDescent="0.55000000000000004">
      <c r="A193">
        <v>192</v>
      </c>
      <c r="B193">
        <v>30007</v>
      </c>
      <c r="C193">
        <v>3</v>
      </c>
      <c r="D193">
        <v>100</v>
      </c>
      <c r="E193" s="13">
        <v>52</v>
      </c>
      <c r="F193">
        <v>0</v>
      </c>
      <c r="G193" s="13">
        <v>14</v>
      </c>
      <c r="H193">
        <v>3</v>
      </c>
      <c r="I193" s="13">
        <v>1</v>
      </c>
      <c r="J193">
        <v>3</v>
      </c>
      <c r="K193" s="13">
        <v>1</v>
      </c>
      <c r="L193">
        <v>2</v>
      </c>
      <c r="M193" s="13">
        <v>0</v>
      </c>
      <c r="N193">
        <v>1</v>
      </c>
      <c r="O193" s="13">
        <v>0</v>
      </c>
      <c r="P193" s="12">
        <v>44256</v>
      </c>
      <c r="Q193" s="3">
        <f t="shared" ca="1" si="19"/>
        <v>30</v>
      </c>
      <c r="R193" s="3">
        <v>1</v>
      </c>
      <c r="S193">
        <v>1</v>
      </c>
      <c r="T193">
        <v>1</v>
      </c>
      <c r="U193">
        <v>0</v>
      </c>
      <c r="V193">
        <v>0</v>
      </c>
      <c r="W193">
        <v>36.86</v>
      </c>
      <c r="X193">
        <v>36.86</v>
      </c>
      <c r="Y193" s="4">
        <v>241.98589999999999</v>
      </c>
      <c r="Z193">
        <f t="shared" si="20"/>
        <v>72.595769999999987</v>
      </c>
      <c r="AA193" s="4">
        <f t="shared" si="21"/>
        <v>1.9694999999999996</v>
      </c>
      <c r="AB193" s="5">
        <f t="shared" si="22"/>
        <v>1.7180674854582068</v>
      </c>
      <c r="AC193" s="11">
        <v>706</v>
      </c>
      <c r="AD193" t="s">
        <v>215</v>
      </c>
      <c r="AE193" t="s">
        <v>216</v>
      </c>
      <c r="AF193" s="6" t="s">
        <v>217</v>
      </c>
    </row>
    <row r="194" spans="1:32" x14ac:dyDescent="0.55000000000000004">
      <c r="A194">
        <v>193</v>
      </c>
      <c r="B194">
        <v>30007</v>
      </c>
      <c r="C194">
        <v>3</v>
      </c>
      <c r="D194">
        <v>100</v>
      </c>
      <c r="E194" s="13">
        <v>52</v>
      </c>
      <c r="F194">
        <v>0</v>
      </c>
      <c r="G194" s="13">
        <v>14</v>
      </c>
      <c r="H194">
        <v>3</v>
      </c>
      <c r="I194" s="13">
        <v>1</v>
      </c>
      <c r="J194">
        <v>3</v>
      </c>
      <c r="K194" s="13">
        <v>1</v>
      </c>
      <c r="L194">
        <v>2</v>
      </c>
      <c r="M194" s="13">
        <v>0</v>
      </c>
      <c r="N194">
        <v>1</v>
      </c>
      <c r="O194" s="13">
        <v>0</v>
      </c>
      <c r="P194" s="12">
        <v>44256</v>
      </c>
      <c r="Q194" s="3">
        <f t="shared" ca="1" si="19"/>
        <v>30</v>
      </c>
      <c r="R194" s="3">
        <v>1</v>
      </c>
      <c r="S194">
        <v>1</v>
      </c>
      <c r="T194">
        <v>1</v>
      </c>
      <c r="U194">
        <v>0</v>
      </c>
      <c r="V194">
        <v>0</v>
      </c>
      <c r="W194">
        <v>36.86</v>
      </c>
      <c r="X194">
        <v>36.86</v>
      </c>
      <c r="Y194" s="4">
        <v>241.98589999999999</v>
      </c>
      <c r="Z194">
        <f t="shared" si="20"/>
        <v>72.595769999999987</v>
      </c>
      <c r="AA194" s="4">
        <f t="shared" si="21"/>
        <v>1.9694999999999996</v>
      </c>
      <c r="AB194" s="5">
        <f t="shared" si="22"/>
        <v>1.7180674854582068</v>
      </c>
      <c r="AC194" s="11">
        <v>711</v>
      </c>
      <c r="AD194" t="s">
        <v>215</v>
      </c>
      <c r="AE194" t="s">
        <v>216</v>
      </c>
      <c r="AF194" s="6" t="s">
        <v>217</v>
      </c>
    </row>
    <row r="195" spans="1:32" x14ac:dyDescent="0.55000000000000004">
      <c r="A195">
        <v>194</v>
      </c>
      <c r="B195">
        <v>30007</v>
      </c>
      <c r="C195">
        <v>3</v>
      </c>
      <c r="D195">
        <v>100</v>
      </c>
      <c r="E195" s="13">
        <v>52</v>
      </c>
      <c r="F195">
        <v>0</v>
      </c>
      <c r="G195" s="13">
        <v>14</v>
      </c>
      <c r="H195">
        <v>3</v>
      </c>
      <c r="I195" s="13">
        <v>1</v>
      </c>
      <c r="J195">
        <v>3</v>
      </c>
      <c r="K195" s="13">
        <v>1</v>
      </c>
      <c r="L195">
        <v>2</v>
      </c>
      <c r="M195" s="13">
        <v>0</v>
      </c>
      <c r="N195">
        <v>1</v>
      </c>
      <c r="O195" s="13">
        <v>0</v>
      </c>
      <c r="P195" s="12">
        <v>44256</v>
      </c>
      <c r="Q195" s="3">
        <f t="shared" ca="1" si="19"/>
        <v>30</v>
      </c>
      <c r="R195" s="3">
        <v>1</v>
      </c>
      <c r="S195">
        <v>1</v>
      </c>
      <c r="T195">
        <v>1</v>
      </c>
      <c r="U195">
        <v>0</v>
      </c>
      <c r="V195">
        <v>0</v>
      </c>
      <c r="W195">
        <v>36.92</v>
      </c>
      <c r="X195">
        <v>36.92</v>
      </c>
      <c r="Y195">
        <v>246.10872000000001</v>
      </c>
      <c r="Z195">
        <f t="shared" si="20"/>
        <v>73.832616000000002</v>
      </c>
      <c r="AA195" s="4">
        <f t="shared" si="21"/>
        <v>1.9998</v>
      </c>
      <c r="AB195" s="5">
        <f t="shared" si="22"/>
        <v>1.7473389553678043</v>
      </c>
      <c r="AC195" s="11">
        <v>714</v>
      </c>
      <c r="AD195" t="s">
        <v>215</v>
      </c>
      <c r="AE195" t="s">
        <v>216</v>
      </c>
      <c r="AF195" s="6" t="s">
        <v>217</v>
      </c>
    </row>
    <row r="196" spans="1:32" x14ac:dyDescent="0.55000000000000004">
      <c r="A196">
        <v>195</v>
      </c>
      <c r="B196">
        <v>20006</v>
      </c>
      <c r="C196">
        <v>2</v>
      </c>
      <c r="D196">
        <v>18</v>
      </c>
      <c r="E196" s="13">
        <v>161</v>
      </c>
      <c r="F196">
        <v>0</v>
      </c>
      <c r="G196" s="13">
        <v>55</v>
      </c>
      <c r="H196">
        <v>3</v>
      </c>
      <c r="I196" s="13">
        <v>3</v>
      </c>
      <c r="J196">
        <v>2</v>
      </c>
      <c r="K196" s="13">
        <v>3</v>
      </c>
      <c r="L196">
        <v>2</v>
      </c>
      <c r="M196" s="13">
        <v>0</v>
      </c>
      <c r="N196">
        <v>1</v>
      </c>
      <c r="O196" s="13">
        <v>0</v>
      </c>
      <c r="P196" s="12">
        <v>43709</v>
      </c>
      <c r="Q196" s="3">
        <f t="shared" ref="Q196:Q259" ca="1" si="24">IF((P196-TODAY()&lt;0),0,MROUND((P196-TODAY())/30,1))</f>
        <v>12</v>
      </c>
      <c r="R196" s="3">
        <v>1</v>
      </c>
      <c r="S196">
        <v>3</v>
      </c>
      <c r="T196">
        <v>2</v>
      </c>
      <c r="U196">
        <v>1</v>
      </c>
      <c r="V196">
        <v>1</v>
      </c>
      <c r="W196">
        <v>62.61</v>
      </c>
      <c r="X196">
        <v>68.92</v>
      </c>
      <c r="Y196" s="4">
        <v>332.91489999999999</v>
      </c>
      <c r="Z196">
        <f t="shared" ref="Z196:Z258" si="25">Y196*30%</f>
        <v>99.874469999999988</v>
      </c>
      <c r="AA196" s="4">
        <f t="shared" ref="AA196:AA258" si="26">IF(X196=0,Z196,Z196/X196)</f>
        <v>1.4491362449216481</v>
      </c>
      <c r="AB196" s="5">
        <f t="shared" ref="AB196:AB258" si="27">PMT((9%/12),180,(-Y196+Z196))</f>
        <v>2.3636512090769357</v>
      </c>
      <c r="AC196" s="11">
        <v>501</v>
      </c>
      <c r="AD196" t="s">
        <v>219</v>
      </c>
      <c r="AE196" t="s">
        <v>220</v>
      </c>
      <c r="AF196" s="6" t="s">
        <v>221</v>
      </c>
    </row>
    <row r="197" spans="1:32" x14ac:dyDescent="0.55000000000000004">
      <c r="A197">
        <v>196</v>
      </c>
      <c r="B197">
        <v>20006</v>
      </c>
      <c r="C197">
        <v>2</v>
      </c>
      <c r="D197">
        <v>18</v>
      </c>
      <c r="E197" s="13">
        <v>161</v>
      </c>
      <c r="F197">
        <v>0</v>
      </c>
      <c r="G197" s="13">
        <v>55</v>
      </c>
      <c r="H197">
        <v>3</v>
      </c>
      <c r="I197" s="13">
        <v>3</v>
      </c>
      <c r="J197">
        <v>2</v>
      </c>
      <c r="K197" s="13">
        <v>3</v>
      </c>
      <c r="L197">
        <v>2</v>
      </c>
      <c r="M197" s="13">
        <v>0</v>
      </c>
      <c r="N197">
        <v>1</v>
      </c>
      <c r="O197" s="13">
        <v>0</v>
      </c>
      <c r="P197" s="12">
        <v>43709</v>
      </c>
      <c r="Q197" s="3">
        <f t="shared" ca="1" si="24"/>
        <v>12</v>
      </c>
      <c r="R197" s="3">
        <v>1</v>
      </c>
      <c r="S197">
        <v>3</v>
      </c>
      <c r="T197">
        <v>2</v>
      </c>
      <c r="U197">
        <v>1</v>
      </c>
      <c r="V197">
        <v>1</v>
      </c>
      <c r="W197">
        <v>62.61</v>
      </c>
      <c r="X197">
        <v>68.430000000000007</v>
      </c>
      <c r="Y197" s="4">
        <v>352.60660000000001</v>
      </c>
      <c r="Z197">
        <f>Y197*30%</f>
        <v>105.78198</v>
      </c>
      <c r="AA197" s="4">
        <f t="shared" si="26"/>
        <v>1.5458421744848749</v>
      </c>
      <c r="AB197" s="5">
        <f>PMT((9%/12),180,(-Y197+Z197))</f>
        <v>2.5034596421443061</v>
      </c>
      <c r="AC197" s="11">
        <v>901</v>
      </c>
      <c r="AD197" t="s">
        <v>219</v>
      </c>
      <c r="AE197" t="s">
        <v>220</v>
      </c>
      <c r="AF197" s="6" t="s">
        <v>221</v>
      </c>
    </row>
    <row r="198" spans="1:32" x14ac:dyDescent="0.55000000000000004">
      <c r="A198">
        <v>197</v>
      </c>
      <c r="B198">
        <v>20006</v>
      </c>
      <c r="C198">
        <v>2</v>
      </c>
      <c r="D198">
        <v>18</v>
      </c>
      <c r="E198" s="13">
        <v>161</v>
      </c>
      <c r="F198">
        <v>0</v>
      </c>
      <c r="G198" s="13">
        <v>55</v>
      </c>
      <c r="H198">
        <v>3</v>
      </c>
      <c r="I198" s="13">
        <v>3</v>
      </c>
      <c r="J198">
        <v>2</v>
      </c>
      <c r="K198" s="13">
        <v>3</v>
      </c>
      <c r="L198">
        <v>2</v>
      </c>
      <c r="M198" s="13">
        <v>0</v>
      </c>
      <c r="N198">
        <v>1</v>
      </c>
      <c r="O198" s="13">
        <v>0</v>
      </c>
      <c r="P198" s="12">
        <v>43709</v>
      </c>
      <c r="Q198" s="3">
        <f t="shared" ca="1" si="24"/>
        <v>12</v>
      </c>
      <c r="R198" s="3">
        <v>1</v>
      </c>
      <c r="S198">
        <v>2</v>
      </c>
      <c r="T198">
        <v>2</v>
      </c>
      <c r="U198">
        <v>1</v>
      </c>
      <c r="V198">
        <v>1</v>
      </c>
      <c r="W198">
        <v>49.54</v>
      </c>
      <c r="X198">
        <v>59.52</v>
      </c>
      <c r="Y198" s="4">
        <v>273.63479999999998</v>
      </c>
      <c r="Z198">
        <f>Y198*30%</f>
        <v>82.090439999999987</v>
      </c>
      <c r="AA198" s="4">
        <f>IF(X198=0,Z198,Z198/X198)</f>
        <v>1.3792076612903224</v>
      </c>
      <c r="AB198" s="5">
        <f>PMT((9%/12),180,(-Y198+Z198))</f>
        <v>1.9427704373265522</v>
      </c>
      <c r="AC198" s="11">
        <v>904</v>
      </c>
      <c r="AD198" t="s">
        <v>219</v>
      </c>
      <c r="AE198" t="s">
        <v>220</v>
      </c>
      <c r="AF198" s="6" t="s">
        <v>221</v>
      </c>
    </row>
    <row r="199" spans="1:32" x14ac:dyDescent="0.55000000000000004">
      <c r="A199">
        <v>198</v>
      </c>
      <c r="B199">
        <v>20006</v>
      </c>
      <c r="C199">
        <v>2</v>
      </c>
      <c r="D199">
        <v>18</v>
      </c>
      <c r="E199" s="13">
        <v>161</v>
      </c>
      <c r="F199">
        <v>0</v>
      </c>
      <c r="G199" s="13">
        <v>55</v>
      </c>
      <c r="H199">
        <v>3</v>
      </c>
      <c r="I199" s="13">
        <v>3</v>
      </c>
      <c r="J199">
        <v>2</v>
      </c>
      <c r="K199" s="13">
        <v>3</v>
      </c>
      <c r="L199">
        <v>2</v>
      </c>
      <c r="M199" s="13">
        <v>0</v>
      </c>
      <c r="N199">
        <v>1</v>
      </c>
      <c r="O199" s="13">
        <v>0</v>
      </c>
      <c r="P199" s="12">
        <v>43709</v>
      </c>
      <c r="Q199" s="3">
        <f t="shared" ca="1" si="24"/>
        <v>12</v>
      </c>
      <c r="R199" s="3">
        <v>1</v>
      </c>
      <c r="S199">
        <v>2</v>
      </c>
      <c r="T199">
        <v>2</v>
      </c>
      <c r="U199">
        <v>1</v>
      </c>
      <c r="V199">
        <v>1</v>
      </c>
      <c r="W199">
        <v>49.42</v>
      </c>
      <c r="X199">
        <v>53.63</v>
      </c>
      <c r="Y199" s="4">
        <v>272.25990000000002</v>
      </c>
      <c r="Z199">
        <f t="shared" si="25"/>
        <v>81.677970000000002</v>
      </c>
      <c r="AA199" s="4">
        <f t="shared" si="26"/>
        <v>1.5229903039343651</v>
      </c>
      <c r="AB199" s="5">
        <f t="shared" si="27"/>
        <v>1.9330088314406042</v>
      </c>
      <c r="AC199" s="11">
        <v>905</v>
      </c>
      <c r="AD199" t="s">
        <v>219</v>
      </c>
      <c r="AE199" t="s">
        <v>220</v>
      </c>
      <c r="AF199" s="6" t="s">
        <v>221</v>
      </c>
    </row>
    <row r="200" spans="1:32" x14ac:dyDescent="0.55000000000000004">
      <c r="A200">
        <v>199</v>
      </c>
      <c r="B200">
        <v>40004</v>
      </c>
      <c r="C200">
        <v>4</v>
      </c>
      <c r="D200">
        <v>30</v>
      </c>
      <c r="E200" s="13">
        <v>77</v>
      </c>
      <c r="F200">
        <v>0</v>
      </c>
      <c r="G200" s="13">
        <v>84</v>
      </c>
      <c r="H200">
        <v>3</v>
      </c>
      <c r="I200" s="13">
        <v>0</v>
      </c>
      <c r="J200">
        <v>3</v>
      </c>
      <c r="K200" s="13">
        <v>1</v>
      </c>
      <c r="L200">
        <v>2</v>
      </c>
      <c r="M200" s="13">
        <v>0</v>
      </c>
      <c r="N200">
        <v>1</v>
      </c>
      <c r="O200" s="13">
        <v>0</v>
      </c>
      <c r="P200" s="12">
        <v>44256</v>
      </c>
      <c r="Q200" s="3">
        <f t="shared" ca="1" si="24"/>
        <v>30</v>
      </c>
      <c r="R200" s="3">
        <v>1</v>
      </c>
      <c r="S200">
        <v>1</v>
      </c>
      <c r="T200">
        <v>1</v>
      </c>
      <c r="U200">
        <v>0</v>
      </c>
      <c r="V200">
        <v>0</v>
      </c>
      <c r="W200">
        <v>24.49</v>
      </c>
      <c r="X200">
        <v>28.09</v>
      </c>
      <c r="Y200">
        <v>110.25</v>
      </c>
      <c r="Z200">
        <f>Y200*30%</f>
        <v>33.074999999999996</v>
      </c>
      <c r="AA200" s="4">
        <f>IF(X200=0,Z200,Z200/X200)</f>
        <v>1.1774652901388394</v>
      </c>
      <c r="AB200" s="5">
        <f>PMT((9%/12),180,(-Y200+Z200))</f>
        <v>0.78276023632685765</v>
      </c>
      <c r="AC200" s="11" t="s">
        <v>181</v>
      </c>
      <c r="AD200" t="s">
        <v>227</v>
      </c>
      <c r="AE200" t="s">
        <v>226</v>
      </c>
      <c r="AF200" s="6" t="s">
        <v>228</v>
      </c>
    </row>
    <row r="201" spans="1:32" x14ac:dyDescent="0.55000000000000004">
      <c r="A201">
        <v>200</v>
      </c>
      <c r="B201">
        <v>40004</v>
      </c>
      <c r="C201">
        <v>4</v>
      </c>
      <c r="D201">
        <v>30</v>
      </c>
      <c r="E201" s="13">
        <v>77</v>
      </c>
      <c r="F201">
        <v>0</v>
      </c>
      <c r="G201" s="13">
        <v>84</v>
      </c>
      <c r="H201">
        <v>3</v>
      </c>
      <c r="I201" s="13">
        <v>0</v>
      </c>
      <c r="J201">
        <v>3</v>
      </c>
      <c r="K201" s="13">
        <v>1</v>
      </c>
      <c r="L201">
        <v>2</v>
      </c>
      <c r="M201" s="13">
        <v>0</v>
      </c>
      <c r="N201">
        <v>1</v>
      </c>
      <c r="O201" s="13">
        <v>0</v>
      </c>
      <c r="P201" s="12">
        <v>44256</v>
      </c>
      <c r="Q201" s="3">
        <f t="shared" ca="1" si="24"/>
        <v>30</v>
      </c>
      <c r="R201" s="3">
        <v>1</v>
      </c>
      <c r="S201">
        <v>1</v>
      </c>
      <c r="T201">
        <v>1</v>
      </c>
      <c r="U201">
        <v>0</v>
      </c>
      <c r="V201">
        <v>0</v>
      </c>
      <c r="W201">
        <v>22.42</v>
      </c>
      <c r="X201">
        <v>25.56</v>
      </c>
      <c r="Y201" s="4">
        <v>108.47</v>
      </c>
      <c r="Z201">
        <f t="shared" si="25"/>
        <v>32.540999999999997</v>
      </c>
      <c r="AA201" s="4">
        <f t="shared" si="26"/>
        <v>1.2731220657276994</v>
      </c>
      <c r="AB201" s="5">
        <f t="shared" si="27"/>
        <v>0.77012247468820172</v>
      </c>
      <c r="AC201" s="11" t="s">
        <v>222</v>
      </c>
      <c r="AD201" t="s">
        <v>227</v>
      </c>
      <c r="AE201" t="s">
        <v>226</v>
      </c>
      <c r="AF201" s="6" t="s">
        <v>228</v>
      </c>
    </row>
    <row r="202" spans="1:32" x14ac:dyDescent="0.55000000000000004">
      <c r="A202">
        <v>201</v>
      </c>
      <c r="B202">
        <v>40004</v>
      </c>
      <c r="C202">
        <v>4</v>
      </c>
      <c r="D202">
        <v>30</v>
      </c>
      <c r="E202" s="13">
        <v>77</v>
      </c>
      <c r="F202">
        <v>0</v>
      </c>
      <c r="G202" s="13">
        <v>84</v>
      </c>
      <c r="H202">
        <v>3</v>
      </c>
      <c r="I202" s="13">
        <v>0</v>
      </c>
      <c r="J202">
        <v>3</v>
      </c>
      <c r="K202" s="13">
        <v>1</v>
      </c>
      <c r="L202">
        <v>2</v>
      </c>
      <c r="M202" s="13">
        <v>0</v>
      </c>
      <c r="N202">
        <v>1</v>
      </c>
      <c r="O202" s="13">
        <v>0</v>
      </c>
      <c r="P202" s="12">
        <v>44256</v>
      </c>
      <c r="Q202" s="3">
        <f t="shared" ca="1" si="24"/>
        <v>30</v>
      </c>
      <c r="R202" s="3">
        <v>1</v>
      </c>
      <c r="S202">
        <v>1</v>
      </c>
      <c r="T202">
        <v>1</v>
      </c>
      <c r="U202">
        <v>0</v>
      </c>
      <c r="V202">
        <v>0</v>
      </c>
      <c r="W202">
        <v>22.84</v>
      </c>
      <c r="X202">
        <v>24.93</v>
      </c>
      <c r="Y202" s="4">
        <v>102.27</v>
      </c>
      <c r="Z202">
        <f t="shared" si="25"/>
        <v>30.680999999999997</v>
      </c>
      <c r="AA202" s="4">
        <f t="shared" si="26"/>
        <v>1.2306859205776173</v>
      </c>
      <c r="AB202" s="5">
        <f t="shared" si="27"/>
        <v>0.72610330493558017</v>
      </c>
      <c r="AC202" s="11" t="s">
        <v>223</v>
      </c>
      <c r="AD202" t="s">
        <v>227</v>
      </c>
      <c r="AE202" t="s">
        <v>226</v>
      </c>
      <c r="AF202" s="6" t="s">
        <v>228</v>
      </c>
    </row>
    <row r="203" spans="1:32" x14ac:dyDescent="0.55000000000000004">
      <c r="A203">
        <v>202</v>
      </c>
      <c r="B203">
        <v>40004</v>
      </c>
      <c r="C203">
        <v>4</v>
      </c>
      <c r="D203">
        <v>30</v>
      </c>
      <c r="E203" s="13">
        <v>77</v>
      </c>
      <c r="F203">
        <v>0</v>
      </c>
      <c r="G203" s="13">
        <v>84</v>
      </c>
      <c r="H203">
        <v>3</v>
      </c>
      <c r="I203" s="13">
        <v>0</v>
      </c>
      <c r="J203">
        <v>3</v>
      </c>
      <c r="K203" s="13">
        <v>1</v>
      </c>
      <c r="L203">
        <v>2</v>
      </c>
      <c r="M203" s="13">
        <v>0</v>
      </c>
      <c r="N203">
        <v>1</v>
      </c>
      <c r="O203" s="13">
        <v>0</v>
      </c>
      <c r="P203" s="12">
        <v>44256</v>
      </c>
      <c r="Q203" s="3">
        <f t="shared" ca="1" si="24"/>
        <v>30</v>
      </c>
      <c r="R203" s="3">
        <v>1</v>
      </c>
      <c r="S203">
        <v>1</v>
      </c>
      <c r="T203">
        <v>1</v>
      </c>
      <c r="U203">
        <v>0</v>
      </c>
      <c r="V203">
        <v>0</v>
      </c>
      <c r="W203">
        <v>20.8</v>
      </c>
      <c r="X203">
        <v>23.63</v>
      </c>
      <c r="Y203">
        <v>97.37</v>
      </c>
      <c r="Z203">
        <f t="shared" si="25"/>
        <v>29.210999999999999</v>
      </c>
      <c r="AA203" s="4">
        <f t="shared" si="26"/>
        <v>1.2361828184511214</v>
      </c>
      <c r="AB203" s="5">
        <f t="shared" si="27"/>
        <v>0.69131396109883103</v>
      </c>
      <c r="AC203" s="11" t="s">
        <v>225</v>
      </c>
      <c r="AD203" t="s">
        <v>227</v>
      </c>
      <c r="AE203" t="s">
        <v>226</v>
      </c>
      <c r="AF203" s="6" t="s">
        <v>228</v>
      </c>
    </row>
    <row r="204" spans="1:32" x14ac:dyDescent="0.55000000000000004">
      <c r="A204">
        <v>203</v>
      </c>
      <c r="B204">
        <v>40004</v>
      </c>
      <c r="C204">
        <v>4</v>
      </c>
      <c r="D204">
        <v>30</v>
      </c>
      <c r="E204" s="13">
        <v>77</v>
      </c>
      <c r="F204">
        <v>0</v>
      </c>
      <c r="G204" s="13">
        <v>84</v>
      </c>
      <c r="H204">
        <v>3</v>
      </c>
      <c r="I204" s="13">
        <v>0</v>
      </c>
      <c r="J204">
        <v>3</v>
      </c>
      <c r="K204" s="13">
        <v>1</v>
      </c>
      <c r="L204">
        <v>2</v>
      </c>
      <c r="M204" s="13">
        <v>0</v>
      </c>
      <c r="N204">
        <v>1</v>
      </c>
      <c r="O204" s="13">
        <v>0</v>
      </c>
      <c r="P204" s="12">
        <v>44256</v>
      </c>
      <c r="Q204" s="3">
        <f t="shared" ca="1" si="24"/>
        <v>30</v>
      </c>
      <c r="R204" s="3">
        <v>1</v>
      </c>
      <c r="S204">
        <v>1</v>
      </c>
      <c r="T204">
        <v>1</v>
      </c>
      <c r="U204">
        <v>0</v>
      </c>
      <c r="V204">
        <v>0</v>
      </c>
      <c r="W204">
        <v>20.53</v>
      </c>
      <c r="X204">
        <v>23.3</v>
      </c>
      <c r="Y204">
        <v>99.35</v>
      </c>
      <c r="Z204">
        <f t="shared" si="25"/>
        <v>29.804999999999996</v>
      </c>
      <c r="AA204" s="4">
        <f t="shared" si="26"/>
        <v>1.2791845493562231</v>
      </c>
      <c r="AB204" s="5">
        <f t="shared" si="27"/>
        <v>0.70537169595531335</v>
      </c>
      <c r="AC204" s="11" t="s">
        <v>224</v>
      </c>
      <c r="AD204" t="s">
        <v>227</v>
      </c>
      <c r="AE204" t="s">
        <v>226</v>
      </c>
      <c r="AF204" s="6" t="s">
        <v>228</v>
      </c>
    </row>
    <row r="205" spans="1:32" x14ac:dyDescent="0.55000000000000004">
      <c r="A205">
        <v>204</v>
      </c>
      <c r="B205">
        <v>30008</v>
      </c>
      <c r="C205">
        <v>3</v>
      </c>
      <c r="D205">
        <v>97</v>
      </c>
      <c r="E205" s="13">
        <v>98</v>
      </c>
      <c r="F205">
        <v>0</v>
      </c>
      <c r="G205" s="13" t="s">
        <v>85</v>
      </c>
      <c r="H205">
        <v>6</v>
      </c>
      <c r="I205" s="13">
        <v>3</v>
      </c>
      <c r="J205">
        <v>3</v>
      </c>
      <c r="K205" s="13">
        <v>1</v>
      </c>
      <c r="L205">
        <v>2</v>
      </c>
      <c r="M205" s="13">
        <v>0</v>
      </c>
      <c r="N205">
        <v>1</v>
      </c>
      <c r="O205" s="13">
        <v>1</v>
      </c>
      <c r="P205" s="12">
        <v>43709</v>
      </c>
      <c r="Q205" s="3">
        <f t="shared" ca="1" si="24"/>
        <v>12</v>
      </c>
      <c r="R205" s="3">
        <v>1</v>
      </c>
      <c r="S205">
        <v>2</v>
      </c>
      <c r="T205">
        <v>3</v>
      </c>
      <c r="U205">
        <v>2</v>
      </c>
      <c r="V205">
        <v>1</v>
      </c>
      <c r="W205">
        <v>98</v>
      </c>
      <c r="X205">
        <v>96</v>
      </c>
      <c r="Y205" s="4">
        <v>914.47799999999995</v>
      </c>
      <c r="Z205" s="14">
        <f t="shared" si="25"/>
        <v>274.34339999999997</v>
      </c>
      <c r="AA205" s="4">
        <f t="shared" si="26"/>
        <v>2.8577437499999996</v>
      </c>
      <c r="AB205" s="5">
        <f t="shared" si="27"/>
        <v>6.4926713414577044</v>
      </c>
      <c r="AC205" s="11">
        <v>1001</v>
      </c>
      <c r="AD205" t="s">
        <v>230</v>
      </c>
      <c r="AE205" t="s">
        <v>220</v>
      </c>
      <c r="AF205" s="6" t="s">
        <v>229</v>
      </c>
    </row>
    <row r="206" spans="1:32" x14ac:dyDescent="0.55000000000000004">
      <c r="A206">
        <v>205</v>
      </c>
      <c r="B206">
        <v>30008</v>
      </c>
      <c r="C206">
        <v>3</v>
      </c>
      <c r="D206">
        <v>97</v>
      </c>
      <c r="E206" s="13">
        <v>98</v>
      </c>
      <c r="F206">
        <v>0</v>
      </c>
      <c r="G206" s="13" t="s">
        <v>85</v>
      </c>
      <c r="H206">
        <v>6</v>
      </c>
      <c r="I206" s="13">
        <v>3</v>
      </c>
      <c r="J206">
        <v>3</v>
      </c>
      <c r="K206" s="13">
        <v>1</v>
      </c>
      <c r="L206">
        <v>2</v>
      </c>
      <c r="M206" s="13">
        <v>0</v>
      </c>
      <c r="N206">
        <v>1</v>
      </c>
      <c r="O206" s="13">
        <v>1</v>
      </c>
      <c r="P206" s="12">
        <v>43709</v>
      </c>
      <c r="Q206" s="3">
        <f t="shared" ca="1" si="24"/>
        <v>12</v>
      </c>
      <c r="R206" s="3">
        <v>1</v>
      </c>
      <c r="S206">
        <v>3</v>
      </c>
      <c r="T206">
        <v>3</v>
      </c>
      <c r="U206">
        <v>2</v>
      </c>
      <c r="V206">
        <v>1</v>
      </c>
      <c r="W206">
        <v>117</v>
      </c>
      <c r="X206">
        <v>131</v>
      </c>
      <c r="Y206" s="4">
        <v>1290.6759999999999</v>
      </c>
      <c r="Z206">
        <f t="shared" si="25"/>
        <v>387.20279999999997</v>
      </c>
      <c r="AA206" s="4">
        <f t="shared" si="26"/>
        <v>2.9557465648854961</v>
      </c>
      <c r="AB206" s="5">
        <f t="shared" si="27"/>
        <v>9.1636267644571703</v>
      </c>
      <c r="AC206" s="11">
        <v>1201</v>
      </c>
      <c r="AD206" t="s">
        <v>230</v>
      </c>
      <c r="AE206" t="s">
        <v>220</v>
      </c>
      <c r="AF206" s="6" t="s">
        <v>229</v>
      </c>
    </row>
    <row r="207" spans="1:32" x14ac:dyDescent="0.55000000000000004">
      <c r="A207">
        <v>206</v>
      </c>
      <c r="B207">
        <v>30008</v>
      </c>
      <c r="C207">
        <v>3</v>
      </c>
      <c r="D207">
        <v>97</v>
      </c>
      <c r="E207" s="13">
        <v>98</v>
      </c>
      <c r="F207">
        <v>0</v>
      </c>
      <c r="G207" s="13" t="s">
        <v>85</v>
      </c>
      <c r="H207">
        <v>6</v>
      </c>
      <c r="I207" s="13">
        <v>3</v>
      </c>
      <c r="J207">
        <v>3</v>
      </c>
      <c r="K207" s="13">
        <v>1</v>
      </c>
      <c r="L207">
        <v>2</v>
      </c>
      <c r="M207" s="13">
        <v>0</v>
      </c>
      <c r="N207">
        <v>1</v>
      </c>
      <c r="O207" s="13">
        <v>1</v>
      </c>
      <c r="P207" s="12">
        <v>43709</v>
      </c>
      <c r="Q207" s="3">
        <f t="shared" ca="1" si="24"/>
        <v>12</v>
      </c>
      <c r="R207" s="3">
        <v>1</v>
      </c>
      <c r="S207">
        <v>2</v>
      </c>
      <c r="T207">
        <v>3</v>
      </c>
      <c r="U207">
        <v>2</v>
      </c>
      <c r="V207">
        <v>1</v>
      </c>
      <c r="W207">
        <v>119</v>
      </c>
      <c r="X207">
        <v>119</v>
      </c>
      <c r="Y207" s="4">
        <v>1054.884</v>
      </c>
      <c r="Z207">
        <f t="shared" si="25"/>
        <v>316.46519999999998</v>
      </c>
      <c r="AA207" s="4">
        <f t="shared" si="26"/>
        <v>2.6593714285714283</v>
      </c>
      <c r="AB207" s="5">
        <f t="shared" si="27"/>
        <v>7.4895351395684422</v>
      </c>
      <c r="AC207" s="11">
        <v>703</v>
      </c>
      <c r="AD207" t="s">
        <v>230</v>
      </c>
      <c r="AE207" t="s">
        <v>220</v>
      </c>
      <c r="AF207" s="6" t="s">
        <v>229</v>
      </c>
    </row>
    <row r="208" spans="1:32" x14ac:dyDescent="0.55000000000000004">
      <c r="A208">
        <v>207</v>
      </c>
      <c r="B208">
        <v>30008</v>
      </c>
      <c r="C208">
        <v>3</v>
      </c>
      <c r="D208">
        <v>97</v>
      </c>
      <c r="E208" s="13">
        <v>98</v>
      </c>
      <c r="F208">
        <v>0</v>
      </c>
      <c r="G208" s="13" t="s">
        <v>85</v>
      </c>
      <c r="H208">
        <v>6</v>
      </c>
      <c r="I208" s="13">
        <v>3</v>
      </c>
      <c r="J208">
        <v>3</v>
      </c>
      <c r="K208" s="13">
        <v>1</v>
      </c>
      <c r="L208">
        <v>2</v>
      </c>
      <c r="M208" s="13">
        <v>0</v>
      </c>
      <c r="N208">
        <v>1</v>
      </c>
      <c r="O208" s="13">
        <v>1</v>
      </c>
      <c r="P208" s="12">
        <v>43709</v>
      </c>
      <c r="Q208" s="3">
        <f t="shared" ca="1" si="24"/>
        <v>12</v>
      </c>
      <c r="R208" s="3">
        <v>1</v>
      </c>
      <c r="S208">
        <v>2</v>
      </c>
      <c r="T208">
        <v>3</v>
      </c>
      <c r="U208">
        <v>2</v>
      </c>
      <c r="V208">
        <v>1</v>
      </c>
      <c r="W208">
        <v>108.61</v>
      </c>
      <c r="X208">
        <v>119.16</v>
      </c>
      <c r="Y208" s="4">
        <v>975.33299999999997</v>
      </c>
      <c r="Z208">
        <f t="shared" si="25"/>
        <v>292.59989999999999</v>
      </c>
      <c r="AA208" s="4">
        <f t="shared" si="26"/>
        <v>2.455521148036254</v>
      </c>
      <c r="AB208" s="5">
        <f t="shared" si="27"/>
        <v>6.9247336923118619</v>
      </c>
      <c r="AC208" s="11">
        <v>503</v>
      </c>
      <c r="AD208" t="s">
        <v>230</v>
      </c>
      <c r="AE208" t="s">
        <v>220</v>
      </c>
      <c r="AF208" s="6" t="s">
        <v>229</v>
      </c>
    </row>
    <row r="209" spans="1:32" x14ac:dyDescent="0.55000000000000004">
      <c r="A209">
        <v>208</v>
      </c>
      <c r="B209">
        <v>30008</v>
      </c>
      <c r="C209">
        <v>3</v>
      </c>
      <c r="D209">
        <v>97</v>
      </c>
      <c r="E209" s="13">
        <v>98</v>
      </c>
      <c r="F209">
        <v>0</v>
      </c>
      <c r="G209" s="13" t="s">
        <v>85</v>
      </c>
      <c r="H209">
        <v>6</v>
      </c>
      <c r="I209" s="13">
        <v>3</v>
      </c>
      <c r="J209">
        <v>3</v>
      </c>
      <c r="K209" s="13">
        <v>1</v>
      </c>
      <c r="L209">
        <v>2</v>
      </c>
      <c r="M209" s="13">
        <v>0</v>
      </c>
      <c r="N209">
        <v>1</v>
      </c>
      <c r="O209" s="13">
        <v>1</v>
      </c>
      <c r="P209" s="12">
        <v>43709</v>
      </c>
      <c r="Q209" s="3">
        <f t="shared" ca="1" si="24"/>
        <v>12</v>
      </c>
      <c r="R209" s="3">
        <v>1</v>
      </c>
      <c r="S209">
        <v>3</v>
      </c>
      <c r="T209">
        <v>3</v>
      </c>
      <c r="U209">
        <v>3</v>
      </c>
      <c r="V209">
        <v>1</v>
      </c>
      <c r="W209">
        <v>120</v>
      </c>
      <c r="X209">
        <v>138</v>
      </c>
      <c r="Y209" s="4">
        <v>1562.229</v>
      </c>
      <c r="Z209">
        <f t="shared" si="25"/>
        <v>468.6687</v>
      </c>
      <c r="AA209" s="4">
        <f t="shared" si="26"/>
        <v>3.39615</v>
      </c>
      <c r="AB209" s="5">
        <f t="shared" si="27"/>
        <v>11.091616700559369</v>
      </c>
      <c r="AC209" s="11">
        <v>1801</v>
      </c>
      <c r="AD209" t="s">
        <v>230</v>
      </c>
      <c r="AE209" t="s">
        <v>220</v>
      </c>
      <c r="AF209" s="6" t="s">
        <v>229</v>
      </c>
    </row>
    <row r="210" spans="1:32" x14ac:dyDescent="0.55000000000000004">
      <c r="A210">
        <v>209</v>
      </c>
      <c r="B210">
        <v>30008</v>
      </c>
      <c r="C210">
        <v>3</v>
      </c>
      <c r="D210">
        <v>97</v>
      </c>
      <c r="E210" s="13">
        <v>98</v>
      </c>
      <c r="F210">
        <v>0</v>
      </c>
      <c r="G210" s="13" t="s">
        <v>85</v>
      </c>
      <c r="H210">
        <v>6</v>
      </c>
      <c r="I210" s="13">
        <v>3</v>
      </c>
      <c r="J210">
        <v>3</v>
      </c>
      <c r="K210" s="13">
        <v>1</v>
      </c>
      <c r="L210">
        <v>2</v>
      </c>
      <c r="M210" s="13">
        <v>0</v>
      </c>
      <c r="N210">
        <v>1</v>
      </c>
      <c r="O210" s="13">
        <v>1</v>
      </c>
      <c r="P210" s="12">
        <v>43709</v>
      </c>
      <c r="Q210" s="3">
        <f t="shared" ca="1" si="24"/>
        <v>12</v>
      </c>
      <c r="R210" s="3">
        <v>1</v>
      </c>
      <c r="S210">
        <v>3</v>
      </c>
      <c r="T210">
        <v>3</v>
      </c>
      <c r="U210">
        <v>2</v>
      </c>
      <c r="V210">
        <v>1</v>
      </c>
      <c r="W210">
        <v>115.31</v>
      </c>
      <c r="X210">
        <v>132.91999999999999</v>
      </c>
      <c r="Y210" s="4">
        <v>1549</v>
      </c>
      <c r="Z210">
        <f t="shared" si="25"/>
        <v>464.7</v>
      </c>
      <c r="AA210" s="4">
        <f t="shared" si="26"/>
        <v>3.4960878724044542</v>
      </c>
      <c r="AB210" s="5">
        <f t="shared" si="27"/>
        <v>10.997692572066233</v>
      </c>
      <c r="AC210" s="11">
        <v>1902</v>
      </c>
      <c r="AD210" t="s">
        <v>230</v>
      </c>
      <c r="AE210" t="s">
        <v>220</v>
      </c>
      <c r="AF210" s="6" t="s">
        <v>229</v>
      </c>
    </row>
    <row r="211" spans="1:32" x14ac:dyDescent="0.55000000000000004">
      <c r="A211">
        <v>210</v>
      </c>
      <c r="B211">
        <v>30008</v>
      </c>
      <c r="C211">
        <v>3</v>
      </c>
      <c r="D211">
        <v>97</v>
      </c>
      <c r="E211" s="13">
        <v>98</v>
      </c>
      <c r="F211">
        <v>0</v>
      </c>
      <c r="G211" s="13" t="s">
        <v>85</v>
      </c>
      <c r="H211">
        <v>6</v>
      </c>
      <c r="I211" s="13">
        <v>3</v>
      </c>
      <c r="J211">
        <v>3</v>
      </c>
      <c r="K211" s="13">
        <v>1</v>
      </c>
      <c r="L211">
        <v>2</v>
      </c>
      <c r="M211" s="13">
        <v>0</v>
      </c>
      <c r="N211">
        <v>1</v>
      </c>
      <c r="O211" s="13">
        <v>1</v>
      </c>
      <c r="P211" s="12">
        <v>43709</v>
      </c>
      <c r="Q211" s="3">
        <f t="shared" ca="1" si="24"/>
        <v>12</v>
      </c>
      <c r="R211" s="3">
        <v>1</v>
      </c>
      <c r="S211">
        <v>2</v>
      </c>
      <c r="T211">
        <v>3</v>
      </c>
      <c r="U211">
        <v>2</v>
      </c>
      <c r="V211">
        <v>1</v>
      </c>
      <c r="W211">
        <v>99.05</v>
      </c>
      <c r="X211">
        <v>110.59</v>
      </c>
      <c r="Y211" s="4">
        <v>1023.215</v>
      </c>
      <c r="Z211">
        <f t="shared" si="25"/>
        <v>306.96449999999999</v>
      </c>
      <c r="AA211" s="4">
        <f t="shared" si="26"/>
        <v>2.7756985260873495</v>
      </c>
      <c r="AB211" s="5">
        <f t="shared" si="27"/>
        <v>7.2646894803917057</v>
      </c>
      <c r="AC211" s="11">
        <v>1002</v>
      </c>
      <c r="AD211" t="s">
        <v>230</v>
      </c>
      <c r="AE211" t="s">
        <v>220</v>
      </c>
      <c r="AF211" s="6" t="s">
        <v>229</v>
      </c>
    </row>
    <row r="212" spans="1:32" x14ac:dyDescent="0.55000000000000004">
      <c r="A212">
        <v>211</v>
      </c>
      <c r="B212">
        <v>30008</v>
      </c>
      <c r="C212">
        <v>3</v>
      </c>
      <c r="D212">
        <v>97</v>
      </c>
      <c r="E212" s="13">
        <v>98</v>
      </c>
      <c r="F212">
        <v>0</v>
      </c>
      <c r="G212" s="13" t="s">
        <v>85</v>
      </c>
      <c r="H212">
        <v>6</v>
      </c>
      <c r="I212" s="13">
        <v>3</v>
      </c>
      <c r="J212">
        <v>3</v>
      </c>
      <c r="K212" s="13">
        <v>1</v>
      </c>
      <c r="L212">
        <v>2</v>
      </c>
      <c r="M212" s="13">
        <v>0</v>
      </c>
      <c r="N212">
        <v>1</v>
      </c>
      <c r="O212" s="13">
        <v>1</v>
      </c>
      <c r="P212" s="12">
        <v>43709</v>
      </c>
      <c r="Q212" s="3">
        <f t="shared" ca="1" si="24"/>
        <v>12</v>
      </c>
      <c r="R212" s="3">
        <v>1</v>
      </c>
      <c r="S212">
        <v>1</v>
      </c>
      <c r="T212">
        <v>2</v>
      </c>
      <c r="U212">
        <v>1</v>
      </c>
      <c r="V212">
        <v>1</v>
      </c>
      <c r="W212">
        <v>60.64</v>
      </c>
      <c r="X212">
        <v>70.75</v>
      </c>
      <c r="Y212">
        <v>635.48</v>
      </c>
      <c r="Z212">
        <f t="shared" si="25"/>
        <v>190.64400000000001</v>
      </c>
      <c r="AA212" s="4">
        <f t="shared" si="26"/>
        <v>2.6946148409893995</v>
      </c>
      <c r="AB212" s="5">
        <f t="shared" si="27"/>
        <v>4.5118229023219172</v>
      </c>
      <c r="AC212" s="11">
        <v>708</v>
      </c>
      <c r="AD212" t="s">
        <v>230</v>
      </c>
      <c r="AE212" t="s">
        <v>220</v>
      </c>
      <c r="AF212" s="6" t="s">
        <v>229</v>
      </c>
    </row>
    <row r="213" spans="1:32" x14ac:dyDescent="0.55000000000000004">
      <c r="A213">
        <v>212</v>
      </c>
      <c r="B213">
        <v>20007</v>
      </c>
      <c r="C213">
        <v>2</v>
      </c>
      <c r="D213">
        <v>18</v>
      </c>
      <c r="E213" s="13">
        <v>159</v>
      </c>
      <c r="F213">
        <v>0</v>
      </c>
      <c r="G213" s="13">
        <v>55</v>
      </c>
      <c r="H213">
        <v>3</v>
      </c>
      <c r="I213" s="13">
        <v>3</v>
      </c>
      <c r="J213">
        <v>3</v>
      </c>
      <c r="K213" s="13">
        <v>3</v>
      </c>
      <c r="L213">
        <v>2</v>
      </c>
      <c r="M213" s="13">
        <v>0</v>
      </c>
      <c r="N213">
        <v>1</v>
      </c>
      <c r="O213" s="13">
        <v>0</v>
      </c>
      <c r="P213" s="12">
        <v>44256</v>
      </c>
      <c r="Q213" s="3">
        <f t="shared" ca="1" si="24"/>
        <v>30</v>
      </c>
      <c r="R213" s="3">
        <v>1</v>
      </c>
      <c r="S213">
        <v>3</v>
      </c>
      <c r="T213">
        <v>2</v>
      </c>
      <c r="U213">
        <v>1</v>
      </c>
      <c r="V213">
        <v>1</v>
      </c>
      <c r="W213">
        <v>57.29</v>
      </c>
      <c r="X213">
        <v>63.1</v>
      </c>
      <c r="Y213" s="4">
        <v>321.9889</v>
      </c>
      <c r="Z213">
        <f t="shared" si="25"/>
        <v>96.596670000000003</v>
      </c>
      <c r="AA213" s="4">
        <f t="shared" si="26"/>
        <v>1.5308505546751188</v>
      </c>
      <c r="AB213" s="5">
        <f t="shared" si="27"/>
        <v>2.2860780721870735</v>
      </c>
      <c r="AC213" s="11" t="s">
        <v>222</v>
      </c>
      <c r="AD213" t="s">
        <v>231</v>
      </c>
      <c r="AE213" t="s">
        <v>220</v>
      </c>
      <c r="AF213" s="6" t="s">
        <v>232</v>
      </c>
    </row>
    <row r="214" spans="1:32" x14ac:dyDescent="0.55000000000000004">
      <c r="A214">
        <v>213</v>
      </c>
      <c r="B214">
        <v>20007</v>
      </c>
      <c r="C214">
        <v>2</v>
      </c>
      <c r="D214">
        <v>18</v>
      </c>
      <c r="E214" s="13">
        <v>159</v>
      </c>
      <c r="F214">
        <v>0</v>
      </c>
      <c r="G214" s="13">
        <v>55</v>
      </c>
      <c r="H214">
        <v>3</v>
      </c>
      <c r="I214" s="13">
        <v>3</v>
      </c>
      <c r="J214">
        <v>3</v>
      </c>
      <c r="K214" s="13">
        <v>3</v>
      </c>
      <c r="L214">
        <v>2</v>
      </c>
      <c r="M214" s="13">
        <v>0</v>
      </c>
      <c r="N214">
        <v>1</v>
      </c>
      <c r="O214" s="13">
        <v>0</v>
      </c>
      <c r="P214" s="12">
        <v>44256</v>
      </c>
      <c r="Q214" s="3">
        <f t="shared" ca="1" si="24"/>
        <v>30</v>
      </c>
      <c r="R214" s="3">
        <v>1</v>
      </c>
      <c r="S214">
        <v>2</v>
      </c>
      <c r="T214">
        <v>2</v>
      </c>
      <c r="U214">
        <v>1</v>
      </c>
      <c r="V214">
        <v>1</v>
      </c>
      <c r="W214">
        <v>49.27</v>
      </c>
      <c r="X214">
        <v>56.09</v>
      </c>
      <c r="Y214" s="4">
        <v>299.59690000000001</v>
      </c>
      <c r="Z214">
        <f>Y214*30%</f>
        <v>89.879069999999999</v>
      </c>
      <c r="AA214" s="4">
        <f>IF(X214=0,Z214,Z214/X214)</f>
        <v>1.6024080941344268</v>
      </c>
      <c r="AB214" s="5">
        <f>PMT((9%/12),180,(-Y214+Z214))</f>
        <v>2.127097870719219</v>
      </c>
      <c r="AC214" s="11" t="s">
        <v>223</v>
      </c>
      <c r="AD214" t="s">
        <v>231</v>
      </c>
      <c r="AE214" t="s">
        <v>220</v>
      </c>
      <c r="AF214" s="6" t="s">
        <v>232</v>
      </c>
    </row>
    <row r="215" spans="1:32" x14ac:dyDescent="0.55000000000000004">
      <c r="A215">
        <v>214</v>
      </c>
      <c r="B215">
        <v>20007</v>
      </c>
      <c r="C215">
        <v>2</v>
      </c>
      <c r="D215">
        <v>18</v>
      </c>
      <c r="E215" s="13">
        <v>159</v>
      </c>
      <c r="F215">
        <v>0</v>
      </c>
      <c r="G215" s="13">
        <v>55</v>
      </c>
      <c r="H215">
        <v>3</v>
      </c>
      <c r="I215" s="13">
        <v>3</v>
      </c>
      <c r="J215">
        <v>3</v>
      </c>
      <c r="K215" s="13">
        <v>3</v>
      </c>
      <c r="L215">
        <v>2</v>
      </c>
      <c r="M215" s="13">
        <v>0</v>
      </c>
      <c r="N215">
        <v>1</v>
      </c>
      <c r="O215" s="13">
        <v>0</v>
      </c>
      <c r="P215" s="12">
        <v>44256</v>
      </c>
      <c r="Q215" s="3">
        <f t="shared" ca="1" si="24"/>
        <v>30</v>
      </c>
      <c r="R215" s="3">
        <v>1</v>
      </c>
      <c r="S215">
        <v>2</v>
      </c>
      <c r="T215">
        <v>2</v>
      </c>
      <c r="U215">
        <v>1</v>
      </c>
      <c r="V215">
        <v>1</v>
      </c>
      <c r="W215">
        <v>48.67</v>
      </c>
      <c r="X215">
        <v>53.95</v>
      </c>
      <c r="Y215" s="4">
        <v>291.59210000000002</v>
      </c>
      <c r="Z215">
        <f t="shared" si="25"/>
        <v>87.477630000000005</v>
      </c>
      <c r="AA215" s="4">
        <f t="shared" si="26"/>
        <v>1.6214574606116774</v>
      </c>
      <c r="AB215" s="5">
        <f t="shared" si="27"/>
        <v>2.0702648626489313</v>
      </c>
      <c r="AC215" s="11" t="s">
        <v>225</v>
      </c>
      <c r="AD215" t="s">
        <v>231</v>
      </c>
      <c r="AE215" t="s">
        <v>220</v>
      </c>
      <c r="AF215" s="6" t="s">
        <v>232</v>
      </c>
    </row>
    <row r="216" spans="1:32" x14ac:dyDescent="0.55000000000000004">
      <c r="A216">
        <v>215</v>
      </c>
      <c r="B216">
        <v>20007</v>
      </c>
      <c r="C216">
        <v>2</v>
      </c>
      <c r="D216">
        <v>18</v>
      </c>
      <c r="E216" s="13">
        <v>159</v>
      </c>
      <c r="F216">
        <v>0</v>
      </c>
      <c r="G216" s="13">
        <v>55</v>
      </c>
      <c r="H216">
        <v>3</v>
      </c>
      <c r="I216" s="13">
        <v>3</v>
      </c>
      <c r="J216">
        <v>3</v>
      </c>
      <c r="K216" s="13">
        <v>3</v>
      </c>
      <c r="L216">
        <v>2</v>
      </c>
      <c r="M216" s="13">
        <v>0</v>
      </c>
      <c r="N216">
        <v>1</v>
      </c>
      <c r="O216" s="13">
        <v>0</v>
      </c>
      <c r="P216" s="12">
        <v>44256</v>
      </c>
      <c r="Q216" s="3">
        <f t="shared" ca="1" si="24"/>
        <v>30</v>
      </c>
      <c r="R216" s="3">
        <v>1</v>
      </c>
      <c r="S216">
        <v>1</v>
      </c>
      <c r="T216">
        <v>1</v>
      </c>
      <c r="U216">
        <v>0</v>
      </c>
      <c r="V216">
        <v>1</v>
      </c>
      <c r="W216">
        <v>25.85</v>
      </c>
      <c r="X216">
        <v>29.91</v>
      </c>
      <c r="Y216" s="4">
        <v>151.50059999999999</v>
      </c>
      <c r="Z216">
        <f t="shared" si="25"/>
        <v>45.450179999999996</v>
      </c>
      <c r="AA216" s="4">
        <f t="shared" si="26"/>
        <v>1.5195646940822467</v>
      </c>
      <c r="AB216" s="5">
        <f t="shared" si="27"/>
        <v>1.0756339724232264</v>
      </c>
      <c r="AC216" s="11" t="s">
        <v>224</v>
      </c>
      <c r="AD216" t="s">
        <v>231</v>
      </c>
      <c r="AE216" t="s">
        <v>220</v>
      </c>
      <c r="AF216" s="6" t="s">
        <v>232</v>
      </c>
    </row>
    <row r="217" spans="1:32" x14ac:dyDescent="0.55000000000000004">
      <c r="A217">
        <v>216</v>
      </c>
      <c r="B217">
        <v>10009</v>
      </c>
      <c r="C217">
        <v>1</v>
      </c>
      <c r="D217">
        <v>16</v>
      </c>
      <c r="E217" s="13" t="s">
        <v>235</v>
      </c>
      <c r="F217">
        <v>0</v>
      </c>
      <c r="G217" s="13">
        <v>23</v>
      </c>
      <c r="H217">
        <v>6</v>
      </c>
      <c r="I217" s="13">
        <v>0</v>
      </c>
      <c r="J217">
        <v>3</v>
      </c>
      <c r="K217" s="13">
        <v>2</v>
      </c>
      <c r="L217">
        <v>2</v>
      </c>
      <c r="M217" s="13">
        <v>0</v>
      </c>
      <c r="N217">
        <v>0</v>
      </c>
      <c r="O217" s="13">
        <v>1</v>
      </c>
      <c r="P217" s="12">
        <f ca="1">+TODAY()</f>
        <v>43357</v>
      </c>
      <c r="Q217" s="3">
        <f t="shared" ca="1" si="24"/>
        <v>0</v>
      </c>
      <c r="R217" s="3">
        <v>1</v>
      </c>
      <c r="S217">
        <v>1</v>
      </c>
      <c r="T217">
        <v>2</v>
      </c>
      <c r="U217">
        <v>2</v>
      </c>
      <c r="V217">
        <v>1</v>
      </c>
      <c r="W217">
        <v>59.99</v>
      </c>
      <c r="X217">
        <v>66.08</v>
      </c>
      <c r="Y217" s="4">
        <v>524.9</v>
      </c>
      <c r="Z217">
        <f t="shared" si="25"/>
        <v>157.47</v>
      </c>
      <c r="AA217" s="4">
        <f t="shared" si="26"/>
        <v>2.3830205811138017</v>
      </c>
      <c r="AB217" s="5">
        <f t="shared" si="27"/>
        <v>3.726719710185646</v>
      </c>
      <c r="AC217" s="11">
        <v>303</v>
      </c>
      <c r="AD217" t="s">
        <v>233</v>
      </c>
      <c r="AE217" t="s">
        <v>49</v>
      </c>
      <c r="AF217" s="6" t="s">
        <v>234</v>
      </c>
    </row>
    <row r="218" spans="1:32" x14ac:dyDescent="0.55000000000000004">
      <c r="A218">
        <v>217</v>
      </c>
      <c r="B218">
        <v>10009</v>
      </c>
      <c r="C218">
        <v>1</v>
      </c>
      <c r="D218">
        <v>16</v>
      </c>
      <c r="E218" s="13" t="s">
        <v>235</v>
      </c>
      <c r="F218">
        <v>0</v>
      </c>
      <c r="G218" s="13">
        <v>23</v>
      </c>
      <c r="H218">
        <v>6</v>
      </c>
      <c r="I218" s="13">
        <v>0</v>
      </c>
      <c r="J218">
        <v>3</v>
      </c>
      <c r="K218" s="13">
        <v>2</v>
      </c>
      <c r="L218">
        <v>2</v>
      </c>
      <c r="M218" s="13">
        <v>0</v>
      </c>
      <c r="N218">
        <v>0</v>
      </c>
      <c r="O218" s="13">
        <v>1</v>
      </c>
      <c r="P218" s="12">
        <f ca="1">+TODAY()</f>
        <v>43357</v>
      </c>
      <c r="Q218" s="3">
        <f t="shared" ca="1" si="24"/>
        <v>0</v>
      </c>
      <c r="R218" s="3">
        <v>1</v>
      </c>
      <c r="S218">
        <v>2</v>
      </c>
      <c r="T218">
        <v>3</v>
      </c>
      <c r="U218">
        <v>2</v>
      </c>
      <c r="V218">
        <v>1</v>
      </c>
      <c r="W218">
        <v>89.39</v>
      </c>
      <c r="X218">
        <v>96.04</v>
      </c>
      <c r="Y218" s="4">
        <v>759.8</v>
      </c>
      <c r="Z218">
        <f t="shared" si="25"/>
        <v>227.93999999999997</v>
      </c>
      <c r="AA218" s="4">
        <f t="shared" si="26"/>
        <v>2.3733860891295291</v>
      </c>
      <c r="AB218" s="5">
        <f t="shared" si="27"/>
        <v>5.3944782545228689</v>
      </c>
      <c r="AC218" s="11">
        <v>301</v>
      </c>
      <c r="AD218" t="s">
        <v>233</v>
      </c>
      <c r="AE218" t="s">
        <v>49</v>
      </c>
      <c r="AF218" s="6" t="s">
        <v>234</v>
      </c>
    </row>
    <row r="219" spans="1:32" x14ac:dyDescent="0.55000000000000004">
      <c r="A219">
        <v>218</v>
      </c>
      <c r="B219">
        <v>10009</v>
      </c>
      <c r="C219">
        <v>1</v>
      </c>
      <c r="D219">
        <v>16</v>
      </c>
      <c r="E219" s="13" t="s">
        <v>235</v>
      </c>
      <c r="F219">
        <v>0</v>
      </c>
      <c r="G219" s="13">
        <v>23</v>
      </c>
      <c r="H219">
        <v>6</v>
      </c>
      <c r="I219" s="13">
        <v>0</v>
      </c>
      <c r="J219">
        <v>3</v>
      </c>
      <c r="K219" s="13">
        <v>2</v>
      </c>
      <c r="L219">
        <v>2</v>
      </c>
      <c r="M219" s="13">
        <v>0</v>
      </c>
      <c r="N219">
        <v>0</v>
      </c>
      <c r="O219" s="13">
        <v>1</v>
      </c>
      <c r="P219" s="12">
        <f ca="1">+TODAY()</f>
        <v>43357</v>
      </c>
      <c r="Q219" s="3">
        <f t="shared" ca="1" si="24"/>
        <v>0</v>
      </c>
      <c r="R219" s="3">
        <v>1</v>
      </c>
      <c r="S219">
        <v>2</v>
      </c>
      <c r="T219">
        <v>3</v>
      </c>
      <c r="U219">
        <v>2</v>
      </c>
      <c r="V219">
        <v>1</v>
      </c>
      <c r="W219">
        <v>89.39</v>
      </c>
      <c r="X219">
        <v>96.32</v>
      </c>
      <c r="Y219" s="4">
        <v>773.8</v>
      </c>
      <c r="Z219">
        <f t="shared" si="25"/>
        <v>232.14</v>
      </c>
      <c r="AA219" s="4">
        <f t="shared" si="26"/>
        <v>2.4100913621262459</v>
      </c>
      <c r="AB219" s="5">
        <f t="shared" si="27"/>
        <v>5.4938763797707235</v>
      </c>
      <c r="AC219" s="11">
        <v>401</v>
      </c>
      <c r="AD219" t="s">
        <v>233</v>
      </c>
      <c r="AE219" t="s">
        <v>49</v>
      </c>
      <c r="AF219" s="6" t="s">
        <v>234</v>
      </c>
    </row>
    <row r="220" spans="1:32" x14ac:dyDescent="0.55000000000000004">
      <c r="A220">
        <v>219</v>
      </c>
      <c r="B220">
        <v>10009</v>
      </c>
      <c r="C220">
        <v>1</v>
      </c>
      <c r="D220">
        <v>16</v>
      </c>
      <c r="E220" s="13" t="s">
        <v>235</v>
      </c>
      <c r="F220">
        <v>0</v>
      </c>
      <c r="G220" s="13">
        <v>23</v>
      </c>
      <c r="H220">
        <v>6</v>
      </c>
      <c r="I220" s="13">
        <v>0</v>
      </c>
      <c r="J220">
        <v>3</v>
      </c>
      <c r="K220" s="13">
        <v>2</v>
      </c>
      <c r="L220">
        <v>2</v>
      </c>
      <c r="M220" s="13">
        <v>0</v>
      </c>
      <c r="N220">
        <v>0</v>
      </c>
      <c r="O220" s="13">
        <v>1</v>
      </c>
      <c r="P220" s="12">
        <f ca="1">+TODAY()</f>
        <v>43357</v>
      </c>
      <c r="Q220" s="3">
        <f t="shared" ca="1" si="24"/>
        <v>0</v>
      </c>
      <c r="R220" s="3">
        <v>1</v>
      </c>
      <c r="S220">
        <v>2</v>
      </c>
      <c r="T220">
        <v>3</v>
      </c>
      <c r="U220">
        <v>2</v>
      </c>
      <c r="V220">
        <v>1</v>
      </c>
      <c r="W220">
        <v>89.39</v>
      </c>
      <c r="X220">
        <v>96.04</v>
      </c>
      <c r="Y220" s="4">
        <v>759.8</v>
      </c>
      <c r="Z220">
        <f t="shared" si="25"/>
        <v>227.93999999999997</v>
      </c>
      <c r="AA220" s="4">
        <f t="shared" si="26"/>
        <v>2.3733860891295291</v>
      </c>
      <c r="AB220" s="5">
        <f t="shared" si="27"/>
        <v>5.3944782545228689</v>
      </c>
      <c r="AC220" s="11">
        <v>301</v>
      </c>
      <c r="AD220" t="s">
        <v>233</v>
      </c>
      <c r="AE220" t="s">
        <v>49</v>
      </c>
      <c r="AF220" s="6" t="s">
        <v>234</v>
      </c>
    </row>
    <row r="221" spans="1:32" x14ac:dyDescent="0.55000000000000004">
      <c r="A221">
        <v>220</v>
      </c>
      <c r="B221">
        <v>50001</v>
      </c>
      <c r="C221">
        <v>5</v>
      </c>
      <c r="D221">
        <v>81</v>
      </c>
      <c r="E221" s="13" t="s">
        <v>240</v>
      </c>
      <c r="F221">
        <v>1</v>
      </c>
      <c r="G221" s="13" t="s">
        <v>239</v>
      </c>
      <c r="H221">
        <v>2</v>
      </c>
      <c r="I221" s="13">
        <v>3</v>
      </c>
      <c r="J221">
        <v>2</v>
      </c>
      <c r="K221" s="13">
        <v>1</v>
      </c>
      <c r="L221">
        <v>3</v>
      </c>
      <c r="M221" s="13">
        <v>1</v>
      </c>
      <c r="N221">
        <v>1</v>
      </c>
      <c r="O221" s="13">
        <v>0</v>
      </c>
      <c r="P221" s="12">
        <v>44256</v>
      </c>
      <c r="Q221" s="3">
        <f t="shared" ca="1" si="24"/>
        <v>30</v>
      </c>
      <c r="R221" s="3">
        <v>1</v>
      </c>
      <c r="S221">
        <v>2</v>
      </c>
      <c r="T221">
        <v>1</v>
      </c>
      <c r="U221">
        <v>0</v>
      </c>
      <c r="V221">
        <v>0</v>
      </c>
      <c r="W221">
        <v>41</v>
      </c>
      <c r="X221">
        <v>46</v>
      </c>
      <c r="Y221" s="4">
        <v>117.4</v>
      </c>
      <c r="Z221">
        <f t="shared" si="25"/>
        <v>35.22</v>
      </c>
      <c r="AA221" s="4">
        <f t="shared" si="26"/>
        <v>0.76565217391304341</v>
      </c>
      <c r="AB221" s="5">
        <f t="shared" si="27"/>
        <v>0.83352427886415492</v>
      </c>
      <c r="AC221" s="11">
        <v>1</v>
      </c>
      <c r="AD221" t="s">
        <v>236</v>
      </c>
      <c r="AE221" t="s">
        <v>237</v>
      </c>
      <c r="AF221" s="6" t="s">
        <v>238</v>
      </c>
    </row>
    <row r="222" spans="1:32" x14ac:dyDescent="0.55000000000000004">
      <c r="A222">
        <v>221</v>
      </c>
      <c r="B222">
        <v>30009</v>
      </c>
      <c r="C222">
        <v>3</v>
      </c>
      <c r="D222">
        <v>101</v>
      </c>
      <c r="E222" s="13">
        <v>48</v>
      </c>
      <c r="F222">
        <v>0</v>
      </c>
      <c r="G222" s="13">
        <v>15</v>
      </c>
      <c r="H222">
        <v>3</v>
      </c>
      <c r="I222" s="13">
        <v>3</v>
      </c>
      <c r="J222">
        <v>3</v>
      </c>
      <c r="K222" s="13">
        <v>3</v>
      </c>
      <c r="L222">
        <v>3</v>
      </c>
      <c r="M222" s="13">
        <v>1</v>
      </c>
      <c r="N222">
        <v>1</v>
      </c>
      <c r="O222" s="13">
        <v>1</v>
      </c>
      <c r="P222" s="12">
        <v>44256</v>
      </c>
      <c r="Q222" s="3">
        <f t="shared" ca="1" si="24"/>
        <v>30</v>
      </c>
      <c r="R222" s="3">
        <v>1</v>
      </c>
      <c r="S222">
        <v>1</v>
      </c>
      <c r="T222">
        <v>1</v>
      </c>
      <c r="U222">
        <v>0</v>
      </c>
      <c r="V222">
        <v>0</v>
      </c>
      <c r="W222">
        <v>30.86</v>
      </c>
      <c r="X222">
        <v>34.94</v>
      </c>
      <c r="Y222" s="4">
        <v>212</v>
      </c>
      <c r="Z222">
        <f t="shared" si="25"/>
        <v>63.599999999999994</v>
      </c>
      <c r="AA222" s="4">
        <f t="shared" si="26"/>
        <v>1.8202633085289066</v>
      </c>
      <c r="AB222" s="5">
        <f t="shared" si="27"/>
        <v>1.5051716108960889</v>
      </c>
      <c r="AC222" s="11" t="s">
        <v>181</v>
      </c>
      <c r="AD222" t="s">
        <v>243</v>
      </c>
      <c r="AE222" t="s">
        <v>242</v>
      </c>
      <c r="AF222" s="6" t="s">
        <v>241</v>
      </c>
    </row>
    <row r="223" spans="1:32" x14ac:dyDescent="0.55000000000000004">
      <c r="A223">
        <v>222</v>
      </c>
      <c r="B223">
        <v>30009</v>
      </c>
      <c r="C223">
        <v>3</v>
      </c>
      <c r="D223">
        <v>101</v>
      </c>
      <c r="E223" s="13">
        <v>48</v>
      </c>
      <c r="F223">
        <v>0</v>
      </c>
      <c r="G223" s="13">
        <v>15</v>
      </c>
      <c r="H223">
        <v>3</v>
      </c>
      <c r="I223" s="13">
        <v>3</v>
      </c>
      <c r="J223">
        <v>3</v>
      </c>
      <c r="K223" s="13">
        <v>3</v>
      </c>
      <c r="L223">
        <v>3</v>
      </c>
      <c r="M223" s="13">
        <v>1</v>
      </c>
      <c r="N223">
        <v>1</v>
      </c>
      <c r="O223" s="13">
        <v>1</v>
      </c>
      <c r="P223" s="12">
        <v>44256</v>
      </c>
      <c r="Q223" s="3">
        <f t="shared" ca="1" si="24"/>
        <v>30</v>
      </c>
      <c r="R223" s="3">
        <v>1</v>
      </c>
      <c r="S223">
        <v>1</v>
      </c>
      <c r="T223">
        <v>1</v>
      </c>
      <c r="U223">
        <v>0</v>
      </c>
      <c r="V223">
        <v>1</v>
      </c>
      <c r="W223">
        <v>30.86</v>
      </c>
      <c r="X223">
        <v>34.93</v>
      </c>
      <c r="Y223" s="4">
        <v>246.55600000000001</v>
      </c>
      <c r="Z223" s="4">
        <f t="shared" si="25"/>
        <v>73.966800000000006</v>
      </c>
      <c r="AA223" s="4">
        <f t="shared" si="26"/>
        <v>2.1175722874320071</v>
      </c>
      <c r="AB223" s="5">
        <f t="shared" si="27"/>
        <v>1.7505145834721512</v>
      </c>
      <c r="AC223" s="11" t="s">
        <v>181</v>
      </c>
      <c r="AD223" t="s">
        <v>243</v>
      </c>
      <c r="AE223" t="s">
        <v>242</v>
      </c>
      <c r="AF223" s="6" t="s">
        <v>241</v>
      </c>
    </row>
    <row r="224" spans="1:32" x14ac:dyDescent="0.55000000000000004">
      <c r="A224">
        <v>223</v>
      </c>
      <c r="B224">
        <v>10010</v>
      </c>
      <c r="C224">
        <v>1</v>
      </c>
      <c r="D224">
        <v>13</v>
      </c>
      <c r="E224" s="13">
        <v>146</v>
      </c>
      <c r="F224">
        <v>0</v>
      </c>
      <c r="G224" s="13">
        <v>17</v>
      </c>
      <c r="H224">
        <v>4</v>
      </c>
      <c r="I224" s="13">
        <v>3</v>
      </c>
      <c r="J224">
        <v>3</v>
      </c>
      <c r="K224" s="13">
        <v>2</v>
      </c>
      <c r="L224">
        <v>2</v>
      </c>
      <c r="M224" s="13">
        <v>1</v>
      </c>
      <c r="N224">
        <v>1</v>
      </c>
      <c r="O224" s="13">
        <v>0</v>
      </c>
      <c r="P224" s="12">
        <f ca="1">+TODAY()</f>
        <v>43357</v>
      </c>
      <c r="Q224" s="3">
        <f t="shared" ca="1" si="24"/>
        <v>0</v>
      </c>
      <c r="R224" s="3">
        <v>1</v>
      </c>
      <c r="S224">
        <v>2</v>
      </c>
      <c r="T224">
        <v>2</v>
      </c>
      <c r="U224">
        <v>2</v>
      </c>
      <c r="V224">
        <v>1</v>
      </c>
      <c r="W224">
        <v>62.32</v>
      </c>
      <c r="X224">
        <v>67.709999999999994</v>
      </c>
      <c r="Y224" s="4">
        <v>402.072</v>
      </c>
      <c r="Z224">
        <f t="shared" si="25"/>
        <v>120.6216</v>
      </c>
      <c r="AA224" s="4">
        <f t="shared" si="26"/>
        <v>1.7814443952148873</v>
      </c>
      <c r="AB224" s="5">
        <f t="shared" si="27"/>
        <v>2.8546573581896801</v>
      </c>
      <c r="AC224" s="11" t="s">
        <v>244</v>
      </c>
      <c r="AD224" t="s">
        <v>249</v>
      </c>
      <c r="AE224" t="s">
        <v>250</v>
      </c>
      <c r="AF224" s="6" t="s">
        <v>248</v>
      </c>
    </row>
    <row r="225" spans="1:32" x14ac:dyDescent="0.55000000000000004">
      <c r="A225">
        <v>224</v>
      </c>
      <c r="B225">
        <v>10010</v>
      </c>
      <c r="C225">
        <v>1</v>
      </c>
      <c r="D225">
        <v>13</v>
      </c>
      <c r="E225" s="13">
        <v>146</v>
      </c>
      <c r="F225">
        <v>0</v>
      </c>
      <c r="G225" s="13">
        <v>17</v>
      </c>
      <c r="H225">
        <v>4</v>
      </c>
      <c r="I225" s="13">
        <v>3</v>
      </c>
      <c r="J225">
        <v>3</v>
      </c>
      <c r="K225" s="13">
        <v>2</v>
      </c>
      <c r="L225">
        <v>2</v>
      </c>
      <c r="M225" s="13">
        <v>1</v>
      </c>
      <c r="N225">
        <v>1</v>
      </c>
      <c r="O225" s="13">
        <v>0</v>
      </c>
      <c r="P225" s="12">
        <f ca="1">+TODAY()</f>
        <v>43357</v>
      </c>
      <c r="Q225" s="3">
        <f t="shared" ca="1" si="24"/>
        <v>0</v>
      </c>
      <c r="R225" s="3">
        <v>1</v>
      </c>
      <c r="S225">
        <v>3</v>
      </c>
      <c r="T225">
        <v>2</v>
      </c>
      <c r="U225">
        <v>2</v>
      </c>
      <c r="V225">
        <v>1</v>
      </c>
      <c r="W225">
        <v>81.08</v>
      </c>
      <c r="X225">
        <v>88.6</v>
      </c>
      <c r="Y225" s="4">
        <v>484.572</v>
      </c>
      <c r="Z225">
        <f t="shared" si="25"/>
        <v>145.3716</v>
      </c>
      <c r="AA225" s="4">
        <f t="shared" si="26"/>
        <v>1.6407629796839731</v>
      </c>
      <c r="AB225" s="5">
        <f t="shared" si="27"/>
        <v>3.440396310543111</v>
      </c>
      <c r="AC225" s="11" t="s">
        <v>245</v>
      </c>
      <c r="AD225" t="s">
        <v>249</v>
      </c>
      <c r="AE225" t="s">
        <v>250</v>
      </c>
      <c r="AF225" s="6" t="s">
        <v>248</v>
      </c>
    </row>
    <row r="226" spans="1:32" x14ac:dyDescent="0.55000000000000004">
      <c r="A226">
        <v>225</v>
      </c>
      <c r="B226">
        <v>60004</v>
      </c>
      <c r="C226">
        <v>6</v>
      </c>
      <c r="D226">
        <v>33</v>
      </c>
      <c r="E226" s="13" t="s">
        <v>251</v>
      </c>
      <c r="F226">
        <v>1</v>
      </c>
      <c r="G226" s="13" t="s">
        <v>252</v>
      </c>
      <c r="H226">
        <v>2</v>
      </c>
      <c r="I226" s="13">
        <v>3</v>
      </c>
      <c r="J226">
        <v>2</v>
      </c>
      <c r="K226" s="13">
        <v>1</v>
      </c>
      <c r="L226">
        <v>3</v>
      </c>
      <c r="M226">
        <v>1</v>
      </c>
      <c r="N226">
        <v>0</v>
      </c>
      <c r="O226" s="13">
        <v>0</v>
      </c>
      <c r="P226" s="12">
        <v>43709</v>
      </c>
      <c r="Q226" s="3">
        <f t="shared" ca="1" si="24"/>
        <v>12</v>
      </c>
      <c r="R226" s="3">
        <v>1</v>
      </c>
      <c r="S226">
        <v>3</v>
      </c>
      <c r="T226">
        <v>2</v>
      </c>
      <c r="U226">
        <v>0</v>
      </c>
      <c r="V226">
        <v>0</v>
      </c>
      <c r="W226">
        <v>43.29</v>
      </c>
      <c r="X226">
        <v>48.39</v>
      </c>
      <c r="Y226" s="4">
        <v>94.509</v>
      </c>
      <c r="Z226">
        <f t="shared" si="25"/>
        <v>28.352699999999999</v>
      </c>
      <c r="AA226" s="4">
        <f t="shared" si="26"/>
        <v>0.58592064476131434</v>
      </c>
      <c r="AB226" s="5">
        <f t="shared" si="27"/>
        <v>0.67100124421782292</v>
      </c>
      <c r="AC226" s="11" t="s">
        <v>246</v>
      </c>
      <c r="AD226" t="s">
        <v>255</v>
      </c>
      <c r="AE226" t="s">
        <v>254</v>
      </c>
      <c r="AF226" s="6" t="s">
        <v>253</v>
      </c>
    </row>
    <row r="227" spans="1:32" x14ac:dyDescent="0.55000000000000004">
      <c r="A227">
        <v>226</v>
      </c>
      <c r="B227">
        <v>60004</v>
      </c>
      <c r="C227">
        <v>6</v>
      </c>
      <c r="D227">
        <v>33</v>
      </c>
      <c r="E227" s="13" t="s">
        <v>251</v>
      </c>
      <c r="F227">
        <v>1</v>
      </c>
      <c r="G227" s="13" t="s">
        <v>252</v>
      </c>
      <c r="H227">
        <v>2</v>
      </c>
      <c r="I227" s="13">
        <v>3</v>
      </c>
      <c r="J227">
        <v>2</v>
      </c>
      <c r="K227" s="13">
        <v>1</v>
      </c>
      <c r="L227">
        <v>3</v>
      </c>
      <c r="M227">
        <v>1</v>
      </c>
      <c r="N227">
        <v>0</v>
      </c>
      <c r="O227" s="13">
        <v>0</v>
      </c>
      <c r="P227" s="12">
        <v>43709</v>
      </c>
      <c r="Q227" s="3">
        <f t="shared" ca="1" si="24"/>
        <v>12</v>
      </c>
      <c r="R227" s="3">
        <v>1</v>
      </c>
      <c r="S227">
        <v>3</v>
      </c>
      <c r="T227">
        <v>2</v>
      </c>
      <c r="U227">
        <v>1</v>
      </c>
      <c r="V227">
        <v>0</v>
      </c>
      <c r="W227">
        <v>40.29</v>
      </c>
      <c r="X227">
        <v>44.95</v>
      </c>
      <c r="Y227" s="4">
        <v>87.366</v>
      </c>
      <c r="Z227">
        <f t="shared" si="25"/>
        <v>26.209799999999998</v>
      </c>
      <c r="AA227" s="4">
        <f t="shared" si="26"/>
        <v>0.58308787541713003</v>
      </c>
      <c r="AB227" s="5">
        <f t="shared" si="27"/>
        <v>0.62028690074314952</v>
      </c>
      <c r="AC227" s="11" t="s">
        <v>247</v>
      </c>
      <c r="AD227" t="s">
        <v>255</v>
      </c>
      <c r="AE227" t="s">
        <v>254</v>
      </c>
      <c r="AF227" s="6" t="s">
        <v>253</v>
      </c>
    </row>
    <row r="228" spans="1:32" x14ac:dyDescent="0.55000000000000004">
      <c r="A228">
        <v>227</v>
      </c>
      <c r="B228">
        <v>60005</v>
      </c>
      <c r="C228">
        <v>6</v>
      </c>
      <c r="D228">
        <v>32</v>
      </c>
      <c r="E228" s="13" t="s">
        <v>259</v>
      </c>
      <c r="F228">
        <v>1</v>
      </c>
      <c r="G228" s="13">
        <v>3</v>
      </c>
      <c r="H228">
        <v>3</v>
      </c>
      <c r="I228" s="13">
        <v>3</v>
      </c>
      <c r="J228">
        <v>3</v>
      </c>
      <c r="K228" s="13">
        <v>1</v>
      </c>
      <c r="L228">
        <v>2</v>
      </c>
      <c r="M228" s="13">
        <v>0</v>
      </c>
      <c r="N228">
        <v>0</v>
      </c>
      <c r="O228" s="13">
        <v>0</v>
      </c>
      <c r="P228" s="12">
        <v>44256</v>
      </c>
      <c r="Q228" s="3">
        <f t="shared" ca="1" si="24"/>
        <v>30</v>
      </c>
      <c r="R228" s="3">
        <v>1</v>
      </c>
      <c r="S228">
        <v>3</v>
      </c>
      <c r="T228">
        <v>2</v>
      </c>
      <c r="U228">
        <v>1</v>
      </c>
      <c r="V228">
        <v>1</v>
      </c>
      <c r="W228">
        <v>61.16</v>
      </c>
      <c r="X228">
        <v>69.25</v>
      </c>
      <c r="Y228" s="4">
        <v>193.9</v>
      </c>
      <c r="Z228">
        <f t="shared" si="25"/>
        <v>58.17</v>
      </c>
      <c r="AA228" s="4">
        <f t="shared" si="26"/>
        <v>0.84000000000000008</v>
      </c>
      <c r="AB228" s="5">
        <f t="shared" si="27"/>
        <v>1.376664034682791</v>
      </c>
      <c r="AC228" s="11">
        <v>4</v>
      </c>
      <c r="AD228" t="s">
        <v>257</v>
      </c>
      <c r="AE228" t="s">
        <v>258</v>
      </c>
      <c r="AF228" s="6" t="s">
        <v>256</v>
      </c>
    </row>
    <row r="229" spans="1:32" x14ac:dyDescent="0.55000000000000004">
      <c r="A229">
        <v>228</v>
      </c>
      <c r="B229">
        <v>60005</v>
      </c>
      <c r="C229">
        <v>6</v>
      </c>
      <c r="D229">
        <v>32</v>
      </c>
      <c r="E229" s="13" t="s">
        <v>259</v>
      </c>
      <c r="F229">
        <v>1</v>
      </c>
      <c r="G229" s="13">
        <v>3</v>
      </c>
      <c r="H229">
        <v>3</v>
      </c>
      <c r="I229" s="13">
        <v>3</v>
      </c>
      <c r="J229">
        <v>3</v>
      </c>
      <c r="K229" s="13">
        <v>1</v>
      </c>
      <c r="L229">
        <v>3</v>
      </c>
      <c r="M229" s="13">
        <v>0</v>
      </c>
      <c r="N229">
        <v>0</v>
      </c>
      <c r="O229" s="13">
        <v>0</v>
      </c>
      <c r="P229" s="12">
        <v>44256</v>
      </c>
      <c r="Q229" s="3">
        <f t="shared" ca="1" si="24"/>
        <v>30</v>
      </c>
      <c r="R229" s="3">
        <v>1</v>
      </c>
      <c r="S229">
        <v>2</v>
      </c>
      <c r="T229">
        <v>1</v>
      </c>
      <c r="U229">
        <v>1</v>
      </c>
      <c r="V229">
        <v>1</v>
      </c>
      <c r="W229">
        <v>45.94</v>
      </c>
      <c r="X229">
        <v>52.86</v>
      </c>
      <c r="Y229" s="4">
        <v>159.66</v>
      </c>
      <c r="Z229">
        <f t="shared" si="25"/>
        <v>47.897999999999996</v>
      </c>
      <c r="AA229" s="4">
        <f t="shared" si="26"/>
        <v>0.90612939841089668</v>
      </c>
      <c r="AB229" s="5">
        <f t="shared" si="27"/>
        <v>1.1335646197908942</v>
      </c>
      <c r="AC229" s="11">
        <v>6</v>
      </c>
      <c r="AD229" t="s">
        <v>257</v>
      </c>
      <c r="AE229" t="s">
        <v>258</v>
      </c>
      <c r="AF229" s="6" t="s">
        <v>256</v>
      </c>
    </row>
    <row r="230" spans="1:32" x14ac:dyDescent="0.55000000000000004">
      <c r="A230">
        <v>229</v>
      </c>
      <c r="B230">
        <v>60005</v>
      </c>
      <c r="C230">
        <v>6</v>
      </c>
      <c r="D230">
        <v>32</v>
      </c>
      <c r="E230" s="13" t="s">
        <v>259</v>
      </c>
      <c r="F230">
        <v>1</v>
      </c>
      <c r="G230" s="13">
        <v>3</v>
      </c>
      <c r="H230">
        <v>3</v>
      </c>
      <c r="I230" s="13">
        <v>3</v>
      </c>
      <c r="J230">
        <v>3</v>
      </c>
      <c r="K230" s="13">
        <v>1</v>
      </c>
      <c r="L230">
        <v>3</v>
      </c>
      <c r="M230" s="13">
        <v>0</v>
      </c>
      <c r="N230">
        <v>0</v>
      </c>
      <c r="O230" s="13">
        <v>0</v>
      </c>
      <c r="P230" s="12">
        <v>44256</v>
      </c>
      <c r="Q230" s="3">
        <f t="shared" ca="1" si="24"/>
        <v>30</v>
      </c>
      <c r="R230" s="3">
        <v>1</v>
      </c>
      <c r="S230">
        <v>3</v>
      </c>
      <c r="T230">
        <v>2</v>
      </c>
      <c r="U230">
        <v>1</v>
      </c>
      <c r="V230">
        <v>1</v>
      </c>
      <c r="W230">
        <v>77.09</v>
      </c>
      <c r="X230">
        <v>86.65</v>
      </c>
      <c r="Y230" s="4">
        <v>236.4</v>
      </c>
      <c r="Z230">
        <f t="shared" si="25"/>
        <v>70.92</v>
      </c>
      <c r="AA230" s="4">
        <f t="shared" si="26"/>
        <v>0.81846508944027696</v>
      </c>
      <c r="AB230" s="5">
        <f t="shared" si="27"/>
        <v>1.6784083434709218</v>
      </c>
      <c r="AC230" s="11">
        <v>8</v>
      </c>
      <c r="AD230" t="s">
        <v>257</v>
      </c>
      <c r="AE230" t="s">
        <v>258</v>
      </c>
      <c r="AF230" s="6" t="s">
        <v>256</v>
      </c>
    </row>
    <row r="231" spans="1:32" x14ac:dyDescent="0.55000000000000004">
      <c r="A231">
        <v>230</v>
      </c>
      <c r="B231">
        <v>60005</v>
      </c>
      <c r="C231">
        <v>6</v>
      </c>
      <c r="D231">
        <v>32</v>
      </c>
      <c r="E231" s="13" t="s">
        <v>259</v>
      </c>
      <c r="F231">
        <v>1</v>
      </c>
      <c r="G231" s="13">
        <v>3</v>
      </c>
      <c r="H231">
        <v>3</v>
      </c>
      <c r="I231" s="13">
        <v>3</v>
      </c>
      <c r="J231">
        <v>3</v>
      </c>
      <c r="K231" s="13">
        <v>1</v>
      </c>
      <c r="L231">
        <v>3</v>
      </c>
      <c r="M231" s="13">
        <v>0</v>
      </c>
      <c r="N231">
        <v>0</v>
      </c>
      <c r="O231" s="13">
        <v>0</v>
      </c>
      <c r="P231" s="12">
        <v>44256</v>
      </c>
      <c r="Q231" s="3">
        <f t="shared" ca="1" si="24"/>
        <v>30</v>
      </c>
      <c r="R231" s="3">
        <v>1</v>
      </c>
      <c r="S231">
        <v>4</v>
      </c>
      <c r="T231">
        <v>2</v>
      </c>
      <c r="U231">
        <v>1</v>
      </c>
      <c r="V231">
        <v>1</v>
      </c>
      <c r="W231">
        <v>88.64</v>
      </c>
      <c r="X231">
        <v>98.06</v>
      </c>
      <c r="Y231" s="4">
        <v>291.10000000000002</v>
      </c>
      <c r="Z231">
        <f t="shared" si="25"/>
        <v>87.33</v>
      </c>
      <c r="AA231" s="4">
        <f t="shared" si="26"/>
        <v>0.89057719763410148</v>
      </c>
      <c r="AB231" s="5">
        <f t="shared" si="27"/>
        <v>2.0667710185464694</v>
      </c>
      <c r="AC231" s="11">
        <v>10</v>
      </c>
      <c r="AD231" t="s">
        <v>257</v>
      </c>
      <c r="AE231" t="s">
        <v>258</v>
      </c>
      <c r="AF231" s="6" t="s">
        <v>256</v>
      </c>
    </row>
    <row r="232" spans="1:32" x14ac:dyDescent="0.55000000000000004">
      <c r="A232">
        <v>231</v>
      </c>
      <c r="B232">
        <v>20008</v>
      </c>
      <c r="C232">
        <v>2</v>
      </c>
      <c r="D232">
        <v>24</v>
      </c>
      <c r="E232" s="13">
        <v>152</v>
      </c>
      <c r="F232">
        <v>0</v>
      </c>
      <c r="G232" s="13">
        <v>73</v>
      </c>
      <c r="H232">
        <v>4</v>
      </c>
      <c r="I232" s="13">
        <v>2</v>
      </c>
      <c r="J232">
        <v>2</v>
      </c>
      <c r="K232" s="13">
        <v>2</v>
      </c>
      <c r="L232">
        <v>2</v>
      </c>
      <c r="M232" s="13">
        <v>1</v>
      </c>
      <c r="N232">
        <v>1</v>
      </c>
      <c r="O232" s="13">
        <v>0</v>
      </c>
      <c r="P232" s="12">
        <v>44256</v>
      </c>
      <c r="Q232" s="3">
        <f t="shared" ca="1" si="24"/>
        <v>30</v>
      </c>
      <c r="R232" s="3">
        <v>1</v>
      </c>
      <c r="S232">
        <v>3</v>
      </c>
      <c r="T232">
        <v>2</v>
      </c>
      <c r="U232">
        <v>1</v>
      </c>
      <c r="V232">
        <v>1</v>
      </c>
      <c r="W232">
        <v>65</v>
      </c>
      <c r="X232">
        <v>71.5</v>
      </c>
      <c r="Y232" s="4">
        <v>342.637</v>
      </c>
      <c r="Z232">
        <f t="shared" si="25"/>
        <v>102.7911</v>
      </c>
      <c r="AA232" s="4">
        <f t="shared" si="26"/>
        <v>1.4376377622377623</v>
      </c>
      <c r="AB232" s="5">
        <f t="shared" si="27"/>
        <v>2.4326768171820903</v>
      </c>
      <c r="AC232" s="11" t="s">
        <v>262</v>
      </c>
      <c r="AD232" t="s">
        <v>261</v>
      </c>
      <c r="AE232" t="s">
        <v>67</v>
      </c>
      <c r="AF232" s="6" t="s">
        <v>260</v>
      </c>
    </row>
    <row r="233" spans="1:32" x14ac:dyDescent="0.55000000000000004">
      <c r="A233">
        <v>232</v>
      </c>
      <c r="B233">
        <v>10011</v>
      </c>
      <c r="C233">
        <v>1</v>
      </c>
      <c r="D233">
        <v>16</v>
      </c>
      <c r="E233" s="13">
        <v>108</v>
      </c>
      <c r="F233">
        <v>0</v>
      </c>
      <c r="G233" s="13">
        <v>14</v>
      </c>
      <c r="H233">
        <v>6</v>
      </c>
      <c r="I233" s="13">
        <v>3</v>
      </c>
      <c r="J233">
        <v>2</v>
      </c>
      <c r="K233" s="13">
        <v>2</v>
      </c>
      <c r="L233">
        <v>2</v>
      </c>
      <c r="M233" s="13">
        <v>0</v>
      </c>
      <c r="N233">
        <v>1</v>
      </c>
      <c r="O233" s="13">
        <v>1</v>
      </c>
      <c r="P233" s="12">
        <v>43709</v>
      </c>
      <c r="Q233" s="3">
        <f t="shared" ca="1" si="24"/>
        <v>12</v>
      </c>
      <c r="R233" s="3">
        <v>1</v>
      </c>
      <c r="S233">
        <v>3</v>
      </c>
      <c r="T233">
        <v>3</v>
      </c>
      <c r="U233">
        <v>2</v>
      </c>
      <c r="V233">
        <v>1</v>
      </c>
      <c r="W233">
        <v>98.02</v>
      </c>
      <c r="X233">
        <v>105.06</v>
      </c>
      <c r="Y233" s="4">
        <v>793.33255499999996</v>
      </c>
      <c r="Z233">
        <f t="shared" si="25"/>
        <v>237.99976649999996</v>
      </c>
      <c r="AA233" s="4">
        <f t="shared" si="26"/>
        <v>2.265369945745288</v>
      </c>
      <c r="AB233" s="5">
        <f t="shared" si="27"/>
        <v>5.6325549046493393</v>
      </c>
      <c r="AC233" s="11" t="s">
        <v>263</v>
      </c>
      <c r="AD233" t="s">
        <v>268</v>
      </c>
      <c r="AE233" t="s">
        <v>270</v>
      </c>
      <c r="AF233" s="6" t="s">
        <v>269</v>
      </c>
    </row>
    <row r="234" spans="1:32" x14ac:dyDescent="0.55000000000000004">
      <c r="A234">
        <v>233</v>
      </c>
      <c r="B234">
        <v>10011</v>
      </c>
      <c r="C234">
        <v>1</v>
      </c>
      <c r="D234">
        <v>16</v>
      </c>
      <c r="E234" s="13">
        <v>108</v>
      </c>
      <c r="F234">
        <v>0</v>
      </c>
      <c r="G234" s="13">
        <v>14</v>
      </c>
      <c r="H234">
        <v>6</v>
      </c>
      <c r="I234" s="13">
        <v>3</v>
      </c>
      <c r="J234">
        <v>2</v>
      </c>
      <c r="K234" s="13">
        <v>2</v>
      </c>
      <c r="L234">
        <v>2</v>
      </c>
      <c r="M234" s="13">
        <v>0</v>
      </c>
      <c r="N234">
        <v>1</v>
      </c>
      <c r="O234" s="13">
        <v>1</v>
      </c>
      <c r="P234" s="12">
        <v>43709</v>
      </c>
      <c r="Q234" s="3">
        <f t="shared" ca="1" si="24"/>
        <v>12</v>
      </c>
      <c r="R234" s="3">
        <v>1</v>
      </c>
      <c r="S234">
        <v>2</v>
      </c>
      <c r="T234">
        <v>2</v>
      </c>
      <c r="U234">
        <v>2</v>
      </c>
      <c r="V234">
        <v>1</v>
      </c>
      <c r="W234">
        <v>75.959999999999994</v>
      </c>
      <c r="X234">
        <v>82.61</v>
      </c>
      <c r="Y234" s="4">
        <v>631.04717700000003</v>
      </c>
      <c r="Z234">
        <f t="shared" si="25"/>
        <v>189.3141531</v>
      </c>
      <c r="AA234" s="4">
        <f t="shared" si="26"/>
        <v>2.2916614586611792</v>
      </c>
      <c r="AB234" s="5">
        <f t="shared" si="27"/>
        <v>4.4803504526250908</v>
      </c>
      <c r="AC234" s="11" t="s">
        <v>264</v>
      </c>
      <c r="AD234" t="s">
        <v>268</v>
      </c>
      <c r="AE234" t="s">
        <v>270</v>
      </c>
      <c r="AF234" s="6" t="s">
        <v>269</v>
      </c>
    </row>
    <row r="235" spans="1:32" x14ac:dyDescent="0.55000000000000004">
      <c r="A235">
        <v>234</v>
      </c>
      <c r="B235">
        <v>10011</v>
      </c>
      <c r="C235">
        <v>1</v>
      </c>
      <c r="D235">
        <v>16</v>
      </c>
      <c r="E235" s="13">
        <v>108</v>
      </c>
      <c r="F235">
        <v>0</v>
      </c>
      <c r="G235" s="13">
        <v>14</v>
      </c>
      <c r="H235">
        <v>6</v>
      </c>
      <c r="I235" s="13">
        <v>3</v>
      </c>
      <c r="J235">
        <v>2</v>
      </c>
      <c r="K235" s="13">
        <v>2</v>
      </c>
      <c r="L235">
        <v>2</v>
      </c>
      <c r="M235" s="13">
        <v>0</v>
      </c>
      <c r="N235">
        <v>1</v>
      </c>
      <c r="O235" s="13">
        <v>1</v>
      </c>
      <c r="P235" s="12">
        <v>43709</v>
      </c>
      <c r="Q235" s="3">
        <f t="shared" ca="1" si="24"/>
        <v>12</v>
      </c>
      <c r="R235" s="3">
        <v>1</v>
      </c>
      <c r="S235">
        <v>1</v>
      </c>
      <c r="T235">
        <v>2</v>
      </c>
      <c r="U235">
        <v>1</v>
      </c>
      <c r="V235">
        <v>0</v>
      </c>
      <c r="W235">
        <v>55.6</v>
      </c>
      <c r="X235">
        <v>60.69</v>
      </c>
      <c r="Y235" s="4">
        <v>440.95283599999999</v>
      </c>
      <c r="Z235">
        <f t="shared" si="25"/>
        <v>132.28585079999999</v>
      </c>
      <c r="AA235" s="4">
        <f t="shared" si="26"/>
        <v>2.1796976569451307</v>
      </c>
      <c r="AB235" s="5">
        <f t="shared" si="27"/>
        <v>3.130706087223202</v>
      </c>
      <c r="AC235" s="11" t="s">
        <v>265</v>
      </c>
      <c r="AD235" t="s">
        <v>268</v>
      </c>
      <c r="AE235" t="s">
        <v>270</v>
      </c>
      <c r="AF235" s="6" t="s">
        <v>269</v>
      </c>
    </row>
    <row r="236" spans="1:32" x14ac:dyDescent="0.55000000000000004">
      <c r="A236">
        <v>235</v>
      </c>
      <c r="B236">
        <v>10011</v>
      </c>
      <c r="C236">
        <v>1</v>
      </c>
      <c r="D236">
        <v>16</v>
      </c>
      <c r="E236" s="13">
        <v>108</v>
      </c>
      <c r="F236">
        <v>0</v>
      </c>
      <c r="G236" s="13">
        <v>14</v>
      </c>
      <c r="H236">
        <v>6</v>
      </c>
      <c r="I236" s="13">
        <v>3</v>
      </c>
      <c r="J236">
        <v>2</v>
      </c>
      <c r="K236" s="13">
        <v>2</v>
      </c>
      <c r="L236">
        <v>2</v>
      </c>
      <c r="M236" s="13">
        <v>0</v>
      </c>
      <c r="N236">
        <v>1</v>
      </c>
      <c r="O236" s="13">
        <v>1</v>
      </c>
      <c r="P236" s="12">
        <v>43709</v>
      </c>
      <c r="Q236" s="3">
        <f t="shared" ca="1" si="24"/>
        <v>12</v>
      </c>
      <c r="R236" s="3">
        <v>1</v>
      </c>
      <c r="S236">
        <v>2</v>
      </c>
      <c r="T236">
        <v>2</v>
      </c>
      <c r="U236">
        <v>2</v>
      </c>
      <c r="V236">
        <v>0</v>
      </c>
      <c r="W236">
        <v>70.739999999999995</v>
      </c>
      <c r="X236">
        <v>77.3</v>
      </c>
      <c r="Y236" s="4">
        <v>575.79146100000003</v>
      </c>
      <c r="Z236">
        <f t="shared" si="25"/>
        <v>172.73743830000001</v>
      </c>
      <c r="AA236" s="4">
        <f t="shared" si="26"/>
        <v>2.2346369767141012</v>
      </c>
      <c r="AB236" s="5">
        <f t="shared" si="27"/>
        <v>4.088042268365955</v>
      </c>
      <c r="AC236" s="11" t="s">
        <v>267</v>
      </c>
      <c r="AD236" t="s">
        <v>268</v>
      </c>
      <c r="AE236" t="s">
        <v>270</v>
      </c>
      <c r="AF236" s="6" t="s">
        <v>269</v>
      </c>
    </row>
    <row r="237" spans="1:32" x14ac:dyDescent="0.55000000000000004">
      <c r="A237">
        <v>236</v>
      </c>
      <c r="B237">
        <v>10011</v>
      </c>
      <c r="C237">
        <v>1</v>
      </c>
      <c r="D237">
        <v>16</v>
      </c>
      <c r="E237" s="13">
        <v>108</v>
      </c>
      <c r="F237">
        <v>0</v>
      </c>
      <c r="G237" s="13">
        <v>14</v>
      </c>
      <c r="H237">
        <v>6</v>
      </c>
      <c r="I237" s="13">
        <v>3</v>
      </c>
      <c r="J237">
        <v>2</v>
      </c>
      <c r="K237" s="13">
        <v>2</v>
      </c>
      <c r="L237">
        <v>2</v>
      </c>
      <c r="M237" s="13">
        <v>0</v>
      </c>
      <c r="N237">
        <v>1</v>
      </c>
      <c r="O237" s="13">
        <v>1</v>
      </c>
      <c r="P237" s="12">
        <v>43709</v>
      </c>
      <c r="Q237" s="3">
        <f t="shared" ca="1" si="24"/>
        <v>12</v>
      </c>
      <c r="R237" s="3">
        <v>1</v>
      </c>
      <c r="S237">
        <v>3</v>
      </c>
      <c r="T237">
        <v>3</v>
      </c>
      <c r="U237">
        <v>2</v>
      </c>
      <c r="V237">
        <v>0</v>
      </c>
      <c r="W237">
        <v>100.35</v>
      </c>
      <c r="X237">
        <v>107.57</v>
      </c>
      <c r="Y237" s="4">
        <v>811.85653600000001</v>
      </c>
      <c r="Z237">
        <f t="shared" si="25"/>
        <v>243.55696079999998</v>
      </c>
      <c r="AA237" s="4">
        <f t="shared" si="26"/>
        <v>2.2641718025471786</v>
      </c>
      <c r="AB237" s="5">
        <f t="shared" si="27"/>
        <v>5.7640726891869738</v>
      </c>
      <c r="AC237" s="11" t="s">
        <v>266</v>
      </c>
      <c r="AD237" t="s">
        <v>268</v>
      </c>
      <c r="AE237" t="s">
        <v>270</v>
      </c>
      <c r="AF237" s="6" t="s">
        <v>269</v>
      </c>
    </row>
    <row r="238" spans="1:32" x14ac:dyDescent="0.55000000000000004">
      <c r="A238">
        <v>237</v>
      </c>
      <c r="B238">
        <v>10012</v>
      </c>
      <c r="C238">
        <v>1</v>
      </c>
      <c r="D238">
        <v>16</v>
      </c>
      <c r="E238" s="13">
        <v>146</v>
      </c>
      <c r="F238">
        <v>0</v>
      </c>
      <c r="G238" s="13">
        <v>9</v>
      </c>
      <c r="H238">
        <v>4</v>
      </c>
      <c r="I238" s="13">
        <v>3</v>
      </c>
      <c r="J238">
        <v>2</v>
      </c>
      <c r="K238" s="13">
        <v>2</v>
      </c>
      <c r="L238">
        <v>2</v>
      </c>
      <c r="M238" s="13">
        <v>1</v>
      </c>
      <c r="N238">
        <v>1</v>
      </c>
      <c r="O238" s="13">
        <v>1</v>
      </c>
      <c r="P238" s="12">
        <v>43709</v>
      </c>
      <c r="Q238" s="3">
        <f t="shared" ca="1" si="24"/>
        <v>12</v>
      </c>
      <c r="R238" s="3">
        <v>1</v>
      </c>
      <c r="S238">
        <v>2</v>
      </c>
      <c r="T238">
        <v>2</v>
      </c>
      <c r="U238">
        <v>2</v>
      </c>
      <c r="V238">
        <v>1</v>
      </c>
      <c r="W238">
        <v>68.11</v>
      </c>
      <c r="X238">
        <v>81.72</v>
      </c>
      <c r="Y238" s="4">
        <v>451.63900000000001</v>
      </c>
      <c r="Z238">
        <f t="shared" si="25"/>
        <v>135.49170000000001</v>
      </c>
      <c r="AA238" s="4">
        <f t="shared" si="26"/>
        <v>1.6579992657856095</v>
      </c>
      <c r="AB238" s="5">
        <f t="shared" si="27"/>
        <v>3.2065764206297107</v>
      </c>
      <c r="AC238" s="11" t="s">
        <v>222</v>
      </c>
      <c r="AD238" t="s">
        <v>271</v>
      </c>
      <c r="AE238" t="s">
        <v>272</v>
      </c>
      <c r="AF238" s="6" t="s">
        <v>273</v>
      </c>
    </row>
    <row r="239" spans="1:32" x14ac:dyDescent="0.55000000000000004">
      <c r="A239">
        <v>238</v>
      </c>
      <c r="B239">
        <v>10012</v>
      </c>
      <c r="C239">
        <v>1</v>
      </c>
      <c r="D239">
        <v>16</v>
      </c>
      <c r="E239" s="13">
        <v>146</v>
      </c>
      <c r="F239">
        <v>0</v>
      </c>
      <c r="G239" s="13">
        <v>9</v>
      </c>
      <c r="H239">
        <v>4</v>
      </c>
      <c r="I239" s="13">
        <v>3</v>
      </c>
      <c r="J239">
        <v>2</v>
      </c>
      <c r="K239" s="13">
        <v>2</v>
      </c>
      <c r="L239">
        <v>2</v>
      </c>
      <c r="M239" s="13">
        <v>1</v>
      </c>
      <c r="N239">
        <v>1</v>
      </c>
      <c r="O239" s="13">
        <v>1</v>
      </c>
      <c r="P239" s="12">
        <v>43709</v>
      </c>
      <c r="Q239" s="3">
        <f t="shared" ca="1" si="24"/>
        <v>12</v>
      </c>
      <c r="R239" s="3">
        <v>1</v>
      </c>
      <c r="S239">
        <v>3</v>
      </c>
      <c r="T239">
        <v>4</v>
      </c>
      <c r="U239">
        <v>2</v>
      </c>
      <c r="V239">
        <v>0</v>
      </c>
      <c r="W239">
        <v>97.95</v>
      </c>
      <c r="X239">
        <v>112.78</v>
      </c>
      <c r="Y239" s="4">
        <v>567.17200000000003</v>
      </c>
      <c r="Z239">
        <f t="shared" si="25"/>
        <v>170.1516</v>
      </c>
      <c r="AA239" s="4">
        <f t="shared" si="26"/>
        <v>1.5087036708636283</v>
      </c>
      <c r="AB239" s="5">
        <f t="shared" si="27"/>
        <v>4.0268452495054552</v>
      </c>
      <c r="AC239" s="11" t="s">
        <v>224</v>
      </c>
      <c r="AD239" t="s">
        <v>271</v>
      </c>
      <c r="AE239" t="s">
        <v>272</v>
      </c>
      <c r="AF239" s="6" t="s">
        <v>273</v>
      </c>
    </row>
    <row r="240" spans="1:32" x14ac:dyDescent="0.55000000000000004">
      <c r="A240">
        <v>239</v>
      </c>
      <c r="B240">
        <v>10012</v>
      </c>
      <c r="C240">
        <v>1</v>
      </c>
      <c r="D240">
        <v>16</v>
      </c>
      <c r="E240" s="13">
        <v>146</v>
      </c>
      <c r="F240">
        <v>0</v>
      </c>
      <c r="G240" s="13">
        <v>9</v>
      </c>
      <c r="H240">
        <v>4</v>
      </c>
      <c r="I240" s="13">
        <v>3</v>
      </c>
      <c r="J240">
        <v>2</v>
      </c>
      <c r="K240" s="13">
        <v>2</v>
      </c>
      <c r="L240">
        <v>2</v>
      </c>
      <c r="M240" s="13">
        <v>1</v>
      </c>
      <c r="N240">
        <v>1</v>
      </c>
      <c r="O240" s="13">
        <v>1</v>
      </c>
      <c r="P240" s="12">
        <v>43709</v>
      </c>
      <c r="Q240" s="3">
        <f t="shared" ca="1" si="24"/>
        <v>12</v>
      </c>
      <c r="R240" s="3">
        <v>1</v>
      </c>
      <c r="S240">
        <v>3</v>
      </c>
      <c r="T240">
        <v>3</v>
      </c>
      <c r="U240">
        <v>2</v>
      </c>
      <c r="V240">
        <v>1</v>
      </c>
      <c r="W240">
        <v>97.95</v>
      </c>
      <c r="X240">
        <v>112.78</v>
      </c>
      <c r="Y240" s="4">
        <v>729.01599999999996</v>
      </c>
      <c r="Z240">
        <f t="shared" si="25"/>
        <v>218.70479999999998</v>
      </c>
      <c r="AA240" s="4">
        <f t="shared" si="26"/>
        <v>1.9392161730803332</v>
      </c>
      <c r="AB240" s="5">
        <f t="shared" si="27"/>
        <v>5.1759159768350145</v>
      </c>
      <c r="AC240" s="11" t="s">
        <v>224</v>
      </c>
      <c r="AD240" t="s">
        <v>271</v>
      </c>
      <c r="AE240" t="s">
        <v>272</v>
      </c>
      <c r="AF240" s="6" t="s">
        <v>273</v>
      </c>
    </row>
    <row r="241" spans="1:32" x14ac:dyDescent="0.55000000000000004">
      <c r="A241">
        <v>240</v>
      </c>
      <c r="B241">
        <v>10012</v>
      </c>
      <c r="C241">
        <v>1</v>
      </c>
      <c r="D241">
        <v>16</v>
      </c>
      <c r="E241" s="13">
        <v>146</v>
      </c>
      <c r="F241">
        <v>0</v>
      </c>
      <c r="G241" s="13">
        <v>9</v>
      </c>
      <c r="H241">
        <v>4</v>
      </c>
      <c r="I241" s="13">
        <v>3</v>
      </c>
      <c r="J241">
        <v>2</v>
      </c>
      <c r="K241" s="13">
        <v>2</v>
      </c>
      <c r="L241">
        <v>2</v>
      </c>
      <c r="M241" s="13">
        <v>1</v>
      </c>
      <c r="N241">
        <v>1</v>
      </c>
      <c r="O241" s="13">
        <v>1</v>
      </c>
      <c r="P241" s="12">
        <v>43709</v>
      </c>
      <c r="Q241" s="3">
        <f t="shared" ca="1" si="24"/>
        <v>12</v>
      </c>
      <c r="R241" s="3">
        <v>1</v>
      </c>
      <c r="S241">
        <v>3</v>
      </c>
      <c r="T241">
        <v>2</v>
      </c>
      <c r="U241">
        <v>2</v>
      </c>
      <c r="V241">
        <v>0</v>
      </c>
      <c r="W241">
        <v>79.069999999999993</v>
      </c>
      <c r="X241">
        <v>88.86</v>
      </c>
      <c r="Y241" s="4">
        <v>502.54</v>
      </c>
      <c r="Z241">
        <f t="shared" si="25"/>
        <v>150.762</v>
      </c>
      <c r="AA241" s="4">
        <f t="shared" si="26"/>
        <v>1.6966239027683998</v>
      </c>
      <c r="AB241" s="5">
        <f t="shared" si="27"/>
        <v>3.567966704432644</v>
      </c>
      <c r="AC241" s="11" t="s">
        <v>223</v>
      </c>
      <c r="AD241" t="s">
        <v>271</v>
      </c>
      <c r="AE241" t="s">
        <v>272</v>
      </c>
      <c r="AF241" s="6" t="s">
        <v>273</v>
      </c>
    </row>
    <row r="242" spans="1:32" x14ac:dyDescent="0.55000000000000004">
      <c r="A242">
        <v>241</v>
      </c>
      <c r="B242">
        <v>10012</v>
      </c>
      <c r="C242">
        <v>1</v>
      </c>
      <c r="D242">
        <v>16</v>
      </c>
      <c r="E242" s="13">
        <v>146</v>
      </c>
      <c r="F242">
        <v>0</v>
      </c>
      <c r="G242" s="13">
        <v>9</v>
      </c>
      <c r="H242">
        <v>4</v>
      </c>
      <c r="I242" s="13">
        <v>3</v>
      </c>
      <c r="J242">
        <v>2</v>
      </c>
      <c r="K242" s="13">
        <v>2</v>
      </c>
      <c r="L242">
        <v>2</v>
      </c>
      <c r="M242" s="13">
        <v>1</v>
      </c>
      <c r="N242">
        <v>1</v>
      </c>
      <c r="O242" s="13">
        <v>1</v>
      </c>
      <c r="P242" s="12">
        <v>43709</v>
      </c>
      <c r="Q242" s="3">
        <f t="shared" ca="1" si="24"/>
        <v>12</v>
      </c>
      <c r="R242" s="3">
        <v>1</v>
      </c>
      <c r="S242">
        <v>2</v>
      </c>
      <c r="T242">
        <v>2</v>
      </c>
      <c r="U242">
        <v>2</v>
      </c>
      <c r="V242">
        <v>1</v>
      </c>
      <c r="W242">
        <v>68.11</v>
      </c>
      <c r="X242">
        <v>81.72</v>
      </c>
      <c r="Y242" s="4">
        <v>535.226</v>
      </c>
      <c r="Z242">
        <f t="shared" si="25"/>
        <v>160.56780000000001</v>
      </c>
      <c r="AA242" s="4">
        <f t="shared" si="26"/>
        <v>1.9648531571218797</v>
      </c>
      <c r="AB242" s="5">
        <f t="shared" si="27"/>
        <v>3.8000329274220279</v>
      </c>
      <c r="AC242" s="11" t="s">
        <v>222</v>
      </c>
      <c r="AD242" t="s">
        <v>271</v>
      </c>
      <c r="AE242" t="s">
        <v>272</v>
      </c>
      <c r="AF242" s="6" t="s">
        <v>273</v>
      </c>
    </row>
    <row r="243" spans="1:32" x14ac:dyDescent="0.55000000000000004">
      <c r="A243">
        <v>242</v>
      </c>
      <c r="B243">
        <v>10012</v>
      </c>
      <c r="C243">
        <v>1</v>
      </c>
      <c r="D243">
        <v>16</v>
      </c>
      <c r="E243" s="13">
        <v>146</v>
      </c>
      <c r="F243">
        <v>0</v>
      </c>
      <c r="G243" s="13">
        <v>9</v>
      </c>
      <c r="H243">
        <v>4</v>
      </c>
      <c r="I243" s="13">
        <v>3</v>
      </c>
      <c r="J243">
        <v>2</v>
      </c>
      <c r="K243" s="13">
        <v>2</v>
      </c>
      <c r="L243">
        <v>2</v>
      </c>
      <c r="M243" s="13">
        <v>1</v>
      </c>
      <c r="N243">
        <v>1</v>
      </c>
      <c r="O243" s="13">
        <v>1</v>
      </c>
      <c r="P243" s="12">
        <v>43709</v>
      </c>
      <c r="Q243" s="3">
        <f t="shared" ca="1" si="24"/>
        <v>12</v>
      </c>
      <c r="R243" s="3">
        <v>1</v>
      </c>
      <c r="S243">
        <v>2</v>
      </c>
      <c r="T243">
        <v>2</v>
      </c>
      <c r="U243">
        <v>2</v>
      </c>
      <c r="V243">
        <v>1</v>
      </c>
      <c r="W243">
        <v>68.11</v>
      </c>
      <c r="X243">
        <v>81.72</v>
      </c>
      <c r="Y243" s="4">
        <v>430.47300000000001</v>
      </c>
      <c r="Z243">
        <f t="shared" si="25"/>
        <v>129.14189999999999</v>
      </c>
      <c r="AA243" s="4">
        <f t="shared" si="26"/>
        <v>1.5802973568281937</v>
      </c>
      <c r="AB243" s="5">
        <f t="shared" si="27"/>
        <v>3.0563006549871323</v>
      </c>
      <c r="AC243" s="11" t="s">
        <v>222</v>
      </c>
      <c r="AD243" t="s">
        <v>271</v>
      </c>
      <c r="AE243" t="s">
        <v>272</v>
      </c>
      <c r="AF243" s="6" t="s">
        <v>273</v>
      </c>
    </row>
    <row r="244" spans="1:32" x14ac:dyDescent="0.55000000000000004">
      <c r="A244">
        <v>243</v>
      </c>
      <c r="B244">
        <v>10012</v>
      </c>
      <c r="C244">
        <v>1</v>
      </c>
      <c r="D244">
        <v>16</v>
      </c>
      <c r="E244" s="13">
        <v>146</v>
      </c>
      <c r="F244">
        <v>0</v>
      </c>
      <c r="G244" s="13">
        <v>9</v>
      </c>
      <c r="H244">
        <v>4</v>
      </c>
      <c r="I244" s="13">
        <v>3</v>
      </c>
      <c r="J244">
        <v>2</v>
      </c>
      <c r="K244" s="13">
        <v>2</v>
      </c>
      <c r="L244">
        <v>2</v>
      </c>
      <c r="M244" s="13">
        <v>1</v>
      </c>
      <c r="N244">
        <v>1</v>
      </c>
      <c r="O244" s="13">
        <v>1</v>
      </c>
      <c r="P244" s="12">
        <v>43709</v>
      </c>
      <c r="Q244" s="3">
        <f t="shared" ca="1" si="24"/>
        <v>12</v>
      </c>
      <c r="R244" s="3">
        <v>1</v>
      </c>
      <c r="S244">
        <v>2</v>
      </c>
      <c r="T244">
        <v>2</v>
      </c>
      <c r="U244">
        <v>2</v>
      </c>
      <c r="V244">
        <v>1</v>
      </c>
      <c r="W244">
        <v>68.11</v>
      </c>
      <c r="X244">
        <v>81.72</v>
      </c>
      <c r="Y244" s="4">
        <v>445.428</v>
      </c>
      <c r="Z244">
        <f t="shared" si="25"/>
        <v>133.6284</v>
      </c>
      <c r="AA244" s="4">
        <f t="shared" si="26"/>
        <v>1.6351982378854626</v>
      </c>
      <c r="AB244" s="5">
        <f t="shared" si="27"/>
        <v>3.1624791523501088</v>
      </c>
      <c r="AC244" s="11" t="s">
        <v>222</v>
      </c>
      <c r="AD244" t="s">
        <v>271</v>
      </c>
      <c r="AE244" t="s">
        <v>272</v>
      </c>
      <c r="AF244" s="6" t="s">
        <v>273</v>
      </c>
    </row>
    <row r="245" spans="1:32" x14ac:dyDescent="0.55000000000000004">
      <c r="A245">
        <v>244</v>
      </c>
      <c r="B245">
        <v>10012</v>
      </c>
      <c r="C245">
        <v>1</v>
      </c>
      <c r="D245">
        <v>16</v>
      </c>
      <c r="E245" s="13">
        <v>146</v>
      </c>
      <c r="F245">
        <v>0</v>
      </c>
      <c r="G245" s="13">
        <v>9</v>
      </c>
      <c r="H245">
        <v>4</v>
      </c>
      <c r="I245" s="13">
        <v>3</v>
      </c>
      <c r="J245">
        <v>2</v>
      </c>
      <c r="K245" s="13">
        <v>2</v>
      </c>
      <c r="L245">
        <v>2</v>
      </c>
      <c r="M245" s="13">
        <v>1</v>
      </c>
      <c r="N245">
        <v>1</v>
      </c>
      <c r="O245" s="13">
        <v>1</v>
      </c>
      <c r="P245" s="12">
        <v>43709</v>
      </c>
      <c r="Q245" s="3">
        <f t="shared" ca="1" si="24"/>
        <v>12</v>
      </c>
      <c r="R245" s="3">
        <v>1</v>
      </c>
      <c r="S245">
        <v>2</v>
      </c>
      <c r="T245">
        <v>2</v>
      </c>
      <c r="U245">
        <v>2</v>
      </c>
      <c r="V245">
        <v>1</v>
      </c>
      <c r="W245">
        <v>68.11</v>
      </c>
      <c r="X245">
        <v>81.72</v>
      </c>
      <c r="Y245" s="4">
        <v>472.88600000000002</v>
      </c>
      <c r="Z245">
        <f t="shared" si="25"/>
        <v>141.86580000000001</v>
      </c>
      <c r="AA245" s="4">
        <f t="shared" si="26"/>
        <v>1.735998531571219</v>
      </c>
      <c r="AB245" s="5">
        <f t="shared" si="27"/>
        <v>3.357427275425509</v>
      </c>
      <c r="AC245" s="11" t="s">
        <v>222</v>
      </c>
      <c r="AD245" t="s">
        <v>271</v>
      </c>
      <c r="AE245" t="s">
        <v>272</v>
      </c>
      <c r="AF245" s="6" t="s">
        <v>273</v>
      </c>
    </row>
    <row r="246" spans="1:32" x14ac:dyDescent="0.55000000000000004">
      <c r="A246">
        <v>245</v>
      </c>
      <c r="B246">
        <v>10012</v>
      </c>
      <c r="C246">
        <v>1</v>
      </c>
      <c r="D246">
        <v>16</v>
      </c>
      <c r="E246" s="13">
        <v>146</v>
      </c>
      <c r="F246">
        <v>0</v>
      </c>
      <c r="G246" s="13">
        <v>9</v>
      </c>
      <c r="H246">
        <v>4</v>
      </c>
      <c r="I246" s="13">
        <v>3</v>
      </c>
      <c r="J246">
        <v>2</v>
      </c>
      <c r="K246" s="13">
        <v>2</v>
      </c>
      <c r="L246">
        <v>2</v>
      </c>
      <c r="M246" s="13">
        <v>1</v>
      </c>
      <c r="N246">
        <v>1</v>
      </c>
      <c r="O246" s="13">
        <v>1</v>
      </c>
      <c r="P246" s="12">
        <v>43709</v>
      </c>
      <c r="Q246" s="3">
        <f t="shared" ca="1" si="24"/>
        <v>12</v>
      </c>
      <c r="R246" s="3">
        <v>1</v>
      </c>
      <c r="S246">
        <v>2</v>
      </c>
      <c r="T246">
        <v>2</v>
      </c>
      <c r="U246">
        <v>2</v>
      </c>
      <c r="V246">
        <v>1</v>
      </c>
      <c r="W246">
        <v>68.11</v>
      </c>
      <c r="X246">
        <v>81.72</v>
      </c>
      <c r="Y246" s="4">
        <v>431.649</v>
      </c>
      <c r="Z246">
        <f t="shared" si="25"/>
        <v>129.49469999999999</v>
      </c>
      <c r="AA246" s="4">
        <f t="shared" si="26"/>
        <v>1.5846145374449339</v>
      </c>
      <c r="AB246" s="5">
        <f t="shared" si="27"/>
        <v>3.0646500975079523</v>
      </c>
      <c r="AC246" s="11" t="s">
        <v>222</v>
      </c>
      <c r="AD246" t="s">
        <v>271</v>
      </c>
      <c r="AE246" t="s">
        <v>272</v>
      </c>
      <c r="AF246" s="6" t="s">
        <v>273</v>
      </c>
    </row>
    <row r="247" spans="1:32" x14ac:dyDescent="0.55000000000000004">
      <c r="A247">
        <v>246</v>
      </c>
      <c r="B247">
        <v>10012</v>
      </c>
      <c r="C247">
        <v>1</v>
      </c>
      <c r="D247">
        <v>16</v>
      </c>
      <c r="E247" s="13">
        <v>146</v>
      </c>
      <c r="F247">
        <v>0</v>
      </c>
      <c r="G247" s="13">
        <v>9</v>
      </c>
      <c r="H247">
        <v>4</v>
      </c>
      <c r="I247" s="13">
        <v>3</v>
      </c>
      <c r="J247">
        <v>2</v>
      </c>
      <c r="K247" s="13">
        <v>2</v>
      </c>
      <c r="L247">
        <v>2</v>
      </c>
      <c r="M247" s="13">
        <v>1</v>
      </c>
      <c r="N247">
        <v>1</v>
      </c>
      <c r="O247" s="13">
        <v>1</v>
      </c>
      <c r="P247" s="12">
        <v>43709</v>
      </c>
      <c r="Q247" s="3">
        <f t="shared" ca="1" si="24"/>
        <v>12</v>
      </c>
      <c r="R247" s="3">
        <v>1</v>
      </c>
      <c r="S247">
        <v>2</v>
      </c>
      <c r="T247">
        <v>2</v>
      </c>
      <c r="U247">
        <v>2</v>
      </c>
      <c r="V247">
        <v>1</v>
      </c>
      <c r="W247">
        <v>68.11</v>
      </c>
      <c r="X247">
        <v>81.72</v>
      </c>
      <c r="Y247" s="4">
        <v>458.74900000000002</v>
      </c>
      <c r="Z247">
        <f t="shared" si="25"/>
        <v>137.62469999999999</v>
      </c>
      <c r="AA247" s="4">
        <f t="shared" si="26"/>
        <v>1.6841005873715125</v>
      </c>
      <c r="AB247" s="5">
        <f t="shared" si="27"/>
        <v>3.2570564685234431</v>
      </c>
      <c r="AC247" s="11" t="s">
        <v>222</v>
      </c>
      <c r="AD247" t="s">
        <v>271</v>
      </c>
      <c r="AE247" t="s">
        <v>272</v>
      </c>
      <c r="AF247" s="6" t="s">
        <v>273</v>
      </c>
    </row>
    <row r="248" spans="1:32" x14ac:dyDescent="0.55000000000000004">
      <c r="A248">
        <v>247</v>
      </c>
      <c r="B248">
        <v>10012</v>
      </c>
      <c r="C248">
        <v>1</v>
      </c>
      <c r="D248">
        <v>16</v>
      </c>
      <c r="E248" s="13">
        <v>146</v>
      </c>
      <c r="F248">
        <v>0</v>
      </c>
      <c r="G248" s="13">
        <v>9</v>
      </c>
      <c r="H248">
        <v>4</v>
      </c>
      <c r="I248" s="13">
        <v>3</v>
      </c>
      <c r="J248">
        <v>2</v>
      </c>
      <c r="K248" s="13">
        <v>2</v>
      </c>
      <c r="L248">
        <v>2</v>
      </c>
      <c r="M248" s="13">
        <v>1</v>
      </c>
      <c r="N248">
        <v>0</v>
      </c>
      <c r="O248" s="13">
        <v>1</v>
      </c>
      <c r="P248" s="12">
        <v>43709</v>
      </c>
      <c r="Q248" s="3">
        <f t="shared" ca="1" si="24"/>
        <v>12</v>
      </c>
      <c r="R248" s="3">
        <v>1</v>
      </c>
      <c r="S248">
        <v>2</v>
      </c>
      <c r="T248">
        <v>2</v>
      </c>
      <c r="U248">
        <v>2</v>
      </c>
      <c r="V248">
        <v>1</v>
      </c>
      <c r="W248">
        <v>68.11</v>
      </c>
      <c r="X248">
        <v>81.72</v>
      </c>
      <c r="Y248" s="4">
        <v>465.77600000000001</v>
      </c>
      <c r="Z248">
        <f t="shared" si="25"/>
        <v>139.7328</v>
      </c>
      <c r="AA248" s="4">
        <f t="shared" si="26"/>
        <v>1.7098972099853158</v>
      </c>
      <c r="AB248" s="5">
        <f t="shared" si="27"/>
        <v>3.3069472275317766</v>
      </c>
      <c r="AC248" s="11" t="s">
        <v>222</v>
      </c>
      <c r="AD248" t="s">
        <v>271</v>
      </c>
      <c r="AE248" t="s">
        <v>272</v>
      </c>
      <c r="AF248" s="6" t="s">
        <v>273</v>
      </c>
    </row>
    <row r="249" spans="1:32" x14ac:dyDescent="0.55000000000000004">
      <c r="A249">
        <v>248</v>
      </c>
      <c r="B249">
        <v>10013</v>
      </c>
      <c r="C249">
        <v>1</v>
      </c>
      <c r="D249">
        <v>12</v>
      </c>
      <c r="E249" s="13">
        <v>159</v>
      </c>
      <c r="F249">
        <v>0</v>
      </c>
      <c r="G249" s="13" t="s">
        <v>274</v>
      </c>
      <c r="H249">
        <v>4</v>
      </c>
      <c r="I249" s="13">
        <v>3</v>
      </c>
      <c r="J249">
        <v>3</v>
      </c>
      <c r="K249" s="13">
        <v>2</v>
      </c>
      <c r="L249">
        <v>2</v>
      </c>
      <c r="M249" s="13">
        <v>1</v>
      </c>
      <c r="N249">
        <v>0</v>
      </c>
      <c r="O249" s="13">
        <v>1</v>
      </c>
      <c r="P249" s="12">
        <v>44256</v>
      </c>
      <c r="Q249" s="3">
        <f t="shared" ca="1" si="24"/>
        <v>30</v>
      </c>
      <c r="R249" s="3">
        <v>1</v>
      </c>
      <c r="S249">
        <v>1</v>
      </c>
      <c r="T249">
        <v>1</v>
      </c>
      <c r="U249">
        <v>0</v>
      </c>
      <c r="V249">
        <v>0</v>
      </c>
      <c r="W249">
        <v>40.22</v>
      </c>
      <c r="X249">
        <v>44.59</v>
      </c>
      <c r="Y249" s="4">
        <v>216.26150000000001</v>
      </c>
      <c r="Z249">
        <f t="shared" si="25"/>
        <v>64.878450000000001</v>
      </c>
      <c r="AA249" s="4">
        <f t="shared" si="26"/>
        <v>1.4549999999999998</v>
      </c>
      <c r="AB249" s="5">
        <f t="shared" si="27"/>
        <v>1.5354276902349271</v>
      </c>
      <c r="AC249" s="11" t="s">
        <v>278</v>
      </c>
      <c r="AD249" s="16" t="s">
        <v>275</v>
      </c>
      <c r="AE249" t="s">
        <v>276</v>
      </c>
      <c r="AF249" s="6" t="s">
        <v>277</v>
      </c>
    </row>
    <row r="250" spans="1:32" x14ac:dyDescent="0.55000000000000004">
      <c r="A250">
        <v>249</v>
      </c>
      <c r="B250">
        <v>10013</v>
      </c>
      <c r="C250">
        <v>1</v>
      </c>
      <c r="D250">
        <v>12</v>
      </c>
      <c r="E250" s="13">
        <v>159</v>
      </c>
      <c r="F250">
        <v>0</v>
      </c>
      <c r="G250" s="13" t="s">
        <v>89</v>
      </c>
      <c r="H250">
        <v>4</v>
      </c>
      <c r="I250" s="13">
        <v>3</v>
      </c>
      <c r="J250">
        <v>3</v>
      </c>
      <c r="K250" s="13">
        <v>2</v>
      </c>
      <c r="L250">
        <v>2</v>
      </c>
      <c r="M250" s="13">
        <v>1</v>
      </c>
      <c r="N250">
        <v>0</v>
      </c>
      <c r="O250" s="13">
        <v>1</v>
      </c>
      <c r="P250" s="12">
        <v>44256</v>
      </c>
      <c r="Q250" s="3">
        <f t="shared" ca="1" si="24"/>
        <v>30</v>
      </c>
      <c r="R250" s="3">
        <v>1</v>
      </c>
      <c r="S250">
        <v>2</v>
      </c>
      <c r="T250">
        <v>1</v>
      </c>
      <c r="U250">
        <v>0</v>
      </c>
      <c r="V250">
        <v>0</v>
      </c>
      <c r="W250">
        <v>42.37</v>
      </c>
      <c r="X250">
        <v>45.56</v>
      </c>
      <c r="Y250" s="4">
        <v>220.96600000000001</v>
      </c>
      <c r="Z250">
        <f t="shared" si="25"/>
        <v>66.2898</v>
      </c>
      <c r="AA250" s="4">
        <f t="shared" si="26"/>
        <v>1.4549999999999998</v>
      </c>
      <c r="AB250" s="5">
        <f t="shared" si="27"/>
        <v>1.5688290102512508</v>
      </c>
      <c r="AC250" s="11" t="s">
        <v>279</v>
      </c>
      <c r="AD250" s="16" t="s">
        <v>275</v>
      </c>
      <c r="AE250" t="s">
        <v>276</v>
      </c>
      <c r="AF250" s="6" t="s">
        <v>277</v>
      </c>
    </row>
    <row r="251" spans="1:32" x14ac:dyDescent="0.55000000000000004">
      <c r="A251">
        <v>250</v>
      </c>
      <c r="B251">
        <v>10013</v>
      </c>
      <c r="C251">
        <v>1</v>
      </c>
      <c r="D251">
        <v>12</v>
      </c>
      <c r="E251" s="13">
        <v>159</v>
      </c>
      <c r="F251">
        <v>0</v>
      </c>
      <c r="G251" s="13" t="s">
        <v>90</v>
      </c>
      <c r="H251">
        <v>4</v>
      </c>
      <c r="I251" s="13">
        <v>3</v>
      </c>
      <c r="J251">
        <v>3</v>
      </c>
      <c r="K251" s="13">
        <v>2</v>
      </c>
      <c r="L251">
        <v>2</v>
      </c>
      <c r="M251" s="13">
        <v>1</v>
      </c>
      <c r="N251">
        <v>0</v>
      </c>
      <c r="O251" s="13">
        <v>1</v>
      </c>
      <c r="P251" s="12">
        <v>44256</v>
      </c>
      <c r="Q251" s="3">
        <f t="shared" ca="1" si="24"/>
        <v>30</v>
      </c>
      <c r="R251" s="3">
        <v>1</v>
      </c>
      <c r="S251">
        <v>1</v>
      </c>
      <c r="T251">
        <v>1</v>
      </c>
      <c r="U251">
        <v>0</v>
      </c>
      <c r="V251">
        <v>0</v>
      </c>
      <c r="W251">
        <v>39.57</v>
      </c>
      <c r="X251">
        <v>42.86</v>
      </c>
      <c r="Y251" s="4">
        <v>207.87100000000001</v>
      </c>
      <c r="Z251">
        <f t="shared" si="25"/>
        <v>62.3613</v>
      </c>
      <c r="AA251" s="4">
        <f t="shared" si="26"/>
        <v>1.4550000000000001</v>
      </c>
      <c r="AB251" s="5">
        <f t="shared" si="27"/>
        <v>1.4758562638140609</v>
      </c>
      <c r="AC251" s="11" t="s">
        <v>280</v>
      </c>
      <c r="AD251" s="16" t="s">
        <v>275</v>
      </c>
      <c r="AE251" t="s">
        <v>276</v>
      </c>
      <c r="AF251" s="6" t="s">
        <v>277</v>
      </c>
    </row>
    <row r="252" spans="1:32" x14ac:dyDescent="0.55000000000000004">
      <c r="A252">
        <v>251</v>
      </c>
      <c r="B252">
        <v>10013</v>
      </c>
      <c r="C252">
        <v>1</v>
      </c>
      <c r="D252">
        <v>12</v>
      </c>
      <c r="E252" s="13">
        <v>159</v>
      </c>
      <c r="F252">
        <v>0</v>
      </c>
      <c r="G252" s="13" t="s">
        <v>91</v>
      </c>
      <c r="H252">
        <v>4</v>
      </c>
      <c r="I252" s="13">
        <v>3</v>
      </c>
      <c r="J252">
        <v>3</v>
      </c>
      <c r="K252" s="13">
        <v>2</v>
      </c>
      <c r="L252">
        <v>2</v>
      </c>
      <c r="M252" s="13">
        <v>1</v>
      </c>
      <c r="N252">
        <v>0</v>
      </c>
      <c r="O252" s="13">
        <v>1</v>
      </c>
      <c r="P252" s="12">
        <v>44256</v>
      </c>
      <c r="Q252" s="3">
        <f t="shared" ca="1" si="24"/>
        <v>30</v>
      </c>
      <c r="R252" s="3">
        <v>1</v>
      </c>
      <c r="S252">
        <v>1</v>
      </c>
      <c r="T252">
        <v>1</v>
      </c>
      <c r="U252">
        <v>0</v>
      </c>
      <c r="V252">
        <v>0</v>
      </c>
      <c r="W252">
        <v>48.99</v>
      </c>
      <c r="X252">
        <v>53.82</v>
      </c>
      <c r="Y252" s="4">
        <v>261.02699999999999</v>
      </c>
      <c r="Z252">
        <f t="shared" si="25"/>
        <v>78.308099999999996</v>
      </c>
      <c r="AA252" s="4">
        <f t="shared" si="26"/>
        <v>1.4549999999999998</v>
      </c>
      <c r="AB252" s="5">
        <f t="shared" si="27"/>
        <v>1.8532567456479874</v>
      </c>
      <c r="AC252" s="11" t="s">
        <v>281</v>
      </c>
      <c r="AD252" s="16" t="s">
        <v>275</v>
      </c>
      <c r="AE252" t="s">
        <v>276</v>
      </c>
      <c r="AF252" s="6" t="s">
        <v>277</v>
      </c>
    </row>
    <row r="253" spans="1:32" x14ac:dyDescent="0.55000000000000004">
      <c r="A253">
        <v>252</v>
      </c>
      <c r="B253">
        <v>10013</v>
      </c>
      <c r="C253">
        <v>1</v>
      </c>
      <c r="D253">
        <v>12</v>
      </c>
      <c r="E253" s="13">
        <v>159</v>
      </c>
      <c r="F253">
        <v>0</v>
      </c>
      <c r="G253" s="13" t="s">
        <v>92</v>
      </c>
      <c r="H253">
        <v>4</v>
      </c>
      <c r="I253" s="13">
        <v>3</v>
      </c>
      <c r="J253">
        <v>3</v>
      </c>
      <c r="K253" s="13">
        <v>2</v>
      </c>
      <c r="L253">
        <v>2</v>
      </c>
      <c r="M253" s="13">
        <v>1</v>
      </c>
      <c r="N253">
        <v>0</v>
      </c>
      <c r="O253" s="13">
        <v>1</v>
      </c>
      <c r="P253" s="12">
        <v>44256</v>
      </c>
      <c r="Q253" s="3">
        <f t="shared" ca="1" si="24"/>
        <v>30</v>
      </c>
      <c r="R253" s="3">
        <v>1</v>
      </c>
      <c r="S253">
        <v>2</v>
      </c>
      <c r="T253">
        <v>1</v>
      </c>
      <c r="U253">
        <v>0</v>
      </c>
      <c r="V253">
        <v>0</v>
      </c>
      <c r="W253">
        <v>41.64</v>
      </c>
      <c r="X253">
        <v>44.55</v>
      </c>
      <c r="Y253" s="4">
        <v>218.66031000000001</v>
      </c>
      <c r="Z253">
        <f t="shared" si="25"/>
        <v>65.598093000000006</v>
      </c>
      <c r="AA253" s="4">
        <f t="shared" si="26"/>
        <v>1.4724600000000003</v>
      </c>
      <c r="AB253" s="5">
        <f t="shared" si="27"/>
        <v>1.5524589200081989</v>
      </c>
      <c r="AC253" s="11" t="s">
        <v>282</v>
      </c>
      <c r="AD253" s="16" t="s">
        <v>275</v>
      </c>
      <c r="AE253" t="s">
        <v>276</v>
      </c>
      <c r="AF253" s="6" t="s">
        <v>277</v>
      </c>
    </row>
    <row r="254" spans="1:32" x14ac:dyDescent="0.55000000000000004">
      <c r="A254">
        <v>253</v>
      </c>
      <c r="B254">
        <v>10013</v>
      </c>
      <c r="C254">
        <v>1</v>
      </c>
      <c r="D254">
        <v>12</v>
      </c>
      <c r="E254" s="13">
        <v>159</v>
      </c>
      <c r="F254">
        <v>0</v>
      </c>
      <c r="G254" s="13" t="s">
        <v>93</v>
      </c>
      <c r="H254">
        <v>4</v>
      </c>
      <c r="I254" s="13">
        <v>3</v>
      </c>
      <c r="J254">
        <v>3</v>
      </c>
      <c r="K254" s="13">
        <v>2</v>
      </c>
      <c r="L254">
        <v>2</v>
      </c>
      <c r="M254" s="13">
        <v>1</v>
      </c>
      <c r="N254">
        <v>0</v>
      </c>
      <c r="O254" s="13">
        <v>1</v>
      </c>
      <c r="P254" s="12">
        <v>44256</v>
      </c>
      <c r="Q254" s="3">
        <f t="shared" ca="1" si="24"/>
        <v>30</v>
      </c>
      <c r="R254" s="3">
        <v>1</v>
      </c>
      <c r="S254">
        <v>1</v>
      </c>
      <c r="T254">
        <v>1</v>
      </c>
      <c r="U254">
        <v>0</v>
      </c>
      <c r="V254">
        <v>0</v>
      </c>
      <c r="W254">
        <v>38.880000000000003</v>
      </c>
      <c r="X254">
        <v>41.85</v>
      </c>
      <c r="Y254" s="4">
        <v>205.40817000000001</v>
      </c>
      <c r="Z254">
        <f t="shared" si="25"/>
        <v>61.622450999999998</v>
      </c>
      <c r="AA254" s="4">
        <f t="shared" si="26"/>
        <v>1.4724599999999999</v>
      </c>
      <c r="AB254" s="5">
        <f t="shared" si="27"/>
        <v>1.4583705006137628</v>
      </c>
      <c r="AC254" s="11" t="s">
        <v>285</v>
      </c>
      <c r="AD254" s="16" t="s">
        <v>275</v>
      </c>
      <c r="AE254" t="s">
        <v>276</v>
      </c>
      <c r="AF254" s="6" t="s">
        <v>277</v>
      </c>
    </row>
    <row r="255" spans="1:32" x14ac:dyDescent="0.55000000000000004">
      <c r="A255">
        <v>254</v>
      </c>
      <c r="B255">
        <v>10013</v>
      </c>
      <c r="C255">
        <v>1</v>
      </c>
      <c r="D255">
        <v>12</v>
      </c>
      <c r="E255" s="13">
        <v>159</v>
      </c>
      <c r="F255">
        <v>0</v>
      </c>
      <c r="G255" s="13" t="s">
        <v>94</v>
      </c>
      <c r="H255">
        <v>4</v>
      </c>
      <c r="I255" s="13">
        <v>3</v>
      </c>
      <c r="J255">
        <v>3</v>
      </c>
      <c r="K255" s="13">
        <v>2</v>
      </c>
      <c r="L255">
        <v>2</v>
      </c>
      <c r="M255" s="13">
        <v>1</v>
      </c>
      <c r="N255">
        <v>0</v>
      </c>
      <c r="O255" s="13">
        <v>1</v>
      </c>
      <c r="P255" s="12">
        <v>44256</v>
      </c>
      <c r="Q255" s="3">
        <f t="shared" ca="1" si="24"/>
        <v>30</v>
      </c>
      <c r="R255" s="3">
        <v>1</v>
      </c>
      <c r="S255">
        <v>1</v>
      </c>
      <c r="T255">
        <v>1</v>
      </c>
      <c r="U255">
        <v>1</v>
      </c>
      <c r="V255">
        <v>1</v>
      </c>
      <c r="W255">
        <v>40.42</v>
      </c>
      <c r="X255">
        <v>46.37</v>
      </c>
      <c r="Y255" s="4">
        <v>227.593234</v>
      </c>
      <c r="Z255">
        <f t="shared" si="25"/>
        <v>68.277970199999999</v>
      </c>
      <c r="AA255" s="4">
        <f t="shared" si="26"/>
        <v>1.4724600000000001</v>
      </c>
      <c r="AB255" s="5">
        <f t="shared" si="27"/>
        <v>1.6158814841925966</v>
      </c>
      <c r="AC255" s="11" t="s">
        <v>284</v>
      </c>
      <c r="AD255" s="16" t="s">
        <v>275</v>
      </c>
      <c r="AE255" t="s">
        <v>276</v>
      </c>
      <c r="AF255" s="6" t="s">
        <v>277</v>
      </c>
    </row>
    <row r="256" spans="1:32" x14ac:dyDescent="0.55000000000000004">
      <c r="A256">
        <v>255</v>
      </c>
      <c r="B256">
        <v>10013</v>
      </c>
      <c r="C256">
        <v>1</v>
      </c>
      <c r="D256">
        <v>12</v>
      </c>
      <c r="E256" s="13">
        <v>159</v>
      </c>
      <c r="F256">
        <v>0</v>
      </c>
      <c r="G256" s="13" t="s">
        <v>95</v>
      </c>
      <c r="H256">
        <v>4</v>
      </c>
      <c r="I256" s="13">
        <v>3</v>
      </c>
      <c r="J256">
        <v>3</v>
      </c>
      <c r="K256" s="13">
        <v>2</v>
      </c>
      <c r="L256">
        <v>2</v>
      </c>
      <c r="M256" s="13">
        <v>1</v>
      </c>
      <c r="N256">
        <v>0</v>
      </c>
      <c r="O256" s="13">
        <v>1</v>
      </c>
      <c r="P256" s="12">
        <v>44256</v>
      </c>
      <c r="Q256" s="3">
        <f t="shared" ca="1" si="24"/>
        <v>30</v>
      </c>
      <c r="R256" s="3">
        <v>1</v>
      </c>
      <c r="S256">
        <v>1</v>
      </c>
      <c r="T256">
        <v>1</v>
      </c>
      <c r="U256">
        <v>0</v>
      </c>
      <c r="V256">
        <v>1</v>
      </c>
      <c r="W256">
        <v>58.05</v>
      </c>
      <c r="X256">
        <v>66.75</v>
      </c>
      <c r="Y256" s="4">
        <v>317.0625</v>
      </c>
      <c r="Z256">
        <f t="shared" si="25"/>
        <v>95.118749999999991</v>
      </c>
      <c r="AA256" s="4">
        <f t="shared" si="26"/>
        <v>1.4249999999999998</v>
      </c>
      <c r="AB256" s="5">
        <f t="shared" si="27"/>
        <v>2.2511012918855715</v>
      </c>
      <c r="AC256" s="11" t="s">
        <v>283</v>
      </c>
      <c r="AD256" s="16" t="s">
        <v>275</v>
      </c>
      <c r="AE256" t="s">
        <v>276</v>
      </c>
      <c r="AF256" s="6" t="s">
        <v>277</v>
      </c>
    </row>
    <row r="257" spans="1:32" x14ac:dyDescent="0.55000000000000004">
      <c r="A257">
        <v>256</v>
      </c>
      <c r="B257">
        <v>10013</v>
      </c>
      <c r="C257">
        <v>1</v>
      </c>
      <c r="D257">
        <v>12</v>
      </c>
      <c r="E257" s="13">
        <v>159</v>
      </c>
      <c r="F257">
        <v>0</v>
      </c>
      <c r="G257" s="13" t="s">
        <v>96</v>
      </c>
      <c r="H257">
        <v>4</v>
      </c>
      <c r="I257" s="13">
        <v>3</v>
      </c>
      <c r="J257">
        <v>3</v>
      </c>
      <c r="K257" s="13">
        <v>2</v>
      </c>
      <c r="L257">
        <v>2</v>
      </c>
      <c r="M257" s="13">
        <v>1</v>
      </c>
      <c r="N257">
        <v>0</v>
      </c>
      <c r="O257" s="13">
        <v>1</v>
      </c>
      <c r="P257" s="12">
        <v>44256</v>
      </c>
      <c r="Q257" s="3">
        <f t="shared" ca="1" si="24"/>
        <v>30</v>
      </c>
      <c r="R257" s="3">
        <v>1</v>
      </c>
      <c r="S257">
        <v>3</v>
      </c>
      <c r="T257">
        <v>2</v>
      </c>
      <c r="U257" s="15">
        <v>0</v>
      </c>
      <c r="V257">
        <v>1</v>
      </c>
      <c r="W257">
        <v>64.39</v>
      </c>
      <c r="X257">
        <v>66.319999999999993</v>
      </c>
      <c r="Y257" s="4">
        <v>354.87869699999999</v>
      </c>
      <c r="Z257">
        <f t="shared" si="25"/>
        <v>106.4636091</v>
      </c>
      <c r="AA257" s="4">
        <f t="shared" si="26"/>
        <v>1.6053017053679133</v>
      </c>
      <c r="AB257" s="5">
        <f t="shared" si="27"/>
        <v>2.5195912265858253</v>
      </c>
      <c r="AC257" s="11" t="s">
        <v>286</v>
      </c>
      <c r="AD257" s="16" t="s">
        <v>275</v>
      </c>
      <c r="AE257" t="s">
        <v>276</v>
      </c>
      <c r="AF257" s="6" t="s">
        <v>277</v>
      </c>
    </row>
    <row r="258" spans="1:32" x14ac:dyDescent="0.55000000000000004">
      <c r="A258">
        <v>257</v>
      </c>
      <c r="B258">
        <v>10013</v>
      </c>
      <c r="C258">
        <v>1</v>
      </c>
      <c r="D258">
        <v>12</v>
      </c>
      <c r="E258" s="13">
        <v>159</v>
      </c>
      <c r="F258">
        <v>0</v>
      </c>
      <c r="G258" s="13" t="s">
        <v>97</v>
      </c>
      <c r="H258">
        <v>4</v>
      </c>
      <c r="I258" s="13">
        <v>3</v>
      </c>
      <c r="J258">
        <v>3</v>
      </c>
      <c r="K258" s="13">
        <v>2</v>
      </c>
      <c r="L258">
        <v>2</v>
      </c>
      <c r="M258" s="13">
        <v>1</v>
      </c>
      <c r="N258">
        <v>0</v>
      </c>
      <c r="O258" s="13">
        <v>1</v>
      </c>
      <c r="P258" s="12">
        <v>44256</v>
      </c>
      <c r="Q258" s="3">
        <f t="shared" ca="1" si="24"/>
        <v>30</v>
      </c>
      <c r="R258" s="3">
        <v>1</v>
      </c>
      <c r="S258">
        <v>3</v>
      </c>
      <c r="T258">
        <v>2</v>
      </c>
      <c r="U258">
        <v>1</v>
      </c>
      <c r="V258">
        <v>1</v>
      </c>
      <c r="W258">
        <v>72.95</v>
      </c>
      <c r="X258">
        <v>75.2</v>
      </c>
      <c r="Y258" s="4">
        <v>365.82423599999998</v>
      </c>
      <c r="Z258">
        <f t="shared" si="25"/>
        <v>109.7472708</v>
      </c>
      <c r="AA258" s="4">
        <f t="shared" si="26"/>
        <v>1.4594051968085104</v>
      </c>
      <c r="AB258" s="5">
        <f t="shared" si="27"/>
        <v>2.5973030877592027</v>
      </c>
      <c r="AC258" s="11" t="s">
        <v>287</v>
      </c>
      <c r="AD258" s="16" t="s">
        <v>275</v>
      </c>
      <c r="AE258" t="s">
        <v>276</v>
      </c>
      <c r="AF258" s="6" t="s">
        <v>277</v>
      </c>
    </row>
    <row r="259" spans="1:32" x14ac:dyDescent="0.55000000000000004">
      <c r="A259">
        <v>258</v>
      </c>
      <c r="B259">
        <v>10013</v>
      </c>
      <c r="C259">
        <v>1</v>
      </c>
      <c r="D259">
        <v>12</v>
      </c>
      <c r="E259" s="13">
        <v>159</v>
      </c>
      <c r="F259">
        <v>0</v>
      </c>
      <c r="G259" s="13" t="s">
        <v>98</v>
      </c>
      <c r="H259">
        <v>4</v>
      </c>
      <c r="I259" s="13">
        <v>3</v>
      </c>
      <c r="J259">
        <v>3</v>
      </c>
      <c r="K259" s="13">
        <v>2</v>
      </c>
      <c r="L259">
        <v>2</v>
      </c>
      <c r="M259" s="13">
        <v>1</v>
      </c>
      <c r="N259">
        <v>0</v>
      </c>
      <c r="O259" s="13">
        <v>1</v>
      </c>
      <c r="P259" s="12">
        <v>44256</v>
      </c>
      <c r="Q259" s="3">
        <f t="shared" ca="1" si="24"/>
        <v>30</v>
      </c>
      <c r="R259" s="3">
        <v>1</v>
      </c>
      <c r="S259">
        <v>3</v>
      </c>
      <c r="T259">
        <v>2</v>
      </c>
      <c r="U259">
        <v>1</v>
      </c>
      <c r="V259">
        <v>0</v>
      </c>
      <c r="W259">
        <v>84.07</v>
      </c>
      <c r="X259">
        <v>89.1</v>
      </c>
      <c r="Y259" s="4">
        <v>438.64466399999998</v>
      </c>
      <c r="Z259">
        <f>Y259*30%</f>
        <v>131.59339919999999</v>
      </c>
      <c r="AA259" s="4">
        <f>IF(X259=0,Z259,Z259/X259)</f>
        <v>1.4769180606060606</v>
      </c>
      <c r="AB259" s="5">
        <f>PMT((9%/12),180,(-Y259+Z259))</f>
        <v>3.114318375112517</v>
      </c>
      <c r="AC259" s="11" t="s">
        <v>288</v>
      </c>
      <c r="AD259" s="16" t="s">
        <v>275</v>
      </c>
      <c r="AE259" t="s">
        <v>276</v>
      </c>
      <c r="AF259" s="6" t="s">
        <v>277</v>
      </c>
    </row>
    <row r="260" spans="1:32" x14ac:dyDescent="0.55000000000000004">
      <c r="A260">
        <v>259</v>
      </c>
      <c r="B260">
        <v>10014</v>
      </c>
      <c r="C260">
        <v>1</v>
      </c>
      <c r="D260">
        <v>16</v>
      </c>
      <c r="E260" s="13">
        <v>124</v>
      </c>
      <c r="F260">
        <v>0</v>
      </c>
      <c r="G260" s="13">
        <v>18</v>
      </c>
      <c r="H260">
        <v>5</v>
      </c>
      <c r="I260" s="13">
        <v>2</v>
      </c>
      <c r="J260">
        <v>3</v>
      </c>
      <c r="K260" s="13">
        <v>2</v>
      </c>
      <c r="L260">
        <v>2</v>
      </c>
      <c r="M260" s="13">
        <v>0</v>
      </c>
      <c r="N260">
        <v>1</v>
      </c>
      <c r="O260" s="13">
        <v>1</v>
      </c>
      <c r="P260" s="12">
        <v>44256</v>
      </c>
      <c r="Q260" s="3">
        <f t="shared" ref="Q260:Q323" ca="1" si="28">IF((P260-TODAY()&lt;0),0,MROUND((P260-TODAY())/30,1))</f>
        <v>30</v>
      </c>
      <c r="R260" s="3">
        <v>1</v>
      </c>
      <c r="S260">
        <v>1</v>
      </c>
      <c r="T260">
        <v>2</v>
      </c>
      <c r="U260">
        <v>1</v>
      </c>
      <c r="V260">
        <v>1</v>
      </c>
      <c r="W260">
        <v>65.010000000000005</v>
      </c>
      <c r="X260">
        <v>71.319999999999993</v>
      </c>
      <c r="Y260" s="4">
        <v>616.81600000000003</v>
      </c>
      <c r="Z260">
        <f t="shared" ref="Z260:Z323" si="29">Y260*30%</f>
        <v>185.04480000000001</v>
      </c>
      <c r="AA260" s="4">
        <f t="shared" ref="AA260:AA323" si="30">IF(X260=0,Z260,Z260/X260)</f>
        <v>2.5945709478407184</v>
      </c>
      <c r="AB260" s="5">
        <f t="shared" ref="AB260:AB323" si="31">PMT((9%/12),180,(-Y260+Z260))</f>
        <v>4.3793110016343491</v>
      </c>
      <c r="AC260" s="11" t="s">
        <v>292</v>
      </c>
      <c r="AD260" s="17" t="s">
        <v>289</v>
      </c>
      <c r="AE260" t="s">
        <v>291</v>
      </c>
      <c r="AF260" s="6" t="s">
        <v>290</v>
      </c>
    </row>
    <row r="261" spans="1:32" x14ac:dyDescent="0.55000000000000004">
      <c r="A261">
        <v>260</v>
      </c>
      <c r="B261">
        <v>10014</v>
      </c>
      <c r="C261">
        <v>1</v>
      </c>
      <c r="D261">
        <v>16</v>
      </c>
      <c r="E261" s="13">
        <v>124</v>
      </c>
      <c r="F261">
        <v>0</v>
      </c>
      <c r="G261" s="13">
        <v>18</v>
      </c>
      <c r="H261">
        <v>5</v>
      </c>
      <c r="I261" s="13">
        <v>2</v>
      </c>
      <c r="J261">
        <v>3</v>
      </c>
      <c r="K261" s="13">
        <v>2</v>
      </c>
      <c r="L261">
        <v>2</v>
      </c>
      <c r="M261" s="13">
        <v>0</v>
      </c>
      <c r="N261">
        <v>1</v>
      </c>
      <c r="O261" s="13">
        <v>1</v>
      </c>
      <c r="P261" s="12">
        <v>44256</v>
      </c>
      <c r="Q261" s="3">
        <f t="shared" ref="Q261:Q274" ca="1" si="32">IF((P261-TODAY()&lt;0),0,MROUND((P261-TODAY())/30,1))</f>
        <v>30</v>
      </c>
      <c r="R261" s="3">
        <v>1</v>
      </c>
      <c r="S261">
        <v>1</v>
      </c>
      <c r="T261">
        <v>1</v>
      </c>
      <c r="U261">
        <v>1</v>
      </c>
      <c r="V261">
        <v>1</v>
      </c>
      <c r="W261">
        <v>60.48</v>
      </c>
      <c r="X261">
        <v>66.55</v>
      </c>
      <c r="Y261" s="4">
        <v>584.43700000000001</v>
      </c>
      <c r="Z261">
        <f t="shared" si="29"/>
        <v>175.33109999999999</v>
      </c>
      <c r="AA261" s="4">
        <f t="shared" si="30"/>
        <v>2.6345770097670922</v>
      </c>
      <c r="AB261" s="5">
        <f t="shared" si="31"/>
        <v>4.1494244375343285</v>
      </c>
      <c r="AC261" s="11" t="s">
        <v>293</v>
      </c>
      <c r="AD261" s="17" t="s">
        <v>289</v>
      </c>
      <c r="AE261" t="s">
        <v>291</v>
      </c>
      <c r="AF261" s="6" t="s">
        <v>290</v>
      </c>
    </row>
    <row r="262" spans="1:32" x14ac:dyDescent="0.55000000000000004">
      <c r="A262">
        <v>261</v>
      </c>
      <c r="B262">
        <v>10014</v>
      </c>
      <c r="C262">
        <v>1</v>
      </c>
      <c r="D262">
        <v>16</v>
      </c>
      <c r="E262" s="13">
        <v>124</v>
      </c>
      <c r="F262">
        <v>0</v>
      </c>
      <c r="G262" s="13">
        <v>18</v>
      </c>
      <c r="H262">
        <v>5</v>
      </c>
      <c r="I262" s="13">
        <v>2</v>
      </c>
      <c r="J262">
        <v>3</v>
      </c>
      <c r="K262" s="13">
        <v>2</v>
      </c>
      <c r="L262">
        <v>2</v>
      </c>
      <c r="M262" s="13">
        <v>0</v>
      </c>
      <c r="N262">
        <v>1</v>
      </c>
      <c r="O262" s="13">
        <v>1</v>
      </c>
      <c r="P262" s="12">
        <v>44256</v>
      </c>
      <c r="Q262" s="3">
        <f t="shared" ca="1" si="32"/>
        <v>30</v>
      </c>
      <c r="R262" s="3">
        <v>1</v>
      </c>
      <c r="S262">
        <v>1</v>
      </c>
      <c r="T262">
        <v>2</v>
      </c>
      <c r="U262">
        <v>1</v>
      </c>
      <c r="V262">
        <v>1</v>
      </c>
      <c r="W262">
        <v>60.48</v>
      </c>
      <c r="X262">
        <v>66.55</v>
      </c>
      <c r="Y262" s="4">
        <v>590.68600000000004</v>
      </c>
      <c r="Z262">
        <f t="shared" si="29"/>
        <v>177.20580000000001</v>
      </c>
      <c r="AA262" s="4">
        <f t="shared" si="30"/>
        <v>2.6627468069120965</v>
      </c>
      <c r="AB262" s="5">
        <f t="shared" si="31"/>
        <v>4.1937915007253173</v>
      </c>
      <c r="AC262" s="11" t="s">
        <v>294</v>
      </c>
      <c r="AD262" s="17" t="s">
        <v>289</v>
      </c>
      <c r="AE262" t="s">
        <v>291</v>
      </c>
      <c r="AF262" s="6" t="s">
        <v>290</v>
      </c>
    </row>
    <row r="263" spans="1:32" x14ac:dyDescent="0.55000000000000004">
      <c r="A263">
        <v>262</v>
      </c>
      <c r="B263">
        <v>10014</v>
      </c>
      <c r="C263">
        <v>1</v>
      </c>
      <c r="D263">
        <v>16</v>
      </c>
      <c r="E263" s="13">
        <v>124</v>
      </c>
      <c r="F263">
        <v>0</v>
      </c>
      <c r="G263" s="13">
        <v>18</v>
      </c>
      <c r="H263">
        <v>5</v>
      </c>
      <c r="I263" s="13">
        <v>2</v>
      </c>
      <c r="J263">
        <v>3</v>
      </c>
      <c r="K263" s="13">
        <v>2</v>
      </c>
      <c r="L263">
        <v>2</v>
      </c>
      <c r="M263" s="13">
        <v>0</v>
      </c>
      <c r="N263">
        <v>1</v>
      </c>
      <c r="O263" s="13">
        <v>1</v>
      </c>
      <c r="P263" s="12">
        <v>44256</v>
      </c>
      <c r="Q263" s="3">
        <f t="shared" ca="1" si="32"/>
        <v>30</v>
      </c>
      <c r="R263" s="3">
        <v>1</v>
      </c>
      <c r="S263">
        <v>1</v>
      </c>
      <c r="T263">
        <v>2</v>
      </c>
      <c r="U263">
        <v>1</v>
      </c>
      <c r="V263">
        <v>1</v>
      </c>
      <c r="W263">
        <v>60.48</v>
      </c>
      <c r="X263">
        <v>66.55</v>
      </c>
      <c r="Y263" s="4">
        <v>593.44799999999998</v>
      </c>
      <c r="Z263">
        <f t="shared" si="29"/>
        <v>178.03439999999998</v>
      </c>
      <c r="AA263" s="4">
        <f t="shared" si="30"/>
        <v>2.6751975957926368</v>
      </c>
      <c r="AB263" s="5">
        <f t="shared" si="31"/>
        <v>4.2134013308635003</v>
      </c>
      <c r="AC263" s="11" t="s">
        <v>295</v>
      </c>
      <c r="AD263" s="17" t="s">
        <v>289</v>
      </c>
      <c r="AE263" t="s">
        <v>291</v>
      </c>
      <c r="AF263" s="6" t="s">
        <v>290</v>
      </c>
    </row>
    <row r="264" spans="1:32" x14ac:dyDescent="0.55000000000000004">
      <c r="A264">
        <v>263</v>
      </c>
      <c r="B264">
        <v>10014</v>
      </c>
      <c r="C264">
        <v>1</v>
      </c>
      <c r="D264">
        <v>16</v>
      </c>
      <c r="E264" s="13">
        <v>124</v>
      </c>
      <c r="F264">
        <v>0</v>
      </c>
      <c r="G264" s="13">
        <v>18</v>
      </c>
      <c r="H264">
        <v>5</v>
      </c>
      <c r="I264" s="13">
        <v>2</v>
      </c>
      <c r="J264">
        <v>3</v>
      </c>
      <c r="K264" s="13">
        <v>2</v>
      </c>
      <c r="L264">
        <v>2</v>
      </c>
      <c r="M264" s="13">
        <v>0</v>
      </c>
      <c r="N264">
        <v>1</v>
      </c>
      <c r="O264" s="13">
        <v>1</v>
      </c>
      <c r="P264" s="12">
        <v>44256</v>
      </c>
      <c r="Q264" s="3">
        <f t="shared" ca="1" si="32"/>
        <v>30</v>
      </c>
      <c r="R264" s="3">
        <v>1</v>
      </c>
      <c r="S264">
        <v>2</v>
      </c>
      <c r="T264">
        <v>2</v>
      </c>
      <c r="U264">
        <v>2</v>
      </c>
      <c r="V264">
        <v>1</v>
      </c>
      <c r="W264">
        <v>78.66</v>
      </c>
      <c r="X264">
        <v>85.53</v>
      </c>
      <c r="Y264" s="4">
        <v>942.4</v>
      </c>
      <c r="Z264">
        <f t="shared" si="29"/>
        <v>282.71999999999997</v>
      </c>
      <c r="AA264" s="4">
        <f t="shared" si="30"/>
        <v>3.305506839705366</v>
      </c>
      <c r="AB264" s="5">
        <f t="shared" si="31"/>
        <v>6.6909138023984633</v>
      </c>
      <c r="AC264" s="11" t="s">
        <v>296</v>
      </c>
      <c r="AD264" s="17" t="s">
        <v>289</v>
      </c>
      <c r="AE264" t="s">
        <v>291</v>
      </c>
      <c r="AF264" s="6" t="s">
        <v>290</v>
      </c>
    </row>
    <row r="265" spans="1:32" x14ac:dyDescent="0.55000000000000004">
      <c r="A265">
        <v>264</v>
      </c>
      <c r="B265">
        <v>10014</v>
      </c>
      <c r="C265">
        <v>1</v>
      </c>
      <c r="D265">
        <v>16</v>
      </c>
      <c r="E265" s="13">
        <v>124</v>
      </c>
      <c r="F265">
        <v>0</v>
      </c>
      <c r="G265" s="13">
        <v>18</v>
      </c>
      <c r="H265">
        <v>5</v>
      </c>
      <c r="I265" s="13">
        <v>2</v>
      </c>
      <c r="J265">
        <v>3</v>
      </c>
      <c r="K265" s="13">
        <v>2</v>
      </c>
      <c r="L265">
        <v>2</v>
      </c>
      <c r="M265" s="13">
        <v>0</v>
      </c>
      <c r="N265">
        <v>1</v>
      </c>
      <c r="O265" s="13">
        <v>1</v>
      </c>
      <c r="P265" s="12">
        <v>44256</v>
      </c>
      <c r="Q265" s="3">
        <f t="shared" ca="1" si="32"/>
        <v>30</v>
      </c>
      <c r="R265" s="3">
        <v>1</v>
      </c>
      <c r="S265">
        <v>2</v>
      </c>
      <c r="T265">
        <v>2</v>
      </c>
      <c r="U265">
        <v>2</v>
      </c>
      <c r="V265">
        <v>1</v>
      </c>
      <c r="W265">
        <v>78.709999999999994</v>
      </c>
      <c r="X265">
        <v>85.45</v>
      </c>
      <c r="Y265" s="4">
        <v>751.81100000000004</v>
      </c>
      <c r="Z265">
        <f t="shared" si="29"/>
        <v>225.54330000000002</v>
      </c>
      <c r="AA265" s="4">
        <f t="shared" si="30"/>
        <v>2.6394768870684611</v>
      </c>
      <c r="AB265" s="5">
        <f t="shared" si="31"/>
        <v>5.3377574243367896</v>
      </c>
      <c r="AC265" s="11" t="s">
        <v>297</v>
      </c>
      <c r="AD265" s="17" t="s">
        <v>289</v>
      </c>
      <c r="AE265" t="s">
        <v>291</v>
      </c>
      <c r="AF265" s="6" t="s">
        <v>290</v>
      </c>
    </row>
    <row r="266" spans="1:32" x14ac:dyDescent="0.55000000000000004">
      <c r="A266">
        <v>265</v>
      </c>
      <c r="B266">
        <v>10014</v>
      </c>
      <c r="C266">
        <v>1</v>
      </c>
      <c r="D266">
        <v>16</v>
      </c>
      <c r="E266" s="13">
        <v>124</v>
      </c>
      <c r="F266">
        <v>0</v>
      </c>
      <c r="G266" s="13">
        <v>18</v>
      </c>
      <c r="H266">
        <v>5</v>
      </c>
      <c r="I266" s="13">
        <v>2</v>
      </c>
      <c r="J266">
        <v>3</v>
      </c>
      <c r="K266" s="13">
        <v>2</v>
      </c>
      <c r="L266">
        <v>2</v>
      </c>
      <c r="M266" s="13">
        <v>0</v>
      </c>
      <c r="N266">
        <v>1</v>
      </c>
      <c r="O266" s="13">
        <v>1</v>
      </c>
      <c r="P266" s="12">
        <v>44256</v>
      </c>
      <c r="Q266" s="3">
        <f t="shared" ca="1" si="32"/>
        <v>30</v>
      </c>
      <c r="R266" s="3">
        <v>1</v>
      </c>
      <c r="S266">
        <v>1</v>
      </c>
      <c r="T266">
        <v>2</v>
      </c>
      <c r="U266">
        <v>1</v>
      </c>
      <c r="V266">
        <v>1</v>
      </c>
      <c r="W266">
        <v>55.55</v>
      </c>
      <c r="X266">
        <v>60.8</v>
      </c>
      <c r="Y266" s="4">
        <v>524.14599999999996</v>
      </c>
      <c r="Z266">
        <f t="shared" si="29"/>
        <v>157.24379999999999</v>
      </c>
      <c r="AA266" s="4">
        <f t="shared" si="30"/>
        <v>2.5862467105263156</v>
      </c>
      <c r="AB266" s="5">
        <f t="shared" si="31"/>
        <v>3.72136641115444</v>
      </c>
      <c r="AC266" s="11" t="s">
        <v>298</v>
      </c>
      <c r="AD266" s="17" t="s">
        <v>289</v>
      </c>
      <c r="AE266" t="s">
        <v>291</v>
      </c>
      <c r="AF266" s="6" t="s">
        <v>290</v>
      </c>
    </row>
    <row r="267" spans="1:32" x14ac:dyDescent="0.55000000000000004">
      <c r="A267">
        <v>266</v>
      </c>
      <c r="B267">
        <v>10014</v>
      </c>
      <c r="C267">
        <v>1</v>
      </c>
      <c r="D267">
        <v>16</v>
      </c>
      <c r="E267" s="13">
        <v>124</v>
      </c>
      <c r="F267">
        <v>0</v>
      </c>
      <c r="G267" s="13">
        <v>18</v>
      </c>
      <c r="H267">
        <v>5</v>
      </c>
      <c r="I267" s="13">
        <v>2</v>
      </c>
      <c r="J267">
        <v>3</v>
      </c>
      <c r="K267" s="13">
        <v>2</v>
      </c>
      <c r="L267">
        <v>2</v>
      </c>
      <c r="M267" s="13">
        <v>0</v>
      </c>
      <c r="N267">
        <v>1</v>
      </c>
      <c r="O267" s="13">
        <v>1</v>
      </c>
      <c r="P267" s="12">
        <v>44256</v>
      </c>
      <c r="Q267" s="3">
        <f t="shared" ca="1" si="32"/>
        <v>30</v>
      </c>
      <c r="R267" s="3">
        <v>1</v>
      </c>
      <c r="S267">
        <v>1</v>
      </c>
      <c r="T267">
        <v>2</v>
      </c>
      <c r="U267">
        <v>1</v>
      </c>
      <c r="V267">
        <v>1</v>
      </c>
      <c r="W267">
        <v>52.61</v>
      </c>
      <c r="X267">
        <v>57.4</v>
      </c>
      <c r="Y267" s="4">
        <v>505.36900000000003</v>
      </c>
      <c r="Z267">
        <f t="shared" si="29"/>
        <v>151.61070000000001</v>
      </c>
      <c r="AA267" s="4">
        <f t="shared" si="30"/>
        <v>2.6413013937282233</v>
      </c>
      <c r="AB267" s="5">
        <f t="shared" si="31"/>
        <v>3.5880522255987994</v>
      </c>
      <c r="AC267" s="11" t="s">
        <v>299</v>
      </c>
      <c r="AD267" s="17" t="s">
        <v>289</v>
      </c>
      <c r="AE267" t="s">
        <v>291</v>
      </c>
      <c r="AF267" s="6" t="s">
        <v>290</v>
      </c>
    </row>
    <row r="268" spans="1:32" x14ac:dyDescent="0.55000000000000004">
      <c r="A268">
        <v>267</v>
      </c>
      <c r="B268">
        <v>10014</v>
      </c>
      <c r="C268">
        <v>1</v>
      </c>
      <c r="D268">
        <v>16</v>
      </c>
      <c r="E268" s="13">
        <v>124</v>
      </c>
      <c r="F268">
        <v>0</v>
      </c>
      <c r="G268" s="13">
        <v>18</v>
      </c>
      <c r="H268">
        <v>5</v>
      </c>
      <c r="I268" s="13">
        <v>2</v>
      </c>
      <c r="J268">
        <v>3</v>
      </c>
      <c r="K268" s="13">
        <v>2</v>
      </c>
      <c r="L268">
        <v>2</v>
      </c>
      <c r="M268" s="13">
        <v>0</v>
      </c>
      <c r="N268">
        <v>1</v>
      </c>
      <c r="O268" s="13">
        <v>1</v>
      </c>
      <c r="P268" s="12">
        <v>44256</v>
      </c>
      <c r="Q268" s="3">
        <f t="shared" ca="1" si="32"/>
        <v>30</v>
      </c>
      <c r="R268" s="3">
        <v>1</v>
      </c>
      <c r="S268">
        <v>1</v>
      </c>
      <c r="T268">
        <v>2</v>
      </c>
      <c r="U268">
        <v>1</v>
      </c>
      <c r="V268">
        <v>1</v>
      </c>
      <c r="W268">
        <v>52.61</v>
      </c>
      <c r="X268">
        <v>57.4</v>
      </c>
      <c r="Y268" s="4">
        <v>510.70400000000001</v>
      </c>
      <c r="Z268">
        <f t="shared" si="29"/>
        <v>153.21119999999999</v>
      </c>
      <c r="AA268" s="4">
        <f t="shared" si="30"/>
        <v>2.6691846689895469</v>
      </c>
      <c r="AB268" s="5">
        <f t="shared" si="31"/>
        <v>3.6259300111843213</v>
      </c>
      <c r="AC268" s="11" t="s">
        <v>300</v>
      </c>
      <c r="AD268" s="17" t="s">
        <v>289</v>
      </c>
      <c r="AE268" t="s">
        <v>291</v>
      </c>
      <c r="AF268" s="6" t="s">
        <v>290</v>
      </c>
    </row>
    <row r="269" spans="1:32" x14ac:dyDescent="0.55000000000000004">
      <c r="A269">
        <v>268</v>
      </c>
      <c r="B269">
        <v>10014</v>
      </c>
      <c r="C269">
        <v>1</v>
      </c>
      <c r="D269">
        <v>16</v>
      </c>
      <c r="E269" s="13">
        <v>124</v>
      </c>
      <c r="F269">
        <v>0</v>
      </c>
      <c r="G269" s="13">
        <v>18</v>
      </c>
      <c r="H269">
        <v>5</v>
      </c>
      <c r="I269" s="13">
        <v>2</v>
      </c>
      <c r="J269">
        <v>3</v>
      </c>
      <c r="K269" s="13">
        <v>2</v>
      </c>
      <c r="L269">
        <v>2</v>
      </c>
      <c r="M269" s="13">
        <v>0</v>
      </c>
      <c r="N269">
        <v>1</v>
      </c>
      <c r="O269" s="13">
        <v>1</v>
      </c>
      <c r="P269" s="12">
        <v>44256</v>
      </c>
      <c r="Q269" s="3">
        <f t="shared" ca="1" si="32"/>
        <v>30</v>
      </c>
      <c r="R269" s="3">
        <v>1</v>
      </c>
      <c r="S269">
        <v>1</v>
      </c>
      <c r="T269">
        <v>2</v>
      </c>
      <c r="U269">
        <v>1</v>
      </c>
      <c r="V269">
        <v>1</v>
      </c>
      <c r="W269">
        <v>52.61</v>
      </c>
      <c r="X269">
        <v>57.4</v>
      </c>
      <c r="Y269" s="4">
        <v>513.072</v>
      </c>
      <c r="Z269">
        <f t="shared" si="29"/>
        <v>153.92159999999998</v>
      </c>
      <c r="AA269" s="4">
        <f t="shared" si="30"/>
        <v>2.6815609756097558</v>
      </c>
      <c r="AB269" s="5">
        <f t="shared" si="31"/>
        <v>3.6427424940833872</v>
      </c>
      <c r="AC269" s="11" t="s">
        <v>301</v>
      </c>
      <c r="AD269" s="17" t="s">
        <v>289</v>
      </c>
      <c r="AE269" t="s">
        <v>291</v>
      </c>
      <c r="AF269" s="6" t="s">
        <v>290</v>
      </c>
    </row>
    <row r="270" spans="1:32" x14ac:dyDescent="0.55000000000000004">
      <c r="A270">
        <v>269</v>
      </c>
      <c r="B270">
        <v>10014</v>
      </c>
      <c r="C270">
        <v>1</v>
      </c>
      <c r="D270">
        <v>16</v>
      </c>
      <c r="E270" s="13">
        <v>124</v>
      </c>
      <c r="F270">
        <v>0</v>
      </c>
      <c r="G270" s="13">
        <v>18</v>
      </c>
      <c r="H270">
        <v>5</v>
      </c>
      <c r="I270" s="13">
        <v>2</v>
      </c>
      <c r="J270">
        <v>3</v>
      </c>
      <c r="K270" s="13">
        <v>2</v>
      </c>
      <c r="L270">
        <v>2</v>
      </c>
      <c r="M270" s="13">
        <v>0</v>
      </c>
      <c r="N270">
        <v>1</v>
      </c>
      <c r="O270" s="13">
        <v>1</v>
      </c>
      <c r="P270" s="12">
        <v>44256</v>
      </c>
      <c r="Q270" s="3">
        <f t="shared" ca="1" si="32"/>
        <v>30</v>
      </c>
      <c r="R270" s="3">
        <v>1</v>
      </c>
      <c r="S270">
        <v>2</v>
      </c>
      <c r="T270">
        <v>2</v>
      </c>
      <c r="U270">
        <v>2</v>
      </c>
      <c r="V270">
        <v>1</v>
      </c>
      <c r="W270">
        <v>78.31</v>
      </c>
      <c r="X270">
        <v>85.56</v>
      </c>
      <c r="Y270" s="4">
        <v>966.5</v>
      </c>
      <c r="Z270">
        <f t="shared" si="29"/>
        <v>289.95</v>
      </c>
      <c r="AA270" s="4">
        <f t="shared" si="30"/>
        <v>3.3888499298737726</v>
      </c>
      <c r="AB270" s="5">
        <f t="shared" si="31"/>
        <v>6.8620205751465555</v>
      </c>
      <c r="AC270" s="11" t="s">
        <v>302</v>
      </c>
      <c r="AD270" s="17" t="s">
        <v>289</v>
      </c>
      <c r="AE270" t="s">
        <v>291</v>
      </c>
      <c r="AF270" s="6" t="s">
        <v>290</v>
      </c>
    </row>
    <row r="271" spans="1:32" x14ac:dyDescent="0.55000000000000004">
      <c r="A271">
        <v>270</v>
      </c>
      <c r="B271">
        <v>10014</v>
      </c>
      <c r="C271">
        <v>1</v>
      </c>
      <c r="D271">
        <v>16</v>
      </c>
      <c r="E271" s="13">
        <v>124</v>
      </c>
      <c r="F271">
        <v>0</v>
      </c>
      <c r="G271" s="13">
        <v>18</v>
      </c>
      <c r="H271">
        <v>5</v>
      </c>
      <c r="I271" s="13">
        <v>2</v>
      </c>
      <c r="J271">
        <v>3</v>
      </c>
      <c r="K271" s="13">
        <v>2</v>
      </c>
      <c r="L271">
        <v>2</v>
      </c>
      <c r="M271" s="13">
        <v>0</v>
      </c>
      <c r="N271">
        <v>1</v>
      </c>
      <c r="O271" s="13">
        <v>1</v>
      </c>
      <c r="P271" s="12">
        <v>44256</v>
      </c>
      <c r="Q271" s="3">
        <f t="shared" ca="1" si="32"/>
        <v>30</v>
      </c>
      <c r="R271" s="3">
        <v>1</v>
      </c>
      <c r="S271">
        <v>2</v>
      </c>
      <c r="T271">
        <v>2</v>
      </c>
      <c r="U271">
        <v>2</v>
      </c>
      <c r="V271">
        <v>1</v>
      </c>
      <c r="W271">
        <v>77.540000000000006</v>
      </c>
      <c r="X271">
        <v>85.56</v>
      </c>
      <c r="Y271" s="4">
        <v>748.46100000000001</v>
      </c>
      <c r="Z271">
        <f t="shared" si="29"/>
        <v>224.53829999999999</v>
      </c>
      <c r="AA271" s="4">
        <f t="shared" si="30"/>
        <v>2.6243373071528748</v>
      </c>
      <c r="AB271" s="5">
        <f t="shared" si="31"/>
        <v>5.313972872938197</v>
      </c>
      <c r="AC271" s="11" t="s">
        <v>303</v>
      </c>
      <c r="AD271" s="17" t="s">
        <v>289</v>
      </c>
      <c r="AE271" t="s">
        <v>291</v>
      </c>
      <c r="AF271" s="6" t="s">
        <v>290</v>
      </c>
    </row>
    <row r="272" spans="1:32" x14ac:dyDescent="0.55000000000000004">
      <c r="A272">
        <v>271</v>
      </c>
      <c r="B272">
        <v>10014</v>
      </c>
      <c r="C272">
        <v>1</v>
      </c>
      <c r="D272">
        <v>16</v>
      </c>
      <c r="E272" s="13">
        <v>124</v>
      </c>
      <c r="F272">
        <v>0</v>
      </c>
      <c r="G272" s="13">
        <v>18</v>
      </c>
      <c r="H272">
        <v>5</v>
      </c>
      <c r="I272" s="13">
        <v>2</v>
      </c>
      <c r="J272">
        <v>3</v>
      </c>
      <c r="K272" s="13">
        <v>2</v>
      </c>
      <c r="L272">
        <v>2</v>
      </c>
      <c r="M272" s="13">
        <v>0</v>
      </c>
      <c r="N272">
        <v>1</v>
      </c>
      <c r="O272" s="13">
        <v>1</v>
      </c>
      <c r="P272" s="12">
        <v>44256</v>
      </c>
      <c r="Q272" s="3">
        <f t="shared" ca="1" si="32"/>
        <v>30</v>
      </c>
      <c r="R272" s="3">
        <v>1</v>
      </c>
      <c r="S272">
        <v>2</v>
      </c>
      <c r="T272">
        <v>2</v>
      </c>
      <c r="U272">
        <v>2</v>
      </c>
      <c r="V272">
        <v>1</v>
      </c>
      <c r="W272">
        <v>77.540000000000006</v>
      </c>
      <c r="X272">
        <v>85.56</v>
      </c>
      <c r="Y272" s="4">
        <v>756.48800000000006</v>
      </c>
      <c r="Z272">
        <f t="shared" si="29"/>
        <v>226.94640000000001</v>
      </c>
      <c r="AA272" s="4">
        <f t="shared" si="30"/>
        <v>2.652482468443198</v>
      </c>
      <c r="AB272" s="5">
        <f t="shared" si="31"/>
        <v>5.3709634980356622</v>
      </c>
      <c r="AC272" s="11" t="s">
        <v>304</v>
      </c>
      <c r="AD272" s="17" t="s">
        <v>289</v>
      </c>
      <c r="AE272" t="s">
        <v>291</v>
      </c>
      <c r="AF272" s="6" t="s">
        <v>290</v>
      </c>
    </row>
    <row r="273" spans="1:32" x14ac:dyDescent="0.55000000000000004">
      <c r="A273">
        <v>272</v>
      </c>
      <c r="B273">
        <v>10014</v>
      </c>
      <c r="C273">
        <v>1</v>
      </c>
      <c r="D273">
        <v>16</v>
      </c>
      <c r="E273" s="13">
        <v>124</v>
      </c>
      <c r="F273">
        <v>0</v>
      </c>
      <c r="G273" s="13">
        <v>18</v>
      </c>
      <c r="H273">
        <v>5</v>
      </c>
      <c r="I273" s="13">
        <v>2</v>
      </c>
      <c r="J273">
        <v>3</v>
      </c>
      <c r="K273" s="13">
        <v>2</v>
      </c>
      <c r="L273">
        <v>2</v>
      </c>
      <c r="M273" s="13">
        <v>0</v>
      </c>
      <c r="N273">
        <v>1</v>
      </c>
      <c r="O273" s="13">
        <v>1</v>
      </c>
      <c r="P273" s="12">
        <v>44256</v>
      </c>
      <c r="Q273" s="3">
        <f t="shared" ca="1" si="32"/>
        <v>30</v>
      </c>
      <c r="R273" s="3">
        <v>1</v>
      </c>
      <c r="S273">
        <v>2</v>
      </c>
      <c r="T273">
        <v>2</v>
      </c>
      <c r="U273">
        <v>2</v>
      </c>
      <c r="V273">
        <v>1</v>
      </c>
      <c r="W273">
        <v>77.540000000000006</v>
      </c>
      <c r="X273">
        <v>85.56</v>
      </c>
      <c r="Y273" s="4">
        <v>760.01800000000003</v>
      </c>
      <c r="Z273">
        <f t="shared" si="29"/>
        <v>228.00540000000001</v>
      </c>
      <c r="AA273" s="4">
        <f t="shared" si="30"/>
        <v>2.6648597475455822</v>
      </c>
      <c r="AB273" s="5">
        <f t="shared" si="31"/>
        <v>5.3960260253302996</v>
      </c>
      <c r="AC273" s="11" t="s">
        <v>305</v>
      </c>
      <c r="AD273" s="17" t="s">
        <v>289</v>
      </c>
      <c r="AE273" t="s">
        <v>291</v>
      </c>
      <c r="AF273" s="6" t="s">
        <v>290</v>
      </c>
    </row>
    <row r="274" spans="1:32" x14ac:dyDescent="0.55000000000000004">
      <c r="A274">
        <v>273</v>
      </c>
      <c r="B274">
        <v>10014</v>
      </c>
      <c r="C274">
        <v>1</v>
      </c>
      <c r="D274">
        <v>16</v>
      </c>
      <c r="E274" s="13">
        <v>124</v>
      </c>
      <c r="F274">
        <v>0</v>
      </c>
      <c r="G274" s="13">
        <v>18</v>
      </c>
      <c r="H274">
        <v>5</v>
      </c>
      <c r="I274" s="13">
        <v>2</v>
      </c>
      <c r="J274">
        <v>3</v>
      </c>
      <c r="K274" s="13">
        <v>2</v>
      </c>
      <c r="L274">
        <v>2</v>
      </c>
      <c r="M274" s="13">
        <v>0</v>
      </c>
      <c r="N274">
        <v>1</v>
      </c>
      <c r="O274" s="13">
        <v>1</v>
      </c>
      <c r="P274" s="12">
        <v>44256</v>
      </c>
      <c r="Q274" s="3">
        <f t="shared" ca="1" si="32"/>
        <v>30</v>
      </c>
      <c r="R274" s="3">
        <v>1</v>
      </c>
      <c r="S274">
        <v>3</v>
      </c>
      <c r="T274">
        <v>3</v>
      </c>
      <c r="U274">
        <v>3</v>
      </c>
      <c r="V274">
        <v>1</v>
      </c>
      <c r="W274">
        <v>133.52000000000001</v>
      </c>
      <c r="X274">
        <v>143.02000000000001</v>
      </c>
      <c r="Y274" s="4">
        <v>1291.7439999999999</v>
      </c>
      <c r="Z274">
        <f t="shared" si="29"/>
        <v>387.52319999999997</v>
      </c>
      <c r="AA274" s="4">
        <f t="shared" si="30"/>
        <v>2.7095734862257022</v>
      </c>
      <c r="AB274" s="5">
        <f t="shared" si="31"/>
        <v>9.1712094214403646</v>
      </c>
      <c r="AC274" s="11" t="s">
        <v>70</v>
      </c>
      <c r="AD274" s="17" t="s">
        <v>289</v>
      </c>
      <c r="AE274" t="s">
        <v>291</v>
      </c>
      <c r="AF274" s="6" t="s">
        <v>290</v>
      </c>
    </row>
    <row r="275" spans="1:32" x14ac:dyDescent="0.55000000000000004">
      <c r="A275">
        <v>274</v>
      </c>
      <c r="B275">
        <v>10015</v>
      </c>
      <c r="C275">
        <v>1</v>
      </c>
      <c r="D275">
        <v>16</v>
      </c>
      <c r="E275" s="13">
        <v>106</v>
      </c>
      <c r="F275">
        <v>0</v>
      </c>
      <c r="G275" s="13">
        <v>14</v>
      </c>
      <c r="H275">
        <v>5</v>
      </c>
      <c r="I275" s="13">
        <v>2</v>
      </c>
      <c r="J275">
        <v>2</v>
      </c>
      <c r="K275" s="13">
        <v>2</v>
      </c>
      <c r="L275">
        <v>2</v>
      </c>
      <c r="M275" s="13">
        <v>0</v>
      </c>
      <c r="N275">
        <v>0</v>
      </c>
      <c r="O275" s="13">
        <v>1</v>
      </c>
      <c r="P275" s="12">
        <v>44256</v>
      </c>
      <c r="Q275" s="3">
        <f t="shared" ca="1" si="28"/>
        <v>30</v>
      </c>
      <c r="R275" s="3">
        <v>1</v>
      </c>
      <c r="S275">
        <v>1</v>
      </c>
      <c r="T275">
        <v>1</v>
      </c>
      <c r="U275">
        <v>1</v>
      </c>
      <c r="V275">
        <v>1</v>
      </c>
      <c r="W275">
        <v>33</v>
      </c>
      <c r="X275">
        <v>33</v>
      </c>
      <c r="Y275" s="4">
        <v>263.53623900000002</v>
      </c>
      <c r="Z275">
        <f t="shared" si="29"/>
        <v>79.060871700000007</v>
      </c>
      <c r="AA275" s="4">
        <f t="shared" si="30"/>
        <v>2.395783990909091</v>
      </c>
      <c r="AB275" s="5">
        <f t="shared" si="31"/>
        <v>1.8710720065336166</v>
      </c>
      <c r="AC275" s="11" t="s">
        <v>309</v>
      </c>
      <c r="AD275" t="s">
        <v>307</v>
      </c>
      <c r="AE275" t="s">
        <v>308</v>
      </c>
      <c r="AF275" s="6" t="s">
        <v>306</v>
      </c>
    </row>
    <row r="276" spans="1:32" x14ac:dyDescent="0.55000000000000004">
      <c r="A276">
        <v>275</v>
      </c>
      <c r="B276">
        <v>10015</v>
      </c>
      <c r="C276">
        <v>1</v>
      </c>
      <c r="D276">
        <v>16</v>
      </c>
      <c r="E276" s="13">
        <v>106</v>
      </c>
      <c r="F276">
        <v>0</v>
      </c>
      <c r="G276" s="13">
        <v>14</v>
      </c>
      <c r="H276">
        <v>5</v>
      </c>
      <c r="I276" s="13">
        <v>2</v>
      </c>
      <c r="J276">
        <v>2</v>
      </c>
      <c r="K276" s="13">
        <v>2</v>
      </c>
      <c r="L276">
        <v>2</v>
      </c>
      <c r="M276" s="13">
        <v>0</v>
      </c>
      <c r="N276">
        <v>0</v>
      </c>
      <c r="O276" s="13">
        <v>1</v>
      </c>
      <c r="P276" s="12">
        <v>44256</v>
      </c>
      <c r="Q276" s="3">
        <f t="shared" ca="1" si="28"/>
        <v>30</v>
      </c>
      <c r="R276" s="3">
        <v>1</v>
      </c>
      <c r="S276">
        <v>1</v>
      </c>
      <c r="T276">
        <v>2</v>
      </c>
      <c r="U276">
        <v>1</v>
      </c>
      <c r="V276">
        <v>1</v>
      </c>
      <c r="W276">
        <v>48.46</v>
      </c>
      <c r="X276">
        <v>48.46</v>
      </c>
      <c r="Y276" s="4">
        <v>353.160279</v>
      </c>
      <c r="Z276">
        <f t="shared" si="29"/>
        <v>105.9480837</v>
      </c>
      <c r="AA276" s="4">
        <f t="shared" si="30"/>
        <v>2.1862997049112671</v>
      </c>
      <c r="AB276" s="5">
        <f t="shared" si="31"/>
        <v>2.5073906889006707</v>
      </c>
      <c r="AC276" s="11">
        <v>2</v>
      </c>
      <c r="AD276" t="s">
        <v>307</v>
      </c>
      <c r="AE276" t="s">
        <v>308</v>
      </c>
      <c r="AF276" s="6" t="s">
        <v>306</v>
      </c>
    </row>
    <row r="277" spans="1:32" x14ac:dyDescent="0.55000000000000004">
      <c r="A277">
        <v>276</v>
      </c>
      <c r="B277">
        <v>10015</v>
      </c>
      <c r="C277">
        <v>1</v>
      </c>
      <c r="D277">
        <v>16</v>
      </c>
      <c r="E277" s="13">
        <v>106</v>
      </c>
      <c r="F277">
        <v>0</v>
      </c>
      <c r="G277" s="13">
        <v>14</v>
      </c>
      <c r="H277">
        <v>5</v>
      </c>
      <c r="I277" s="13">
        <v>2</v>
      </c>
      <c r="J277">
        <v>2</v>
      </c>
      <c r="K277" s="13">
        <v>2</v>
      </c>
      <c r="L277">
        <v>2</v>
      </c>
      <c r="M277" s="13">
        <v>0</v>
      </c>
      <c r="N277">
        <v>0</v>
      </c>
      <c r="O277" s="13">
        <v>1</v>
      </c>
      <c r="P277" s="12">
        <v>44256</v>
      </c>
      <c r="Q277" s="3">
        <f t="shared" ca="1" si="28"/>
        <v>30</v>
      </c>
      <c r="R277" s="3">
        <v>1</v>
      </c>
      <c r="S277">
        <v>1</v>
      </c>
      <c r="T277">
        <v>2</v>
      </c>
      <c r="U277">
        <v>1</v>
      </c>
      <c r="V277">
        <v>1</v>
      </c>
      <c r="W277">
        <v>54.28</v>
      </c>
      <c r="X277">
        <v>54.28</v>
      </c>
      <c r="Y277" s="4">
        <v>368.03644700000001</v>
      </c>
      <c r="Z277">
        <f t="shared" si="29"/>
        <v>110.41093410000001</v>
      </c>
      <c r="AA277" s="4">
        <f t="shared" si="30"/>
        <v>2.0340997439204127</v>
      </c>
      <c r="AB277" s="5">
        <f t="shared" si="31"/>
        <v>2.6130094896201084</v>
      </c>
      <c r="AC277" s="11">
        <v>7</v>
      </c>
      <c r="AD277" t="s">
        <v>307</v>
      </c>
      <c r="AE277" t="s">
        <v>308</v>
      </c>
      <c r="AF277" s="6" t="s">
        <v>306</v>
      </c>
    </row>
    <row r="278" spans="1:32" x14ac:dyDescent="0.55000000000000004">
      <c r="A278">
        <v>277</v>
      </c>
      <c r="B278">
        <v>10015</v>
      </c>
      <c r="C278">
        <v>1</v>
      </c>
      <c r="D278">
        <v>16</v>
      </c>
      <c r="E278" s="13">
        <v>106</v>
      </c>
      <c r="F278">
        <v>0</v>
      </c>
      <c r="G278" s="13">
        <v>14</v>
      </c>
      <c r="H278">
        <v>5</v>
      </c>
      <c r="I278" s="13">
        <v>2</v>
      </c>
      <c r="J278">
        <v>2</v>
      </c>
      <c r="K278" s="13">
        <v>2</v>
      </c>
      <c r="L278">
        <v>2</v>
      </c>
      <c r="M278" s="13">
        <v>0</v>
      </c>
      <c r="N278">
        <v>0</v>
      </c>
      <c r="O278" s="13">
        <v>1</v>
      </c>
      <c r="P278" s="12">
        <v>44256</v>
      </c>
      <c r="Q278" s="3">
        <f t="shared" ca="1" si="28"/>
        <v>30</v>
      </c>
      <c r="R278" s="3">
        <v>1</v>
      </c>
      <c r="S278">
        <v>2</v>
      </c>
      <c r="T278">
        <v>3</v>
      </c>
      <c r="U278">
        <v>1</v>
      </c>
      <c r="V278">
        <v>1</v>
      </c>
      <c r="W278">
        <v>87.89</v>
      </c>
      <c r="X278">
        <v>87.89</v>
      </c>
      <c r="Y278" s="4">
        <v>647.59600599999999</v>
      </c>
      <c r="Z278">
        <f t="shared" si="29"/>
        <v>194.2788018</v>
      </c>
      <c r="AA278" s="4">
        <f t="shared" si="30"/>
        <v>2.2104767527591305</v>
      </c>
      <c r="AB278" s="5">
        <f t="shared" si="31"/>
        <v>4.5978449224570426</v>
      </c>
      <c r="AC278" s="11">
        <v>1</v>
      </c>
      <c r="AD278" t="s">
        <v>307</v>
      </c>
      <c r="AE278" t="s">
        <v>308</v>
      </c>
      <c r="AF278" s="6" t="s">
        <v>306</v>
      </c>
    </row>
    <row r="279" spans="1:32" x14ac:dyDescent="0.55000000000000004">
      <c r="A279">
        <v>278</v>
      </c>
      <c r="B279">
        <v>40005</v>
      </c>
      <c r="C279">
        <v>4</v>
      </c>
      <c r="D279">
        <v>106</v>
      </c>
      <c r="E279" s="13">
        <v>56</v>
      </c>
      <c r="F279">
        <v>0</v>
      </c>
      <c r="G279" s="13">
        <v>30</v>
      </c>
      <c r="H279">
        <v>4</v>
      </c>
      <c r="I279" s="13">
        <v>3</v>
      </c>
      <c r="J279">
        <v>3</v>
      </c>
      <c r="K279" s="13">
        <v>3</v>
      </c>
      <c r="L279">
        <v>2</v>
      </c>
      <c r="M279" s="13">
        <v>1</v>
      </c>
      <c r="N279">
        <v>1</v>
      </c>
      <c r="O279" s="13">
        <v>0</v>
      </c>
      <c r="P279" s="12">
        <v>44256</v>
      </c>
      <c r="Q279" s="3">
        <f t="shared" ca="1" si="28"/>
        <v>30</v>
      </c>
      <c r="R279" s="3">
        <v>1</v>
      </c>
      <c r="S279">
        <v>3</v>
      </c>
      <c r="T279">
        <v>2</v>
      </c>
      <c r="U279">
        <v>1</v>
      </c>
      <c r="V279">
        <v>0</v>
      </c>
      <c r="W279">
        <v>69.760000000000005</v>
      </c>
      <c r="X279">
        <v>74.319999999999993</v>
      </c>
      <c r="Y279" s="4">
        <v>463.20400000000001</v>
      </c>
      <c r="Z279">
        <f t="shared" si="29"/>
        <v>138.96119999999999</v>
      </c>
      <c r="AA279" s="4">
        <f t="shared" si="30"/>
        <v>1.8697685683530678</v>
      </c>
      <c r="AB279" s="5">
        <f t="shared" si="31"/>
        <v>3.2886863719505279</v>
      </c>
      <c r="AC279" s="13" t="s">
        <v>313</v>
      </c>
      <c r="AD279" t="s">
        <v>310</v>
      </c>
      <c r="AE279" t="s">
        <v>311</v>
      </c>
      <c r="AF279" s="6" t="s">
        <v>312</v>
      </c>
    </row>
    <row r="280" spans="1:32" x14ac:dyDescent="0.55000000000000004">
      <c r="A280">
        <v>279</v>
      </c>
      <c r="B280">
        <v>40005</v>
      </c>
      <c r="C280">
        <v>4</v>
      </c>
      <c r="D280">
        <v>106</v>
      </c>
      <c r="E280" s="13">
        <v>56</v>
      </c>
      <c r="F280">
        <v>0</v>
      </c>
      <c r="G280" s="13">
        <v>30</v>
      </c>
      <c r="H280">
        <v>4</v>
      </c>
      <c r="I280" s="13">
        <v>3</v>
      </c>
      <c r="J280">
        <v>3</v>
      </c>
      <c r="K280" s="13">
        <v>3</v>
      </c>
      <c r="L280">
        <v>2</v>
      </c>
      <c r="M280" s="13">
        <v>1</v>
      </c>
      <c r="N280">
        <v>1</v>
      </c>
      <c r="O280" s="13">
        <v>0</v>
      </c>
      <c r="P280" s="12">
        <v>44256</v>
      </c>
      <c r="Q280" s="3">
        <f t="shared" ca="1" si="28"/>
        <v>30</v>
      </c>
      <c r="R280" s="3">
        <v>1</v>
      </c>
      <c r="S280">
        <v>3</v>
      </c>
      <c r="T280">
        <v>2</v>
      </c>
      <c r="U280">
        <v>1</v>
      </c>
      <c r="V280">
        <v>0</v>
      </c>
      <c r="W280">
        <v>69.760000000000005</v>
      </c>
      <c r="X280">
        <v>74.319999999999993</v>
      </c>
      <c r="Y280" s="4">
        <v>470.63600000000002</v>
      </c>
      <c r="Z280">
        <f t="shared" si="29"/>
        <v>141.1908</v>
      </c>
      <c r="AA280" s="4">
        <f t="shared" si="30"/>
        <v>1.8997685683530678</v>
      </c>
      <c r="AB280" s="5">
        <f t="shared" si="31"/>
        <v>3.3414525767249605</v>
      </c>
      <c r="AC280" s="11" t="s">
        <v>314</v>
      </c>
      <c r="AD280" t="s">
        <v>310</v>
      </c>
      <c r="AE280" t="s">
        <v>311</v>
      </c>
      <c r="AF280" s="6" t="s">
        <v>312</v>
      </c>
    </row>
    <row r="281" spans="1:32" x14ac:dyDescent="0.55000000000000004">
      <c r="A281">
        <v>280</v>
      </c>
      <c r="B281">
        <v>40005</v>
      </c>
      <c r="C281">
        <v>4</v>
      </c>
      <c r="D281">
        <v>106</v>
      </c>
      <c r="E281" s="13">
        <v>56</v>
      </c>
      <c r="F281">
        <v>0</v>
      </c>
      <c r="G281" s="13">
        <v>30</v>
      </c>
      <c r="H281">
        <v>4</v>
      </c>
      <c r="I281" s="13">
        <v>3</v>
      </c>
      <c r="J281">
        <v>3</v>
      </c>
      <c r="K281" s="13">
        <v>3</v>
      </c>
      <c r="L281">
        <v>2</v>
      </c>
      <c r="M281" s="13">
        <v>1</v>
      </c>
      <c r="N281">
        <v>1</v>
      </c>
      <c r="O281" s="13">
        <v>0</v>
      </c>
      <c r="P281" s="12">
        <v>44256</v>
      </c>
      <c r="Q281" s="3">
        <f t="shared" ca="1" si="28"/>
        <v>30</v>
      </c>
      <c r="R281" s="3">
        <v>1</v>
      </c>
      <c r="S281">
        <v>1</v>
      </c>
      <c r="T281">
        <v>1</v>
      </c>
      <c r="U281">
        <v>1</v>
      </c>
      <c r="V281">
        <v>0</v>
      </c>
      <c r="W281">
        <v>40.28</v>
      </c>
      <c r="X281">
        <v>45.08</v>
      </c>
      <c r="Y281" s="4">
        <v>326.24200000000002</v>
      </c>
      <c r="Z281">
        <f t="shared" si="29"/>
        <v>97.872600000000006</v>
      </c>
      <c r="AA281" s="4">
        <f t="shared" si="30"/>
        <v>2.1710869565217394</v>
      </c>
      <c r="AB281" s="5">
        <f t="shared" si="31"/>
        <v>2.3162745126507636</v>
      </c>
      <c r="AC281" s="11" t="s">
        <v>315</v>
      </c>
      <c r="AD281" t="s">
        <v>310</v>
      </c>
      <c r="AE281" t="s">
        <v>311</v>
      </c>
      <c r="AF281" s="6" t="s">
        <v>312</v>
      </c>
    </row>
    <row r="282" spans="1:32" x14ac:dyDescent="0.55000000000000004">
      <c r="A282">
        <v>281</v>
      </c>
      <c r="B282">
        <v>40005</v>
      </c>
      <c r="C282">
        <v>4</v>
      </c>
      <c r="D282">
        <v>106</v>
      </c>
      <c r="E282" s="13">
        <v>56</v>
      </c>
      <c r="F282">
        <v>0</v>
      </c>
      <c r="G282" s="13">
        <v>30</v>
      </c>
      <c r="H282">
        <v>4</v>
      </c>
      <c r="I282" s="13">
        <v>3</v>
      </c>
      <c r="J282">
        <v>3</v>
      </c>
      <c r="K282" s="13">
        <v>3</v>
      </c>
      <c r="L282">
        <v>2</v>
      </c>
      <c r="M282" s="13">
        <v>1</v>
      </c>
      <c r="N282">
        <v>1</v>
      </c>
      <c r="O282" s="13">
        <v>0</v>
      </c>
      <c r="P282" s="12">
        <v>44256</v>
      </c>
      <c r="Q282" s="3">
        <f t="shared" ca="1" si="28"/>
        <v>30</v>
      </c>
      <c r="R282" s="3">
        <v>1</v>
      </c>
      <c r="S282">
        <v>3</v>
      </c>
      <c r="T282">
        <v>2</v>
      </c>
      <c r="U282">
        <v>1</v>
      </c>
      <c r="V282">
        <v>0</v>
      </c>
      <c r="W282">
        <v>69.760000000000005</v>
      </c>
      <c r="X282">
        <v>74.319999999999993</v>
      </c>
      <c r="Y282" s="4">
        <v>463.20400000000001</v>
      </c>
      <c r="Z282">
        <f t="shared" si="29"/>
        <v>138.96119999999999</v>
      </c>
      <c r="AA282" s="4">
        <f t="shared" si="30"/>
        <v>1.8697685683530678</v>
      </c>
      <c r="AB282" s="5">
        <f t="shared" si="31"/>
        <v>3.2886863719505279</v>
      </c>
      <c r="AC282" s="13" t="s">
        <v>313</v>
      </c>
      <c r="AD282" t="s">
        <v>310</v>
      </c>
      <c r="AE282" t="s">
        <v>311</v>
      </c>
      <c r="AF282" s="6" t="s">
        <v>312</v>
      </c>
    </row>
    <row r="283" spans="1:32" x14ac:dyDescent="0.55000000000000004">
      <c r="A283">
        <v>282</v>
      </c>
      <c r="B283">
        <v>40005</v>
      </c>
      <c r="C283">
        <v>4</v>
      </c>
      <c r="D283">
        <v>106</v>
      </c>
      <c r="E283" s="13">
        <v>56</v>
      </c>
      <c r="F283">
        <v>0</v>
      </c>
      <c r="G283" s="13">
        <v>30</v>
      </c>
      <c r="H283">
        <v>4</v>
      </c>
      <c r="I283" s="13">
        <v>3</v>
      </c>
      <c r="J283">
        <v>3</v>
      </c>
      <c r="K283" s="13">
        <v>3</v>
      </c>
      <c r="L283">
        <v>2</v>
      </c>
      <c r="M283" s="13">
        <v>1</v>
      </c>
      <c r="N283">
        <v>1</v>
      </c>
      <c r="O283" s="13">
        <v>0</v>
      </c>
      <c r="P283" s="12">
        <v>44256</v>
      </c>
      <c r="Q283" s="3">
        <f t="shared" ca="1" si="28"/>
        <v>30</v>
      </c>
      <c r="R283" s="3">
        <v>1</v>
      </c>
      <c r="S283">
        <v>3</v>
      </c>
      <c r="T283">
        <v>2</v>
      </c>
      <c r="U283">
        <v>1</v>
      </c>
      <c r="V283">
        <v>0</v>
      </c>
      <c r="W283">
        <v>69.760000000000005</v>
      </c>
      <c r="X283">
        <v>74.319999999999993</v>
      </c>
      <c r="Y283" s="4">
        <v>491.20400000000001</v>
      </c>
      <c r="Z283">
        <f t="shared" si="29"/>
        <v>147.3612</v>
      </c>
      <c r="AA283" s="4">
        <f t="shared" si="30"/>
        <v>1.9827933261571584</v>
      </c>
      <c r="AB283" s="5">
        <f t="shared" si="31"/>
        <v>3.4874826224462381</v>
      </c>
      <c r="AC283" s="13" t="s">
        <v>313</v>
      </c>
      <c r="AD283" t="s">
        <v>310</v>
      </c>
      <c r="AE283" t="s">
        <v>311</v>
      </c>
      <c r="AF283" s="6" t="s">
        <v>312</v>
      </c>
    </row>
    <row r="284" spans="1:32" x14ac:dyDescent="0.55000000000000004">
      <c r="A284">
        <v>283</v>
      </c>
      <c r="B284">
        <v>20009</v>
      </c>
      <c r="C284">
        <v>2</v>
      </c>
      <c r="D284">
        <v>27</v>
      </c>
      <c r="E284" s="13" t="s">
        <v>321</v>
      </c>
      <c r="F284">
        <v>0</v>
      </c>
      <c r="G284" s="13">
        <v>104</v>
      </c>
      <c r="H284">
        <v>3</v>
      </c>
      <c r="I284" s="13">
        <v>3</v>
      </c>
      <c r="J284">
        <v>3</v>
      </c>
      <c r="K284" s="13">
        <v>2</v>
      </c>
      <c r="L284">
        <v>3</v>
      </c>
      <c r="M284" s="13">
        <v>1</v>
      </c>
      <c r="N284">
        <v>1</v>
      </c>
      <c r="O284" s="13">
        <v>0</v>
      </c>
      <c r="P284" s="12">
        <v>43709</v>
      </c>
      <c r="Q284" s="3">
        <f t="shared" ca="1" si="28"/>
        <v>12</v>
      </c>
      <c r="R284" s="3">
        <v>1</v>
      </c>
      <c r="S284">
        <v>3</v>
      </c>
      <c r="T284">
        <v>2</v>
      </c>
      <c r="U284">
        <v>0</v>
      </c>
      <c r="V284">
        <v>1</v>
      </c>
      <c r="W284">
        <v>54.1</v>
      </c>
      <c r="X284">
        <v>59.12</v>
      </c>
      <c r="Y284" s="4">
        <v>221.4</v>
      </c>
      <c r="Z284">
        <f t="shared" si="29"/>
        <v>66.42</v>
      </c>
      <c r="AA284" s="4">
        <f t="shared" si="30"/>
        <v>1.1234776725304467</v>
      </c>
      <c r="AB284" s="5">
        <f t="shared" si="31"/>
        <v>1.5719103521339346</v>
      </c>
      <c r="AC284" s="11" t="s">
        <v>318</v>
      </c>
      <c r="AD284" t="s">
        <v>316</v>
      </c>
      <c r="AE284" t="s">
        <v>250</v>
      </c>
      <c r="AF284" s="6" t="s">
        <v>317</v>
      </c>
    </row>
    <row r="285" spans="1:32" x14ac:dyDescent="0.55000000000000004">
      <c r="A285">
        <v>284</v>
      </c>
      <c r="B285">
        <v>20009</v>
      </c>
      <c r="C285">
        <v>2</v>
      </c>
      <c r="D285">
        <v>27</v>
      </c>
      <c r="E285" s="13" t="s">
        <v>321</v>
      </c>
      <c r="F285">
        <v>0</v>
      </c>
      <c r="G285" s="13">
        <v>104</v>
      </c>
      <c r="H285">
        <v>3</v>
      </c>
      <c r="I285" s="13">
        <v>3</v>
      </c>
      <c r="J285">
        <v>3</v>
      </c>
      <c r="K285" s="13">
        <v>2</v>
      </c>
      <c r="L285">
        <v>3</v>
      </c>
      <c r="M285" s="13">
        <v>1</v>
      </c>
      <c r="N285">
        <v>1</v>
      </c>
      <c r="O285" s="13">
        <v>0</v>
      </c>
      <c r="P285" s="12">
        <v>43709</v>
      </c>
      <c r="Q285" s="3">
        <f t="shared" ca="1" si="28"/>
        <v>12</v>
      </c>
      <c r="R285" s="3">
        <v>1</v>
      </c>
      <c r="S285">
        <v>3</v>
      </c>
      <c r="T285">
        <v>2</v>
      </c>
      <c r="U285">
        <v>0</v>
      </c>
      <c r="V285">
        <v>1</v>
      </c>
      <c r="W285">
        <v>55.99</v>
      </c>
      <c r="X285">
        <v>61.3</v>
      </c>
      <c r="Y285" s="4">
        <v>222.7</v>
      </c>
      <c r="Z285">
        <f t="shared" si="29"/>
        <v>66.809999999999988</v>
      </c>
      <c r="AA285" s="4">
        <f t="shared" si="30"/>
        <v>1.0898858075040783</v>
      </c>
      <c r="AB285" s="5">
        <f t="shared" si="31"/>
        <v>1.5811401780498064</v>
      </c>
      <c r="AC285" s="11" t="s">
        <v>319</v>
      </c>
      <c r="AD285" t="s">
        <v>316</v>
      </c>
      <c r="AE285" t="s">
        <v>250</v>
      </c>
      <c r="AF285" s="6" t="s">
        <v>317</v>
      </c>
    </row>
    <row r="286" spans="1:32" x14ac:dyDescent="0.55000000000000004">
      <c r="A286">
        <v>285</v>
      </c>
      <c r="B286">
        <v>20009</v>
      </c>
      <c r="C286">
        <v>2</v>
      </c>
      <c r="D286">
        <v>27</v>
      </c>
      <c r="E286" s="13" t="s">
        <v>321</v>
      </c>
      <c r="F286">
        <v>0</v>
      </c>
      <c r="G286" s="13">
        <v>104</v>
      </c>
      <c r="H286">
        <v>3</v>
      </c>
      <c r="I286" s="13">
        <v>3</v>
      </c>
      <c r="J286">
        <v>3</v>
      </c>
      <c r="K286" s="13">
        <v>2</v>
      </c>
      <c r="L286">
        <v>3</v>
      </c>
      <c r="M286" s="13">
        <v>1</v>
      </c>
      <c r="N286">
        <v>1</v>
      </c>
      <c r="O286" s="13">
        <v>0</v>
      </c>
      <c r="P286" s="12">
        <v>43709</v>
      </c>
      <c r="Q286" s="3">
        <f t="shared" ca="1" si="28"/>
        <v>12</v>
      </c>
      <c r="R286" s="3">
        <v>1</v>
      </c>
      <c r="S286">
        <v>1</v>
      </c>
      <c r="T286">
        <v>1</v>
      </c>
      <c r="U286">
        <v>0</v>
      </c>
      <c r="V286">
        <v>0</v>
      </c>
      <c r="W286">
        <v>22.01</v>
      </c>
      <c r="X286">
        <v>22.19</v>
      </c>
      <c r="Y286" s="4">
        <v>110</v>
      </c>
      <c r="Z286">
        <f t="shared" si="29"/>
        <v>33</v>
      </c>
      <c r="AA286" s="4">
        <f t="shared" si="30"/>
        <v>1.4871563767462821</v>
      </c>
      <c r="AB286" s="5">
        <f t="shared" si="31"/>
        <v>0.78098526980457439</v>
      </c>
      <c r="AC286" s="11" t="s">
        <v>320</v>
      </c>
      <c r="AD286" t="s">
        <v>316</v>
      </c>
      <c r="AE286" t="s">
        <v>250</v>
      </c>
      <c r="AF286" s="6" t="s">
        <v>317</v>
      </c>
    </row>
    <row r="287" spans="1:32" x14ac:dyDescent="0.55000000000000004">
      <c r="A287">
        <v>286</v>
      </c>
      <c r="B287">
        <v>10016</v>
      </c>
      <c r="C287">
        <v>1</v>
      </c>
      <c r="D287">
        <v>16</v>
      </c>
      <c r="E287" s="13">
        <v>105</v>
      </c>
      <c r="F287">
        <v>0</v>
      </c>
      <c r="G287" s="13">
        <v>17</v>
      </c>
      <c r="H287">
        <v>6</v>
      </c>
      <c r="I287" s="13">
        <v>3</v>
      </c>
      <c r="J287">
        <v>3</v>
      </c>
      <c r="K287" s="13">
        <v>2</v>
      </c>
      <c r="L287">
        <v>2</v>
      </c>
      <c r="M287" s="13">
        <v>1</v>
      </c>
      <c r="N287">
        <v>1</v>
      </c>
      <c r="O287" s="13">
        <v>1</v>
      </c>
      <c r="P287" s="12">
        <v>43709</v>
      </c>
      <c r="Q287" s="3">
        <f t="shared" ca="1" si="28"/>
        <v>12</v>
      </c>
      <c r="R287" s="3">
        <v>1</v>
      </c>
      <c r="S287">
        <v>2</v>
      </c>
      <c r="T287">
        <v>2</v>
      </c>
      <c r="U287">
        <v>2</v>
      </c>
      <c r="V287">
        <v>1</v>
      </c>
      <c r="W287">
        <v>81.87</v>
      </c>
      <c r="X287">
        <v>81.87</v>
      </c>
      <c r="Y287" s="4">
        <v>662.24691700000005</v>
      </c>
      <c r="Z287">
        <f t="shared" si="29"/>
        <v>198.67407510000001</v>
      </c>
      <c r="AA287" s="4">
        <f t="shared" si="30"/>
        <v>2.4267017845364602</v>
      </c>
      <c r="AB287" s="5">
        <f t="shared" si="31"/>
        <v>4.7018644286408424</v>
      </c>
      <c r="AC287" s="11" t="s">
        <v>222</v>
      </c>
      <c r="AD287" t="s">
        <v>324</v>
      </c>
      <c r="AE287" t="s">
        <v>323</v>
      </c>
      <c r="AF287" s="6" t="s">
        <v>322</v>
      </c>
    </row>
    <row r="288" spans="1:32" x14ac:dyDescent="0.55000000000000004">
      <c r="A288">
        <v>287</v>
      </c>
      <c r="B288">
        <v>10016</v>
      </c>
      <c r="C288">
        <v>1</v>
      </c>
      <c r="D288">
        <v>16</v>
      </c>
      <c r="E288" s="13">
        <v>105</v>
      </c>
      <c r="F288">
        <v>0</v>
      </c>
      <c r="G288" s="13">
        <v>17</v>
      </c>
      <c r="H288">
        <v>6</v>
      </c>
      <c r="I288" s="13">
        <v>3</v>
      </c>
      <c r="J288">
        <v>3</v>
      </c>
      <c r="K288" s="13">
        <v>2</v>
      </c>
      <c r="L288">
        <v>2</v>
      </c>
      <c r="M288" s="13">
        <v>1</v>
      </c>
      <c r="N288">
        <v>1</v>
      </c>
      <c r="O288" s="13">
        <v>1</v>
      </c>
      <c r="P288" s="12">
        <v>43709</v>
      </c>
      <c r="Q288" s="3">
        <f t="shared" ca="1" si="28"/>
        <v>12</v>
      </c>
      <c r="R288" s="3">
        <v>1</v>
      </c>
      <c r="S288">
        <v>2</v>
      </c>
      <c r="T288">
        <v>3</v>
      </c>
      <c r="U288">
        <v>2</v>
      </c>
      <c r="V288">
        <v>1</v>
      </c>
      <c r="W288">
        <v>123.06</v>
      </c>
      <c r="X288">
        <v>123.06</v>
      </c>
      <c r="Y288" s="4">
        <v>901.86756200000002</v>
      </c>
      <c r="Z288">
        <f t="shared" si="29"/>
        <v>270.56026859999997</v>
      </c>
      <c r="AA288" s="4">
        <f t="shared" si="30"/>
        <v>2.1986044904924427</v>
      </c>
      <c r="AB288" s="5">
        <f t="shared" si="31"/>
        <v>6.4031389203323981</v>
      </c>
      <c r="AC288" s="11" t="s">
        <v>225</v>
      </c>
      <c r="AD288" t="s">
        <v>324</v>
      </c>
      <c r="AE288" t="s">
        <v>323</v>
      </c>
      <c r="AF288" s="6" t="s">
        <v>322</v>
      </c>
    </row>
    <row r="289" spans="1:32" x14ac:dyDescent="0.55000000000000004">
      <c r="A289">
        <v>288</v>
      </c>
      <c r="B289">
        <v>10016</v>
      </c>
      <c r="C289">
        <v>1</v>
      </c>
      <c r="D289">
        <v>16</v>
      </c>
      <c r="E289" s="13">
        <v>105</v>
      </c>
      <c r="F289">
        <v>0</v>
      </c>
      <c r="G289" s="13">
        <v>17</v>
      </c>
      <c r="H289">
        <v>6</v>
      </c>
      <c r="I289" s="13">
        <v>3</v>
      </c>
      <c r="J289">
        <v>3</v>
      </c>
      <c r="K289" s="13">
        <v>2</v>
      </c>
      <c r="L289">
        <v>2</v>
      </c>
      <c r="M289" s="13">
        <v>1</v>
      </c>
      <c r="N289">
        <v>1</v>
      </c>
      <c r="O289" s="13">
        <v>1</v>
      </c>
      <c r="P289" s="12">
        <v>43709</v>
      </c>
      <c r="Q289" s="3">
        <f t="shared" ca="1" si="28"/>
        <v>12</v>
      </c>
      <c r="R289" s="3">
        <v>1</v>
      </c>
      <c r="S289">
        <v>2</v>
      </c>
      <c r="T289">
        <v>3</v>
      </c>
      <c r="U289">
        <v>2</v>
      </c>
      <c r="V289">
        <v>1</v>
      </c>
      <c r="W289">
        <v>123.06</v>
      </c>
      <c r="X289">
        <v>123.06</v>
      </c>
      <c r="Y289" s="4">
        <v>955.14792199999999</v>
      </c>
      <c r="Z289">
        <f t="shared" si="29"/>
        <v>286.54437659999996</v>
      </c>
      <c r="AA289" s="4">
        <f t="shared" si="30"/>
        <v>2.3284932276938077</v>
      </c>
      <c r="AB289" s="5">
        <f t="shared" si="31"/>
        <v>6.7814223415131689</v>
      </c>
      <c r="AC289" s="11" t="s">
        <v>225</v>
      </c>
      <c r="AD289" t="s">
        <v>324</v>
      </c>
      <c r="AE289" t="s">
        <v>323</v>
      </c>
      <c r="AF289" s="6" t="s">
        <v>322</v>
      </c>
    </row>
    <row r="290" spans="1:32" x14ac:dyDescent="0.55000000000000004">
      <c r="A290">
        <v>289</v>
      </c>
      <c r="B290">
        <v>20008</v>
      </c>
      <c r="C290">
        <v>2</v>
      </c>
      <c r="D290">
        <v>18</v>
      </c>
      <c r="E290" s="13">
        <v>152</v>
      </c>
      <c r="F290">
        <v>0</v>
      </c>
      <c r="G290" s="13">
        <v>73</v>
      </c>
      <c r="H290">
        <v>4</v>
      </c>
      <c r="I290" s="13">
        <v>2</v>
      </c>
      <c r="J290">
        <v>2</v>
      </c>
      <c r="K290" s="13">
        <v>3</v>
      </c>
      <c r="L290">
        <v>3</v>
      </c>
      <c r="M290" s="13">
        <v>0</v>
      </c>
      <c r="N290">
        <v>5</v>
      </c>
      <c r="O290" s="13">
        <v>0</v>
      </c>
      <c r="P290" s="12">
        <v>44256</v>
      </c>
      <c r="Q290" s="3">
        <f t="shared" ca="1" si="28"/>
        <v>30</v>
      </c>
      <c r="R290" s="3">
        <v>1</v>
      </c>
      <c r="S290">
        <v>3</v>
      </c>
      <c r="T290">
        <v>3</v>
      </c>
      <c r="U290">
        <v>3</v>
      </c>
      <c r="V290">
        <v>1</v>
      </c>
      <c r="W290">
        <v>143.5</v>
      </c>
      <c r="X290">
        <v>153.5</v>
      </c>
      <c r="Y290" s="4">
        <v>78.64</v>
      </c>
      <c r="Z290">
        <f t="shared" si="29"/>
        <v>23.591999999999999</v>
      </c>
      <c r="AA290" s="4">
        <f t="shared" si="30"/>
        <v>0.15369381107491856</v>
      </c>
      <c r="AB290" s="5">
        <f t="shared" si="31"/>
        <v>0.55833346924937943</v>
      </c>
      <c r="AC290" s="11" t="s">
        <v>327</v>
      </c>
      <c r="AD290" t="s">
        <v>325</v>
      </c>
      <c r="AE290" t="s">
        <v>67</v>
      </c>
      <c r="AF290" s="6" t="s">
        <v>326</v>
      </c>
    </row>
    <row r="291" spans="1:32" x14ac:dyDescent="0.55000000000000004">
      <c r="A291">
        <v>290</v>
      </c>
      <c r="B291">
        <v>20008</v>
      </c>
      <c r="C291">
        <v>2</v>
      </c>
      <c r="D291">
        <v>18</v>
      </c>
      <c r="E291" s="13">
        <v>152</v>
      </c>
      <c r="F291">
        <v>0</v>
      </c>
      <c r="G291" s="13">
        <v>73</v>
      </c>
      <c r="H291">
        <v>4</v>
      </c>
      <c r="I291" s="13">
        <v>2</v>
      </c>
      <c r="J291">
        <v>2</v>
      </c>
      <c r="K291" s="13">
        <v>3</v>
      </c>
      <c r="L291">
        <v>3</v>
      </c>
      <c r="M291" s="13">
        <v>0</v>
      </c>
      <c r="N291">
        <v>5</v>
      </c>
      <c r="O291" s="13">
        <v>0</v>
      </c>
      <c r="P291" s="12">
        <v>44256</v>
      </c>
      <c r="Q291" s="3">
        <f t="shared" ca="1" si="28"/>
        <v>30</v>
      </c>
      <c r="R291" s="3">
        <v>1</v>
      </c>
      <c r="S291">
        <v>3</v>
      </c>
      <c r="T291">
        <v>3</v>
      </c>
      <c r="U291">
        <v>3</v>
      </c>
      <c r="V291">
        <v>1</v>
      </c>
      <c r="W291">
        <v>118.5</v>
      </c>
      <c r="X291">
        <v>125.5</v>
      </c>
      <c r="Y291" s="4">
        <v>795.89</v>
      </c>
      <c r="Z291">
        <f t="shared" si="29"/>
        <v>238.767</v>
      </c>
      <c r="AA291" s="4">
        <f t="shared" si="30"/>
        <v>1.9025258964143426</v>
      </c>
      <c r="AB291" s="5">
        <f t="shared" si="31"/>
        <v>5.6507124216796614</v>
      </c>
      <c r="AC291" s="11" t="s">
        <v>328</v>
      </c>
      <c r="AD291" t="s">
        <v>325</v>
      </c>
      <c r="AE291" t="s">
        <v>67</v>
      </c>
      <c r="AF291" s="6" t="s">
        <v>326</v>
      </c>
    </row>
    <row r="292" spans="1:32" x14ac:dyDescent="0.55000000000000004">
      <c r="A292">
        <v>291</v>
      </c>
      <c r="B292">
        <v>20008</v>
      </c>
      <c r="C292">
        <v>2</v>
      </c>
      <c r="D292">
        <v>18</v>
      </c>
      <c r="E292" s="13">
        <v>152</v>
      </c>
      <c r="F292">
        <v>0</v>
      </c>
      <c r="G292" s="13">
        <v>73</v>
      </c>
      <c r="H292">
        <v>4</v>
      </c>
      <c r="I292" s="13">
        <v>2</v>
      </c>
      <c r="J292">
        <v>2</v>
      </c>
      <c r="K292" s="13">
        <v>3</v>
      </c>
      <c r="L292">
        <v>3</v>
      </c>
      <c r="M292" s="13">
        <v>0</v>
      </c>
      <c r="N292">
        <v>5</v>
      </c>
      <c r="O292" s="13">
        <v>0</v>
      </c>
      <c r="P292" s="12">
        <v>44256</v>
      </c>
      <c r="Q292" s="3">
        <f t="shared" ca="1" si="28"/>
        <v>30</v>
      </c>
      <c r="R292" s="3">
        <v>1</v>
      </c>
      <c r="S292">
        <v>3</v>
      </c>
      <c r="T292">
        <v>3</v>
      </c>
      <c r="U292">
        <v>3</v>
      </c>
      <c r="V292">
        <v>1</v>
      </c>
      <c r="W292">
        <v>118.5</v>
      </c>
      <c r="X292">
        <v>125.5</v>
      </c>
      <c r="Y292" s="4">
        <v>942.96</v>
      </c>
      <c r="Z292">
        <f t="shared" si="29"/>
        <v>282.88799999999998</v>
      </c>
      <c r="AA292" s="4">
        <f t="shared" si="30"/>
        <v>2.2540876494023903</v>
      </c>
      <c r="AB292" s="5">
        <f t="shared" si="31"/>
        <v>6.6948897274083778</v>
      </c>
      <c r="AC292" s="11" t="s">
        <v>329</v>
      </c>
      <c r="AD292" t="s">
        <v>325</v>
      </c>
      <c r="AE292" t="s">
        <v>67</v>
      </c>
      <c r="AF292" s="6" t="s">
        <v>326</v>
      </c>
    </row>
    <row r="293" spans="1:32" x14ac:dyDescent="0.55000000000000004">
      <c r="A293">
        <v>292</v>
      </c>
      <c r="B293">
        <v>20008</v>
      </c>
      <c r="C293">
        <v>2</v>
      </c>
      <c r="D293">
        <v>18</v>
      </c>
      <c r="E293" s="13">
        <v>152</v>
      </c>
      <c r="F293">
        <v>0</v>
      </c>
      <c r="G293" s="13">
        <v>73</v>
      </c>
      <c r="H293">
        <v>4</v>
      </c>
      <c r="I293" s="13">
        <v>2</v>
      </c>
      <c r="J293">
        <v>2</v>
      </c>
      <c r="K293" s="13">
        <v>3</v>
      </c>
      <c r="L293">
        <v>3</v>
      </c>
      <c r="M293" s="13">
        <v>0</v>
      </c>
      <c r="N293">
        <v>5</v>
      </c>
      <c r="O293" s="13">
        <v>0</v>
      </c>
      <c r="P293" s="12">
        <v>44256</v>
      </c>
      <c r="Q293" s="3">
        <f t="shared" ca="1" si="28"/>
        <v>30</v>
      </c>
      <c r="R293" s="3">
        <v>1</v>
      </c>
      <c r="S293">
        <v>3</v>
      </c>
      <c r="T293">
        <v>3</v>
      </c>
      <c r="U293">
        <v>3</v>
      </c>
      <c r="V293">
        <v>1</v>
      </c>
      <c r="W293">
        <v>118.5</v>
      </c>
      <c r="X293">
        <v>125.5</v>
      </c>
      <c r="Y293" s="4">
        <v>757.21</v>
      </c>
      <c r="Z293">
        <f t="shared" si="29"/>
        <v>227.16300000000001</v>
      </c>
      <c r="AA293" s="4">
        <f t="shared" si="30"/>
        <v>1.8100637450199204</v>
      </c>
      <c r="AB293" s="5">
        <f t="shared" si="31"/>
        <v>5.3760896013520156</v>
      </c>
      <c r="AC293" s="11" t="s">
        <v>327</v>
      </c>
      <c r="AD293" t="s">
        <v>325</v>
      </c>
      <c r="AE293" t="s">
        <v>67</v>
      </c>
      <c r="AF293" s="6" t="s">
        <v>326</v>
      </c>
    </row>
    <row r="294" spans="1:32" x14ac:dyDescent="0.55000000000000004">
      <c r="A294">
        <v>293</v>
      </c>
      <c r="B294">
        <v>20008</v>
      </c>
      <c r="C294">
        <v>2</v>
      </c>
      <c r="D294">
        <v>18</v>
      </c>
      <c r="E294" s="13">
        <v>152</v>
      </c>
      <c r="F294">
        <v>0</v>
      </c>
      <c r="G294" s="13">
        <v>73</v>
      </c>
      <c r="H294">
        <v>4</v>
      </c>
      <c r="I294" s="13">
        <v>2</v>
      </c>
      <c r="J294">
        <v>2</v>
      </c>
      <c r="K294" s="13">
        <v>3</v>
      </c>
      <c r="L294">
        <v>3</v>
      </c>
      <c r="M294" s="13">
        <v>0</v>
      </c>
      <c r="N294">
        <v>5</v>
      </c>
      <c r="O294" s="13">
        <v>0</v>
      </c>
      <c r="P294" s="12">
        <v>44256</v>
      </c>
      <c r="Q294" s="3">
        <f t="shared" ca="1" si="28"/>
        <v>30</v>
      </c>
      <c r="R294" s="3">
        <v>1</v>
      </c>
      <c r="S294">
        <v>3</v>
      </c>
      <c r="T294">
        <v>3</v>
      </c>
      <c r="U294">
        <v>3</v>
      </c>
      <c r="V294">
        <v>1</v>
      </c>
      <c r="W294">
        <v>101</v>
      </c>
      <c r="X294">
        <v>107</v>
      </c>
      <c r="Y294" s="4">
        <v>961.9</v>
      </c>
      <c r="Z294">
        <f t="shared" si="29"/>
        <v>288.57</v>
      </c>
      <c r="AA294" s="4">
        <f t="shared" si="30"/>
        <v>2.6969158878504671</v>
      </c>
      <c r="AB294" s="5">
        <f t="shared" si="31"/>
        <v>6.8293611911365462</v>
      </c>
      <c r="AC294" s="11" t="s">
        <v>327</v>
      </c>
      <c r="AD294" t="s">
        <v>325</v>
      </c>
      <c r="AE294" t="s">
        <v>67</v>
      </c>
      <c r="AF294" s="6" t="s">
        <v>326</v>
      </c>
    </row>
    <row r="295" spans="1:32" x14ac:dyDescent="0.55000000000000004">
      <c r="A295">
        <v>294</v>
      </c>
      <c r="B295">
        <v>20008</v>
      </c>
      <c r="C295">
        <v>2</v>
      </c>
      <c r="D295">
        <v>18</v>
      </c>
      <c r="E295" s="13">
        <v>152</v>
      </c>
      <c r="F295">
        <v>0</v>
      </c>
      <c r="G295" s="13">
        <v>73</v>
      </c>
      <c r="H295">
        <v>4</v>
      </c>
      <c r="I295" s="13">
        <v>2</v>
      </c>
      <c r="J295">
        <v>2</v>
      </c>
      <c r="K295" s="13">
        <v>3</v>
      </c>
      <c r="L295">
        <v>3</v>
      </c>
      <c r="M295" s="13">
        <v>0</v>
      </c>
      <c r="N295">
        <v>5</v>
      </c>
      <c r="O295" s="13">
        <v>0</v>
      </c>
      <c r="P295" s="12">
        <v>44256</v>
      </c>
      <c r="Q295" s="3">
        <f t="shared" ca="1" si="28"/>
        <v>30</v>
      </c>
      <c r="R295" s="3">
        <v>1</v>
      </c>
      <c r="S295">
        <v>3</v>
      </c>
      <c r="T295">
        <v>3</v>
      </c>
      <c r="U295">
        <v>3</v>
      </c>
      <c r="V295">
        <v>1</v>
      </c>
      <c r="W295">
        <v>148.5</v>
      </c>
      <c r="X295">
        <v>157.5</v>
      </c>
      <c r="Y295" s="4">
        <v>976.27</v>
      </c>
      <c r="Z295">
        <f t="shared" si="29"/>
        <v>292.88099999999997</v>
      </c>
      <c r="AA295" s="4">
        <f t="shared" si="30"/>
        <v>1.8595619047619045</v>
      </c>
      <c r="AB295" s="5">
        <f t="shared" si="31"/>
        <v>6.9313862668373805</v>
      </c>
      <c r="AC295" s="11" t="s">
        <v>328</v>
      </c>
      <c r="AD295" t="s">
        <v>325</v>
      </c>
      <c r="AE295" t="s">
        <v>67</v>
      </c>
      <c r="AF295" s="6" t="s">
        <v>326</v>
      </c>
    </row>
    <row r="296" spans="1:32" x14ac:dyDescent="0.55000000000000004">
      <c r="A296">
        <v>295</v>
      </c>
      <c r="B296">
        <v>20008</v>
      </c>
      <c r="C296">
        <v>2</v>
      </c>
      <c r="D296">
        <v>18</v>
      </c>
      <c r="E296" s="13">
        <v>152</v>
      </c>
      <c r="F296">
        <v>0</v>
      </c>
      <c r="G296" s="13">
        <v>73</v>
      </c>
      <c r="H296">
        <v>4</v>
      </c>
      <c r="I296" s="13">
        <v>2</v>
      </c>
      <c r="J296">
        <v>2</v>
      </c>
      <c r="K296" s="13">
        <v>3</v>
      </c>
      <c r="L296">
        <v>3</v>
      </c>
      <c r="M296" s="13">
        <v>0</v>
      </c>
      <c r="N296">
        <v>5</v>
      </c>
      <c r="O296" s="13">
        <v>0</v>
      </c>
      <c r="P296" s="12">
        <v>44256</v>
      </c>
      <c r="Q296" s="3">
        <f t="shared" ca="1" si="28"/>
        <v>30</v>
      </c>
      <c r="R296" s="3">
        <v>1</v>
      </c>
      <c r="S296">
        <v>3</v>
      </c>
      <c r="T296">
        <v>3</v>
      </c>
      <c r="U296">
        <v>3</v>
      </c>
      <c r="V296">
        <v>1</v>
      </c>
      <c r="W296">
        <v>143.5</v>
      </c>
      <c r="X296">
        <v>153.5</v>
      </c>
      <c r="Y296" s="4">
        <v>942.02</v>
      </c>
      <c r="Z296">
        <f t="shared" si="29"/>
        <v>282.60599999999999</v>
      </c>
      <c r="AA296" s="4">
        <f t="shared" si="30"/>
        <v>1.8410814332247556</v>
      </c>
      <c r="AB296" s="5">
        <f t="shared" si="31"/>
        <v>6.6882158532845928</v>
      </c>
      <c r="AC296" s="11" t="s">
        <v>327</v>
      </c>
      <c r="AD296" t="s">
        <v>325</v>
      </c>
      <c r="AE296" t="s">
        <v>67</v>
      </c>
      <c r="AF296" s="6" t="s">
        <v>326</v>
      </c>
    </row>
    <row r="297" spans="1:32" x14ac:dyDescent="0.55000000000000004">
      <c r="A297">
        <v>296</v>
      </c>
      <c r="B297">
        <v>20008</v>
      </c>
      <c r="C297">
        <v>2</v>
      </c>
      <c r="D297">
        <v>18</v>
      </c>
      <c r="E297" s="13">
        <v>152</v>
      </c>
      <c r="F297">
        <v>0</v>
      </c>
      <c r="G297" s="13">
        <v>73</v>
      </c>
      <c r="H297">
        <v>4</v>
      </c>
      <c r="I297" s="13">
        <v>2</v>
      </c>
      <c r="J297">
        <v>2</v>
      </c>
      <c r="K297" s="13">
        <v>3</v>
      </c>
      <c r="L297">
        <v>3</v>
      </c>
      <c r="M297" s="13">
        <v>0</v>
      </c>
      <c r="N297">
        <v>5</v>
      </c>
      <c r="O297" s="13">
        <v>0</v>
      </c>
      <c r="P297" s="12">
        <v>44256</v>
      </c>
      <c r="Q297" s="3">
        <f t="shared" ca="1" si="28"/>
        <v>30</v>
      </c>
      <c r="R297" s="3">
        <v>1</v>
      </c>
      <c r="S297">
        <v>3</v>
      </c>
      <c r="T297">
        <v>3</v>
      </c>
      <c r="U297">
        <v>3</v>
      </c>
      <c r="V297">
        <v>1</v>
      </c>
      <c r="W297">
        <v>143.5</v>
      </c>
      <c r="X297">
        <v>153.5</v>
      </c>
      <c r="Y297" s="4">
        <v>951.88</v>
      </c>
      <c r="Z297">
        <f t="shared" si="29"/>
        <v>285.56399999999996</v>
      </c>
      <c r="AA297" s="4">
        <f t="shared" si="30"/>
        <v>1.8603517915309444</v>
      </c>
      <c r="AB297" s="5">
        <f t="shared" si="31"/>
        <v>6.7582205329234384</v>
      </c>
      <c r="AC297" s="11" t="s">
        <v>328</v>
      </c>
      <c r="AD297" t="s">
        <v>325</v>
      </c>
      <c r="AE297" t="s">
        <v>67</v>
      </c>
      <c r="AF297" s="6" t="s">
        <v>326</v>
      </c>
    </row>
    <row r="298" spans="1:32" x14ac:dyDescent="0.55000000000000004">
      <c r="A298">
        <v>297</v>
      </c>
      <c r="B298">
        <v>20009</v>
      </c>
      <c r="C298">
        <v>2</v>
      </c>
      <c r="D298">
        <v>18</v>
      </c>
      <c r="E298" s="13">
        <v>153</v>
      </c>
      <c r="F298">
        <v>0</v>
      </c>
      <c r="G298" s="13">
        <v>73</v>
      </c>
      <c r="H298">
        <v>4</v>
      </c>
      <c r="I298" s="13">
        <v>2</v>
      </c>
      <c r="J298">
        <v>2</v>
      </c>
      <c r="K298" s="13">
        <v>3</v>
      </c>
      <c r="L298">
        <v>3</v>
      </c>
      <c r="M298" s="13">
        <v>0</v>
      </c>
      <c r="N298">
        <v>1</v>
      </c>
      <c r="O298" s="13">
        <v>0</v>
      </c>
      <c r="P298" s="12">
        <v>44256</v>
      </c>
      <c r="Q298" s="3">
        <f t="shared" ca="1" si="28"/>
        <v>30</v>
      </c>
      <c r="R298" s="3">
        <v>1</v>
      </c>
      <c r="S298">
        <v>3</v>
      </c>
      <c r="T298">
        <v>2</v>
      </c>
      <c r="U298">
        <v>1</v>
      </c>
      <c r="V298">
        <v>1</v>
      </c>
      <c r="W298">
        <v>50</v>
      </c>
      <c r="X298">
        <v>55</v>
      </c>
      <c r="Y298" s="4">
        <v>298.51</v>
      </c>
      <c r="Z298">
        <f t="shared" si="29"/>
        <v>89.552999999999997</v>
      </c>
      <c r="AA298" s="4">
        <f t="shared" si="30"/>
        <v>1.6282363636363635</v>
      </c>
      <c r="AB298" s="5">
        <f t="shared" si="31"/>
        <v>2.1193810262669408</v>
      </c>
      <c r="AC298" s="11">
        <v>55</v>
      </c>
      <c r="AD298" t="s">
        <v>330</v>
      </c>
      <c r="AE298" t="s">
        <v>67</v>
      </c>
      <c r="AF298" s="6" t="s">
        <v>331</v>
      </c>
    </row>
    <row r="299" spans="1:32" x14ac:dyDescent="0.55000000000000004">
      <c r="A299">
        <v>298</v>
      </c>
      <c r="B299">
        <v>20009</v>
      </c>
      <c r="C299">
        <v>2</v>
      </c>
      <c r="D299">
        <v>18</v>
      </c>
      <c r="E299" s="13">
        <v>153</v>
      </c>
      <c r="F299">
        <v>0</v>
      </c>
      <c r="G299" s="13">
        <v>73</v>
      </c>
      <c r="H299">
        <v>4</v>
      </c>
      <c r="I299" s="13">
        <v>2</v>
      </c>
      <c r="J299">
        <v>2</v>
      </c>
      <c r="K299" s="13">
        <v>3</v>
      </c>
      <c r="L299">
        <v>3</v>
      </c>
      <c r="M299" s="13">
        <v>0</v>
      </c>
      <c r="N299">
        <v>1</v>
      </c>
      <c r="O299" s="13">
        <v>0</v>
      </c>
      <c r="P299" s="12">
        <v>44256</v>
      </c>
      <c r="Q299" s="3">
        <f t="shared" ca="1" si="28"/>
        <v>30</v>
      </c>
      <c r="R299" s="3">
        <v>1</v>
      </c>
      <c r="S299">
        <v>3</v>
      </c>
      <c r="T299">
        <v>2</v>
      </c>
      <c r="U299">
        <v>1</v>
      </c>
      <c r="V299">
        <v>1</v>
      </c>
      <c r="W299">
        <v>60</v>
      </c>
      <c r="X299">
        <v>66</v>
      </c>
      <c r="Y299" s="4">
        <v>333.39</v>
      </c>
      <c r="Z299">
        <f t="shared" si="29"/>
        <v>100.017</v>
      </c>
      <c r="AA299" s="4">
        <f t="shared" si="30"/>
        <v>1.5154090909090909</v>
      </c>
      <c r="AB299" s="5">
        <f t="shared" si="31"/>
        <v>2.3670243554558823</v>
      </c>
      <c r="AC299" s="11">
        <v>66</v>
      </c>
      <c r="AD299" t="s">
        <v>330</v>
      </c>
      <c r="AE299" t="s">
        <v>67</v>
      </c>
      <c r="AF299" s="6" t="s">
        <v>331</v>
      </c>
    </row>
    <row r="300" spans="1:32" x14ac:dyDescent="0.55000000000000004">
      <c r="A300">
        <v>299</v>
      </c>
      <c r="B300">
        <v>20009</v>
      </c>
      <c r="C300">
        <v>2</v>
      </c>
      <c r="D300">
        <v>18</v>
      </c>
      <c r="E300" s="13">
        <v>153</v>
      </c>
      <c r="F300">
        <v>0</v>
      </c>
      <c r="G300" s="13">
        <v>73</v>
      </c>
      <c r="H300">
        <v>4</v>
      </c>
      <c r="I300" s="13">
        <v>2</v>
      </c>
      <c r="J300">
        <v>2</v>
      </c>
      <c r="K300" s="13">
        <v>3</v>
      </c>
      <c r="L300">
        <v>3</v>
      </c>
      <c r="M300" s="13">
        <v>0</v>
      </c>
      <c r="N300">
        <v>1</v>
      </c>
      <c r="O300" s="13">
        <v>0</v>
      </c>
      <c r="P300" s="12">
        <v>44256</v>
      </c>
      <c r="Q300" s="3">
        <f t="shared" ca="1" si="28"/>
        <v>30</v>
      </c>
      <c r="R300" s="3">
        <v>1</v>
      </c>
      <c r="S300">
        <v>3</v>
      </c>
      <c r="T300">
        <v>2</v>
      </c>
      <c r="U300">
        <v>1</v>
      </c>
      <c r="V300">
        <v>1</v>
      </c>
      <c r="W300">
        <v>60</v>
      </c>
      <c r="X300">
        <v>66</v>
      </c>
      <c r="Y300" s="4">
        <v>337.39</v>
      </c>
      <c r="Z300">
        <f t="shared" si="29"/>
        <v>101.217</v>
      </c>
      <c r="AA300" s="4">
        <f t="shared" si="30"/>
        <v>1.533590909090909</v>
      </c>
      <c r="AB300" s="5">
        <f t="shared" si="31"/>
        <v>2.3954238198124123</v>
      </c>
      <c r="AC300" s="11" t="s">
        <v>332</v>
      </c>
      <c r="AD300" t="s">
        <v>330</v>
      </c>
      <c r="AE300" t="s">
        <v>67</v>
      </c>
      <c r="AF300" s="6" t="s">
        <v>331</v>
      </c>
    </row>
    <row r="301" spans="1:32" x14ac:dyDescent="0.55000000000000004">
      <c r="A301">
        <v>300</v>
      </c>
      <c r="B301">
        <v>20009</v>
      </c>
      <c r="C301">
        <v>2</v>
      </c>
      <c r="D301">
        <v>18</v>
      </c>
      <c r="E301" s="13">
        <v>153</v>
      </c>
      <c r="F301">
        <v>0</v>
      </c>
      <c r="G301" s="13">
        <v>73</v>
      </c>
      <c r="H301">
        <v>4</v>
      </c>
      <c r="I301" s="13">
        <v>2</v>
      </c>
      <c r="J301">
        <v>2</v>
      </c>
      <c r="K301" s="13">
        <v>3</v>
      </c>
      <c r="L301">
        <v>3</v>
      </c>
      <c r="M301" s="13">
        <v>0</v>
      </c>
      <c r="N301">
        <v>1</v>
      </c>
      <c r="O301" s="13">
        <v>0</v>
      </c>
      <c r="P301" s="12">
        <v>44256</v>
      </c>
      <c r="Q301" s="3">
        <f t="shared" ca="1" si="28"/>
        <v>30</v>
      </c>
      <c r="R301" s="3">
        <v>1</v>
      </c>
      <c r="S301">
        <v>3</v>
      </c>
      <c r="T301">
        <v>2</v>
      </c>
      <c r="U301">
        <v>1</v>
      </c>
      <c r="V301">
        <v>1</v>
      </c>
      <c r="W301">
        <v>60</v>
      </c>
      <c r="X301">
        <v>66</v>
      </c>
      <c r="Y301" s="4">
        <v>323.08999999999997</v>
      </c>
      <c r="Z301">
        <f t="shared" si="29"/>
        <v>96.926999999999992</v>
      </c>
      <c r="AA301" s="4">
        <f t="shared" si="30"/>
        <v>1.4685909090909091</v>
      </c>
      <c r="AB301" s="5">
        <f t="shared" si="31"/>
        <v>2.2938957347378177</v>
      </c>
      <c r="AC301" s="11" t="s">
        <v>333</v>
      </c>
      <c r="AD301" t="s">
        <v>330</v>
      </c>
      <c r="AE301" t="s">
        <v>67</v>
      </c>
      <c r="AF301" s="6" t="s">
        <v>331</v>
      </c>
    </row>
    <row r="302" spans="1:32" x14ac:dyDescent="0.55000000000000004">
      <c r="A302">
        <v>301</v>
      </c>
      <c r="B302">
        <v>30010</v>
      </c>
      <c r="C302">
        <v>3</v>
      </c>
      <c r="D302">
        <v>91</v>
      </c>
      <c r="E302" s="13">
        <v>33</v>
      </c>
      <c r="F302">
        <v>0</v>
      </c>
      <c r="G302" s="13">
        <v>5</v>
      </c>
      <c r="H302">
        <v>3</v>
      </c>
      <c r="I302" s="13">
        <v>3</v>
      </c>
      <c r="J302">
        <v>3</v>
      </c>
      <c r="K302" s="13">
        <v>2</v>
      </c>
      <c r="L302">
        <v>3</v>
      </c>
      <c r="M302" s="13">
        <v>0</v>
      </c>
      <c r="N302">
        <v>0</v>
      </c>
      <c r="O302" s="13">
        <v>0</v>
      </c>
      <c r="P302" s="12">
        <v>44256</v>
      </c>
      <c r="Q302" s="3">
        <f t="shared" ca="1" si="28"/>
        <v>30</v>
      </c>
      <c r="R302" s="3">
        <v>1</v>
      </c>
      <c r="S302">
        <v>1</v>
      </c>
      <c r="T302">
        <v>1</v>
      </c>
      <c r="U302">
        <v>0</v>
      </c>
      <c r="V302">
        <v>0</v>
      </c>
      <c r="W302">
        <v>27.11</v>
      </c>
      <c r="X302">
        <v>30.57</v>
      </c>
      <c r="Y302" s="4">
        <v>195.65219999999999</v>
      </c>
      <c r="Z302">
        <f t="shared" si="29"/>
        <v>58.695659999999997</v>
      </c>
      <c r="AA302" s="4">
        <f t="shared" si="30"/>
        <v>1.9200412168792933</v>
      </c>
      <c r="AB302" s="5">
        <f t="shared" si="31"/>
        <v>1.3891044200441685</v>
      </c>
      <c r="AC302" s="11" t="s">
        <v>224</v>
      </c>
      <c r="AD302" t="s">
        <v>334</v>
      </c>
      <c r="AE302" t="s">
        <v>162</v>
      </c>
      <c r="AF302" s="6" t="s">
        <v>335</v>
      </c>
    </row>
    <row r="303" spans="1:32" x14ac:dyDescent="0.55000000000000004">
      <c r="A303">
        <v>302</v>
      </c>
      <c r="B303">
        <v>30010</v>
      </c>
      <c r="C303">
        <v>3</v>
      </c>
      <c r="D303">
        <v>91</v>
      </c>
      <c r="E303" s="13">
        <v>33</v>
      </c>
      <c r="F303">
        <v>0</v>
      </c>
      <c r="G303" s="13">
        <v>5</v>
      </c>
      <c r="H303">
        <v>3</v>
      </c>
      <c r="I303" s="13">
        <v>3</v>
      </c>
      <c r="J303">
        <v>3</v>
      </c>
      <c r="K303" s="13">
        <v>2</v>
      </c>
      <c r="L303">
        <v>3</v>
      </c>
      <c r="M303" s="13">
        <v>0</v>
      </c>
      <c r="N303">
        <v>0</v>
      </c>
      <c r="O303" s="13">
        <v>0</v>
      </c>
      <c r="P303" s="12">
        <v>44256</v>
      </c>
      <c r="Q303" s="3">
        <f t="shared" ca="1" si="28"/>
        <v>30</v>
      </c>
      <c r="R303" s="3">
        <v>1</v>
      </c>
      <c r="S303">
        <v>1</v>
      </c>
      <c r="T303">
        <v>1</v>
      </c>
      <c r="U303">
        <v>0</v>
      </c>
      <c r="V303">
        <v>0</v>
      </c>
      <c r="W303">
        <v>26.95</v>
      </c>
      <c r="X303">
        <v>30.46</v>
      </c>
      <c r="Y303" s="4">
        <v>217.4128</v>
      </c>
      <c r="Z303">
        <f t="shared" si="29"/>
        <v>65.223839999999996</v>
      </c>
      <c r="AA303" s="4">
        <f t="shared" si="30"/>
        <v>2.1412948128693365</v>
      </c>
      <c r="AB303" s="5">
        <f t="shared" si="31"/>
        <v>1.5436017660633452</v>
      </c>
      <c r="AC303" s="11" t="s">
        <v>70</v>
      </c>
      <c r="AD303" t="s">
        <v>334</v>
      </c>
      <c r="AE303" t="s">
        <v>162</v>
      </c>
      <c r="AF303" s="6" t="s">
        <v>335</v>
      </c>
    </row>
    <row r="304" spans="1:32" x14ac:dyDescent="0.55000000000000004">
      <c r="A304">
        <v>303</v>
      </c>
      <c r="B304">
        <v>30010</v>
      </c>
      <c r="C304">
        <v>3</v>
      </c>
      <c r="D304">
        <v>91</v>
      </c>
      <c r="E304" s="13">
        <v>33</v>
      </c>
      <c r="F304">
        <v>0</v>
      </c>
      <c r="G304" s="13">
        <v>5</v>
      </c>
      <c r="H304">
        <v>3</v>
      </c>
      <c r="I304" s="13">
        <v>3</v>
      </c>
      <c r="J304">
        <v>3</v>
      </c>
      <c r="K304" s="13">
        <v>2</v>
      </c>
      <c r="L304">
        <v>3</v>
      </c>
      <c r="M304" s="13">
        <v>0</v>
      </c>
      <c r="N304">
        <v>0</v>
      </c>
      <c r="O304" s="13">
        <v>0</v>
      </c>
      <c r="P304" s="12">
        <v>44256</v>
      </c>
      <c r="Q304" s="3">
        <f t="shared" ca="1" si="28"/>
        <v>30</v>
      </c>
      <c r="R304" s="3">
        <v>1</v>
      </c>
      <c r="S304">
        <v>1</v>
      </c>
      <c r="T304">
        <v>1</v>
      </c>
      <c r="U304">
        <v>0</v>
      </c>
      <c r="V304">
        <v>0</v>
      </c>
      <c r="W304">
        <v>28.14</v>
      </c>
      <c r="X304">
        <v>31.03</v>
      </c>
      <c r="Y304" s="4">
        <v>222.19669999999999</v>
      </c>
      <c r="Z304">
        <f t="shared" si="29"/>
        <v>66.659009999999995</v>
      </c>
      <c r="AA304" s="4">
        <f t="shared" si="30"/>
        <v>2.1482117305833062</v>
      </c>
      <c r="AB304" s="5">
        <f t="shared" si="31"/>
        <v>1.5775668154471461</v>
      </c>
      <c r="AC304" s="11" t="s">
        <v>69</v>
      </c>
      <c r="AD304" t="s">
        <v>334</v>
      </c>
      <c r="AE304" t="s">
        <v>162</v>
      </c>
      <c r="AF304" s="6" t="s">
        <v>335</v>
      </c>
    </row>
    <row r="305" spans="1:32" x14ac:dyDescent="0.55000000000000004">
      <c r="A305">
        <v>304</v>
      </c>
      <c r="B305">
        <v>30010</v>
      </c>
      <c r="C305">
        <v>3</v>
      </c>
      <c r="D305">
        <v>91</v>
      </c>
      <c r="E305" s="13">
        <v>33</v>
      </c>
      <c r="F305">
        <v>0</v>
      </c>
      <c r="G305" s="13">
        <v>5</v>
      </c>
      <c r="H305">
        <v>3</v>
      </c>
      <c r="I305" s="13">
        <v>3</v>
      </c>
      <c r="J305">
        <v>3</v>
      </c>
      <c r="K305" s="13">
        <v>2</v>
      </c>
      <c r="L305">
        <v>3</v>
      </c>
      <c r="M305" s="13">
        <v>0</v>
      </c>
      <c r="N305">
        <v>0</v>
      </c>
      <c r="O305" s="13">
        <v>0</v>
      </c>
      <c r="P305" s="12">
        <v>44256</v>
      </c>
      <c r="Q305" s="3">
        <f t="shared" ca="1" si="28"/>
        <v>30</v>
      </c>
      <c r="R305" s="3">
        <v>1</v>
      </c>
      <c r="S305">
        <v>1</v>
      </c>
      <c r="T305">
        <v>1</v>
      </c>
      <c r="U305">
        <v>1</v>
      </c>
      <c r="V305">
        <v>0</v>
      </c>
      <c r="W305">
        <v>35.94</v>
      </c>
      <c r="X305">
        <v>41.98</v>
      </c>
      <c r="Y305" s="4">
        <v>307.97390000000001</v>
      </c>
      <c r="Z305">
        <f t="shared" si="29"/>
        <v>92.392170000000007</v>
      </c>
      <c r="AA305" s="4">
        <f t="shared" si="30"/>
        <v>2.2008616007622681</v>
      </c>
      <c r="AB305" s="5">
        <f t="shared" si="31"/>
        <v>2.1865734489478816</v>
      </c>
      <c r="AC305" s="11" t="s">
        <v>222</v>
      </c>
      <c r="AD305" t="s">
        <v>334</v>
      </c>
      <c r="AE305" t="s">
        <v>162</v>
      </c>
      <c r="AF305" s="6" t="s">
        <v>335</v>
      </c>
    </row>
    <row r="306" spans="1:32" x14ac:dyDescent="0.55000000000000004">
      <c r="A306">
        <v>305</v>
      </c>
      <c r="B306">
        <v>30010</v>
      </c>
      <c r="C306">
        <v>3</v>
      </c>
      <c r="D306">
        <v>91</v>
      </c>
      <c r="E306" s="13">
        <v>33</v>
      </c>
      <c r="F306">
        <v>0</v>
      </c>
      <c r="G306" s="13">
        <v>5</v>
      </c>
      <c r="H306">
        <v>3</v>
      </c>
      <c r="I306" s="13">
        <v>3</v>
      </c>
      <c r="J306">
        <v>3</v>
      </c>
      <c r="K306" s="13">
        <v>2</v>
      </c>
      <c r="L306">
        <v>3</v>
      </c>
      <c r="M306" s="13">
        <v>0</v>
      </c>
      <c r="N306">
        <v>0</v>
      </c>
      <c r="O306" s="13">
        <v>0</v>
      </c>
      <c r="P306" s="12">
        <v>44256</v>
      </c>
      <c r="Q306" s="3">
        <f t="shared" ca="1" si="28"/>
        <v>30</v>
      </c>
      <c r="R306" s="3">
        <v>1</v>
      </c>
      <c r="S306">
        <v>2</v>
      </c>
      <c r="T306">
        <v>2</v>
      </c>
      <c r="U306">
        <v>1</v>
      </c>
      <c r="V306">
        <v>0</v>
      </c>
      <c r="W306">
        <v>41.6</v>
      </c>
      <c r="X306">
        <v>47.12</v>
      </c>
      <c r="Y306" s="4">
        <v>341.7045</v>
      </c>
      <c r="Z306">
        <f t="shared" si="29"/>
        <v>102.51134999999999</v>
      </c>
      <c r="AA306" s="4">
        <f t="shared" si="30"/>
        <v>2.1755379881154497</v>
      </c>
      <c r="AB306" s="5">
        <f t="shared" si="31"/>
        <v>2.4260561920539745</v>
      </c>
      <c r="AC306" s="11" t="s">
        <v>73</v>
      </c>
      <c r="AD306" t="s">
        <v>334</v>
      </c>
      <c r="AE306" t="s">
        <v>162</v>
      </c>
      <c r="AF306" s="6" t="s">
        <v>335</v>
      </c>
    </row>
    <row r="307" spans="1:32" x14ac:dyDescent="0.55000000000000004">
      <c r="A307">
        <v>306</v>
      </c>
      <c r="B307">
        <v>30010</v>
      </c>
      <c r="C307">
        <v>3</v>
      </c>
      <c r="D307">
        <v>91</v>
      </c>
      <c r="E307" s="13">
        <v>33</v>
      </c>
      <c r="F307">
        <v>0</v>
      </c>
      <c r="G307" s="13">
        <v>5</v>
      </c>
      <c r="H307">
        <v>3</v>
      </c>
      <c r="I307" s="13">
        <v>3</v>
      </c>
      <c r="J307">
        <v>3</v>
      </c>
      <c r="K307" s="13">
        <v>2</v>
      </c>
      <c r="L307">
        <v>3</v>
      </c>
      <c r="M307" s="13">
        <v>0</v>
      </c>
      <c r="N307">
        <v>0</v>
      </c>
      <c r="O307" s="13">
        <v>0</v>
      </c>
      <c r="P307" s="12">
        <v>44256</v>
      </c>
      <c r="Q307" s="3">
        <f t="shared" ca="1" si="28"/>
        <v>30</v>
      </c>
      <c r="R307" s="3">
        <v>1</v>
      </c>
      <c r="S307">
        <v>1</v>
      </c>
      <c r="T307">
        <v>1</v>
      </c>
      <c r="U307">
        <v>1</v>
      </c>
      <c r="V307">
        <v>0</v>
      </c>
      <c r="W307">
        <v>38.18</v>
      </c>
      <c r="X307">
        <v>42.64</v>
      </c>
      <c r="Y307" s="4">
        <v>305.69080000000002</v>
      </c>
      <c r="Z307">
        <f t="shared" si="29"/>
        <v>91.707239999999999</v>
      </c>
      <c r="AA307" s="4">
        <f t="shared" si="30"/>
        <v>2.1507326454033771</v>
      </c>
      <c r="AB307" s="5">
        <f t="shared" si="31"/>
        <v>2.1703637446797837</v>
      </c>
      <c r="AC307" s="11" t="s">
        <v>336</v>
      </c>
      <c r="AD307" t="s">
        <v>334</v>
      </c>
      <c r="AE307" t="s">
        <v>162</v>
      </c>
      <c r="AF307" s="6" t="s">
        <v>335</v>
      </c>
    </row>
    <row r="308" spans="1:32" x14ac:dyDescent="0.55000000000000004">
      <c r="A308">
        <v>307</v>
      </c>
      <c r="B308">
        <v>30010</v>
      </c>
      <c r="C308">
        <v>3</v>
      </c>
      <c r="D308">
        <v>91</v>
      </c>
      <c r="E308" s="13">
        <v>33</v>
      </c>
      <c r="F308">
        <v>0</v>
      </c>
      <c r="G308" s="13">
        <v>5</v>
      </c>
      <c r="H308">
        <v>3</v>
      </c>
      <c r="I308" s="13">
        <v>3</v>
      </c>
      <c r="J308">
        <v>3</v>
      </c>
      <c r="K308" s="13">
        <v>2</v>
      </c>
      <c r="L308">
        <v>3</v>
      </c>
      <c r="M308" s="13">
        <v>0</v>
      </c>
      <c r="N308">
        <v>0</v>
      </c>
      <c r="O308" s="13">
        <v>0</v>
      </c>
      <c r="P308" s="12">
        <v>44256</v>
      </c>
      <c r="Q308" s="3">
        <f t="shared" ca="1" si="28"/>
        <v>30</v>
      </c>
      <c r="R308" s="3">
        <v>1</v>
      </c>
      <c r="S308">
        <v>2</v>
      </c>
      <c r="T308">
        <v>2</v>
      </c>
      <c r="U308">
        <v>1</v>
      </c>
      <c r="V308">
        <v>0</v>
      </c>
      <c r="W308">
        <v>47.21</v>
      </c>
      <c r="X308">
        <v>52.88</v>
      </c>
      <c r="Y308" s="4">
        <v>402.9418</v>
      </c>
      <c r="Z308">
        <f t="shared" si="29"/>
        <v>120.88253999999999</v>
      </c>
      <c r="AA308" s="4">
        <f t="shared" si="30"/>
        <v>2.2859784417549167</v>
      </c>
      <c r="AB308" s="5">
        <f t="shared" si="31"/>
        <v>2.8608328217140073</v>
      </c>
      <c r="AC308" s="11" t="s">
        <v>71</v>
      </c>
      <c r="AD308" t="s">
        <v>334</v>
      </c>
      <c r="AE308" t="s">
        <v>162</v>
      </c>
      <c r="AF308" s="6" t="s">
        <v>335</v>
      </c>
    </row>
    <row r="309" spans="1:32" x14ac:dyDescent="0.55000000000000004">
      <c r="A309">
        <v>308</v>
      </c>
      <c r="B309">
        <v>10017</v>
      </c>
      <c r="C309">
        <v>1</v>
      </c>
      <c r="D309">
        <v>16</v>
      </c>
      <c r="E309" s="13">
        <v>101</v>
      </c>
      <c r="F309">
        <v>0</v>
      </c>
      <c r="G309" s="13">
        <v>16</v>
      </c>
      <c r="H309">
        <v>6</v>
      </c>
      <c r="I309" s="13">
        <v>3</v>
      </c>
      <c r="J309">
        <v>3</v>
      </c>
      <c r="K309" s="13">
        <v>2</v>
      </c>
      <c r="L309">
        <v>2</v>
      </c>
      <c r="M309" s="13">
        <v>0</v>
      </c>
      <c r="N309">
        <v>1</v>
      </c>
      <c r="O309" s="13">
        <v>0</v>
      </c>
      <c r="P309" s="12">
        <f t="shared" ref="P309:P314" ca="1" si="33">+TODAY()</f>
        <v>43357</v>
      </c>
      <c r="Q309" s="3">
        <f t="shared" ca="1" si="28"/>
        <v>0</v>
      </c>
      <c r="R309" s="3">
        <v>1</v>
      </c>
      <c r="S309">
        <v>1</v>
      </c>
      <c r="T309">
        <v>2</v>
      </c>
      <c r="U309">
        <v>1</v>
      </c>
      <c r="V309">
        <v>0</v>
      </c>
      <c r="W309">
        <v>51.71</v>
      </c>
      <c r="X309">
        <v>57.61</v>
      </c>
      <c r="Y309" s="4">
        <v>371.2</v>
      </c>
      <c r="Z309">
        <f t="shared" si="29"/>
        <v>111.36</v>
      </c>
      <c r="AA309" s="4">
        <f t="shared" si="30"/>
        <v>1.9329977434473182</v>
      </c>
      <c r="AB309" s="5">
        <f t="shared" si="31"/>
        <v>2.6354702922859818</v>
      </c>
      <c r="AC309" s="11">
        <v>5</v>
      </c>
      <c r="AD309" t="s">
        <v>337</v>
      </c>
      <c r="AE309" t="s">
        <v>162</v>
      </c>
      <c r="AF309" s="6" t="s">
        <v>338</v>
      </c>
    </row>
    <row r="310" spans="1:32" x14ac:dyDescent="0.55000000000000004">
      <c r="A310">
        <v>309</v>
      </c>
      <c r="B310">
        <v>10017</v>
      </c>
      <c r="C310">
        <v>1</v>
      </c>
      <c r="D310">
        <v>16</v>
      </c>
      <c r="E310" s="13">
        <v>101</v>
      </c>
      <c r="F310">
        <v>0</v>
      </c>
      <c r="G310" s="13">
        <v>16</v>
      </c>
      <c r="H310">
        <v>6</v>
      </c>
      <c r="I310" s="13">
        <v>3</v>
      </c>
      <c r="J310">
        <v>3</v>
      </c>
      <c r="K310" s="13">
        <v>2</v>
      </c>
      <c r="L310">
        <v>2</v>
      </c>
      <c r="M310" s="13">
        <v>0</v>
      </c>
      <c r="N310">
        <v>1</v>
      </c>
      <c r="O310" s="13">
        <v>0</v>
      </c>
      <c r="P310" s="12">
        <f t="shared" ca="1" si="33"/>
        <v>43357</v>
      </c>
      <c r="Q310" s="3">
        <f t="shared" ca="1" si="28"/>
        <v>0</v>
      </c>
      <c r="R310" s="3">
        <v>1</v>
      </c>
      <c r="S310">
        <v>1</v>
      </c>
      <c r="T310">
        <v>2</v>
      </c>
      <c r="U310">
        <v>1</v>
      </c>
      <c r="V310">
        <v>0</v>
      </c>
      <c r="W310">
        <v>59.91</v>
      </c>
      <c r="X310">
        <v>65.14</v>
      </c>
      <c r="Y310" s="4">
        <v>450.1</v>
      </c>
      <c r="Z310">
        <f t="shared" si="29"/>
        <v>135.03</v>
      </c>
      <c r="AA310" s="4">
        <f t="shared" si="30"/>
        <v>2.0729198649063556</v>
      </c>
      <c r="AB310" s="5">
        <f t="shared" si="31"/>
        <v>3.195649726718536</v>
      </c>
      <c r="AC310" s="11">
        <v>8</v>
      </c>
      <c r="AD310" t="s">
        <v>337</v>
      </c>
      <c r="AE310" t="s">
        <v>162</v>
      </c>
      <c r="AF310" s="6" t="s">
        <v>338</v>
      </c>
    </row>
    <row r="311" spans="1:32" x14ac:dyDescent="0.55000000000000004">
      <c r="A311">
        <v>310</v>
      </c>
      <c r="B311">
        <v>10017</v>
      </c>
      <c r="C311">
        <v>1</v>
      </c>
      <c r="D311">
        <v>16</v>
      </c>
      <c r="E311" s="13">
        <v>101</v>
      </c>
      <c r="F311">
        <v>0</v>
      </c>
      <c r="G311" s="13">
        <v>16</v>
      </c>
      <c r="H311">
        <v>6</v>
      </c>
      <c r="I311" s="13">
        <v>3</v>
      </c>
      <c r="J311">
        <v>3</v>
      </c>
      <c r="K311" s="13">
        <v>2</v>
      </c>
      <c r="L311">
        <v>2</v>
      </c>
      <c r="M311" s="13">
        <v>0</v>
      </c>
      <c r="N311">
        <v>1</v>
      </c>
      <c r="O311" s="13">
        <v>0</v>
      </c>
      <c r="P311" s="12">
        <f t="shared" ca="1" si="33"/>
        <v>43357</v>
      </c>
      <c r="Q311" s="3">
        <f t="shared" ca="1" si="28"/>
        <v>0</v>
      </c>
      <c r="R311" s="3">
        <v>1</v>
      </c>
      <c r="S311">
        <v>3</v>
      </c>
      <c r="T311">
        <v>3</v>
      </c>
      <c r="U311">
        <v>2</v>
      </c>
      <c r="V311">
        <v>0</v>
      </c>
      <c r="W311">
        <v>127.53</v>
      </c>
      <c r="X311">
        <v>138.88999999999999</v>
      </c>
      <c r="Y311" s="4">
        <v>992.6</v>
      </c>
      <c r="Z311">
        <f t="shared" si="29"/>
        <v>297.77999999999997</v>
      </c>
      <c r="AA311" s="4">
        <f t="shared" si="30"/>
        <v>2.143998848009216</v>
      </c>
      <c r="AB311" s="5">
        <f t="shared" si="31"/>
        <v>7.0473270800729138</v>
      </c>
      <c r="AC311" s="11">
        <v>3</v>
      </c>
      <c r="AD311" t="s">
        <v>337</v>
      </c>
      <c r="AE311" t="s">
        <v>162</v>
      </c>
      <c r="AF311" s="6" t="s">
        <v>338</v>
      </c>
    </row>
    <row r="312" spans="1:32" x14ac:dyDescent="0.55000000000000004">
      <c r="A312">
        <v>311</v>
      </c>
      <c r="B312">
        <v>10017</v>
      </c>
      <c r="C312">
        <v>1</v>
      </c>
      <c r="D312">
        <v>16</v>
      </c>
      <c r="E312" s="13">
        <v>101</v>
      </c>
      <c r="F312">
        <v>0</v>
      </c>
      <c r="G312" s="13">
        <v>16</v>
      </c>
      <c r="H312">
        <v>6</v>
      </c>
      <c r="I312" s="13">
        <v>3</v>
      </c>
      <c r="J312">
        <v>3</v>
      </c>
      <c r="K312" s="13">
        <v>2</v>
      </c>
      <c r="L312">
        <v>2</v>
      </c>
      <c r="M312" s="13">
        <v>0</v>
      </c>
      <c r="N312">
        <v>1</v>
      </c>
      <c r="O312" s="13">
        <v>0</v>
      </c>
      <c r="P312" s="12">
        <f t="shared" ca="1" si="33"/>
        <v>43357</v>
      </c>
      <c r="Q312" s="3">
        <f t="shared" ca="1" si="28"/>
        <v>0</v>
      </c>
      <c r="R312" s="3">
        <v>1</v>
      </c>
      <c r="S312">
        <v>1</v>
      </c>
      <c r="T312">
        <v>2</v>
      </c>
      <c r="U312">
        <v>1</v>
      </c>
      <c r="V312">
        <v>0</v>
      </c>
      <c r="W312">
        <v>59.91</v>
      </c>
      <c r="X312">
        <v>65.14</v>
      </c>
      <c r="Y312" s="4">
        <v>457.4</v>
      </c>
      <c r="Z312">
        <f t="shared" si="29"/>
        <v>137.22</v>
      </c>
      <c r="AA312" s="4">
        <f t="shared" si="30"/>
        <v>2.1065397605158123</v>
      </c>
      <c r="AB312" s="5">
        <f t="shared" si="31"/>
        <v>3.2474787491692023</v>
      </c>
      <c r="AC312" s="11">
        <v>8</v>
      </c>
      <c r="AD312" t="s">
        <v>337</v>
      </c>
      <c r="AE312" t="s">
        <v>162</v>
      </c>
      <c r="AF312" s="6" t="s">
        <v>338</v>
      </c>
    </row>
    <row r="313" spans="1:32" x14ac:dyDescent="0.55000000000000004">
      <c r="A313">
        <v>312</v>
      </c>
      <c r="B313">
        <v>10017</v>
      </c>
      <c r="C313">
        <v>1</v>
      </c>
      <c r="D313">
        <v>16</v>
      </c>
      <c r="E313" s="13">
        <v>101</v>
      </c>
      <c r="F313">
        <v>0</v>
      </c>
      <c r="G313" s="13">
        <v>16</v>
      </c>
      <c r="H313">
        <v>6</v>
      </c>
      <c r="I313" s="13">
        <v>3</v>
      </c>
      <c r="J313">
        <v>3</v>
      </c>
      <c r="K313" s="13">
        <v>2</v>
      </c>
      <c r="L313">
        <v>2</v>
      </c>
      <c r="M313" s="13">
        <v>0</v>
      </c>
      <c r="N313">
        <v>1</v>
      </c>
      <c r="O313" s="13">
        <v>0</v>
      </c>
      <c r="P313" s="12">
        <f t="shared" ca="1" si="33"/>
        <v>43357</v>
      </c>
      <c r="Q313" s="3">
        <f t="shared" ca="1" si="28"/>
        <v>0</v>
      </c>
      <c r="R313" s="3">
        <v>1</v>
      </c>
      <c r="S313">
        <v>1</v>
      </c>
      <c r="T313">
        <v>2</v>
      </c>
      <c r="U313">
        <v>1</v>
      </c>
      <c r="V313">
        <v>1</v>
      </c>
      <c r="W313">
        <v>52.24</v>
      </c>
      <c r="X313">
        <v>59.02</v>
      </c>
      <c r="Y313" s="4">
        <v>404.1</v>
      </c>
      <c r="Z313">
        <f t="shared" si="29"/>
        <v>121.23</v>
      </c>
      <c r="AA313" s="4">
        <f t="shared" si="30"/>
        <v>2.0540494747543203</v>
      </c>
      <c r="AB313" s="5">
        <f t="shared" si="31"/>
        <v>2.8690558866184408</v>
      </c>
      <c r="AC313" s="11">
        <v>4</v>
      </c>
      <c r="AD313" t="s">
        <v>337</v>
      </c>
      <c r="AE313" t="s">
        <v>162</v>
      </c>
      <c r="AF313" s="6" t="s">
        <v>338</v>
      </c>
    </row>
    <row r="314" spans="1:32" x14ac:dyDescent="0.55000000000000004">
      <c r="A314">
        <v>313</v>
      </c>
      <c r="B314">
        <v>10017</v>
      </c>
      <c r="C314">
        <v>1</v>
      </c>
      <c r="D314">
        <v>16</v>
      </c>
      <c r="E314" s="13">
        <v>101</v>
      </c>
      <c r="F314">
        <v>0</v>
      </c>
      <c r="G314" s="13">
        <v>16</v>
      </c>
      <c r="H314">
        <v>6</v>
      </c>
      <c r="I314" s="13">
        <v>3</v>
      </c>
      <c r="J314">
        <v>3</v>
      </c>
      <c r="K314" s="13">
        <v>2</v>
      </c>
      <c r="L314">
        <v>2</v>
      </c>
      <c r="M314" s="13">
        <v>0</v>
      </c>
      <c r="N314">
        <v>1</v>
      </c>
      <c r="O314" s="13">
        <v>0</v>
      </c>
      <c r="P314" s="12">
        <f t="shared" ca="1" si="33"/>
        <v>43357</v>
      </c>
      <c r="Q314" s="3">
        <f t="shared" ca="1" si="28"/>
        <v>0</v>
      </c>
      <c r="R314" s="3">
        <v>1</v>
      </c>
      <c r="S314">
        <v>1</v>
      </c>
      <c r="T314">
        <v>2</v>
      </c>
      <c r="U314">
        <v>1</v>
      </c>
      <c r="V314">
        <v>0</v>
      </c>
      <c r="W314">
        <v>59.91</v>
      </c>
      <c r="X314">
        <v>65.14</v>
      </c>
      <c r="Y314" s="4">
        <v>467.1</v>
      </c>
      <c r="Z314">
        <f t="shared" si="29"/>
        <v>140.13</v>
      </c>
      <c r="AA314" s="4">
        <f t="shared" si="30"/>
        <v>2.1512127724900214</v>
      </c>
      <c r="AB314" s="5">
        <f t="shared" si="31"/>
        <v>3.3163474502337884</v>
      </c>
      <c r="AC314" s="11">
        <v>8</v>
      </c>
      <c r="AD314" t="s">
        <v>337</v>
      </c>
      <c r="AE314" t="s">
        <v>162</v>
      </c>
      <c r="AF314" s="6" t="s">
        <v>338</v>
      </c>
    </row>
    <row r="315" spans="1:32" x14ac:dyDescent="0.55000000000000004">
      <c r="A315">
        <v>314</v>
      </c>
      <c r="B315">
        <v>20010</v>
      </c>
      <c r="C315">
        <v>2</v>
      </c>
      <c r="D315">
        <v>18</v>
      </c>
      <c r="E315" s="13" t="s">
        <v>352</v>
      </c>
      <c r="F315">
        <v>0</v>
      </c>
      <c r="G315" s="13">
        <v>57</v>
      </c>
      <c r="H315">
        <v>3</v>
      </c>
      <c r="I315" s="13">
        <v>3</v>
      </c>
      <c r="J315">
        <v>2</v>
      </c>
      <c r="K315" s="13">
        <v>3</v>
      </c>
      <c r="L315">
        <v>3</v>
      </c>
      <c r="M315" s="13">
        <v>0</v>
      </c>
      <c r="N315">
        <v>1</v>
      </c>
      <c r="O315" s="13">
        <v>0</v>
      </c>
      <c r="P315" s="12">
        <v>44256</v>
      </c>
      <c r="Q315" s="3">
        <f t="shared" ca="1" si="28"/>
        <v>30</v>
      </c>
      <c r="R315" s="3">
        <v>1</v>
      </c>
      <c r="S315">
        <v>3</v>
      </c>
      <c r="T315">
        <v>2</v>
      </c>
      <c r="U315">
        <v>0</v>
      </c>
      <c r="V315">
        <v>0</v>
      </c>
      <c r="W315">
        <v>54.64</v>
      </c>
      <c r="X315">
        <v>58.9</v>
      </c>
      <c r="Y315" s="4">
        <v>272.10000000000002</v>
      </c>
      <c r="Z315">
        <f t="shared" si="29"/>
        <v>81.63000000000001</v>
      </c>
      <c r="AA315" s="4">
        <f t="shared" si="30"/>
        <v>1.3859083191850596</v>
      </c>
      <c r="AB315" s="5">
        <f t="shared" si="31"/>
        <v>1.931873562852952</v>
      </c>
      <c r="AC315" s="11" t="s">
        <v>341</v>
      </c>
      <c r="AD315" t="s">
        <v>339</v>
      </c>
      <c r="AE315" t="s">
        <v>250</v>
      </c>
      <c r="AF315" s="6" t="s">
        <v>340</v>
      </c>
    </row>
    <row r="316" spans="1:32" x14ac:dyDescent="0.55000000000000004">
      <c r="A316">
        <v>315</v>
      </c>
      <c r="B316">
        <v>20010</v>
      </c>
      <c r="C316">
        <v>2</v>
      </c>
      <c r="D316">
        <v>18</v>
      </c>
      <c r="E316" s="13" t="s">
        <v>352</v>
      </c>
      <c r="F316">
        <v>0</v>
      </c>
      <c r="G316" s="13">
        <v>57</v>
      </c>
      <c r="H316">
        <v>3</v>
      </c>
      <c r="I316" s="13">
        <v>3</v>
      </c>
      <c r="J316">
        <v>2</v>
      </c>
      <c r="K316" s="13">
        <v>3</v>
      </c>
      <c r="L316">
        <v>3</v>
      </c>
      <c r="M316" s="13">
        <v>0</v>
      </c>
      <c r="N316">
        <v>1</v>
      </c>
      <c r="O316" s="13">
        <v>0</v>
      </c>
      <c r="P316" s="12">
        <v>44256</v>
      </c>
      <c r="Q316" s="3">
        <f t="shared" ca="1" si="28"/>
        <v>30</v>
      </c>
      <c r="R316" s="3">
        <v>1</v>
      </c>
      <c r="S316">
        <v>2</v>
      </c>
      <c r="T316">
        <v>2</v>
      </c>
      <c r="U316">
        <v>0</v>
      </c>
      <c r="V316">
        <v>0</v>
      </c>
      <c r="W316">
        <v>54.64</v>
      </c>
      <c r="X316">
        <v>58.9</v>
      </c>
      <c r="Y316" s="4">
        <v>272.10000000000002</v>
      </c>
      <c r="Z316">
        <f t="shared" si="29"/>
        <v>81.63000000000001</v>
      </c>
      <c r="AA316" s="4">
        <f t="shared" si="30"/>
        <v>1.3859083191850596</v>
      </c>
      <c r="AB316" s="5">
        <f t="shared" si="31"/>
        <v>1.931873562852952</v>
      </c>
      <c r="AC316" s="11" t="s">
        <v>342</v>
      </c>
      <c r="AD316" t="s">
        <v>339</v>
      </c>
      <c r="AE316" t="s">
        <v>250</v>
      </c>
      <c r="AF316" s="6" t="s">
        <v>340</v>
      </c>
    </row>
    <row r="317" spans="1:32" x14ac:dyDescent="0.55000000000000004">
      <c r="A317">
        <v>316</v>
      </c>
      <c r="B317">
        <v>20010</v>
      </c>
      <c r="C317">
        <v>2</v>
      </c>
      <c r="D317">
        <v>18</v>
      </c>
      <c r="E317" s="13" t="s">
        <v>352</v>
      </c>
      <c r="F317">
        <v>0</v>
      </c>
      <c r="G317" s="13">
        <v>57</v>
      </c>
      <c r="H317">
        <v>3</v>
      </c>
      <c r="I317" s="13">
        <v>3</v>
      </c>
      <c r="J317">
        <v>2</v>
      </c>
      <c r="K317" s="13">
        <v>3</v>
      </c>
      <c r="L317">
        <v>3</v>
      </c>
      <c r="M317" s="13">
        <v>0</v>
      </c>
      <c r="N317">
        <v>1</v>
      </c>
      <c r="O317" s="13">
        <v>0</v>
      </c>
      <c r="P317" s="12">
        <v>44256</v>
      </c>
      <c r="Q317" s="3">
        <f t="shared" ca="1" si="28"/>
        <v>30</v>
      </c>
      <c r="R317" s="3">
        <v>1</v>
      </c>
      <c r="S317">
        <v>3</v>
      </c>
      <c r="T317">
        <v>2</v>
      </c>
      <c r="U317">
        <v>0</v>
      </c>
      <c r="V317">
        <v>1</v>
      </c>
      <c r="W317">
        <v>66.099999999999994</v>
      </c>
      <c r="X317">
        <v>75.17</v>
      </c>
      <c r="Y317" s="4">
        <v>340.6</v>
      </c>
      <c r="Z317">
        <f t="shared" si="29"/>
        <v>102.18</v>
      </c>
      <c r="AA317" s="4">
        <f t="shared" si="30"/>
        <v>1.3593188772116536</v>
      </c>
      <c r="AB317" s="5">
        <f t="shared" si="31"/>
        <v>2.418214389958528</v>
      </c>
      <c r="AC317" s="11" t="s">
        <v>343</v>
      </c>
      <c r="AD317" t="s">
        <v>339</v>
      </c>
      <c r="AE317" t="s">
        <v>250</v>
      </c>
      <c r="AF317" s="6" t="s">
        <v>340</v>
      </c>
    </row>
    <row r="318" spans="1:32" x14ac:dyDescent="0.55000000000000004">
      <c r="A318">
        <v>317</v>
      </c>
      <c r="B318">
        <v>20010</v>
      </c>
      <c r="C318">
        <v>2</v>
      </c>
      <c r="D318">
        <v>18</v>
      </c>
      <c r="E318" s="13" t="s">
        <v>352</v>
      </c>
      <c r="F318">
        <v>0</v>
      </c>
      <c r="G318" s="13">
        <v>57</v>
      </c>
      <c r="H318">
        <v>3</v>
      </c>
      <c r="I318" s="13">
        <v>3</v>
      </c>
      <c r="J318">
        <v>2</v>
      </c>
      <c r="K318" s="13">
        <v>3</v>
      </c>
      <c r="L318">
        <v>3</v>
      </c>
      <c r="M318" s="13">
        <v>0</v>
      </c>
      <c r="N318">
        <v>1</v>
      </c>
      <c r="O318" s="13">
        <v>0</v>
      </c>
      <c r="P318" s="12">
        <v>44256</v>
      </c>
      <c r="Q318" s="3">
        <f t="shared" ca="1" si="28"/>
        <v>30</v>
      </c>
      <c r="R318" s="3">
        <v>1</v>
      </c>
      <c r="S318">
        <v>3</v>
      </c>
      <c r="T318">
        <v>2</v>
      </c>
      <c r="U318">
        <v>0</v>
      </c>
      <c r="V318">
        <v>0</v>
      </c>
      <c r="W318">
        <v>68.92</v>
      </c>
      <c r="X318">
        <v>75.17</v>
      </c>
      <c r="Y318" s="4">
        <v>336.8</v>
      </c>
      <c r="Z318">
        <f t="shared" si="29"/>
        <v>101.04</v>
      </c>
      <c r="AA318" s="4">
        <f t="shared" si="30"/>
        <v>1.3441532526273781</v>
      </c>
      <c r="AB318" s="5">
        <f t="shared" si="31"/>
        <v>2.3912348988198242</v>
      </c>
      <c r="AC318" s="11" t="s">
        <v>344</v>
      </c>
      <c r="AD318" t="s">
        <v>339</v>
      </c>
      <c r="AE318" t="s">
        <v>250</v>
      </c>
      <c r="AF318" s="6" t="s">
        <v>340</v>
      </c>
    </row>
    <row r="319" spans="1:32" x14ac:dyDescent="0.55000000000000004">
      <c r="A319">
        <v>318</v>
      </c>
      <c r="B319">
        <v>20010</v>
      </c>
      <c r="C319">
        <v>2</v>
      </c>
      <c r="D319">
        <v>18</v>
      </c>
      <c r="E319" s="13" t="s">
        <v>352</v>
      </c>
      <c r="F319">
        <v>0</v>
      </c>
      <c r="G319" s="13">
        <v>57</v>
      </c>
      <c r="H319">
        <v>3</v>
      </c>
      <c r="I319" s="13">
        <v>3</v>
      </c>
      <c r="J319">
        <v>2</v>
      </c>
      <c r="K319" s="13">
        <v>3</v>
      </c>
      <c r="L319">
        <v>3</v>
      </c>
      <c r="M319" s="13">
        <v>0</v>
      </c>
      <c r="N319">
        <v>1</v>
      </c>
      <c r="O319" s="13">
        <v>0</v>
      </c>
      <c r="P319" s="12">
        <v>44256</v>
      </c>
      <c r="Q319" s="3">
        <f t="shared" ca="1" si="28"/>
        <v>30</v>
      </c>
      <c r="R319" s="3">
        <v>1</v>
      </c>
      <c r="S319">
        <v>2</v>
      </c>
      <c r="T319">
        <v>2</v>
      </c>
      <c r="U319">
        <v>0</v>
      </c>
      <c r="V319">
        <v>0</v>
      </c>
      <c r="W319">
        <v>50.45</v>
      </c>
      <c r="X319">
        <v>54.01</v>
      </c>
      <c r="Y319" s="4">
        <v>267.89999999999998</v>
      </c>
      <c r="Z319">
        <f t="shared" si="29"/>
        <v>80.36999999999999</v>
      </c>
      <c r="AA319" s="4">
        <f t="shared" si="30"/>
        <v>1.4880577670801702</v>
      </c>
      <c r="AB319" s="5">
        <f t="shared" si="31"/>
        <v>1.902054125278595</v>
      </c>
      <c r="AC319" s="11" t="s">
        <v>345</v>
      </c>
      <c r="AD319" t="s">
        <v>339</v>
      </c>
      <c r="AE319" t="s">
        <v>250</v>
      </c>
      <c r="AF319" s="6" t="s">
        <v>340</v>
      </c>
    </row>
    <row r="320" spans="1:32" x14ac:dyDescent="0.55000000000000004">
      <c r="A320">
        <v>319</v>
      </c>
      <c r="B320">
        <v>20010</v>
      </c>
      <c r="C320">
        <v>2</v>
      </c>
      <c r="D320">
        <v>18</v>
      </c>
      <c r="E320" s="13" t="s">
        <v>352</v>
      </c>
      <c r="F320">
        <v>0</v>
      </c>
      <c r="G320" s="13">
        <v>57</v>
      </c>
      <c r="H320">
        <v>3</v>
      </c>
      <c r="I320" s="13">
        <v>3</v>
      </c>
      <c r="J320">
        <v>2</v>
      </c>
      <c r="K320" s="13">
        <v>3</v>
      </c>
      <c r="L320">
        <v>3</v>
      </c>
      <c r="M320" s="13">
        <v>0</v>
      </c>
      <c r="N320">
        <v>1</v>
      </c>
      <c r="O320" s="13">
        <v>0</v>
      </c>
      <c r="P320" s="12">
        <v>44256</v>
      </c>
      <c r="Q320" s="3">
        <f t="shared" ca="1" si="28"/>
        <v>30</v>
      </c>
      <c r="R320" s="3">
        <v>1</v>
      </c>
      <c r="S320">
        <v>1</v>
      </c>
      <c r="T320">
        <v>2</v>
      </c>
      <c r="U320">
        <v>0</v>
      </c>
      <c r="V320">
        <v>1</v>
      </c>
      <c r="W320">
        <v>39.159999999999997</v>
      </c>
      <c r="X320">
        <v>44.49</v>
      </c>
      <c r="Y320" s="4">
        <v>233</v>
      </c>
      <c r="Z320">
        <f t="shared" si="29"/>
        <v>69.899999999999991</v>
      </c>
      <c r="AA320" s="4">
        <f t="shared" si="30"/>
        <v>1.571139581928523</v>
      </c>
      <c r="AB320" s="5">
        <f t="shared" si="31"/>
        <v>1.6542687987678713</v>
      </c>
      <c r="AC320" s="11" t="s">
        <v>346</v>
      </c>
      <c r="AD320" t="s">
        <v>339</v>
      </c>
      <c r="AE320" t="s">
        <v>250</v>
      </c>
      <c r="AF320" s="6" t="s">
        <v>340</v>
      </c>
    </row>
    <row r="321" spans="1:32" x14ac:dyDescent="0.55000000000000004">
      <c r="A321">
        <v>320</v>
      </c>
      <c r="B321">
        <v>30011</v>
      </c>
      <c r="C321">
        <v>3</v>
      </c>
      <c r="D321">
        <v>91</v>
      </c>
      <c r="E321" s="13">
        <v>28</v>
      </c>
      <c r="F321">
        <v>0</v>
      </c>
      <c r="G321" s="13" t="s">
        <v>86</v>
      </c>
      <c r="H321">
        <v>4</v>
      </c>
      <c r="I321" s="13">
        <v>2</v>
      </c>
      <c r="J321">
        <v>3</v>
      </c>
      <c r="K321" s="13">
        <v>2</v>
      </c>
      <c r="L321">
        <v>2</v>
      </c>
      <c r="M321" s="13">
        <v>1</v>
      </c>
      <c r="N321">
        <v>6</v>
      </c>
      <c r="O321" s="13">
        <v>0</v>
      </c>
      <c r="P321" s="12">
        <f t="shared" ref="P321:P323" ca="1" si="34">+TODAY()</f>
        <v>43357</v>
      </c>
      <c r="Q321" s="3">
        <f t="shared" ca="1" si="28"/>
        <v>0</v>
      </c>
      <c r="R321" s="3">
        <v>1</v>
      </c>
      <c r="S321">
        <v>1</v>
      </c>
      <c r="T321">
        <v>2</v>
      </c>
      <c r="U321">
        <v>1</v>
      </c>
      <c r="V321">
        <v>0</v>
      </c>
      <c r="W321">
        <v>60</v>
      </c>
      <c r="X321">
        <v>68</v>
      </c>
      <c r="Y321" s="4">
        <v>517</v>
      </c>
      <c r="Z321">
        <f t="shared" si="29"/>
        <v>155.1</v>
      </c>
      <c r="AA321" s="4">
        <f t="shared" si="30"/>
        <v>2.2808823529411764</v>
      </c>
      <c r="AB321" s="5">
        <f t="shared" si="31"/>
        <v>3.6706307680814994</v>
      </c>
      <c r="AC321" s="11" t="s">
        <v>347</v>
      </c>
      <c r="AD321" t="s">
        <v>350</v>
      </c>
      <c r="AE321" t="s">
        <v>44</v>
      </c>
      <c r="AF321" s="6" t="s">
        <v>351</v>
      </c>
    </row>
    <row r="322" spans="1:32" x14ac:dyDescent="0.55000000000000004">
      <c r="A322">
        <v>321</v>
      </c>
      <c r="B322">
        <v>30011</v>
      </c>
      <c r="C322">
        <v>3</v>
      </c>
      <c r="D322">
        <v>91</v>
      </c>
      <c r="E322" s="13">
        <v>28</v>
      </c>
      <c r="F322">
        <v>0</v>
      </c>
      <c r="G322" s="13" t="s">
        <v>86</v>
      </c>
      <c r="H322">
        <v>4</v>
      </c>
      <c r="I322" s="13">
        <v>2</v>
      </c>
      <c r="J322">
        <v>3</v>
      </c>
      <c r="K322" s="13">
        <v>2</v>
      </c>
      <c r="L322">
        <v>2</v>
      </c>
      <c r="M322" s="13">
        <v>1</v>
      </c>
      <c r="N322">
        <v>6</v>
      </c>
      <c r="O322" s="13">
        <v>0</v>
      </c>
      <c r="P322" s="12">
        <f t="shared" ca="1" si="34"/>
        <v>43357</v>
      </c>
      <c r="Q322" s="3">
        <f t="shared" ca="1" si="28"/>
        <v>0</v>
      </c>
      <c r="R322" s="3">
        <v>1</v>
      </c>
      <c r="S322">
        <v>2</v>
      </c>
      <c r="T322">
        <v>3</v>
      </c>
      <c r="U322">
        <v>1</v>
      </c>
      <c r="V322">
        <v>0</v>
      </c>
      <c r="W322">
        <v>77</v>
      </c>
      <c r="X322">
        <v>87</v>
      </c>
      <c r="Y322" s="4">
        <v>659</v>
      </c>
      <c r="Z322">
        <f t="shared" si="29"/>
        <v>197.7</v>
      </c>
      <c r="AA322" s="4">
        <f t="shared" si="30"/>
        <v>2.272413793103448</v>
      </c>
      <c r="AB322" s="5">
        <f t="shared" si="31"/>
        <v>4.678811752738314</v>
      </c>
      <c r="AC322" s="11" t="s">
        <v>348</v>
      </c>
      <c r="AD322" t="s">
        <v>350</v>
      </c>
      <c r="AE322" t="s">
        <v>44</v>
      </c>
      <c r="AF322" s="6" t="s">
        <v>351</v>
      </c>
    </row>
    <row r="323" spans="1:32" x14ac:dyDescent="0.55000000000000004">
      <c r="A323">
        <v>322</v>
      </c>
      <c r="B323">
        <v>30011</v>
      </c>
      <c r="C323">
        <v>3</v>
      </c>
      <c r="D323">
        <v>91</v>
      </c>
      <c r="E323" s="13">
        <v>28</v>
      </c>
      <c r="F323">
        <v>0</v>
      </c>
      <c r="G323" s="13" t="s">
        <v>86</v>
      </c>
      <c r="H323">
        <v>4</v>
      </c>
      <c r="I323" s="13">
        <v>2</v>
      </c>
      <c r="J323">
        <v>3</v>
      </c>
      <c r="K323" s="13">
        <v>2</v>
      </c>
      <c r="L323">
        <v>2</v>
      </c>
      <c r="M323" s="13">
        <v>1</v>
      </c>
      <c r="N323">
        <v>6</v>
      </c>
      <c r="O323" s="13">
        <v>0</v>
      </c>
      <c r="P323" s="12">
        <f t="shared" ca="1" si="34"/>
        <v>43357</v>
      </c>
      <c r="Q323" s="3">
        <f t="shared" ca="1" si="28"/>
        <v>0</v>
      </c>
      <c r="R323" s="3">
        <v>1</v>
      </c>
      <c r="S323">
        <v>3</v>
      </c>
      <c r="T323">
        <v>3</v>
      </c>
      <c r="U323">
        <v>2</v>
      </c>
      <c r="V323">
        <v>0</v>
      </c>
      <c r="W323">
        <v>120</v>
      </c>
      <c r="X323">
        <v>134</v>
      </c>
      <c r="Y323" s="4">
        <v>982</v>
      </c>
      <c r="Z323">
        <f t="shared" si="29"/>
        <v>294.59999999999997</v>
      </c>
      <c r="AA323" s="4">
        <f t="shared" si="30"/>
        <v>2.198507462686567</v>
      </c>
      <c r="AB323" s="5">
        <f t="shared" si="31"/>
        <v>6.9720684995281106</v>
      </c>
      <c r="AC323" s="11" t="s">
        <v>349</v>
      </c>
      <c r="AD323" t="s">
        <v>350</v>
      </c>
      <c r="AE323" t="s">
        <v>44</v>
      </c>
      <c r="AF323" s="6" t="s">
        <v>351</v>
      </c>
    </row>
    <row r="324" spans="1:32" x14ac:dyDescent="0.55000000000000004">
      <c r="A324">
        <v>323</v>
      </c>
      <c r="B324">
        <v>10018</v>
      </c>
      <c r="C324">
        <v>1</v>
      </c>
      <c r="D324">
        <v>13</v>
      </c>
      <c r="E324" s="13">
        <v>138</v>
      </c>
      <c r="F324">
        <v>0</v>
      </c>
      <c r="G324" s="13">
        <v>13</v>
      </c>
      <c r="H324">
        <v>4</v>
      </c>
      <c r="I324" s="13">
        <v>3</v>
      </c>
      <c r="J324">
        <v>2</v>
      </c>
      <c r="K324" s="13">
        <v>2</v>
      </c>
      <c r="L324">
        <v>2</v>
      </c>
      <c r="M324" s="13">
        <v>0</v>
      </c>
      <c r="N324">
        <v>1</v>
      </c>
      <c r="O324" s="13">
        <v>1</v>
      </c>
      <c r="P324" s="12">
        <v>44256</v>
      </c>
      <c r="Q324" s="3">
        <f t="shared" ref="Q324:Q382" ca="1" si="35">IF((P324-TODAY()&lt;0),0,MROUND((P324-TODAY())/30,1))</f>
        <v>30</v>
      </c>
      <c r="R324" s="3">
        <v>1</v>
      </c>
      <c r="S324">
        <v>2</v>
      </c>
      <c r="T324">
        <v>2</v>
      </c>
      <c r="U324">
        <v>2</v>
      </c>
      <c r="V324">
        <v>1</v>
      </c>
      <c r="W324">
        <v>63</v>
      </c>
      <c r="X324">
        <v>63</v>
      </c>
      <c r="Y324" s="4">
        <v>384.63251500000001</v>
      </c>
      <c r="Z324">
        <f t="shared" ref="Z324:Z382" si="36">Y324*30%</f>
        <v>115.3897545</v>
      </c>
      <c r="AA324" s="4">
        <f t="shared" ref="AA324:AA382" si="37">IF(X324=0,Z324,Z324/X324)</f>
        <v>1.8315834047619046</v>
      </c>
      <c r="AB324" s="5">
        <f t="shared" ref="AB324:AB382" si="38">PMT((9%/12),180,(-Y324+Z324))</f>
        <v>2.7308393500262458</v>
      </c>
      <c r="AC324" s="11" t="s">
        <v>353</v>
      </c>
      <c r="AD324" t="s">
        <v>355</v>
      </c>
      <c r="AE324" t="s">
        <v>61</v>
      </c>
      <c r="AF324" s="6" t="s">
        <v>354</v>
      </c>
    </row>
    <row r="325" spans="1:32" x14ac:dyDescent="0.55000000000000004">
      <c r="A325">
        <v>324</v>
      </c>
      <c r="B325">
        <v>20011</v>
      </c>
      <c r="C325">
        <v>2</v>
      </c>
      <c r="D325">
        <v>19</v>
      </c>
      <c r="E325" s="13">
        <v>147</v>
      </c>
      <c r="F325">
        <v>0</v>
      </c>
      <c r="G325" s="13">
        <v>58</v>
      </c>
      <c r="H325">
        <v>5</v>
      </c>
      <c r="I325" s="13">
        <v>2</v>
      </c>
      <c r="J325">
        <v>2</v>
      </c>
      <c r="K325" s="13">
        <v>2</v>
      </c>
      <c r="L325">
        <v>2</v>
      </c>
      <c r="M325" s="13">
        <v>1</v>
      </c>
      <c r="N325">
        <v>1</v>
      </c>
      <c r="O325" s="13">
        <v>0</v>
      </c>
      <c r="P325" s="12">
        <v>44256</v>
      </c>
      <c r="Q325" s="3">
        <f t="shared" ca="1" si="35"/>
        <v>30</v>
      </c>
      <c r="R325" s="3">
        <v>1</v>
      </c>
      <c r="S325">
        <v>3</v>
      </c>
      <c r="T325">
        <v>4</v>
      </c>
      <c r="U325">
        <v>3</v>
      </c>
      <c r="V325">
        <v>1</v>
      </c>
      <c r="W325">
        <v>127.93</v>
      </c>
      <c r="X325">
        <v>141.1</v>
      </c>
      <c r="Y325" s="4">
        <v>958</v>
      </c>
      <c r="Z325">
        <f t="shared" si="36"/>
        <v>287.39999999999998</v>
      </c>
      <c r="AA325" s="4">
        <f t="shared" si="37"/>
        <v>2.0368532955350815</v>
      </c>
      <c r="AB325" s="5">
        <f t="shared" si="38"/>
        <v>6.80167171338893</v>
      </c>
      <c r="AC325" s="11" t="s">
        <v>358</v>
      </c>
      <c r="AD325" t="s">
        <v>356</v>
      </c>
      <c r="AE325" t="s">
        <v>44</v>
      </c>
      <c r="AF325" s="6" t="s">
        <v>357</v>
      </c>
    </row>
    <row r="326" spans="1:32" x14ac:dyDescent="0.55000000000000004">
      <c r="A326">
        <v>325</v>
      </c>
      <c r="B326">
        <v>20011</v>
      </c>
      <c r="C326">
        <v>2</v>
      </c>
      <c r="D326">
        <v>19</v>
      </c>
      <c r="E326" s="13">
        <v>147</v>
      </c>
      <c r="F326">
        <v>0</v>
      </c>
      <c r="G326" s="13">
        <v>58</v>
      </c>
      <c r="H326">
        <v>5</v>
      </c>
      <c r="I326" s="13">
        <v>2</v>
      </c>
      <c r="J326">
        <v>2</v>
      </c>
      <c r="K326" s="13">
        <v>2</v>
      </c>
      <c r="L326">
        <v>2</v>
      </c>
      <c r="M326" s="13">
        <v>1</v>
      </c>
      <c r="N326">
        <v>1</v>
      </c>
      <c r="O326" s="13">
        <v>0</v>
      </c>
      <c r="P326" s="12">
        <v>44256</v>
      </c>
      <c r="Q326" s="3">
        <f t="shared" ca="1" si="35"/>
        <v>30</v>
      </c>
      <c r="R326" s="3">
        <v>1</v>
      </c>
      <c r="S326">
        <v>3</v>
      </c>
      <c r="T326">
        <v>4</v>
      </c>
      <c r="U326">
        <v>3</v>
      </c>
      <c r="V326">
        <v>1</v>
      </c>
      <c r="W326">
        <v>127.93</v>
      </c>
      <c r="X326">
        <v>141.1</v>
      </c>
      <c r="Y326" s="4">
        <v>1002</v>
      </c>
      <c r="Z326">
        <f t="shared" si="36"/>
        <v>300.59999999999997</v>
      </c>
      <c r="AA326" s="4">
        <f t="shared" si="37"/>
        <v>2.130403968816442</v>
      </c>
      <c r="AB326" s="5">
        <f t="shared" si="38"/>
        <v>7.1140658213107599</v>
      </c>
      <c r="AC326" s="11" t="s">
        <v>359</v>
      </c>
      <c r="AD326" t="s">
        <v>356</v>
      </c>
      <c r="AE326" t="s">
        <v>44</v>
      </c>
      <c r="AF326" s="6" t="s">
        <v>357</v>
      </c>
    </row>
    <row r="327" spans="1:32" x14ac:dyDescent="0.55000000000000004">
      <c r="A327">
        <v>326</v>
      </c>
      <c r="B327">
        <v>20011</v>
      </c>
      <c r="C327">
        <v>2</v>
      </c>
      <c r="D327">
        <v>19</v>
      </c>
      <c r="E327" s="13">
        <v>147</v>
      </c>
      <c r="F327">
        <v>0</v>
      </c>
      <c r="G327" s="13">
        <v>58</v>
      </c>
      <c r="H327">
        <v>5</v>
      </c>
      <c r="I327" s="13">
        <v>2</v>
      </c>
      <c r="J327">
        <v>2</v>
      </c>
      <c r="K327" s="13">
        <v>2</v>
      </c>
      <c r="L327">
        <v>2</v>
      </c>
      <c r="M327" s="13">
        <v>1</v>
      </c>
      <c r="N327">
        <v>1</v>
      </c>
      <c r="O327" s="13">
        <v>0</v>
      </c>
      <c r="P327" s="12">
        <v>44256</v>
      </c>
      <c r="Q327" s="3">
        <f t="shared" ca="1" si="35"/>
        <v>30</v>
      </c>
      <c r="R327" s="3">
        <v>1</v>
      </c>
      <c r="S327">
        <v>3</v>
      </c>
      <c r="T327">
        <v>5</v>
      </c>
      <c r="U327">
        <v>3</v>
      </c>
      <c r="V327">
        <v>1</v>
      </c>
      <c r="W327">
        <v>155.93</v>
      </c>
      <c r="X327">
        <v>173.5</v>
      </c>
      <c r="Y327" s="4">
        <v>1223.848</v>
      </c>
      <c r="Z327">
        <f t="shared" si="36"/>
        <v>367.15439999999995</v>
      </c>
      <c r="AA327" s="4">
        <f t="shared" si="37"/>
        <v>2.1161636887608068</v>
      </c>
      <c r="AB327" s="5">
        <f t="shared" si="38"/>
        <v>8.6891569134526261</v>
      </c>
      <c r="AC327" s="11" t="s">
        <v>360</v>
      </c>
      <c r="AD327" t="s">
        <v>356</v>
      </c>
      <c r="AE327" t="s">
        <v>44</v>
      </c>
      <c r="AF327" s="6" t="s">
        <v>357</v>
      </c>
    </row>
    <row r="328" spans="1:32" x14ac:dyDescent="0.55000000000000004">
      <c r="A328">
        <v>327</v>
      </c>
      <c r="B328">
        <v>20011</v>
      </c>
      <c r="C328">
        <v>2</v>
      </c>
      <c r="D328">
        <v>19</v>
      </c>
      <c r="E328" s="13">
        <v>147</v>
      </c>
      <c r="F328">
        <v>0</v>
      </c>
      <c r="G328" s="13">
        <v>58</v>
      </c>
      <c r="H328">
        <v>5</v>
      </c>
      <c r="I328" s="13">
        <v>2</v>
      </c>
      <c r="J328">
        <v>2</v>
      </c>
      <c r="K328" s="13">
        <v>2</v>
      </c>
      <c r="L328">
        <v>2</v>
      </c>
      <c r="M328" s="13">
        <v>1</v>
      </c>
      <c r="N328">
        <v>1</v>
      </c>
      <c r="O328" s="13">
        <v>0</v>
      </c>
      <c r="P328" s="12">
        <v>44256</v>
      </c>
      <c r="Q328" s="3">
        <f t="shared" ca="1" si="35"/>
        <v>30</v>
      </c>
      <c r="R328" s="3">
        <v>1</v>
      </c>
      <c r="S328">
        <v>3</v>
      </c>
      <c r="T328">
        <v>5</v>
      </c>
      <c r="U328">
        <v>3</v>
      </c>
      <c r="V328">
        <v>1</v>
      </c>
      <c r="W328">
        <v>155.93</v>
      </c>
      <c r="X328">
        <v>173.5</v>
      </c>
      <c r="Y328" s="4">
        <v>1200.5719999999999</v>
      </c>
      <c r="Z328">
        <f t="shared" si="36"/>
        <v>360.17159999999996</v>
      </c>
      <c r="AA328" s="4">
        <f t="shared" si="37"/>
        <v>2.0759170028818441</v>
      </c>
      <c r="AB328" s="5">
        <f t="shared" si="38"/>
        <v>8.5239004303619765</v>
      </c>
      <c r="AC328" s="11" t="s">
        <v>361</v>
      </c>
      <c r="AD328" t="s">
        <v>356</v>
      </c>
      <c r="AE328" t="s">
        <v>44</v>
      </c>
      <c r="AF328" s="6" t="s">
        <v>357</v>
      </c>
    </row>
    <row r="329" spans="1:32" x14ac:dyDescent="0.55000000000000004">
      <c r="A329">
        <v>328</v>
      </c>
      <c r="B329">
        <v>20011</v>
      </c>
      <c r="C329">
        <v>2</v>
      </c>
      <c r="D329">
        <v>19</v>
      </c>
      <c r="E329" s="13">
        <v>147</v>
      </c>
      <c r="F329">
        <v>0</v>
      </c>
      <c r="G329" s="13">
        <v>58</v>
      </c>
      <c r="H329">
        <v>5</v>
      </c>
      <c r="I329" s="13">
        <v>2</v>
      </c>
      <c r="J329">
        <v>2</v>
      </c>
      <c r="K329" s="13">
        <v>2</v>
      </c>
      <c r="L329">
        <v>2</v>
      </c>
      <c r="M329" s="13">
        <v>1</v>
      </c>
      <c r="N329">
        <v>1</v>
      </c>
      <c r="O329" s="13">
        <v>0</v>
      </c>
      <c r="P329" s="12">
        <v>44256</v>
      </c>
      <c r="Q329" s="3">
        <f t="shared" ca="1" si="35"/>
        <v>30</v>
      </c>
      <c r="R329" s="3">
        <v>1</v>
      </c>
      <c r="S329">
        <v>3</v>
      </c>
      <c r="T329">
        <v>5</v>
      </c>
      <c r="U329">
        <v>4</v>
      </c>
      <c r="V329">
        <v>1</v>
      </c>
      <c r="W329">
        <v>258.3</v>
      </c>
      <c r="X329">
        <v>278.8</v>
      </c>
      <c r="Y329" s="4">
        <v>2262.8000000000002</v>
      </c>
      <c r="Z329">
        <f t="shared" si="36"/>
        <v>678.84</v>
      </c>
      <c r="AA329" s="4">
        <f t="shared" si="37"/>
        <v>2.4348637015781924</v>
      </c>
      <c r="AB329" s="5">
        <f t="shared" si="38"/>
        <v>16.06557698648901</v>
      </c>
      <c r="AC329" s="11" t="s">
        <v>362</v>
      </c>
      <c r="AD329" t="s">
        <v>356</v>
      </c>
      <c r="AE329" t="s">
        <v>44</v>
      </c>
      <c r="AF329" s="6" t="s">
        <v>357</v>
      </c>
    </row>
    <row r="330" spans="1:32" x14ac:dyDescent="0.55000000000000004">
      <c r="A330">
        <v>329</v>
      </c>
      <c r="B330">
        <v>20011</v>
      </c>
      <c r="C330">
        <v>2</v>
      </c>
      <c r="D330">
        <v>19</v>
      </c>
      <c r="E330" s="13">
        <v>147</v>
      </c>
      <c r="F330">
        <v>0</v>
      </c>
      <c r="G330" s="13">
        <v>58</v>
      </c>
      <c r="H330">
        <v>5</v>
      </c>
      <c r="I330" s="13">
        <v>2</v>
      </c>
      <c r="J330">
        <v>2</v>
      </c>
      <c r="K330" s="13">
        <v>2</v>
      </c>
      <c r="L330">
        <v>2</v>
      </c>
      <c r="M330" s="13">
        <v>1</v>
      </c>
      <c r="N330">
        <v>1</v>
      </c>
      <c r="O330" s="13">
        <v>0</v>
      </c>
      <c r="P330" s="12">
        <v>44256</v>
      </c>
      <c r="Q330" s="3">
        <f t="shared" ca="1" si="35"/>
        <v>30</v>
      </c>
      <c r="R330" s="3">
        <v>1</v>
      </c>
      <c r="S330">
        <v>4</v>
      </c>
      <c r="T330">
        <v>5</v>
      </c>
      <c r="U330">
        <v>4</v>
      </c>
      <c r="V330">
        <v>1</v>
      </c>
      <c r="W330">
        <v>304.04000000000002</v>
      </c>
      <c r="X330">
        <v>335</v>
      </c>
      <c r="Y330" s="4">
        <v>2762.7280000000001</v>
      </c>
      <c r="Z330">
        <f t="shared" si="36"/>
        <v>828.8184</v>
      </c>
      <c r="AA330" s="4">
        <f t="shared" si="37"/>
        <v>2.4740847761194029</v>
      </c>
      <c r="AB330" s="5">
        <f t="shared" si="38"/>
        <v>19.614998840696838</v>
      </c>
      <c r="AC330" s="11" t="s">
        <v>363</v>
      </c>
      <c r="AD330" t="s">
        <v>356</v>
      </c>
      <c r="AE330" t="s">
        <v>44</v>
      </c>
      <c r="AF330" s="6" t="s">
        <v>357</v>
      </c>
    </row>
    <row r="331" spans="1:32" x14ac:dyDescent="0.55000000000000004">
      <c r="A331">
        <v>330</v>
      </c>
      <c r="B331">
        <v>40006</v>
      </c>
      <c r="C331">
        <v>4</v>
      </c>
      <c r="D331">
        <v>73</v>
      </c>
      <c r="E331" s="13" t="s">
        <v>373</v>
      </c>
      <c r="F331">
        <v>0</v>
      </c>
      <c r="G331" s="13">
        <v>114</v>
      </c>
      <c r="H331">
        <v>4</v>
      </c>
      <c r="I331" s="13">
        <v>3</v>
      </c>
      <c r="J331">
        <v>3</v>
      </c>
      <c r="K331" s="13">
        <v>1</v>
      </c>
      <c r="L331">
        <v>3</v>
      </c>
      <c r="M331" s="13">
        <v>0</v>
      </c>
      <c r="N331">
        <v>6</v>
      </c>
      <c r="O331" s="13">
        <v>0</v>
      </c>
      <c r="P331" s="12">
        <v>44256</v>
      </c>
      <c r="Q331" s="3">
        <f t="shared" ca="1" si="35"/>
        <v>30</v>
      </c>
      <c r="R331" s="3">
        <v>1</v>
      </c>
      <c r="S331">
        <v>3</v>
      </c>
      <c r="T331">
        <v>2</v>
      </c>
      <c r="U331">
        <v>1</v>
      </c>
      <c r="V331">
        <v>1</v>
      </c>
      <c r="W331">
        <v>52.6</v>
      </c>
      <c r="X331">
        <v>60.55</v>
      </c>
      <c r="Y331" s="4">
        <v>230.3</v>
      </c>
      <c r="Z331">
        <f t="shared" si="36"/>
        <v>69.09</v>
      </c>
      <c r="AA331" s="4">
        <f t="shared" si="37"/>
        <v>1.1410404624277457</v>
      </c>
      <c r="AB331" s="5">
        <f t="shared" si="38"/>
        <v>1.6350991603272136</v>
      </c>
      <c r="AC331" s="11" t="s">
        <v>367</v>
      </c>
      <c r="AD331" t="s">
        <v>364</v>
      </c>
      <c r="AE331" t="s">
        <v>365</v>
      </c>
      <c r="AF331" s="6" t="s">
        <v>366</v>
      </c>
    </row>
    <row r="332" spans="1:32" x14ac:dyDescent="0.55000000000000004">
      <c r="A332">
        <v>331</v>
      </c>
      <c r="B332">
        <v>40006</v>
      </c>
      <c r="C332">
        <v>4</v>
      </c>
      <c r="D332">
        <v>73</v>
      </c>
      <c r="E332" s="13" t="s">
        <v>373</v>
      </c>
      <c r="F332">
        <v>0</v>
      </c>
      <c r="G332" s="13">
        <v>114</v>
      </c>
      <c r="H332">
        <v>4</v>
      </c>
      <c r="I332" s="13">
        <v>3</v>
      </c>
      <c r="J332">
        <v>3</v>
      </c>
      <c r="K332" s="13">
        <v>1</v>
      </c>
      <c r="L332">
        <v>3</v>
      </c>
      <c r="M332" s="13">
        <v>0</v>
      </c>
      <c r="N332">
        <v>6</v>
      </c>
      <c r="O332" s="13">
        <v>0</v>
      </c>
      <c r="P332" s="12">
        <v>44256</v>
      </c>
      <c r="Q332" s="3">
        <f t="shared" ca="1" si="35"/>
        <v>30</v>
      </c>
      <c r="R332" s="3">
        <v>1</v>
      </c>
      <c r="S332">
        <v>3</v>
      </c>
      <c r="T332">
        <v>2</v>
      </c>
      <c r="U332">
        <v>1</v>
      </c>
      <c r="V332">
        <v>1</v>
      </c>
      <c r="W332">
        <v>52.6</v>
      </c>
      <c r="X332">
        <v>60.98</v>
      </c>
      <c r="Y332" s="4">
        <v>236.9</v>
      </c>
      <c r="Z332">
        <f t="shared" si="36"/>
        <v>71.069999999999993</v>
      </c>
      <c r="AA332" s="4">
        <f t="shared" si="37"/>
        <v>1.1654640865857657</v>
      </c>
      <c r="AB332" s="5">
        <f t="shared" si="38"/>
        <v>1.6819582765154879</v>
      </c>
      <c r="AC332" s="11" t="s">
        <v>368</v>
      </c>
      <c r="AD332" t="s">
        <v>364</v>
      </c>
      <c r="AE332" t="s">
        <v>365</v>
      </c>
      <c r="AF332" s="6" t="s">
        <v>366</v>
      </c>
    </row>
    <row r="333" spans="1:32" x14ac:dyDescent="0.55000000000000004">
      <c r="A333">
        <v>332</v>
      </c>
      <c r="B333">
        <v>40006</v>
      </c>
      <c r="C333">
        <v>4</v>
      </c>
      <c r="D333">
        <v>73</v>
      </c>
      <c r="E333" s="13" t="s">
        <v>373</v>
      </c>
      <c r="F333">
        <v>0</v>
      </c>
      <c r="G333" s="13">
        <v>114</v>
      </c>
      <c r="H333">
        <v>4</v>
      </c>
      <c r="I333" s="13">
        <v>3</v>
      </c>
      <c r="J333">
        <v>3</v>
      </c>
      <c r="K333" s="13">
        <v>1</v>
      </c>
      <c r="L333">
        <v>3</v>
      </c>
      <c r="M333" s="13">
        <v>0</v>
      </c>
      <c r="N333">
        <v>6</v>
      </c>
      <c r="O333" s="13">
        <v>0</v>
      </c>
      <c r="P333" s="12">
        <v>44256</v>
      </c>
      <c r="Q333" s="3">
        <f t="shared" ca="1" si="35"/>
        <v>30</v>
      </c>
      <c r="R333" s="3">
        <v>1</v>
      </c>
      <c r="S333">
        <v>3</v>
      </c>
      <c r="T333">
        <v>2</v>
      </c>
      <c r="U333">
        <v>1</v>
      </c>
      <c r="V333">
        <v>1</v>
      </c>
      <c r="W333">
        <v>52.61</v>
      </c>
      <c r="X333">
        <v>60.69</v>
      </c>
      <c r="Y333" s="4">
        <v>229.9</v>
      </c>
      <c r="Z333">
        <f t="shared" si="36"/>
        <v>68.97</v>
      </c>
      <c r="AA333" s="4">
        <f t="shared" si="37"/>
        <v>1.1364310430054374</v>
      </c>
      <c r="AB333" s="5">
        <f t="shared" si="38"/>
        <v>1.6322592138915604</v>
      </c>
      <c r="AC333" s="11" t="s">
        <v>369</v>
      </c>
      <c r="AD333" t="s">
        <v>364</v>
      </c>
      <c r="AE333" t="s">
        <v>365</v>
      </c>
      <c r="AF333" s="6" t="s">
        <v>366</v>
      </c>
    </row>
    <row r="334" spans="1:32" x14ac:dyDescent="0.55000000000000004">
      <c r="A334">
        <v>333</v>
      </c>
      <c r="B334">
        <v>40006</v>
      </c>
      <c r="C334">
        <v>4</v>
      </c>
      <c r="D334">
        <v>73</v>
      </c>
      <c r="E334" s="13" t="s">
        <v>373</v>
      </c>
      <c r="F334">
        <v>0</v>
      </c>
      <c r="G334" s="13">
        <v>114</v>
      </c>
      <c r="H334">
        <v>4</v>
      </c>
      <c r="I334" s="13">
        <v>3</v>
      </c>
      <c r="J334">
        <v>3</v>
      </c>
      <c r="K334" s="13">
        <v>1</v>
      </c>
      <c r="L334">
        <v>3</v>
      </c>
      <c r="M334" s="13">
        <v>0</v>
      </c>
      <c r="N334">
        <v>6</v>
      </c>
      <c r="O334" s="13">
        <v>0</v>
      </c>
      <c r="P334" s="12">
        <v>44256</v>
      </c>
      <c r="Q334" s="3">
        <f t="shared" ca="1" si="35"/>
        <v>30</v>
      </c>
      <c r="R334" s="3">
        <v>1</v>
      </c>
      <c r="S334">
        <v>3</v>
      </c>
      <c r="T334">
        <v>2</v>
      </c>
      <c r="U334">
        <v>1</v>
      </c>
      <c r="V334">
        <v>1</v>
      </c>
      <c r="W334">
        <v>52.7</v>
      </c>
      <c r="X334">
        <v>60.77</v>
      </c>
      <c r="Y334" s="4">
        <v>230.9</v>
      </c>
      <c r="Z334">
        <f t="shared" si="36"/>
        <v>69.27</v>
      </c>
      <c r="AA334" s="4">
        <f t="shared" si="37"/>
        <v>1.1398716471943391</v>
      </c>
      <c r="AB334" s="5">
        <f t="shared" si="38"/>
        <v>1.639359079980693</v>
      </c>
      <c r="AC334" s="11" t="s">
        <v>370</v>
      </c>
      <c r="AD334" t="s">
        <v>364</v>
      </c>
      <c r="AE334" t="s">
        <v>365</v>
      </c>
      <c r="AF334" s="6" t="s">
        <v>366</v>
      </c>
    </row>
    <row r="335" spans="1:32" x14ac:dyDescent="0.55000000000000004">
      <c r="A335">
        <v>334</v>
      </c>
      <c r="B335">
        <v>40006</v>
      </c>
      <c r="C335">
        <v>4</v>
      </c>
      <c r="D335">
        <v>73</v>
      </c>
      <c r="E335" s="13" t="s">
        <v>373</v>
      </c>
      <c r="F335">
        <v>0</v>
      </c>
      <c r="G335" s="13">
        <v>114</v>
      </c>
      <c r="H335">
        <v>4</v>
      </c>
      <c r="I335" s="13">
        <v>3</v>
      </c>
      <c r="J335">
        <v>3</v>
      </c>
      <c r="K335" s="13">
        <v>1</v>
      </c>
      <c r="L335">
        <v>3</v>
      </c>
      <c r="M335" s="13">
        <v>0</v>
      </c>
      <c r="N335">
        <v>6</v>
      </c>
      <c r="O335" s="13">
        <v>0</v>
      </c>
      <c r="P335" s="12">
        <v>44256</v>
      </c>
      <c r="Q335" s="3">
        <f t="shared" ca="1" si="35"/>
        <v>30</v>
      </c>
      <c r="R335" s="3">
        <v>1</v>
      </c>
      <c r="S335">
        <v>3</v>
      </c>
      <c r="T335">
        <v>2</v>
      </c>
      <c r="U335">
        <v>1</v>
      </c>
      <c r="V335">
        <v>1</v>
      </c>
      <c r="W335">
        <v>52.55</v>
      </c>
      <c r="X335">
        <v>60.88</v>
      </c>
      <c r="Y335" s="4">
        <v>236.7</v>
      </c>
      <c r="Z335">
        <f t="shared" si="36"/>
        <v>71.009999999999991</v>
      </c>
      <c r="AA335" s="4">
        <f t="shared" si="37"/>
        <v>1.1663929040735872</v>
      </c>
      <c r="AB335" s="5">
        <f t="shared" si="38"/>
        <v>1.6805383032976615</v>
      </c>
      <c r="AC335" s="11" t="s">
        <v>371</v>
      </c>
      <c r="AD335" t="s">
        <v>364</v>
      </c>
      <c r="AE335" t="s">
        <v>365</v>
      </c>
      <c r="AF335" s="6" t="s">
        <v>366</v>
      </c>
    </row>
    <row r="336" spans="1:32" x14ac:dyDescent="0.55000000000000004">
      <c r="A336">
        <v>335</v>
      </c>
      <c r="B336">
        <v>40006</v>
      </c>
      <c r="C336">
        <v>4</v>
      </c>
      <c r="D336">
        <v>73</v>
      </c>
      <c r="E336" s="13" t="s">
        <v>373</v>
      </c>
      <c r="F336">
        <v>0</v>
      </c>
      <c r="G336" s="13">
        <v>114</v>
      </c>
      <c r="H336">
        <v>4</v>
      </c>
      <c r="I336" s="13">
        <v>3</v>
      </c>
      <c r="J336">
        <v>3</v>
      </c>
      <c r="K336" s="13">
        <v>1</v>
      </c>
      <c r="L336">
        <v>3</v>
      </c>
      <c r="M336" s="13">
        <v>0</v>
      </c>
      <c r="N336">
        <v>6</v>
      </c>
      <c r="O336" s="13">
        <v>0</v>
      </c>
      <c r="P336" s="12">
        <v>44256</v>
      </c>
      <c r="Q336" s="3">
        <f t="shared" ca="1" si="35"/>
        <v>30</v>
      </c>
      <c r="R336" s="3">
        <v>1</v>
      </c>
      <c r="S336">
        <v>3</v>
      </c>
      <c r="T336">
        <v>2</v>
      </c>
      <c r="U336">
        <v>1</v>
      </c>
      <c r="V336">
        <v>1</v>
      </c>
      <c r="W336">
        <v>52.6</v>
      </c>
      <c r="X336">
        <v>60.74</v>
      </c>
      <c r="Y336" s="4">
        <v>235.8</v>
      </c>
      <c r="Z336">
        <f t="shared" si="36"/>
        <v>70.739999999999995</v>
      </c>
      <c r="AA336" s="4">
        <f t="shared" si="37"/>
        <v>1.1646361540994401</v>
      </c>
      <c r="AB336" s="5">
        <f t="shared" si="38"/>
        <v>1.6741484238174422</v>
      </c>
      <c r="AC336" s="11" t="s">
        <v>372</v>
      </c>
      <c r="AD336" t="s">
        <v>364</v>
      </c>
      <c r="AE336" t="s">
        <v>365</v>
      </c>
      <c r="AF336" s="6" t="s">
        <v>366</v>
      </c>
    </row>
    <row r="337" spans="1:32" x14ac:dyDescent="0.55000000000000004">
      <c r="A337">
        <v>336</v>
      </c>
      <c r="B337">
        <v>20012</v>
      </c>
      <c r="C337">
        <v>2</v>
      </c>
      <c r="D337">
        <v>25</v>
      </c>
      <c r="E337" s="13">
        <v>100</v>
      </c>
      <c r="F337">
        <v>0</v>
      </c>
      <c r="G337" s="13">
        <v>62</v>
      </c>
      <c r="H337">
        <v>4</v>
      </c>
      <c r="I337" s="13">
        <v>3</v>
      </c>
      <c r="J337">
        <v>3</v>
      </c>
      <c r="K337" s="13">
        <v>1</v>
      </c>
      <c r="L337">
        <v>2</v>
      </c>
      <c r="M337" s="13">
        <v>0</v>
      </c>
      <c r="N337">
        <v>0</v>
      </c>
      <c r="O337" s="13">
        <v>0</v>
      </c>
      <c r="P337" s="12">
        <v>43709</v>
      </c>
      <c r="Q337" s="3">
        <f t="shared" ca="1" si="35"/>
        <v>12</v>
      </c>
      <c r="R337" s="3">
        <v>1</v>
      </c>
      <c r="S337">
        <v>2</v>
      </c>
      <c r="T337">
        <v>2</v>
      </c>
      <c r="U337">
        <v>1</v>
      </c>
      <c r="V337">
        <v>1</v>
      </c>
      <c r="W337">
        <v>66.81</v>
      </c>
      <c r="X337">
        <v>71.900000000000006</v>
      </c>
      <c r="Y337" s="4">
        <v>463.78106300000002</v>
      </c>
      <c r="Z337">
        <f t="shared" si="36"/>
        <v>139.13431890000001</v>
      </c>
      <c r="AA337" s="4">
        <f t="shared" si="37"/>
        <v>1.9351087468706536</v>
      </c>
      <c r="AB337" s="5">
        <f t="shared" si="38"/>
        <v>3.2927834419755206</v>
      </c>
      <c r="AC337" s="11" t="s">
        <v>377</v>
      </c>
      <c r="AD337" t="s">
        <v>376</v>
      </c>
      <c r="AE337" t="s">
        <v>375</v>
      </c>
      <c r="AF337" s="6" t="s">
        <v>374</v>
      </c>
    </row>
    <row r="338" spans="1:32" x14ac:dyDescent="0.55000000000000004">
      <c r="A338">
        <v>337</v>
      </c>
      <c r="B338">
        <v>20012</v>
      </c>
      <c r="C338">
        <v>2</v>
      </c>
      <c r="D338">
        <v>25</v>
      </c>
      <c r="E338" s="13">
        <v>100</v>
      </c>
      <c r="F338">
        <v>0</v>
      </c>
      <c r="G338" s="13">
        <v>62</v>
      </c>
      <c r="H338">
        <v>4</v>
      </c>
      <c r="I338" s="13">
        <v>3</v>
      </c>
      <c r="J338">
        <v>3</v>
      </c>
      <c r="K338" s="13">
        <v>1</v>
      </c>
      <c r="L338">
        <v>2</v>
      </c>
      <c r="M338" s="13">
        <v>0</v>
      </c>
      <c r="N338">
        <v>0</v>
      </c>
      <c r="O338" s="13">
        <v>0</v>
      </c>
      <c r="P338" s="12">
        <v>43709</v>
      </c>
      <c r="Q338" s="3">
        <f t="shared" ca="1" si="35"/>
        <v>12</v>
      </c>
      <c r="R338" s="3">
        <v>1</v>
      </c>
      <c r="S338">
        <v>3</v>
      </c>
      <c r="T338">
        <v>2</v>
      </c>
      <c r="U338">
        <v>1</v>
      </c>
      <c r="V338">
        <v>1</v>
      </c>
      <c r="W338">
        <v>86.28</v>
      </c>
      <c r="X338">
        <v>93.62</v>
      </c>
      <c r="Y338" s="4">
        <v>557.59531100000004</v>
      </c>
      <c r="Z338">
        <f t="shared" si="36"/>
        <v>167.27859330000001</v>
      </c>
      <c r="AA338" s="4">
        <f t="shared" si="37"/>
        <v>1.7867826671651357</v>
      </c>
      <c r="AB338" s="5">
        <f t="shared" si="38"/>
        <v>3.9588520400281868</v>
      </c>
      <c r="AC338" s="11" t="s">
        <v>378</v>
      </c>
      <c r="AD338" t="s">
        <v>376</v>
      </c>
      <c r="AE338" t="s">
        <v>375</v>
      </c>
      <c r="AF338" s="6" t="s">
        <v>374</v>
      </c>
    </row>
    <row r="339" spans="1:32" x14ac:dyDescent="0.55000000000000004">
      <c r="A339">
        <v>338</v>
      </c>
      <c r="B339">
        <v>20012</v>
      </c>
      <c r="C339">
        <v>2</v>
      </c>
      <c r="D339">
        <v>25</v>
      </c>
      <c r="E339" s="13">
        <v>100</v>
      </c>
      <c r="F339">
        <v>0</v>
      </c>
      <c r="G339" s="13">
        <v>62</v>
      </c>
      <c r="H339">
        <v>4</v>
      </c>
      <c r="I339" s="13">
        <v>3</v>
      </c>
      <c r="J339">
        <v>3</v>
      </c>
      <c r="K339" s="13">
        <v>1</v>
      </c>
      <c r="L339">
        <v>2</v>
      </c>
      <c r="M339" s="13">
        <v>0</v>
      </c>
      <c r="N339">
        <v>0</v>
      </c>
      <c r="O339" s="13">
        <v>0</v>
      </c>
      <c r="P339" s="12">
        <v>43709</v>
      </c>
      <c r="Q339" s="3">
        <f t="shared" ca="1" si="35"/>
        <v>12</v>
      </c>
      <c r="R339" s="3">
        <v>1</v>
      </c>
      <c r="S339">
        <v>3</v>
      </c>
      <c r="T339">
        <v>2</v>
      </c>
      <c r="U339">
        <v>1</v>
      </c>
      <c r="V339">
        <v>1</v>
      </c>
      <c r="W339">
        <v>85</v>
      </c>
      <c r="X339">
        <v>92.44</v>
      </c>
      <c r="Y339" s="4">
        <v>575.05650500000002</v>
      </c>
      <c r="Z339">
        <f t="shared" si="36"/>
        <v>172.5169515</v>
      </c>
      <c r="AA339" s="4">
        <f t="shared" si="37"/>
        <v>1.8662586704889659</v>
      </c>
      <c r="AB339" s="5">
        <f t="shared" si="38"/>
        <v>4.0828241791845512</v>
      </c>
      <c r="AC339" s="11" t="s">
        <v>380</v>
      </c>
      <c r="AD339" t="s">
        <v>376</v>
      </c>
      <c r="AE339" t="s">
        <v>375</v>
      </c>
      <c r="AF339" s="6" t="s">
        <v>374</v>
      </c>
    </row>
    <row r="340" spans="1:32" x14ac:dyDescent="0.55000000000000004">
      <c r="A340">
        <v>339</v>
      </c>
      <c r="B340">
        <v>20012</v>
      </c>
      <c r="C340">
        <v>2</v>
      </c>
      <c r="D340">
        <v>25</v>
      </c>
      <c r="E340" s="13">
        <v>100</v>
      </c>
      <c r="F340">
        <v>0</v>
      </c>
      <c r="G340" s="13">
        <v>62</v>
      </c>
      <c r="H340">
        <v>4</v>
      </c>
      <c r="I340" s="13">
        <v>3</v>
      </c>
      <c r="J340">
        <v>3</v>
      </c>
      <c r="K340" s="13">
        <v>1</v>
      </c>
      <c r="L340">
        <v>2</v>
      </c>
      <c r="M340" s="13">
        <v>0</v>
      </c>
      <c r="N340">
        <v>0</v>
      </c>
      <c r="O340" s="13">
        <v>0</v>
      </c>
      <c r="P340" s="12">
        <v>43709</v>
      </c>
      <c r="Q340" s="3">
        <f t="shared" ca="1" si="35"/>
        <v>12</v>
      </c>
      <c r="R340" s="3">
        <v>1</v>
      </c>
      <c r="S340">
        <v>3</v>
      </c>
      <c r="T340">
        <v>2</v>
      </c>
      <c r="U340">
        <v>1</v>
      </c>
      <c r="V340">
        <v>1</v>
      </c>
      <c r="W340">
        <v>86.28</v>
      </c>
      <c r="X340">
        <v>93.62</v>
      </c>
      <c r="Y340" s="4">
        <v>561.74256400000002</v>
      </c>
      <c r="Z340">
        <f t="shared" si="36"/>
        <v>168.5227692</v>
      </c>
      <c r="AA340" s="4">
        <f t="shared" si="37"/>
        <v>1.8000723050630205</v>
      </c>
      <c r="AB340" s="5">
        <f t="shared" si="38"/>
        <v>3.9882969809659401</v>
      </c>
      <c r="AC340" s="11" t="s">
        <v>379</v>
      </c>
      <c r="AD340" t="s">
        <v>376</v>
      </c>
      <c r="AE340" t="s">
        <v>375</v>
      </c>
      <c r="AF340" s="6" t="s">
        <v>374</v>
      </c>
    </row>
    <row r="341" spans="1:32" x14ac:dyDescent="0.55000000000000004">
      <c r="A341">
        <v>340</v>
      </c>
      <c r="B341">
        <v>30012</v>
      </c>
      <c r="C341">
        <v>3</v>
      </c>
      <c r="D341">
        <v>99</v>
      </c>
      <c r="E341" s="13">
        <v>59</v>
      </c>
      <c r="F341">
        <v>0</v>
      </c>
      <c r="G341" s="13">
        <v>13</v>
      </c>
      <c r="H341">
        <v>4</v>
      </c>
      <c r="I341" s="13">
        <v>2</v>
      </c>
      <c r="J341">
        <v>3</v>
      </c>
      <c r="K341" s="13">
        <v>3</v>
      </c>
      <c r="L341">
        <v>3</v>
      </c>
      <c r="M341" s="13">
        <v>0</v>
      </c>
      <c r="N341">
        <v>1</v>
      </c>
      <c r="O341" s="13">
        <v>0</v>
      </c>
      <c r="P341" s="12">
        <v>44256</v>
      </c>
      <c r="Q341" s="3">
        <f t="shared" ca="1" si="35"/>
        <v>30</v>
      </c>
      <c r="R341" s="3">
        <v>1</v>
      </c>
      <c r="S341">
        <v>1</v>
      </c>
      <c r="T341">
        <v>2</v>
      </c>
      <c r="U341">
        <v>1</v>
      </c>
      <c r="V341">
        <v>0</v>
      </c>
      <c r="W341">
        <v>37.06</v>
      </c>
      <c r="X341">
        <v>44.4</v>
      </c>
      <c r="Y341" s="4">
        <v>305.30217699999997</v>
      </c>
      <c r="Z341">
        <f t="shared" si="36"/>
        <v>91.590653099999983</v>
      </c>
      <c r="AA341" s="4">
        <f t="shared" si="37"/>
        <v>2.0628525472972972</v>
      </c>
      <c r="AB341" s="5">
        <f t="shared" si="38"/>
        <v>2.167604573420626</v>
      </c>
      <c r="AC341" s="11" t="s">
        <v>223</v>
      </c>
      <c r="AD341" t="s">
        <v>382</v>
      </c>
      <c r="AE341" t="s">
        <v>383</v>
      </c>
      <c r="AF341" s="6" t="s">
        <v>384</v>
      </c>
    </row>
    <row r="342" spans="1:32" x14ac:dyDescent="0.55000000000000004">
      <c r="A342">
        <v>341</v>
      </c>
      <c r="B342">
        <v>30012</v>
      </c>
      <c r="C342">
        <v>3</v>
      </c>
      <c r="D342">
        <v>99</v>
      </c>
      <c r="E342" s="13">
        <v>59</v>
      </c>
      <c r="F342">
        <v>0</v>
      </c>
      <c r="G342" s="13">
        <v>13</v>
      </c>
      <c r="H342">
        <v>4</v>
      </c>
      <c r="I342" s="13">
        <v>2</v>
      </c>
      <c r="J342">
        <v>3</v>
      </c>
      <c r="K342" s="13">
        <v>3</v>
      </c>
      <c r="L342">
        <v>3</v>
      </c>
      <c r="M342" s="13">
        <v>0</v>
      </c>
      <c r="N342">
        <v>1</v>
      </c>
      <c r="O342" s="13">
        <v>0</v>
      </c>
      <c r="P342" s="12">
        <v>44256</v>
      </c>
      <c r="Q342" s="3">
        <f t="shared" ca="1" si="35"/>
        <v>30</v>
      </c>
      <c r="R342" s="3">
        <v>1</v>
      </c>
      <c r="S342">
        <v>1</v>
      </c>
      <c r="T342">
        <v>2</v>
      </c>
      <c r="U342">
        <v>1</v>
      </c>
      <c r="V342">
        <v>0</v>
      </c>
      <c r="W342">
        <v>38.909999999999997</v>
      </c>
      <c r="X342">
        <v>43.9</v>
      </c>
      <c r="Y342" s="4">
        <v>300.99048900000003</v>
      </c>
      <c r="Z342">
        <f t="shared" si="36"/>
        <v>90.297146699999999</v>
      </c>
      <c r="AA342" s="4">
        <f t="shared" si="37"/>
        <v>2.0568826127562643</v>
      </c>
      <c r="AB342" s="5">
        <f t="shared" si="38"/>
        <v>2.1369921660025075</v>
      </c>
      <c r="AC342" s="11" t="s">
        <v>225</v>
      </c>
      <c r="AD342" t="s">
        <v>382</v>
      </c>
      <c r="AE342" t="s">
        <v>383</v>
      </c>
      <c r="AF342" s="6" t="s">
        <v>384</v>
      </c>
    </row>
    <row r="343" spans="1:32" x14ac:dyDescent="0.55000000000000004">
      <c r="A343">
        <v>342</v>
      </c>
      <c r="B343">
        <v>30012</v>
      </c>
      <c r="C343">
        <v>3</v>
      </c>
      <c r="D343">
        <v>99</v>
      </c>
      <c r="E343" s="13">
        <v>59</v>
      </c>
      <c r="F343">
        <v>0</v>
      </c>
      <c r="G343" s="13">
        <v>13</v>
      </c>
      <c r="H343">
        <v>4</v>
      </c>
      <c r="I343" s="13">
        <v>2</v>
      </c>
      <c r="J343">
        <v>3</v>
      </c>
      <c r="K343" s="13">
        <v>3</v>
      </c>
      <c r="L343">
        <v>3</v>
      </c>
      <c r="M343" s="13">
        <v>0</v>
      </c>
      <c r="N343">
        <v>1</v>
      </c>
      <c r="O343" s="13">
        <v>0</v>
      </c>
      <c r="P343" s="12">
        <v>44256</v>
      </c>
      <c r="Q343" s="3">
        <f t="shared" ca="1" si="35"/>
        <v>30</v>
      </c>
      <c r="R343" s="3">
        <v>1</v>
      </c>
      <c r="S343">
        <v>2</v>
      </c>
      <c r="T343">
        <v>2</v>
      </c>
      <c r="U343">
        <v>1</v>
      </c>
      <c r="V343">
        <v>0</v>
      </c>
      <c r="W343">
        <v>55.07</v>
      </c>
      <c r="X343">
        <v>63.48</v>
      </c>
      <c r="Y343" s="4">
        <v>421.89770299999998</v>
      </c>
      <c r="Z343">
        <f t="shared" si="36"/>
        <v>126.56931089999999</v>
      </c>
      <c r="AA343" s="4">
        <f t="shared" si="37"/>
        <v>1.99384547731569</v>
      </c>
      <c r="AB343" s="5">
        <f t="shared" si="38"/>
        <v>2.995417194612592</v>
      </c>
      <c r="AC343" s="11" t="s">
        <v>224</v>
      </c>
      <c r="AD343" t="s">
        <v>382</v>
      </c>
      <c r="AE343" t="s">
        <v>383</v>
      </c>
      <c r="AF343" s="6" t="s">
        <v>384</v>
      </c>
    </row>
    <row r="344" spans="1:32" x14ac:dyDescent="0.55000000000000004">
      <c r="A344">
        <v>343</v>
      </c>
      <c r="B344">
        <v>30012</v>
      </c>
      <c r="C344">
        <v>3</v>
      </c>
      <c r="D344">
        <v>99</v>
      </c>
      <c r="E344" s="13">
        <v>59</v>
      </c>
      <c r="F344">
        <v>0</v>
      </c>
      <c r="G344" s="13">
        <v>13</v>
      </c>
      <c r="H344">
        <v>4</v>
      </c>
      <c r="I344" s="13">
        <v>2</v>
      </c>
      <c r="J344">
        <v>3</v>
      </c>
      <c r="K344" s="13">
        <v>3</v>
      </c>
      <c r="L344">
        <v>3</v>
      </c>
      <c r="M344" s="13">
        <v>0</v>
      </c>
      <c r="N344">
        <v>1</v>
      </c>
      <c r="O344" s="13">
        <v>0</v>
      </c>
      <c r="P344" s="12">
        <v>44256</v>
      </c>
      <c r="Q344" s="3">
        <f t="shared" ca="1" si="35"/>
        <v>30</v>
      </c>
      <c r="R344" s="3">
        <v>1</v>
      </c>
      <c r="S344">
        <v>1</v>
      </c>
      <c r="T344">
        <v>1</v>
      </c>
      <c r="U344">
        <v>1</v>
      </c>
      <c r="V344">
        <v>0</v>
      </c>
      <c r="W344">
        <v>29.32</v>
      </c>
      <c r="X344">
        <v>34.64</v>
      </c>
      <c r="Y344" s="4">
        <v>257.77929899999998</v>
      </c>
      <c r="Z344">
        <f t="shared" si="36"/>
        <v>77.333789699999997</v>
      </c>
      <c r="AA344" s="4">
        <f t="shared" si="37"/>
        <v>2.2324997026558888</v>
      </c>
      <c r="AB344" s="5">
        <f t="shared" si="38"/>
        <v>1.8301985034504455</v>
      </c>
      <c r="AC344" s="11" t="s">
        <v>381</v>
      </c>
      <c r="AD344" t="s">
        <v>382</v>
      </c>
      <c r="AE344" t="s">
        <v>383</v>
      </c>
      <c r="AF344" s="6" t="s">
        <v>384</v>
      </c>
    </row>
    <row r="345" spans="1:32" x14ac:dyDescent="0.55000000000000004">
      <c r="A345">
        <v>344</v>
      </c>
      <c r="B345">
        <v>10019</v>
      </c>
      <c r="C345">
        <v>1</v>
      </c>
      <c r="D345">
        <v>16</v>
      </c>
      <c r="E345" s="13">
        <v>106</v>
      </c>
      <c r="F345">
        <v>0</v>
      </c>
      <c r="G345" s="13">
        <v>13</v>
      </c>
      <c r="H345">
        <v>5</v>
      </c>
      <c r="I345" s="13">
        <v>3</v>
      </c>
      <c r="J345">
        <v>2</v>
      </c>
      <c r="K345" s="13">
        <v>2</v>
      </c>
      <c r="L345">
        <v>1</v>
      </c>
      <c r="M345" s="13">
        <v>0</v>
      </c>
      <c r="N345">
        <v>0</v>
      </c>
      <c r="O345" s="13">
        <v>1</v>
      </c>
      <c r="P345" s="12">
        <v>43709</v>
      </c>
      <c r="Q345" s="3">
        <f t="shared" ca="1" si="35"/>
        <v>12</v>
      </c>
      <c r="R345" s="3">
        <v>1</v>
      </c>
      <c r="S345">
        <v>1</v>
      </c>
      <c r="T345">
        <v>2</v>
      </c>
      <c r="U345">
        <v>2</v>
      </c>
      <c r="V345">
        <v>1</v>
      </c>
      <c r="W345">
        <v>45.32</v>
      </c>
      <c r="X345">
        <v>45.32</v>
      </c>
      <c r="Y345" s="4">
        <v>398.10199999999998</v>
      </c>
      <c r="Z345">
        <f t="shared" si="36"/>
        <v>119.43059999999998</v>
      </c>
      <c r="AA345" s="4">
        <f t="shared" si="37"/>
        <v>2.6352736098852598</v>
      </c>
      <c r="AB345" s="5">
        <f t="shared" si="38"/>
        <v>2.8264708898158246</v>
      </c>
      <c r="AC345" s="11">
        <v>3</v>
      </c>
      <c r="AD345" t="s">
        <v>388</v>
      </c>
      <c r="AE345" t="s">
        <v>308</v>
      </c>
      <c r="AF345" s="6" t="s">
        <v>387</v>
      </c>
    </row>
    <row r="346" spans="1:32" x14ac:dyDescent="0.55000000000000004">
      <c r="A346">
        <v>345</v>
      </c>
      <c r="B346">
        <v>10019</v>
      </c>
      <c r="C346">
        <v>1</v>
      </c>
      <c r="D346">
        <v>16</v>
      </c>
      <c r="E346" s="13">
        <v>106</v>
      </c>
      <c r="F346">
        <v>0</v>
      </c>
      <c r="G346" s="13">
        <v>13</v>
      </c>
      <c r="H346">
        <v>5</v>
      </c>
      <c r="I346" s="13">
        <v>3</v>
      </c>
      <c r="J346">
        <v>2</v>
      </c>
      <c r="K346" s="13">
        <v>2</v>
      </c>
      <c r="L346">
        <v>1</v>
      </c>
      <c r="M346" s="13">
        <v>0</v>
      </c>
      <c r="N346">
        <v>0</v>
      </c>
      <c r="O346" s="13">
        <v>1</v>
      </c>
      <c r="P346" s="12">
        <v>43709</v>
      </c>
      <c r="Q346" s="3">
        <f t="shared" ca="1" si="35"/>
        <v>12</v>
      </c>
      <c r="R346" s="3">
        <v>1</v>
      </c>
      <c r="S346">
        <v>4</v>
      </c>
      <c r="T346">
        <v>5</v>
      </c>
      <c r="U346">
        <v>2</v>
      </c>
      <c r="V346">
        <v>1</v>
      </c>
      <c r="W346">
        <v>178</v>
      </c>
      <c r="X346">
        <v>178</v>
      </c>
      <c r="Y346" s="4">
        <v>1592.0860339999999</v>
      </c>
      <c r="Z346">
        <f t="shared" si="36"/>
        <v>477.62581019999993</v>
      </c>
      <c r="AA346" s="4">
        <f t="shared" si="37"/>
        <v>2.6832910685393254</v>
      </c>
      <c r="AB346" s="5">
        <f t="shared" si="38"/>
        <v>11.303597643778042</v>
      </c>
      <c r="AC346" s="11" t="s">
        <v>385</v>
      </c>
      <c r="AD346" t="s">
        <v>388</v>
      </c>
      <c r="AE346" t="s">
        <v>308</v>
      </c>
      <c r="AF346" s="6" t="s">
        <v>387</v>
      </c>
    </row>
    <row r="347" spans="1:32" x14ac:dyDescent="0.55000000000000004">
      <c r="A347">
        <v>346</v>
      </c>
      <c r="B347">
        <v>10019</v>
      </c>
      <c r="C347">
        <v>1</v>
      </c>
      <c r="D347">
        <v>16</v>
      </c>
      <c r="E347" s="13">
        <v>106</v>
      </c>
      <c r="F347">
        <v>0</v>
      </c>
      <c r="G347" s="13">
        <v>13</v>
      </c>
      <c r="H347">
        <v>5</v>
      </c>
      <c r="I347" s="13">
        <v>3</v>
      </c>
      <c r="J347">
        <v>2</v>
      </c>
      <c r="K347" s="13">
        <v>2</v>
      </c>
      <c r="L347">
        <v>1</v>
      </c>
      <c r="M347" s="13">
        <v>0</v>
      </c>
      <c r="N347">
        <v>0</v>
      </c>
      <c r="O347" s="13">
        <v>1</v>
      </c>
      <c r="P347" s="12">
        <v>43709</v>
      </c>
      <c r="Q347" s="3">
        <f t="shared" ca="1" si="35"/>
        <v>12</v>
      </c>
      <c r="R347" s="3">
        <v>1</v>
      </c>
      <c r="S347">
        <v>3</v>
      </c>
      <c r="T347">
        <v>3</v>
      </c>
      <c r="U347">
        <v>2</v>
      </c>
      <c r="V347">
        <v>1</v>
      </c>
      <c r="W347">
        <v>105.86</v>
      </c>
      <c r="X347">
        <v>105.86</v>
      </c>
      <c r="Y347" s="4">
        <v>861.00699999999995</v>
      </c>
      <c r="Z347">
        <f t="shared" si="36"/>
        <v>258.3021</v>
      </c>
      <c r="AA347" s="4">
        <f t="shared" si="37"/>
        <v>2.4400349518231628</v>
      </c>
      <c r="AB347" s="5">
        <f t="shared" si="38"/>
        <v>6.1130344018057006</v>
      </c>
      <c r="AC347" s="11" t="s">
        <v>386</v>
      </c>
      <c r="AD347" t="s">
        <v>388</v>
      </c>
      <c r="AE347" t="s">
        <v>308</v>
      </c>
      <c r="AF347" s="6" t="s">
        <v>387</v>
      </c>
    </row>
    <row r="348" spans="1:32" x14ac:dyDescent="0.55000000000000004">
      <c r="A348">
        <v>347</v>
      </c>
      <c r="B348">
        <v>60006</v>
      </c>
      <c r="C348">
        <v>6</v>
      </c>
      <c r="D348">
        <v>34</v>
      </c>
      <c r="E348" s="13">
        <v>49</v>
      </c>
      <c r="F348">
        <v>1</v>
      </c>
      <c r="G348" s="13" t="s">
        <v>389</v>
      </c>
      <c r="H348">
        <v>2</v>
      </c>
      <c r="I348" s="13">
        <v>3</v>
      </c>
      <c r="J348">
        <v>3</v>
      </c>
      <c r="K348" s="13">
        <v>1</v>
      </c>
      <c r="L348">
        <v>3</v>
      </c>
      <c r="M348" s="13">
        <v>0</v>
      </c>
      <c r="N348">
        <v>5</v>
      </c>
      <c r="O348" s="13">
        <v>0</v>
      </c>
      <c r="P348" s="12">
        <v>44256</v>
      </c>
      <c r="Q348" s="3">
        <f t="shared" ca="1" si="35"/>
        <v>30</v>
      </c>
      <c r="R348" s="3">
        <v>1</v>
      </c>
      <c r="S348">
        <v>1</v>
      </c>
      <c r="T348">
        <v>1</v>
      </c>
      <c r="U348">
        <v>0</v>
      </c>
      <c r="V348">
        <v>0</v>
      </c>
      <c r="W348">
        <v>29</v>
      </c>
      <c r="X348">
        <v>34</v>
      </c>
      <c r="Y348" s="4">
        <v>103.15</v>
      </c>
      <c r="Z348">
        <f t="shared" si="36"/>
        <v>30.945</v>
      </c>
      <c r="AA348" s="4">
        <f t="shared" si="37"/>
        <v>0.91014705882352942</v>
      </c>
      <c r="AB348" s="5">
        <f t="shared" si="38"/>
        <v>0.73235118709401692</v>
      </c>
      <c r="AC348" s="11" t="s">
        <v>390</v>
      </c>
      <c r="AD348" t="s">
        <v>391</v>
      </c>
      <c r="AE348" t="s">
        <v>365</v>
      </c>
      <c r="AF348" s="6" t="s">
        <v>392</v>
      </c>
    </row>
    <row r="349" spans="1:32" x14ac:dyDescent="0.55000000000000004">
      <c r="A349">
        <v>348</v>
      </c>
      <c r="B349">
        <v>60006</v>
      </c>
      <c r="C349">
        <v>6</v>
      </c>
      <c r="D349">
        <v>34</v>
      </c>
      <c r="E349" s="13">
        <v>49</v>
      </c>
      <c r="F349">
        <v>1</v>
      </c>
      <c r="G349" s="13" t="s">
        <v>389</v>
      </c>
      <c r="H349">
        <v>2</v>
      </c>
      <c r="I349" s="13">
        <v>3</v>
      </c>
      <c r="J349">
        <v>3</v>
      </c>
      <c r="K349" s="13">
        <v>1</v>
      </c>
      <c r="L349">
        <v>3</v>
      </c>
      <c r="M349" s="13">
        <v>0</v>
      </c>
      <c r="N349">
        <v>5</v>
      </c>
      <c r="O349" s="13">
        <v>0</v>
      </c>
      <c r="P349" s="12">
        <v>44256</v>
      </c>
      <c r="Q349" s="3">
        <f t="shared" ca="1" si="35"/>
        <v>30</v>
      </c>
      <c r="R349" s="3">
        <v>1</v>
      </c>
      <c r="S349">
        <v>3</v>
      </c>
      <c r="T349">
        <v>2</v>
      </c>
      <c r="U349">
        <v>0</v>
      </c>
      <c r="V349">
        <v>0</v>
      </c>
      <c r="W349">
        <v>42.5</v>
      </c>
      <c r="X349">
        <v>48.5</v>
      </c>
      <c r="Y349" s="4">
        <v>121.05</v>
      </c>
      <c r="Z349">
        <f t="shared" si="36"/>
        <v>36.314999999999998</v>
      </c>
      <c r="AA349" s="4">
        <f t="shared" si="37"/>
        <v>0.7487628865979381</v>
      </c>
      <c r="AB349" s="5">
        <f t="shared" si="38"/>
        <v>0.85943879008948842</v>
      </c>
      <c r="AC349" s="11" t="s">
        <v>393</v>
      </c>
      <c r="AD349" t="s">
        <v>391</v>
      </c>
      <c r="AE349" t="s">
        <v>365</v>
      </c>
      <c r="AF349" s="6" t="s">
        <v>392</v>
      </c>
    </row>
    <row r="350" spans="1:32" x14ac:dyDescent="0.55000000000000004">
      <c r="A350">
        <v>349</v>
      </c>
      <c r="B350">
        <v>40007</v>
      </c>
      <c r="C350">
        <v>4</v>
      </c>
      <c r="D350">
        <v>73</v>
      </c>
      <c r="E350" s="13" t="s">
        <v>398</v>
      </c>
      <c r="F350">
        <v>0</v>
      </c>
      <c r="G350" s="13" t="s">
        <v>399</v>
      </c>
      <c r="H350">
        <v>3</v>
      </c>
      <c r="I350" s="13">
        <v>3</v>
      </c>
      <c r="J350">
        <v>2</v>
      </c>
      <c r="K350" s="13">
        <v>1</v>
      </c>
      <c r="L350">
        <v>3</v>
      </c>
      <c r="M350" s="13">
        <v>1</v>
      </c>
      <c r="N350">
        <v>1</v>
      </c>
      <c r="O350" s="13">
        <v>0</v>
      </c>
      <c r="P350" s="12">
        <v>44256</v>
      </c>
      <c r="Q350" s="3">
        <f t="shared" ca="1" si="35"/>
        <v>30</v>
      </c>
      <c r="R350" s="3">
        <v>1</v>
      </c>
      <c r="S350">
        <v>3</v>
      </c>
      <c r="T350">
        <v>2</v>
      </c>
      <c r="U350">
        <v>1</v>
      </c>
      <c r="V350">
        <v>1</v>
      </c>
      <c r="W350">
        <v>61</v>
      </c>
      <c r="X350">
        <v>66.3</v>
      </c>
      <c r="Y350" s="4">
        <v>262.178</v>
      </c>
      <c r="Z350">
        <f t="shared" si="36"/>
        <v>78.653399999999991</v>
      </c>
      <c r="AA350" s="4">
        <f t="shared" si="37"/>
        <v>1.1863257918552035</v>
      </c>
      <c r="AB350" s="5">
        <f t="shared" si="38"/>
        <v>1.8614286915165792</v>
      </c>
      <c r="AC350" s="11" t="s">
        <v>396</v>
      </c>
      <c r="AD350" t="s">
        <v>394</v>
      </c>
      <c r="AE350" t="s">
        <v>44</v>
      </c>
      <c r="AF350" s="6" t="s">
        <v>395</v>
      </c>
    </row>
    <row r="351" spans="1:32" x14ac:dyDescent="0.55000000000000004">
      <c r="A351">
        <v>350</v>
      </c>
      <c r="B351">
        <v>40007</v>
      </c>
      <c r="C351">
        <v>4</v>
      </c>
      <c r="D351">
        <v>73</v>
      </c>
      <c r="E351" s="13" t="s">
        <v>398</v>
      </c>
      <c r="F351">
        <v>0</v>
      </c>
      <c r="G351" s="13" t="s">
        <v>399</v>
      </c>
      <c r="H351">
        <v>3</v>
      </c>
      <c r="I351" s="13">
        <v>3</v>
      </c>
      <c r="J351">
        <v>2</v>
      </c>
      <c r="K351" s="13">
        <v>1</v>
      </c>
      <c r="L351">
        <v>3</v>
      </c>
      <c r="M351" s="13">
        <v>1</v>
      </c>
      <c r="N351">
        <v>1</v>
      </c>
      <c r="O351" s="13">
        <v>0</v>
      </c>
      <c r="P351" s="12">
        <v>44256</v>
      </c>
      <c r="Q351" s="3">
        <f t="shared" ca="1" si="35"/>
        <v>30</v>
      </c>
      <c r="R351" s="3">
        <v>1</v>
      </c>
      <c r="S351">
        <v>3</v>
      </c>
      <c r="T351">
        <v>2</v>
      </c>
      <c r="U351">
        <v>2</v>
      </c>
      <c r="V351">
        <v>1</v>
      </c>
      <c r="W351">
        <v>73</v>
      </c>
      <c r="X351">
        <v>79.900000000000006</v>
      </c>
      <c r="Y351" s="4">
        <v>333.93</v>
      </c>
      <c r="Z351">
        <f t="shared" si="36"/>
        <v>100.179</v>
      </c>
      <c r="AA351" s="4">
        <f t="shared" si="37"/>
        <v>1.253804755944931</v>
      </c>
      <c r="AB351" s="5">
        <f t="shared" si="38"/>
        <v>2.3708582831440137</v>
      </c>
      <c r="AC351" s="11" t="s">
        <v>397</v>
      </c>
      <c r="AD351" t="s">
        <v>394</v>
      </c>
      <c r="AE351" t="s">
        <v>44</v>
      </c>
      <c r="AF351" s="6" t="s">
        <v>395</v>
      </c>
    </row>
    <row r="352" spans="1:32" x14ac:dyDescent="0.55000000000000004">
      <c r="A352">
        <v>351</v>
      </c>
      <c r="B352">
        <v>20013</v>
      </c>
      <c r="C352">
        <v>2</v>
      </c>
      <c r="D352">
        <v>71</v>
      </c>
      <c r="E352" s="13">
        <v>127</v>
      </c>
      <c r="F352">
        <v>0</v>
      </c>
      <c r="G352" s="13" t="s">
        <v>406</v>
      </c>
      <c r="H352">
        <v>3</v>
      </c>
      <c r="I352" s="13">
        <v>3</v>
      </c>
      <c r="J352">
        <v>2</v>
      </c>
      <c r="K352" s="13">
        <v>1</v>
      </c>
      <c r="L352">
        <v>3</v>
      </c>
      <c r="M352" s="13">
        <v>1</v>
      </c>
      <c r="N352">
        <v>1</v>
      </c>
      <c r="O352" s="13">
        <v>1</v>
      </c>
      <c r="P352" s="12">
        <v>43709</v>
      </c>
      <c r="Q352" s="3">
        <f t="shared" ca="1" si="35"/>
        <v>12</v>
      </c>
      <c r="R352" s="3">
        <v>1</v>
      </c>
      <c r="S352">
        <v>3</v>
      </c>
      <c r="T352">
        <v>2</v>
      </c>
      <c r="U352">
        <v>1</v>
      </c>
      <c r="V352">
        <v>0</v>
      </c>
      <c r="W352">
        <v>54.3</v>
      </c>
      <c r="X352">
        <v>60.85</v>
      </c>
      <c r="Y352" s="4">
        <v>179.07175799999999</v>
      </c>
      <c r="Z352">
        <f t="shared" si="36"/>
        <v>53.721527399999992</v>
      </c>
      <c r="AA352" s="4">
        <f t="shared" si="37"/>
        <v>0.88285172391125699</v>
      </c>
      <c r="AB352" s="5">
        <f t="shared" si="38"/>
        <v>1.2713855021455405</v>
      </c>
      <c r="AC352" s="11">
        <v>3</v>
      </c>
      <c r="AD352" t="s">
        <v>401</v>
      </c>
      <c r="AE352" t="s">
        <v>153</v>
      </c>
      <c r="AF352" s="6" t="s">
        <v>400</v>
      </c>
    </row>
    <row r="353" spans="1:32" x14ac:dyDescent="0.55000000000000004">
      <c r="A353">
        <v>352</v>
      </c>
      <c r="B353">
        <v>20013</v>
      </c>
      <c r="C353">
        <v>2</v>
      </c>
      <c r="D353">
        <v>71</v>
      </c>
      <c r="E353" s="13">
        <v>127</v>
      </c>
      <c r="F353">
        <v>0</v>
      </c>
      <c r="G353" s="13" t="s">
        <v>406</v>
      </c>
      <c r="H353">
        <v>3</v>
      </c>
      <c r="I353" s="13">
        <v>3</v>
      </c>
      <c r="J353">
        <v>2</v>
      </c>
      <c r="K353" s="13">
        <v>1</v>
      </c>
      <c r="L353">
        <v>3</v>
      </c>
      <c r="M353" s="13">
        <v>1</v>
      </c>
      <c r="N353">
        <v>1</v>
      </c>
      <c r="O353" s="13">
        <v>1</v>
      </c>
      <c r="P353" s="12">
        <v>43709</v>
      </c>
      <c r="Q353" s="3">
        <f t="shared" ca="1" si="35"/>
        <v>12</v>
      </c>
      <c r="R353" s="3">
        <v>1</v>
      </c>
      <c r="S353">
        <v>3</v>
      </c>
      <c r="T353">
        <v>2</v>
      </c>
      <c r="U353">
        <v>1</v>
      </c>
      <c r="V353">
        <v>0</v>
      </c>
      <c r="W353">
        <v>54.3</v>
      </c>
      <c r="X353">
        <v>60.85</v>
      </c>
      <c r="Y353" s="4">
        <v>194.29777999999999</v>
      </c>
      <c r="Z353">
        <f t="shared" si="36"/>
        <v>58.289333999999997</v>
      </c>
      <c r="AA353" s="4">
        <f t="shared" si="37"/>
        <v>0.95791838948233354</v>
      </c>
      <c r="AB353" s="5">
        <f t="shared" si="38"/>
        <v>1.3794882194157256</v>
      </c>
      <c r="AC353" s="11" t="s">
        <v>402</v>
      </c>
      <c r="AD353" t="s">
        <v>401</v>
      </c>
      <c r="AE353" t="s">
        <v>153</v>
      </c>
      <c r="AF353" s="6" t="s">
        <v>400</v>
      </c>
    </row>
    <row r="354" spans="1:32" x14ac:dyDescent="0.55000000000000004">
      <c r="A354">
        <v>353</v>
      </c>
      <c r="B354">
        <v>20013</v>
      </c>
      <c r="C354">
        <v>2</v>
      </c>
      <c r="D354">
        <v>71</v>
      </c>
      <c r="E354" s="13">
        <v>127</v>
      </c>
      <c r="F354">
        <v>0</v>
      </c>
      <c r="G354" s="13" t="s">
        <v>406</v>
      </c>
      <c r="H354">
        <v>3</v>
      </c>
      <c r="I354" s="13">
        <v>3</v>
      </c>
      <c r="J354">
        <v>2</v>
      </c>
      <c r="K354" s="13">
        <v>1</v>
      </c>
      <c r="L354">
        <v>3</v>
      </c>
      <c r="M354" s="13">
        <v>1</v>
      </c>
      <c r="N354">
        <v>1</v>
      </c>
      <c r="O354" s="13">
        <v>1</v>
      </c>
      <c r="P354" s="12">
        <v>43709</v>
      </c>
      <c r="Q354" s="3">
        <f t="shared" ca="1" si="35"/>
        <v>12</v>
      </c>
      <c r="R354" s="3">
        <v>1</v>
      </c>
      <c r="S354">
        <v>3</v>
      </c>
      <c r="T354">
        <v>2</v>
      </c>
      <c r="U354">
        <v>1</v>
      </c>
      <c r="V354">
        <v>0</v>
      </c>
      <c r="W354">
        <v>58.88</v>
      </c>
      <c r="X354">
        <v>65.650000000000006</v>
      </c>
      <c r="Y354" s="4">
        <v>192.08908600000001</v>
      </c>
      <c r="Z354">
        <f t="shared" si="36"/>
        <v>57.626725800000003</v>
      </c>
      <c r="AA354" s="4">
        <f>IF(X356=0,Z354,Z354/X356)</f>
        <v>0.86669763573469705</v>
      </c>
      <c r="AB354" s="5">
        <f t="shared" si="38"/>
        <v>1.3638067877838553</v>
      </c>
      <c r="AC354" s="11" t="s">
        <v>403</v>
      </c>
      <c r="AD354" t="s">
        <v>401</v>
      </c>
      <c r="AE354" t="s">
        <v>153</v>
      </c>
      <c r="AF354" s="6" t="s">
        <v>400</v>
      </c>
    </row>
    <row r="355" spans="1:32" x14ac:dyDescent="0.55000000000000004">
      <c r="A355">
        <v>354</v>
      </c>
      <c r="B355">
        <v>20013</v>
      </c>
      <c r="C355">
        <v>2</v>
      </c>
      <c r="D355">
        <v>71</v>
      </c>
      <c r="E355" s="13">
        <v>127</v>
      </c>
      <c r="F355">
        <v>0</v>
      </c>
      <c r="G355" s="13" t="s">
        <v>406</v>
      </c>
      <c r="H355">
        <v>3</v>
      </c>
      <c r="I355" s="13">
        <v>3</v>
      </c>
      <c r="J355">
        <v>2</v>
      </c>
      <c r="K355" s="13">
        <v>1</v>
      </c>
      <c r="L355">
        <v>3</v>
      </c>
      <c r="M355" s="13">
        <v>1</v>
      </c>
      <c r="N355">
        <v>1</v>
      </c>
      <c r="O355" s="13">
        <v>1</v>
      </c>
      <c r="P355" s="12">
        <v>43709</v>
      </c>
      <c r="Q355" s="3">
        <f t="shared" ca="1" si="35"/>
        <v>12</v>
      </c>
      <c r="R355" s="3">
        <v>1</v>
      </c>
      <c r="S355">
        <v>3</v>
      </c>
      <c r="T355">
        <v>2</v>
      </c>
      <c r="U355">
        <v>1</v>
      </c>
      <c r="V355">
        <v>0</v>
      </c>
      <c r="W355">
        <v>58.88</v>
      </c>
      <c r="X355">
        <v>65.650000000000006</v>
      </c>
      <c r="Y355" s="4">
        <v>208.164041</v>
      </c>
      <c r="Z355">
        <f t="shared" si="36"/>
        <v>62.449212299999999</v>
      </c>
      <c r="AA355" s="4">
        <f t="shared" si="37"/>
        <v>0.95124466565118038</v>
      </c>
      <c r="AB355" s="5">
        <f t="shared" si="38"/>
        <v>1.4779368156726862</v>
      </c>
      <c r="AC355" s="11" t="s">
        <v>404</v>
      </c>
      <c r="AD355" t="s">
        <v>401</v>
      </c>
      <c r="AE355" t="s">
        <v>153</v>
      </c>
      <c r="AF355" s="6" t="s">
        <v>400</v>
      </c>
    </row>
    <row r="356" spans="1:32" x14ac:dyDescent="0.55000000000000004">
      <c r="A356">
        <v>355</v>
      </c>
      <c r="B356">
        <v>20013</v>
      </c>
      <c r="C356">
        <v>2</v>
      </c>
      <c r="D356">
        <v>71</v>
      </c>
      <c r="E356" s="13">
        <v>127</v>
      </c>
      <c r="F356">
        <v>0</v>
      </c>
      <c r="G356" s="13" t="s">
        <v>406</v>
      </c>
      <c r="H356">
        <v>3</v>
      </c>
      <c r="I356" s="13">
        <v>3</v>
      </c>
      <c r="J356">
        <v>2</v>
      </c>
      <c r="K356" s="13">
        <v>1</v>
      </c>
      <c r="L356">
        <v>3</v>
      </c>
      <c r="M356" s="13">
        <v>1</v>
      </c>
      <c r="N356">
        <v>1</v>
      </c>
      <c r="O356" s="13">
        <v>1</v>
      </c>
      <c r="P356" s="12">
        <v>43709</v>
      </c>
      <c r="Q356" s="3">
        <f t="shared" ca="1" si="35"/>
        <v>12</v>
      </c>
      <c r="R356" s="3">
        <v>1</v>
      </c>
      <c r="S356">
        <v>3</v>
      </c>
      <c r="T356">
        <v>2</v>
      </c>
      <c r="U356">
        <v>1</v>
      </c>
      <c r="V356">
        <v>0</v>
      </c>
      <c r="W356">
        <v>59.36</v>
      </c>
      <c r="X356">
        <v>66.489999999999995</v>
      </c>
      <c r="Y356" s="4">
        <v>195.18674200000001</v>
      </c>
      <c r="Z356">
        <f t="shared" si="36"/>
        <v>58.556022599999999</v>
      </c>
      <c r="AA356" s="4">
        <f t="shared" si="37"/>
        <v>0.88067412543239587</v>
      </c>
      <c r="AB356" s="5">
        <f t="shared" si="38"/>
        <v>1.3857997305740533</v>
      </c>
      <c r="AC356" s="11" t="s">
        <v>405</v>
      </c>
      <c r="AD356" t="s">
        <v>401</v>
      </c>
      <c r="AE356" t="s">
        <v>153</v>
      </c>
      <c r="AF356" s="6" t="s">
        <v>400</v>
      </c>
    </row>
    <row r="357" spans="1:32" x14ac:dyDescent="0.55000000000000004">
      <c r="A357">
        <v>356</v>
      </c>
      <c r="B357">
        <v>40008</v>
      </c>
      <c r="C357">
        <v>4</v>
      </c>
      <c r="D357">
        <v>110</v>
      </c>
      <c r="E357" s="13" t="s">
        <v>274</v>
      </c>
      <c r="F357">
        <v>0</v>
      </c>
      <c r="G357" s="13">
        <v>70</v>
      </c>
      <c r="H357">
        <v>5</v>
      </c>
      <c r="I357" s="13">
        <v>3</v>
      </c>
      <c r="J357">
        <v>2</v>
      </c>
      <c r="K357" s="13">
        <v>2</v>
      </c>
      <c r="L357">
        <v>3</v>
      </c>
      <c r="M357" s="13">
        <v>1</v>
      </c>
      <c r="N357">
        <v>1</v>
      </c>
      <c r="O357" s="13">
        <v>0</v>
      </c>
      <c r="P357" s="12">
        <v>43709</v>
      </c>
      <c r="Q357" s="3">
        <f t="shared" ca="1" si="35"/>
        <v>12</v>
      </c>
      <c r="R357" s="3">
        <v>1</v>
      </c>
      <c r="S357">
        <v>1</v>
      </c>
      <c r="T357">
        <v>1</v>
      </c>
      <c r="U357">
        <v>1</v>
      </c>
      <c r="V357">
        <v>0</v>
      </c>
      <c r="W357">
        <v>42</v>
      </c>
      <c r="X357">
        <v>47</v>
      </c>
      <c r="Y357" s="4">
        <v>375.15</v>
      </c>
      <c r="Z357">
        <f t="shared" si="36"/>
        <v>112.54499999999999</v>
      </c>
      <c r="AA357" s="4">
        <f t="shared" si="37"/>
        <v>2.3945744680851062</v>
      </c>
      <c r="AB357" s="5">
        <f t="shared" si="38"/>
        <v>2.6635147633380551</v>
      </c>
      <c r="AC357" s="11" t="s">
        <v>409</v>
      </c>
      <c r="AD357" t="s">
        <v>407</v>
      </c>
      <c r="AE357" t="s">
        <v>44</v>
      </c>
      <c r="AF357" s="6" t="s">
        <v>408</v>
      </c>
    </row>
    <row r="358" spans="1:32" x14ac:dyDescent="0.55000000000000004">
      <c r="A358">
        <v>357</v>
      </c>
      <c r="B358">
        <v>40008</v>
      </c>
      <c r="C358">
        <v>4</v>
      </c>
      <c r="D358">
        <v>110</v>
      </c>
      <c r="E358" s="13" t="s">
        <v>274</v>
      </c>
      <c r="F358">
        <v>0</v>
      </c>
      <c r="G358" s="13">
        <v>70</v>
      </c>
      <c r="H358">
        <v>5</v>
      </c>
      <c r="I358" s="13">
        <v>3</v>
      </c>
      <c r="J358">
        <v>2</v>
      </c>
      <c r="K358" s="13">
        <v>2</v>
      </c>
      <c r="L358">
        <v>3</v>
      </c>
      <c r="M358" s="13">
        <v>1</v>
      </c>
      <c r="N358">
        <v>1</v>
      </c>
      <c r="O358" s="13">
        <v>0</v>
      </c>
      <c r="P358" s="12">
        <v>43709</v>
      </c>
      <c r="Q358" s="3">
        <f t="shared" ca="1" si="35"/>
        <v>12</v>
      </c>
      <c r="R358" s="3">
        <v>1</v>
      </c>
      <c r="S358">
        <v>3</v>
      </c>
      <c r="T358">
        <v>2</v>
      </c>
      <c r="U358">
        <v>2</v>
      </c>
      <c r="V358">
        <v>1</v>
      </c>
      <c r="W358">
        <v>72</v>
      </c>
      <c r="X358">
        <v>79</v>
      </c>
      <c r="Y358" s="4">
        <v>557.44000000000005</v>
      </c>
      <c r="Z358">
        <f t="shared" si="36"/>
        <v>167.232</v>
      </c>
      <c r="AA358" s="4">
        <f t="shared" si="37"/>
        <v>2.116860759493671</v>
      </c>
      <c r="AB358" s="5">
        <f t="shared" si="38"/>
        <v>3.9577493527260184</v>
      </c>
      <c r="AC358" s="11" t="s">
        <v>397</v>
      </c>
      <c r="AD358" t="s">
        <v>407</v>
      </c>
      <c r="AE358" t="s">
        <v>44</v>
      </c>
      <c r="AF358" s="6" t="s">
        <v>408</v>
      </c>
    </row>
    <row r="359" spans="1:32" x14ac:dyDescent="0.55000000000000004">
      <c r="A359">
        <v>358</v>
      </c>
      <c r="B359">
        <v>40008</v>
      </c>
      <c r="C359">
        <v>4</v>
      </c>
      <c r="D359">
        <v>110</v>
      </c>
      <c r="E359" s="13" t="s">
        <v>274</v>
      </c>
      <c r="F359">
        <v>0</v>
      </c>
      <c r="G359" s="13">
        <v>70</v>
      </c>
      <c r="H359">
        <v>5</v>
      </c>
      <c r="I359" s="13">
        <v>3</v>
      </c>
      <c r="J359">
        <v>2</v>
      </c>
      <c r="K359" s="13">
        <v>2</v>
      </c>
      <c r="L359">
        <v>3</v>
      </c>
      <c r="M359" s="13">
        <v>1</v>
      </c>
      <c r="N359">
        <v>1</v>
      </c>
      <c r="O359" s="13">
        <v>0</v>
      </c>
      <c r="P359" s="12">
        <v>43709</v>
      </c>
      <c r="Q359" s="3">
        <f t="shared" ca="1" si="35"/>
        <v>12</v>
      </c>
      <c r="R359" s="3">
        <v>1</v>
      </c>
      <c r="S359">
        <v>3</v>
      </c>
      <c r="T359">
        <v>2</v>
      </c>
      <c r="U359">
        <v>2</v>
      </c>
      <c r="V359">
        <v>1</v>
      </c>
      <c r="W359">
        <v>80</v>
      </c>
      <c r="X359">
        <v>87</v>
      </c>
      <c r="Y359" s="4">
        <v>634.94000000000005</v>
      </c>
      <c r="Z359">
        <f t="shared" si="36"/>
        <v>190.482</v>
      </c>
      <c r="AA359" s="4">
        <f t="shared" si="37"/>
        <v>2.1894482758620688</v>
      </c>
      <c r="AB359" s="5">
        <f t="shared" si="38"/>
        <v>4.5079889746337871</v>
      </c>
      <c r="AC359" s="11" t="s">
        <v>410</v>
      </c>
      <c r="AD359" t="s">
        <v>407</v>
      </c>
      <c r="AE359" t="s">
        <v>44</v>
      </c>
      <c r="AF359" s="6" t="s">
        <v>408</v>
      </c>
    </row>
    <row r="360" spans="1:32" x14ac:dyDescent="0.55000000000000004">
      <c r="A360">
        <v>359</v>
      </c>
      <c r="B360">
        <v>40008</v>
      </c>
      <c r="C360">
        <v>4</v>
      </c>
      <c r="D360">
        <v>110</v>
      </c>
      <c r="E360" s="13" t="s">
        <v>274</v>
      </c>
      <c r="F360">
        <v>0</v>
      </c>
      <c r="G360" s="13">
        <v>70</v>
      </c>
      <c r="H360">
        <v>5</v>
      </c>
      <c r="I360" s="13">
        <v>3</v>
      </c>
      <c r="J360">
        <v>2</v>
      </c>
      <c r="K360" s="13">
        <v>2</v>
      </c>
      <c r="L360">
        <v>3</v>
      </c>
      <c r="M360" s="13">
        <v>1</v>
      </c>
      <c r="N360">
        <v>1</v>
      </c>
      <c r="O360" s="13">
        <v>0</v>
      </c>
      <c r="P360" s="12">
        <v>43709</v>
      </c>
      <c r="Q360" s="3">
        <f t="shared" ca="1" si="35"/>
        <v>12</v>
      </c>
      <c r="R360" s="3">
        <v>1</v>
      </c>
      <c r="S360">
        <v>3</v>
      </c>
      <c r="T360">
        <v>3</v>
      </c>
      <c r="U360">
        <v>1</v>
      </c>
      <c r="V360">
        <v>1</v>
      </c>
      <c r="W360">
        <v>87</v>
      </c>
      <c r="X360">
        <v>98</v>
      </c>
      <c r="Y360" s="4">
        <v>721.3</v>
      </c>
      <c r="Z360">
        <f t="shared" si="36"/>
        <v>216.39</v>
      </c>
      <c r="AA360" s="4">
        <f t="shared" si="37"/>
        <v>2.2080612244897959</v>
      </c>
      <c r="AB360" s="5">
        <f t="shared" si="38"/>
        <v>5.121133410091268</v>
      </c>
      <c r="AC360" s="11" t="s">
        <v>411</v>
      </c>
      <c r="AD360" t="s">
        <v>407</v>
      </c>
      <c r="AE360" t="s">
        <v>44</v>
      </c>
      <c r="AF360" s="6" t="s">
        <v>408</v>
      </c>
    </row>
    <row r="361" spans="1:32" x14ac:dyDescent="0.55000000000000004">
      <c r="A361">
        <v>360</v>
      </c>
      <c r="B361">
        <v>40008</v>
      </c>
      <c r="C361">
        <v>4</v>
      </c>
      <c r="D361">
        <v>110</v>
      </c>
      <c r="E361" s="13" t="s">
        <v>274</v>
      </c>
      <c r="F361">
        <v>0</v>
      </c>
      <c r="G361" s="13">
        <v>70</v>
      </c>
      <c r="H361">
        <v>5</v>
      </c>
      <c r="I361" s="13">
        <v>3</v>
      </c>
      <c r="J361">
        <v>2</v>
      </c>
      <c r="K361" s="13">
        <v>2</v>
      </c>
      <c r="L361">
        <v>3</v>
      </c>
      <c r="M361" s="13">
        <v>1</v>
      </c>
      <c r="N361">
        <v>1</v>
      </c>
      <c r="O361" s="13">
        <v>0</v>
      </c>
      <c r="P361" s="12">
        <v>43709</v>
      </c>
      <c r="Q361" s="3">
        <f t="shared" ca="1" si="35"/>
        <v>12</v>
      </c>
      <c r="R361" s="3">
        <v>1</v>
      </c>
      <c r="S361">
        <v>2</v>
      </c>
      <c r="T361">
        <v>2</v>
      </c>
      <c r="U361">
        <v>1</v>
      </c>
      <c r="V361">
        <v>1</v>
      </c>
      <c r="W361">
        <v>72</v>
      </c>
      <c r="X361">
        <v>80</v>
      </c>
      <c r="Y361" s="4">
        <v>613.20000000000005</v>
      </c>
      <c r="Z361">
        <f t="shared" si="36"/>
        <v>183.96</v>
      </c>
      <c r="AA361" s="4">
        <f t="shared" si="37"/>
        <v>2.2995000000000001</v>
      </c>
      <c r="AB361" s="5">
        <f t="shared" si="38"/>
        <v>4.3536378858560454</v>
      </c>
      <c r="AC361" s="11" t="s">
        <v>412</v>
      </c>
      <c r="AD361" t="s">
        <v>407</v>
      </c>
      <c r="AE361" t="s">
        <v>44</v>
      </c>
      <c r="AF361" s="6" t="s">
        <v>408</v>
      </c>
    </row>
    <row r="362" spans="1:32" x14ac:dyDescent="0.55000000000000004">
      <c r="A362">
        <v>361</v>
      </c>
      <c r="B362">
        <v>40009</v>
      </c>
      <c r="C362">
        <v>4</v>
      </c>
      <c r="D362">
        <v>112</v>
      </c>
      <c r="E362" s="13">
        <v>17</v>
      </c>
      <c r="F362">
        <v>0</v>
      </c>
      <c r="G362" s="13" t="s">
        <v>416</v>
      </c>
      <c r="H362">
        <v>4</v>
      </c>
      <c r="I362" s="13">
        <v>3</v>
      </c>
      <c r="J362">
        <v>2</v>
      </c>
      <c r="K362" s="13">
        <v>2</v>
      </c>
      <c r="L362">
        <v>2</v>
      </c>
      <c r="M362" s="13">
        <v>0</v>
      </c>
      <c r="N362">
        <v>1</v>
      </c>
      <c r="O362" s="13">
        <v>0</v>
      </c>
      <c r="P362" s="12">
        <v>44256</v>
      </c>
      <c r="Q362" s="3">
        <f t="shared" ca="1" si="35"/>
        <v>30</v>
      </c>
      <c r="R362" s="3">
        <v>1</v>
      </c>
      <c r="S362">
        <v>3</v>
      </c>
      <c r="T362">
        <v>2</v>
      </c>
      <c r="U362">
        <v>1</v>
      </c>
      <c r="V362">
        <v>1</v>
      </c>
      <c r="W362">
        <v>62</v>
      </c>
      <c r="X362">
        <v>72</v>
      </c>
      <c r="Y362" s="4">
        <v>285.39999999999998</v>
      </c>
      <c r="Z362">
        <f t="shared" si="36"/>
        <v>85.61999999999999</v>
      </c>
      <c r="AA362" s="4">
        <f t="shared" si="37"/>
        <v>1.1891666666666665</v>
      </c>
      <c r="AB362" s="5">
        <f t="shared" si="38"/>
        <v>2.0263017818384137</v>
      </c>
      <c r="AC362" s="11">
        <v>1</v>
      </c>
      <c r="AD362" t="s">
        <v>415</v>
      </c>
      <c r="AE362" t="s">
        <v>414</v>
      </c>
      <c r="AF362" s="6" t="s">
        <v>413</v>
      </c>
    </row>
    <row r="363" spans="1:32" x14ac:dyDescent="0.55000000000000004">
      <c r="A363">
        <v>362</v>
      </c>
      <c r="B363">
        <v>40009</v>
      </c>
      <c r="C363">
        <v>4</v>
      </c>
      <c r="D363">
        <v>122</v>
      </c>
      <c r="E363" s="13">
        <v>17</v>
      </c>
      <c r="F363">
        <v>0</v>
      </c>
      <c r="G363" s="13" t="s">
        <v>416</v>
      </c>
      <c r="H363">
        <v>4</v>
      </c>
      <c r="I363" s="13">
        <v>3</v>
      </c>
      <c r="J363">
        <v>2</v>
      </c>
      <c r="K363" s="13">
        <v>2</v>
      </c>
      <c r="L363">
        <v>2</v>
      </c>
      <c r="M363" s="13">
        <v>0</v>
      </c>
      <c r="N363">
        <v>1</v>
      </c>
      <c r="O363" s="13">
        <v>0</v>
      </c>
      <c r="P363" s="12">
        <v>44256</v>
      </c>
      <c r="Q363" s="3">
        <f t="shared" ca="1" si="35"/>
        <v>30</v>
      </c>
      <c r="R363" s="3">
        <v>1</v>
      </c>
      <c r="S363">
        <v>3</v>
      </c>
      <c r="T363">
        <v>2</v>
      </c>
      <c r="U363">
        <v>1</v>
      </c>
      <c r="V363">
        <v>1</v>
      </c>
      <c r="W363">
        <v>77</v>
      </c>
      <c r="X363">
        <v>84</v>
      </c>
      <c r="Y363" s="4">
        <v>350.649</v>
      </c>
      <c r="Z363">
        <f t="shared" si="36"/>
        <v>105.1947</v>
      </c>
      <c r="AA363" s="4">
        <f t="shared" si="37"/>
        <v>1.252317857142857</v>
      </c>
      <c r="AB363" s="5">
        <f t="shared" si="38"/>
        <v>2.4895609442882201</v>
      </c>
      <c r="AC363" s="11">
        <v>2</v>
      </c>
      <c r="AD363" t="s">
        <v>415</v>
      </c>
      <c r="AE363" t="s">
        <v>414</v>
      </c>
      <c r="AF363" s="6" t="s">
        <v>413</v>
      </c>
    </row>
    <row r="364" spans="1:32" x14ac:dyDescent="0.55000000000000004">
      <c r="A364">
        <v>363</v>
      </c>
      <c r="B364">
        <v>20014</v>
      </c>
      <c r="C364">
        <v>2</v>
      </c>
      <c r="D364">
        <v>27</v>
      </c>
      <c r="E364" s="13">
        <v>158</v>
      </c>
      <c r="F364">
        <v>0</v>
      </c>
      <c r="G364" s="13" t="s">
        <v>425</v>
      </c>
      <c r="H364">
        <v>2</v>
      </c>
      <c r="I364" s="13">
        <v>3</v>
      </c>
      <c r="J364">
        <v>2</v>
      </c>
      <c r="K364" s="13">
        <v>2</v>
      </c>
      <c r="L364">
        <v>3</v>
      </c>
      <c r="M364" s="13">
        <v>1</v>
      </c>
      <c r="N364">
        <v>1</v>
      </c>
      <c r="O364" s="13">
        <v>0</v>
      </c>
      <c r="P364" s="12">
        <v>44256</v>
      </c>
      <c r="Q364" s="3">
        <f t="shared" ca="1" si="35"/>
        <v>30</v>
      </c>
      <c r="R364" s="3">
        <v>1</v>
      </c>
      <c r="S364">
        <v>2</v>
      </c>
      <c r="T364">
        <v>1</v>
      </c>
      <c r="U364">
        <v>0</v>
      </c>
      <c r="V364">
        <v>0</v>
      </c>
      <c r="W364">
        <v>36.28</v>
      </c>
      <c r="X364">
        <v>31.21</v>
      </c>
      <c r="Y364" s="4">
        <v>118</v>
      </c>
      <c r="Z364">
        <f t="shared" si="36"/>
        <v>35.4</v>
      </c>
      <c r="AA364" s="4">
        <f t="shared" si="37"/>
        <v>1.1342518423582184</v>
      </c>
      <c r="AB364" s="5">
        <f t="shared" si="38"/>
        <v>0.8377841985176343</v>
      </c>
      <c r="AC364" s="11" t="s">
        <v>422</v>
      </c>
      <c r="AD364" t="s">
        <v>417</v>
      </c>
      <c r="AE364" t="s">
        <v>250</v>
      </c>
      <c r="AF364" s="6" t="s">
        <v>418</v>
      </c>
    </row>
    <row r="365" spans="1:32" x14ac:dyDescent="0.55000000000000004">
      <c r="A365">
        <v>364</v>
      </c>
      <c r="B365">
        <v>10020</v>
      </c>
      <c r="C365">
        <v>1</v>
      </c>
      <c r="D365">
        <v>16</v>
      </c>
      <c r="E365" s="13">
        <v>103</v>
      </c>
      <c r="F365">
        <v>0</v>
      </c>
      <c r="G365" s="13">
        <v>13</v>
      </c>
      <c r="H365">
        <v>5</v>
      </c>
      <c r="I365" s="13">
        <v>3</v>
      </c>
      <c r="J365">
        <v>2</v>
      </c>
      <c r="K365" s="13">
        <v>2</v>
      </c>
      <c r="L365">
        <v>1</v>
      </c>
      <c r="M365" s="13">
        <v>0</v>
      </c>
      <c r="N365">
        <v>0</v>
      </c>
      <c r="O365" s="13">
        <v>1</v>
      </c>
      <c r="P365" s="12">
        <f t="shared" ref="P365:P366" ca="1" si="39">+TODAY()</f>
        <v>43357</v>
      </c>
      <c r="Q365" s="3">
        <f t="shared" ca="1" si="35"/>
        <v>0</v>
      </c>
      <c r="R365" s="3">
        <v>1</v>
      </c>
      <c r="S365">
        <v>2</v>
      </c>
      <c r="T365">
        <v>2</v>
      </c>
      <c r="U365">
        <v>2</v>
      </c>
      <c r="V365">
        <v>1</v>
      </c>
      <c r="W365">
        <v>83</v>
      </c>
      <c r="X365">
        <v>83</v>
      </c>
      <c r="Y365" s="4">
        <v>560.04</v>
      </c>
      <c r="Z365">
        <f t="shared" si="36"/>
        <v>168.01199999999997</v>
      </c>
      <c r="AA365" s="4">
        <f t="shared" si="37"/>
        <v>2.0242409638554215</v>
      </c>
      <c r="AB365" s="5">
        <f t="shared" si="38"/>
        <v>3.9762090045577621</v>
      </c>
      <c r="AC365" s="11" t="s">
        <v>421</v>
      </c>
      <c r="AD365" t="s">
        <v>420</v>
      </c>
      <c r="AE365" t="s">
        <v>308</v>
      </c>
      <c r="AF365" s="6" t="s">
        <v>419</v>
      </c>
    </row>
    <row r="366" spans="1:32" x14ac:dyDescent="0.55000000000000004">
      <c r="A366">
        <v>365</v>
      </c>
      <c r="B366">
        <v>10021</v>
      </c>
      <c r="C366">
        <v>1</v>
      </c>
      <c r="D366">
        <v>16</v>
      </c>
      <c r="E366" s="13">
        <v>106</v>
      </c>
      <c r="F366">
        <v>0</v>
      </c>
      <c r="G366" s="13">
        <v>13</v>
      </c>
      <c r="H366">
        <v>5</v>
      </c>
      <c r="I366" s="13">
        <v>3</v>
      </c>
      <c r="J366">
        <v>2</v>
      </c>
      <c r="K366" s="13">
        <v>2</v>
      </c>
      <c r="L366">
        <v>2</v>
      </c>
      <c r="M366" s="13">
        <v>0</v>
      </c>
      <c r="N366">
        <v>0</v>
      </c>
      <c r="O366" s="13">
        <v>1</v>
      </c>
      <c r="P366" s="12">
        <f t="shared" ca="1" si="39"/>
        <v>43357</v>
      </c>
      <c r="Q366" s="3">
        <f t="shared" ca="1" si="35"/>
        <v>0</v>
      </c>
      <c r="R366" s="3">
        <v>1</v>
      </c>
      <c r="S366">
        <v>2</v>
      </c>
      <c r="T366">
        <v>3</v>
      </c>
      <c r="U366">
        <v>2</v>
      </c>
      <c r="V366">
        <v>1</v>
      </c>
      <c r="W366">
        <v>92</v>
      </c>
      <c r="X366">
        <v>92</v>
      </c>
      <c r="Y366" s="4">
        <v>762.49998500000004</v>
      </c>
      <c r="Z366">
        <f t="shared" si="36"/>
        <v>228.74999550000001</v>
      </c>
      <c r="AA366" s="4">
        <f t="shared" si="37"/>
        <v>2.4864129945652174</v>
      </c>
      <c r="AB366" s="5">
        <f t="shared" si="38"/>
        <v>5.4136477864655372</v>
      </c>
      <c r="AC366" s="11">
        <v>601</v>
      </c>
      <c r="AD366" t="s">
        <v>424</v>
      </c>
      <c r="AE366" t="s">
        <v>308</v>
      </c>
      <c r="AF366" s="6" t="s">
        <v>423</v>
      </c>
    </row>
    <row r="367" spans="1:32" x14ac:dyDescent="0.55000000000000004">
      <c r="A367">
        <v>366</v>
      </c>
      <c r="B367">
        <v>10022</v>
      </c>
      <c r="C367">
        <v>1</v>
      </c>
      <c r="D367">
        <v>16</v>
      </c>
      <c r="E367" s="13">
        <v>112</v>
      </c>
      <c r="F367">
        <v>0</v>
      </c>
      <c r="G367" s="13">
        <v>17</v>
      </c>
      <c r="H367">
        <v>6</v>
      </c>
      <c r="I367" s="13">
        <v>2</v>
      </c>
      <c r="J367">
        <v>3</v>
      </c>
      <c r="K367" s="13">
        <v>2</v>
      </c>
      <c r="L367">
        <v>2</v>
      </c>
      <c r="M367" s="13">
        <v>0</v>
      </c>
      <c r="N367">
        <v>5</v>
      </c>
      <c r="O367" s="13">
        <v>1</v>
      </c>
      <c r="P367" s="12">
        <v>44256</v>
      </c>
      <c r="Q367" s="3">
        <f t="shared" ca="1" si="35"/>
        <v>30</v>
      </c>
      <c r="R367" s="3">
        <v>1</v>
      </c>
      <c r="S367">
        <v>3</v>
      </c>
      <c r="T367">
        <v>3</v>
      </c>
      <c r="U367">
        <v>2</v>
      </c>
      <c r="V367">
        <v>1</v>
      </c>
      <c r="W367">
        <v>101.16</v>
      </c>
      <c r="X367">
        <v>110</v>
      </c>
      <c r="Y367" s="4">
        <v>872.8</v>
      </c>
      <c r="Z367">
        <f t="shared" si="36"/>
        <v>261.83999999999997</v>
      </c>
      <c r="AA367" s="4">
        <f t="shared" si="37"/>
        <v>2.380363636363636</v>
      </c>
      <c r="AB367" s="5">
        <f t="shared" si="38"/>
        <v>6.1967631225948416</v>
      </c>
      <c r="AC367" s="11">
        <v>2</v>
      </c>
      <c r="AD367" t="s">
        <v>427</v>
      </c>
      <c r="AE367" t="s">
        <v>270</v>
      </c>
      <c r="AF367" s="6" t="s">
        <v>426</v>
      </c>
    </row>
    <row r="368" spans="1:32" x14ac:dyDescent="0.55000000000000004">
      <c r="A368">
        <v>367</v>
      </c>
      <c r="B368">
        <v>10022</v>
      </c>
      <c r="C368">
        <v>1</v>
      </c>
      <c r="D368">
        <v>16</v>
      </c>
      <c r="E368" s="13">
        <v>112</v>
      </c>
      <c r="F368">
        <v>0</v>
      </c>
      <c r="G368" s="13">
        <v>17</v>
      </c>
      <c r="H368">
        <v>6</v>
      </c>
      <c r="I368" s="13">
        <v>2</v>
      </c>
      <c r="J368">
        <v>3</v>
      </c>
      <c r="K368" s="13">
        <v>2</v>
      </c>
      <c r="L368">
        <v>2</v>
      </c>
      <c r="M368" s="13">
        <v>0</v>
      </c>
      <c r="N368">
        <v>5</v>
      </c>
      <c r="O368" s="13">
        <v>1</v>
      </c>
      <c r="P368" s="12">
        <v>44256</v>
      </c>
      <c r="Q368" s="3">
        <f t="shared" ca="1" si="35"/>
        <v>30</v>
      </c>
      <c r="R368" s="3">
        <v>1</v>
      </c>
      <c r="S368">
        <v>2</v>
      </c>
      <c r="T368">
        <v>2</v>
      </c>
      <c r="U368">
        <v>2</v>
      </c>
      <c r="V368">
        <v>1</v>
      </c>
      <c r="W368">
        <v>78.06</v>
      </c>
      <c r="X368">
        <v>83.77</v>
      </c>
      <c r="Y368" s="4">
        <v>644.28</v>
      </c>
      <c r="Z368">
        <f t="shared" si="36"/>
        <v>193.28399999999999</v>
      </c>
      <c r="AA368" s="4">
        <f t="shared" si="37"/>
        <v>2.3073176554852575</v>
      </c>
      <c r="AB368" s="5">
        <f t="shared" si="38"/>
        <v>4.5743017239062835</v>
      </c>
      <c r="AC368" s="11">
        <v>3</v>
      </c>
      <c r="AD368" t="s">
        <v>427</v>
      </c>
      <c r="AE368" t="s">
        <v>270</v>
      </c>
      <c r="AF368" s="6" t="s">
        <v>426</v>
      </c>
    </row>
    <row r="369" spans="1:32" x14ac:dyDescent="0.55000000000000004">
      <c r="A369">
        <v>368</v>
      </c>
      <c r="B369">
        <v>60007</v>
      </c>
      <c r="C369">
        <v>6</v>
      </c>
      <c r="D369">
        <v>58</v>
      </c>
      <c r="E369" s="13">
        <v>77</v>
      </c>
      <c r="F369">
        <v>1</v>
      </c>
      <c r="G369" s="13" t="s">
        <v>430</v>
      </c>
      <c r="H369">
        <v>2</v>
      </c>
      <c r="I369" s="13">
        <v>3</v>
      </c>
      <c r="J369">
        <v>2</v>
      </c>
      <c r="K369" s="13">
        <v>1</v>
      </c>
      <c r="L369">
        <v>3</v>
      </c>
      <c r="M369" s="13">
        <v>1</v>
      </c>
      <c r="N369">
        <v>6</v>
      </c>
      <c r="O369" s="13">
        <v>1</v>
      </c>
      <c r="P369" s="12">
        <v>43709</v>
      </c>
      <c r="Q369" s="3">
        <f t="shared" ca="1" si="35"/>
        <v>12</v>
      </c>
      <c r="R369" s="3">
        <v>1</v>
      </c>
      <c r="S369">
        <v>3</v>
      </c>
      <c r="T369">
        <v>2</v>
      </c>
      <c r="U369">
        <v>0</v>
      </c>
      <c r="V369">
        <v>0</v>
      </c>
      <c r="W369">
        <v>46.69</v>
      </c>
      <c r="X369">
        <v>51.46</v>
      </c>
      <c r="Y369" s="4">
        <v>101</v>
      </c>
      <c r="Z369">
        <f t="shared" si="36"/>
        <v>30.299999999999997</v>
      </c>
      <c r="AA369" s="4">
        <f t="shared" si="37"/>
        <v>0.58880684026428287</v>
      </c>
      <c r="AB369" s="5">
        <f t="shared" si="38"/>
        <v>0.71708647500238198</v>
      </c>
      <c r="AC369" s="11">
        <v>1</v>
      </c>
      <c r="AD369" t="s">
        <v>429</v>
      </c>
      <c r="AE369" t="s">
        <v>112</v>
      </c>
      <c r="AF369" s="6" t="s">
        <v>428</v>
      </c>
    </row>
    <row r="370" spans="1:32" x14ac:dyDescent="0.55000000000000004">
      <c r="A370">
        <v>369</v>
      </c>
      <c r="B370">
        <v>60007</v>
      </c>
      <c r="C370">
        <v>6</v>
      </c>
      <c r="D370">
        <v>58</v>
      </c>
      <c r="E370" s="13">
        <v>77</v>
      </c>
      <c r="F370">
        <v>1</v>
      </c>
      <c r="G370" s="13" t="s">
        <v>430</v>
      </c>
      <c r="H370">
        <v>2</v>
      </c>
      <c r="I370" s="13">
        <v>3</v>
      </c>
      <c r="J370">
        <v>2</v>
      </c>
      <c r="K370" s="13">
        <v>1</v>
      </c>
      <c r="L370">
        <v>3</v>
      </c>
      <c r="M370" s="13">
        <v>1</v>
      </c>
      <c r="N370">
        <v>6</v>
      </c>
      <c r="O370" s="13">
        <v>1</v>
      </c>
      <c r="P370" s="12">
        <v>43709</v>
      </c>
      <c r="Q370" s="3">
        <f t="shared" ca="1" si="35"/>
        <v>12</v>
      </c>
      <c r="R370" s="3">
        <v>1</v>
      </c>
      <c r="S370">
        <v>3</v>
      </c>
      <c r="T370">
        <v>2</v>
      </c>
      <c r="U370">
        <v>0</v>
      </c>
      <c r="V370">
        <v>1</v>
      </c>
      <c r="W370">
        <v>50.3</v>
      </c>
      <c r="X370">
        <v>55.64</v>
      </c>
      <c r="Y370" s="4">
        <v>105.45</v>
      </c>
      <c r="Z370">
        <f t="shared" si="36"/>
        <v>31.634999999999998</v>
      </c>
      <c r="AA370" s="4">
        <f t="shared" si="37"/>
        <v>0.56856578001437807</v>
      </c>
      <c r="AB370" s="5">
        <f t="shared" si="38"/>
        <v>0.74868087909902148</v>
      </c>
      <c r="AC370" s="11" t="s">
        <v>114</v>
      </c>
      <c r="AD370" t="s">
        <v>429</v>
      </c>
      <c r="AE370" t="s">
        <v>112</v>
      </c>
      <c r="AF370" s="6" t="s">
        <v>428</v>
      </c>
    </row>
    <row r="371" spans="1:32" x14ac:dyDescent="0.55000000000000004">
      <c r="A371">
        <v>370</v>
      </c>
      <c r="B371">
        <v>60007</v>
      </c>
      <c r="C371">
        <v>6</v>
      </c>
      <c r="D371">
        <v>58</v>
      </c>
      <c r="E371" s="13">
        <v>77</v>
      </c>
      <c r="F371">
        <v>1</v>
      </c>
      <c r="G371" s="13" t="s">
        <v>430</v>
      </c>
      <c r="H371">
        <v>2</v>
      </c>
      <c r="I371" s="13">
        <v>3</v>
      </c>
      <c r="J371">
        <v>2</v>
      </c>
      <c r="K371" s="13">
        <v>1</v>
      </c>
      <c r="L371">
        <v>3</v>
      </c>
      <c r="M371" s="13">
        <v>1</v>
      </c>
      <c r="N371">
        <v>6</v>
      </c>
      <c r="O371" s="13">
        <v>1</v>
      </c>
      <c r="P371" s="12">
        <v>43709</v>
      </c>
      <c r="Q371" s="3">
        <f t="shared" ca="1" si="35"/>
        <v>12</v>
      </c>
      <c r="R371" s="3">
        <v>1</v>
      </c>
      <c r="S371">
        <v>3</v>
      </c>
      <c r="T371">
        <v>2</v>
      </c>
      <c r="U371">
        <v>0</v>
      </c>
      <c r="V371">
        <v>0</v>
      </c>
      <c r="W371">
        <v>48.66</v>
      </c>
      <c r="X371">
        <v>53.31</v>
      </c>
      <c r="Y371" s="4">
        <v>104.15</v>
      </c>
      <c r="Z371">
        <f t="shared" si="36"/>
        <v>31.245000000000001</v>
      </c>
      <c r="AA371" s="4">
        <f t="shared" si="37"/>
        <v>0.5861001688238604</v>
      </c>
      <c r="AB371" s="5">
        <f t="shared" si="38"/>
        <v>0.7394510531831493</v>
      </c>
      <c r="AC371" s="11">
        <v>2</v>
      </c>
      <c r="AD371" t="s">
        <v>429</v>
      </c>
      <c r="AE371" t="s">
        <v>112</v>
      </c>
      <c r="AF371" s="6" t="s">
        <v>428</v>
      </c>
    </row>
    <row r="372" spans="1:32" x14ac:dyDescent="0.55000000000000004">
      <c r="A372">
        <v>371</v>
      </c>
      <c r="B372">
        <v>40019</v>
      </c>
      <c r="C372">
        <v>4</v>
      </c>
      <c r="D372">
        <v>73</v>
      </c>
      <c r="E372" s="13">
        <v>115</v>
      </c>
      <c r="F372">
        <v>0</v>
      </c>
      <c r="G372" s="13" t="s">
        <v>434</v>
      </c>
      <c r="H372">
        <v>3</v>
      </c>
      <c r="I372" s="13">
        <v>3</v>
      </c>
      <c r="J372">
        <v>3</v>
      </c>
      <c r="K372" s="13">
        <v>1</v>
      </c>
      <c r="L372">
        <v>3</v>
      </c>
      <c r="M372" s="13">
        <v>1</v>
      </c>
      <c r="N372">
        <v>5</v>
      </c>
      <c r="O372" s="13">
        <v>0</v>
      </c>
      <c r="P372" s="12">
        <f t="shared" ref="P372" ca="1" si="40">+TODAY()</f>
        <v>43357</v>
      </c>
      <c r="Q372" s="3">
        <f t="shared" ca="1" si="35"/>
        <v>0</v>
      </c>
      <c r="R372" s="3">
        <v>1</v>
      </c>
      <c r="S372">
        <v>3</v>
      </c>
      <c r="T372">
        <v>2</v>
      </c>
      <c r="U372">
        <v>1</v>
      </c>
      <c r="V372">
        <v>1</v>
      </c>
      <c r="W372">
        <v>76</v>
      </c>
      <c r="X372">
        <v>84</v>
      </c>
      <c r="Y372" s="4">
        <v>287.11661800000002</v>
      </c>
      <c r="Z372">
        <f t="shared" si="36"/>
        <v>86.134985400000005</v>
      </c>
      <c r="AA372" s="4">
        <f t="shared" si="37"/>
        <v>1.025416492857143</v>
      </c>
      <c r="AB372" s="5">
        <f t="shared" si="38"/>
        <v>2.0384895397646083</v>
      </c>
      <c r="AC372" s="11" t="s">
        <v>433</v>
      </c>
      <c r="AD372" t="s">
        <v>432</v>
      </c>
      <c r="AE372" t="s">
        <v>414</v>
      </c>
      <c r="AF372" s="6" t="s">
        <v>431</v>
      </c>
    </row>
    <row r="373" spans="1:32" x14ac:dyDescent="0.55000000000000004">
      <c r="A373">
        <v>372</v>
      </c>
      <c r="B373">
        <v>30012</v>
      </c>
      <c r="C373">
        <v>3</v>
      </c>
      <c r="D373">
        <v>97</v>
      </c>
      <c r="E373" s="13">
        <v>95</v>
      </c>
      <c r="F373">
        <v>0</v>
      </c>
      <c r="G373" s="13">
        <v>21</v>
      </c>
      <c r="H373">
        <v>6</v>
      </c>
      <c r="I373" s="13">
        <v>3</v>
      </c>
      <c r="J373">
        <v>3</v>
      </c>
      <c r="K373" s="13">
        <v>1</v>
      </c>
      <c r="L373">
        <v>2</v>
      </c>
      <c r="M373" s="13">
        <v>0</v>
      </c>
      <c r="N373">
        <v>1</v>
      </c>
      <c r="O373" s="13">
        <v>1</v>
      </c>
      <c r="P373" s="12">
        <v>43709</v>
      </c>
      <c r="Q373" s="3">
        <f t="shared" ca="1" si="35"/>
        <v>12</v>
      </c>
      <c r="R373" s="3">
        <v>1</v>
      </c>
      <c r="S373">
        <v>2</v>
      </c>
      <c r="T373">
        <v>2</v>
      </c>
      <c r="U373">
        <v>1</v>
      </c>
      <c r="V373">
        <v>1</v>
      </c>
      <c r="W373">
        <v>55.1</v>
      </c>
      <c r="X373">
        <v>58.5</v>
      </c>
      <c r="Y373" s="4">
        <v>574.45840699999997</v>
      </c>
      <c r="Z373">
        <f t="shared" si="36"/>
        <v>172.33752209999997</v>
      </c>
      <c r="AA373" s="4">
        <f t="shared" si="37"/>
        <v>2.9459405487179482</v>
      </c>
      <c r="AB373" s="5">
        <f t="shared" si="38"/>
        <v>4.078577763476372</v>
      </c>
      <c r="AC373" s="11" t="s">
        <v>181</v>
      </c>
      <c r="AD373" t="s">
        <v>436</v>
      </c>
      <c r="AE373" t="s">
        <v>308</v>
      </c>
      <c r="AF373" s="6" t="s">
        <v>435</v>
      </c>
    </row>
    <row r="374" spans="1:32" x14ac:dyDescent="0.55000000000000004">
      <c r="A374">
        <v>373</v>
      </c>
      <c r="B374">
        <v>30012</v>
      </c>
      <c r="C374">
        <v>3</v>
      </c>
      <c r="D374">
        <v>97</v>
      </c>
      <c r="E374" s="13">
        <v>95</v>
      </c>
      <c r="F374">
        <v>0</v>
      </c>
      <c r="G374" s="13">
        <v>21</v>
      </c>
      <c r="H374">
        <v>6</v>
      </c>
      <c r="I374" s="13">
        <v>3</v>
      </c>
      <c r="J374">
        <v>3</v>
      </c>
      <c r="K374" s="13">
        <v>1</v>
      </c>
      <c r="L374">
        <v>2</v>
      </c>
      <c r="M374" s="13">
        <v>0</v>
      </c>
      <c r="N374">
        <v>1</v>
      </c>
      <c r="O374" s="13">
        <v>1</v>
      </c>
      <c r="P374" s="12">
        <v>43709</v>
      </c>
      <c r="Q374" s="3">
        <f t="shared" ca="1" si="35"/>
        <v>12</v>
      </c>
      <c r="R374" s="3">
        <v>1</v>
      </c>
      <c r="S374">
        <v>1</v>
      </c>
      <c r="T374">
        <v>1</v>
      </c>
      <c r="U374">
        <v>1</v>
      </c>
      <c r="V374">
        <v>1</v>
      </c>
      <c r="W374">
        <v>27.8</v>
      </c>
      <c r="X374">
        <v>31.9</v>
      </c>
      <c r="Y374" s="4">
        <v>340.46156000000002</v>
      </c>
      <c r="Z374">
        <f t="shared" si="36"/>
        <v>102.138468</v>
      </c>
      <c r="AA374" s="4">
        <f t="shared" si="37"/>
        <v>3.2018328526645772</v>
      </c>
      <c r="AB374" s="5">
        <f t="shared" si="38"/>
        <v>2.4172314844971483</v>
      </c>
      <c r="AC374" s="11" t="s">
        <v>223</v>
      </c>
      <c r="AD374" t="s">
        <v>436</v>
      </c>
      <c r="AE374" t="s">
        <v>308</v>
      </c>
      <c r="AF374" s="6" t="s">
        <v>435</v>
      </c>
    </row>
    <row r="375" spans="1:32" x14ac:dyDescent="0.55000000000000004">
      <c r="A375">
        <v>374</v>
      </c>
      <c r="B375">
        <v>30012</v>
      </c>
      <c r="C375">
        <v>3</v>
      </c>
      <c r="D375">
        <v>97</v>
      </c>
      <c r="E375" s="13">
        <v>95</v>
      </c>
      <c r="F375">
        <v>0</v>
      </c>
      <c r="G375" s="13">
        <v>21</v>
      </c>
      <c r="H375">
        <v>6</v>
      </c>
      <c r="I375" s="13">
        <v>3</v>
      </c>
      <c r="J375">
        <v>3</v>
      </c>
      <c r="K375" s="13">
        <v>1</v>
      </c>
      <c r="L375">
        <v>2</v>
      </c>
      <c r="M375" s="13">
        <v>0</v>
      </c>
      <c r="N375">
        <v>1</v>
      </c>
      <c r="O375" s="13">
        <v>1</v>
      </c>
      <c r="P375" s="12">
        <v>43709</v>
      </c>
      <c r="Q375" s="3">
        <f t="shared" ca="1" si="35"/>
        <v>12</v>
      </c>
      <c r="R375" s="3">
        <v>1</v>
      </c>
      <c r="S375">
        <v>2</v>
      </c>
      <c r="T375">
        <v>2</v>
      </c>
      <c r="U375">
        <v>1</v>
      </c>
      <c r="V375">
        <v>1</v>
      </c>
      <c r="W375">
        <v>58.5</v>
      </c>
      <c r="X375">
        <v>58.5</v>
      </c>
      <c r="Y375" s="4">
        <v>657.66074400000002</v>
      </c>
      <c r="Z375">
        <f t="shared" si="36"/>
        <v>197.2982232</v>
      </c>
      <c r="AA375" s="4">
        <f t="shared" si="37"/>
        <v>3.3726191999999999</v>
      </c>
      <c r="AB375" s="5">
        <f t="shared" si="38"/>
        <v>4.6693032144792461</v>
      </c>
      <c r="AC375" s="11" t="s">
        <v>437</v>
      </c>
      <c r="AD375" t="s">
        <v>436</v>
      </c>
      <c r="AE375" t="s">
        <v>308</v>
      </c>
      <c r="AF375" s="6" t="s">
        <v>435</v>
      </c>
    </row>
    <row r="376" spans="1:32" x14ac:dyDescent="0.55000000000000004">
      <c r="A376">
        <v>375</v>
      </c>
      <c r="B376">
        <v>10023</v>
      </c>
      <c r="C376">
        <v>1</v>
      </c>
      <c r="D376">
        <v>16</v>
      </c>
      <c r="E376" s="13">
        <v>102</v>
      </c>
      <c r="F376">
        <v>0</v>
      </c>
      <c r="G376" s="13">
        <v>22</v>
      </c>
      <c r="H376" s="13">
        <v>6</v>
      </c>
      <c r="I376" s="13">
        <v>3</v>
      </c>
      <c r="J376">
        <v>3</v>
      </c>
      <c r="K376" s="13">
        <v>2</v>
      </c>
      <c r="L376" s="13">
        <v>2</v>
      </c>
      <c r="M376" s="18">
        <v>0</v>
      </c>
      <c r="N376" s="13">
        <v>1</v>
      </c>
      <c r="O376" s="13">
        <v>1</v>
      </c>
      <c r="P376" s="12">
        <f t="shared" ref="P376" ca="1" si="41">+TODAY()</f>
        <v>43357</v>
      </c>
      <c r="Q376" s="3">
        <f t="shared" ca="1" si="35"/>
        <v>0</v>
      </c>
      <c r="R376" s="3">
        <v>1</v>
      </c>
      <c r="S376">
        <v>2</v>
      </c>
      <c r="T376">
        <v>3</v>
      </c>
      <c r="U376">
        <v>2</v>
      </c>
      <c r="V376">
        <v>1</v>
      </c>
      <c r="W376">
        <v>116</v>
      </c>
      <c r="X376">
        <v>116</v>
      </c>
      <c r="Y376" s="4">
        <v>1050</v>
      </c>
      <c r="Z376">
        <f t="shared" si="36"/>
        <v>315</v>
      </c>
      <c r="AA376" s="4">
        <f t="shared" si="37"/>
        <v>2.7155172413793105</v>
      </c>
      <c r="AB376" s="5">
        <f t="shared" si="38"/>
        <v>7.4548593935891185</v>
      </c>
      <c r="AC376" s="11" t="s">
        <v>438</v>
      </c>
      <c r="AD376" t="s">
        <v>440</v>
      </c>
      <c r="AE376" t="s">
        <v>308</v>
      </c>
      <c r="AF376" s="6" t="s">
        <v>439</v>
      </c>
    </row>
    <row r="377" spans="1:32" x14ac:dyDescent="0.55000000000000004">
      <c r="A377">
        <v>376</v>
      </c>
      <c r="B377">
        <v>10024</v>
      </c>
      <c r="C377">
        <v>1</v>
      </c>
      <c r="D377">
        <v>16</v>
      </c>
      <c r="E377" s="13">
        <v>127</v>
      </c>
      <c r="F377">
        <v>0</v>
      </c>
      <c r="G377" s="13" t="s">
        <v>444</v>
      </c>
      <c r="H377">
        <v>5</v>
      </c>
      <c r="I377" s="13">
        <v>3</v>
      </c>
      <c r="J377">
        <v>2</v>
      </c>
      <c r="K377" s="13">
        <v>2</v>
      </c>
      <c r="L377">
        <v>2</v>
      </c>
      <c r="M377" s="13">
        <v>0</v>
      </c>
      <c r="N377">
        <v>1</v>
      </c>
      <c r="O377" s="13">
        <v>0</v>
      </c>
      <c r="P377" s="12">
        <v>43709</v>
      </c>
      <c r="Q377" s="3">
        <f t="shared" ca="1" si="35"/>
        <v>12</v>
      </c>
      <c r="R377" s="3">
        <v>1</v>
      </c>
      <c r="S377">
        <v>2</v>
      </c>
      <c r="T377">
        <v>2</v>
      </c>
      <c r="U377">
        <v>2</v>
      </c>
      <c r="V377">
        <v>1</v>
      </c>
      <c r="W377">
        <v>72.319999999999993</v>
      </c>
      <c r="X377">
        <v>73.5</v>
      </c>
      <c r="Y377" s="4">
        <v>455.7</v>
      </c>
      <c r="Z377">
        <f t="shared" si="36"/>
        <v>136.70999999999998</v>
      </c>
      <c r="AA377" s="4">
        <f t="shared" si="37"/>
        <v>1.8599999999999997</v>
      </c>
      <c r="AB377" s="5">
        <f t="shared" si="38"/>
        <v>3.2354089768176779</v>
      </c>
      <c r="AC377" s="11">
        <v>7</v>
      </c>
      <c r="AD377" t="s">
        <v>442</v>
      </c>
      <c r="AE377" t="s">
        <v>443</v>
      </c>
      <c r="AF377" s="6" t="s">
        <v>459</v>
      </c>
    </row>
    <row r="378" spans="1:32" x14ac:dyDescent="0.55000000000000004">
      <c r="A378">
        <v>377</v>
      </c>
      <c r="B378">
        <v>30013</v>
      </c>
      <c r="C378">
        <v>3</v>
      </c>
      <c r="D378">
        <v>93</v>
      </c>
      <c r="E378" s="13">
        <v>18</v>
      </c>
      <c r="F378">
        <v>0</v>
      </c>
      <c r="G378" s="13">
        <v>4</v>
      </c>
      <c r="H378">
        <v>3</v>
      </c>
      <c r="I378" s="13">
        <v>3</v>
      </c>
      <c r="J378">
        <v>3</v>
      </c>
      <c r="K378" s="13">
        <v>1</v>
      </c>
      <c r="L378">
        <v>3</v>
      </c>
      <c r="M378" s="13">
        <v>0</v>
      </c>
      <c r="N378">
        <v>1</v>
      </c>
      <c r="O378" s="13">
        <v>0</v>
      </c>
      <c r="P378" s="12">
        <v>43709</v>
      </c>
      <c r="Q378" s="3">
        <f t="shared" ca="1" si="35"/>
        <v>12</v>
      </c>
      <c r="R378" s="3">
        <v>1</v>
      </c>
      <c r="S378">
        <v>1</v>
      </c>
      <c r="T378">
        <v>1</v>
      </c>
      <c r="U378">
        <v>0</v>
      </c>
      <c r="V378">
        <v>0</v>
      </c>
      <c r="W378">
        <v>24</v>
      </c>
      <c r="X378">
        <v>26</v>
      </c>
      <c r="Y378" s="4">
        <v>126</v>
      </c>
      <c r="Z378">
        <f t="shared" si="36"/>
        <v>37.799999999999997</v>
      </c>
      <c r="AA378" s="4">
        <f t="shared" si="37"/>
        <v>1.4538461538461538</v>
      </c>
      <c r="AB378" s="5">
        <f t="shared" si="38"/>
        <v>0.89458312723069433</v>
      </c>
      <c r="AC378" s="11" t="s">
        <v>447</v>
      </c>
      <c r="AD378" t="s">
        <v>445</v>
      </c>
      <c r="AE378" t="s">
        <v>446</v>
      </c>
      <c r="AF378" s="6" t="s">
        <v>458</v>
      </c>
    </row>
    <row r="379" spans="1:32" x14ac:dyDescent="0.55000000000000004">
      <c r="A379">
        <v>379</v>
      </c>
      <c r="B379">
        <v>20014</v>
      </c>
      <c r="C379">
        <v>2</v>
      </c>
      <c r="D379">
        <v>27</v>
      </c>
      <c r="E379" s="13" t="s">
        <v>452</v>
      </c>
      <c r="F379">
        <v>0</v>
      </c>
      <c r="G379" s="13">
        <v>89</v>
      </c>
      <c r="H379">
        <v>4</v>
      </c>
      <c r="I379" s="19">
        <v>3</v>
      </c>
      <c r="J379">
        <v>3</v>
      </c>
      <c r="K379" s="19">
        <v>1</v>
      </c>
      <c r="L379">
        <v>1</v>
      </c>
      <c r="M379" s="13">
        <v>0</v>
      </c>
      <c r="N379">
        <v>5</v>
      </c>
      <c r="O379" s="13">
        <v>0</v>
      </c>
      <c r="P379" s="12">
        <f t="shared" ref="P379:P381" ca="1" si="42">+TODAY()</f>
        <v>43357</v>
      </c>
      <c r="Q379" s="3">
        <f t="shared" ca="1" si="35"/>
        <v>0</v>
      </c>
      <c r="R379" s="13">
        <v>0</v>
      </c>
      <c r="S379">
        <v>3</v>
      </c>
      <c r="T379">
        <v>3</v>
      </c>
      <c r="U379">
        <v>2</v>
      </c>
      <c r="V379">
        <v>1</v>
      </c>
      <c r="W379">
        <v>156.96</v>
      </c>
      <c r="X379">
        <v>141.66999999999999</v>
      </c>
      <c r="Y379" s="4">
        <v>575</v>
      </c>
      <c r="Z379">
        <f t="shared" si="36"/>
        <v>172.5</v>
      </c>
      <c r="AA379" s="4">
        <f t="shared" si="37"/>
        <v>1.2176184089786124</v>
      </c>
      <c r="AB379" s="5">
        <f t="shared" si="38"/>
        <v>4.0824230012511844</v>
      </c>
      <c r="AC379" s="11" t="s">
        <v>450</v>
      </c>
      <c r="AD379" t="s">
        <v>448</v>
      </c>
      <c r="AE379" t="s">
        <v>112</v>
      </c>
      <c r="AF379" s="6" t="s">
        <v>449</v>
      </c>
    </row>
    <row r="380" spans="1:32" x14ac:dyDescent="0.55000000000000004">
      <c r="A380">
        <v>380</v>
      </c>
      <c r="B380">
        <v>20014</v>
      </c>
      <c r="C380">
        <v>2</v>
      </c>
      <c r="D380">
        <v>27</v>
      </c>
      <c r="E380" s="13" t="s">
        <v>452</v>
      </c>
      <c r="F380">
        <v>0</v>
      </c>
      <c r="G380" s="13">
        <v>89</v>
      </c>
      <c r="H380">
        <v>4</v>
      </c>
      <c r="I380" s="19">
        <v>3</v>
      </c>
      <c r="J380">
        <v>3</v>
      </c>
      <c r="K380" s="19">
        <v>1</v>
      </c>
      <c r="L380">
        <v>1</v>
      </c>
      <c r="M380" s="13">
        <v>0</v>
      </c>
      <c r="N380">
        <v>5</v>
      </c>
      <c r="O380" s="13">
        <v>0</v>
      </c>
      <c r="P380" s="12">
        <f t="shared" ca="1" si="42"/>
        <v>43357</v>
      </c>
      <c r="Q380" s="3">
        <f t="shared" ca="1" si="35"/>
        <v>0</v>
      </c>
      <c r="R380" s="13">
        <v>0</v>
      </c>
      <c r="S380">
        <v>3</v>
      </c>
      <c r="T380">
        <v>3</v>
      </c>
      <c r="U380">
        <v>2</v>
      </c>
      <c r="V380">
        <v>1</v>
      </c>
      <c r="W380">
        <v>146</v>
      </c>
      <c r="X380">
        <v>158</v>
      </c>
      <c r="Y380" s="4">
        <v>590</v>
      </c>
      <c r="Z380">
        <f t="shared" si="36"/>
        <v>177</v>
      </c>
      <c r="AA380" s="4">
        <f t="shared" si="37"/>
        <v>1.120253164556962</v>
      </c>
      <c r="AB380" s="5">
        <f t="shared" si="38"/>
        <v>4.1889209925881712</v>
      </c>
      <c r="AC380" s="11" t="s">
        <v>451</v>
      </c>
      <c r="AD380" t="s">
        <v>448</v>
      </c>
      <c r="AE380" t="s">
        <v>112</v>
      </c>
      <c r="AF380" s="6" t="s">
        <v>449</v>
      </c>
    </row>
    <row r="381" spans="1:32" x14ac:dyDescent="0.55000000000000004">
      <c r="A381">
        <v>381</v>
      </c>
      <c r="B381">
        <v>20015</v>
      </c>
      <c r="C381">
        <v>2</v>
      </c>
      <c r="D381">
        <v>28</v>
      </c>
      <c r="E381" s="13">
        <v>209</v>
      </c>
      <c r="F381">
        <v>0</v>
      </c>
      <c r="G381" s="13">
        <v>114</v>
      </c>
      <c r="H381">
        <v>6</v>
      </c>
      <c r="I381" s="19">
        <v>3</v>
      </c>
      <c r="J381">
        <v>2</v>
      </c>
      <c r="K381" s="19">
        <v>1</v>
      </c>
      <c r="L381">
        <v>1</v>
      </c>
      <c r="M381" s="13">
        <v>0</v>
      </c>
      <c r="N381">
        <v>5</v>
      </c>
      <c r="O381" s="13">
        <v>0</v>
      </c>
      <c r="P381" s="12">
        <f t="shared" ca="1" si="42"/>
        <v>43357</v>
      </c>
      <c r="Q381" s="3">
        <f t="shared" ca="1" si="35"/>
        <v>0</v>
      </c>
      <c r="R381" s="13">
        <v>0</v>
      </c>
      <c r="S381">
        <v>4</v>
      </c>
      <c r="T381">
        <v>4</v>
      </c>
      <c r="U381">
        <v>3</v>
      </c>
      <c r="V381">
        <v>1</v>
      </c>
      <c r="W381">
        <v>190</v>
      </c>
      <c r="X381">
        <v>225</v>
      </c>
      <c r="Y381" s="4">
        <v>890</v>
      </c>
      <c r="Z381">
        <f t="shared" si="36"/>
        <v>267</v>
      </c>
      <c r="AA381" s="4">
        <f t="shared" si="37"/>
        <v>1.1866666666666668</v>
      </c>
      <c r="AB381" s="5">
        <f t="shared" si="38"/>
        <v>6.3188808193279202</v>
      </c>
      <c r="AC381" s="11" t="s">
        <v>453</v>
      </c>
      <c r="AD381" t="s">
        <v>454</v>
      </c>
      <c r="AE381" t="s">
        <v>311</v>
      </c>
      <c r="AF381" s="6" t="s">
        <v>455</v>
      </c>
    </row>
    <row r="382" spans="1:32" x14ac:dyDescent="0.55000000000000004">
      <c r="A382">
        <v>382</v>
      </c>
      <c r="B382">
        <v>20016</v>
      </c>
      <c r="C382">
        <v>2</v>
      </c>
      <c r="D382">
        <v>28</v>
      </c>
      <c r="E382" s="13">
        <v>209</v>
      </c>
      <c r="F382">
        <v>0</v>
      </c>
      <c r="G382" s="13">
        <v>77</v>
      </c>
      <c r="H382">
        <v>6</v>
      </c>
      <c r="I382" s="19">
        <v>3</v>
      </c>
      <c r="J382">
        <v>2</v>
      </c>
      <c r="K382" s="19">
        <v>1</v>
      </c>
      <c r="L382">
        <v>1</v>
      </c>
      <c r="M382" s="13">
        <v>1</v>
      </c>
      <c r="N382">
        <v>5</v>
      </c>
      <c r="O382" s="13">
        <v>0</v>
      </c>
      <c r="P382" s="12">
        <v>43709</v>
      </c>
      <c r="Q382" s="3">
        <f t="shared" ca="1" si="35"/>
        <v>12</v>
      </c>
      <c r="R382" s="13">
        <v>0</v>
      </c>
      <c r="S382">
        <v>3</v>
      </c>
      <c r="T382">
        <v>5</v>
      </c>
      <c r="U382">
        <v>3</v>
      </c>
      <c r="V382">
        <v>1</v>
      </c>
      <c r="W382">
        <v>190</v>
      </c>
      <c r="X382">
        <v>225</v>
      </c>
      <c r="Y382" s="4">
        <v>1040</v>
      </c>
      <c r="Z382">
        <f t="shared" si="36"/>
        <v>312</v>
      </c>
      <c r="AA382" s="4">
        <f t="shared" si="37"/>
        <v>1.3866666666666667</v>
      </c>
      <c r="AB382" s="5">
        <f t="shared" si="38"/>
        <v>7.3838607326977943</v>
      </c>
      <c r="AC382" s="11" t="s">
        <v>457</v>
      </c>
      <c r="AD382" t="s">
        <v>454</v>
      </c>
      <c r="AE382" t="s">
        <v>311</v>
      </c>
      <c r="AF382" s="6" t="s">
        <v>456</v>
      </c>
    </row>
    <row r="383" spans="1:32" x14ac:dyDescent="0.55000000000000004">
      <c r="G383" s="13"/>
      <c r="Y383" s="4"/>
      <c r="AC383" s="13"/>
    </row>
    <row r="384" spans="1:32" x14ac:dyDescent="0.55000000000000004">
      <c r="G384" s="13"/>
      <c r="Y384" s="4"/>
      <c r="AC384" s="13"/>
    </row>
    <row r="385" spans="7:29" x14ac:dyDescent="0.55000000000000004">
      <c r="G385" s="13"/>
      <c r="Y385" s="4"/>
      <c r="AC385" s="13"/>
    </row>
    <row r="386" spans="7:29" x14ac:dyDescent="0.55000000000000004">
      <c r="G386" s="13"/>
      <c r="Y386" s="4"/>
      <c r="AC386" s="13"/>
    </row>
    <row r="387" spans="7:29" x14ac:dyDescent="0.55000000000000004">
      <c r="G387" s="13"/>
      <c r="Y387" s="4"/>
      <c r="AC387" s="13"/>
    </row>
    <row r="388" spans="7:29" x14ac:dyDescent="0.55000000000000004">
      <c r="G388" s="13"/>
      <c r="Y388" s="4"/>
      <c r="AC388" s="13"/>
    </row>
    <row r="389" spans="7:29" x14ac:dyDescent="0.55000000000000004">
      <c r="G389" s="13"/>
      <c r="Y389" s="4"/>
      <c r="AC389" s="13"/>
    </row>
    <row r="390" spans="7:29" x14ac:dyDescent="0.55000000000000004">
      <c r="G390" s="13"/>
      <c r="Y390" s="4"/>
      <c r="AC390" s="13"/>
    </row>
    <row r="391" spans="7:29" x14ac:dyDescent="0.55000000000000004">
      <c r="G391" s="13"/>
      <c r="Y391" s="4"/>
      <c r="AC391" s="13"/>
    </row>
    <row r="392" spans="7:29" x14ac:dyDescent="0.55000000000000004">
      <c r="G392" s="13"/>
      <c r="Y392" s="4"/>
      <c r="AC392" s="13"/>
    </row>
    <row r="393" spans="7:29" x14ac:dyDescent="0.55000000000000004">
      <c r="G393" s="13"/>
      <c r="Y393" s="4"/>
      <c r="AC393" s="13"/>
    </row>
    <row r="394" spans="7:29" x14ac:dyDescent="0.55000000000000004">
      <c r="G394" s="13"/>
      <c r="Y394" s="4"/>
      <c r="AC394" s="13"/>
    </row>
    <row r="395" spans="7:29" x14ac:dyDescent="0.55000000000000004">
      <c r="G395" s="13"/>
      <c r="Y395" s="4"/>
      <c r="AC395" s="13"/>
    </row>
    <row r="396" spans="7:29" x14ac:dyDescent="0.55000000000000004">
      <c r="G396" s="13"/>
      <c r="Y396" s="4"/>
      <c r="AC396" s="13"/>
    </row>
    <row r="397" spans="7:29" x14ac:dyDescent="0.55000000000000004">
      <c r="G397" s="13"/>
      <c r="Y397" s="4"/>
      <c r="AC397" s="13"/>
    </row>
    <row r="398" spans="7:29" x14ac:dyDescent="0.55000000000000004">
      <c r="G398" s="13"/>
      <c r="Y398" s="4"/>
      <c r="AC398" s="13"/>
    </row>
    <row r="399" spans="7:29" x14ac:dyDescent="0.55000000000000004">
      <c r="G399" s="13"/>
      <c r="Y399" s="4"/>
      <c r="AC399" s="13"/>
    </row>
    <row r="400" spans="7:29" x14ac:dyDescent="0.55000000000000004">
      <c r="G400" s="13"/>
      <c r="Y400" s="4"/>
      <c r="AC400" s="13"/>
    </row>
    <row r="401" spans="7:29" x14ac:dyDescent="0.55000000000000004">
      <c r="G401" s="13"/>
      <c r="Y401" s="4"/>
      <c r="AC401" s="13"/>
    </row>
    <row r="402" spans="7:29" x14ac:dyDescent="0.55000000000000004">
      <c r="G402" s="13"/>
      <c r="Y402" s="4"/>
      <c r="AC402" s="13"/>
    </row>
    <row r="403" spans="7:29" x14ac:dyDescent="0.55000000000000004">
      <c r="G403" s="13"/>
      <c r="Y403" s="4"/>
      <c r="AC403" s="13"/>
    </row>
    <row r="404" spans="7:29" x14ac:dyDescent="0.55000000000000004">
      <c r="G404" s="13"/>
      <c r="Y404" s="4"/>
      <c r="AC404" s="13"/>
    </row>
    <row r="405" spans="7:29" x14ac:dyDescent="0.55000000000000004">
      <c r="G405" s="13"/>
      <c r="Y405" s="4"/>
      <c r="AC405" s="13"/>
    </row>
    <row r="406" spans="7:29" x14ac:dyDescent="0.55000000000000004">
      <c r="G406" s="13"/>
      <c r="Y406" s="4"/>
      <c r="AC406" s="13"/>
    </row>
    <row r="407" spans="7:29" x14ac:dyDescent="0.55000000000000004">
      <c r="G407" s="13"/>
      <c r="Y407" s="4"/>
      <c r="AC407" s="13"/>
    </row>
    <row r="408" spans="7:29" x14ac:dyDescent="0.55000000000000004">
      <c r="G408" s="13"/>
      <c r="Y408" s="4"/>
      <c r="AC408" s="13"/>
    </row>
    <row r="409" spans="7:29" x14ac:dyDescent="0.55000000000000004">
      <c r="G409" s="13"/>
      <c r="Y409" s="4"/>
      <c r="AC409" s="13"/>
    </row>
    <row r="410" spans="7:29" x14ac:dyDescent="0.55000000000000004">
      <c r="G410" s="13"/>
      <c r="Y410" s="4"/>
      <c r="AC410" s="13"/>
    </row>
    <row r="411" spans="7:29" x14ac:dyDescent="0.55000000000000004">
      <c r="G411" s="13"/>
      <c r="Y411" s="4"/>
      <c r="AC411" s="13"/>
    </row>
    <row r="412" spans="7:29" x14ac:dyDescent="0.55000000000000004">
      <c r="G412" s="13"/>
      <c r="Y412" s="4"/>
      <c r="AC412" s="13"/>
    </row>
    <row r="413" spans="7:29" x14ac:dyDescent="0.55000000000000004">
      <c r="G413" s="13"/>
      <c r="Y413" s="4"/>
      <c r="AC413" s="13"/>
    </row>
    <row r="414" spans="7:29" x14ac:dyDescent="0.55000000000000004">
      <c r="G414" s="13"/>
      <c r="Y414" s="4"/>
      <c r="AC414" s="13"/>
    </row>
    <row r="415" spans="7:29" x14ac:dyDescent="0.55000000000000004">
      <c r="G415" s="13"/>
      <c r="Y415" s="4"/>
      <c r="AC415" s="13"/>
    </row>
    <row r="416" spans="7:29" x14ac:dyDescent="0.55000000000000004">
      <c r="G416" s="13"/>
      <c r="Y416" s="4"/>
      <c r="AC416" s="13"/>
    </row>
    <row r="417" spans="7:29" x14ac:dyDescent="0.55000000000000004">
      <c r="G417" s="13"/>
      <c r="Y417" s="4"/>
      <c r="AC417" s="13"/>
    </row>
    <row r="418" spans="7:29" x14ac:dyDescent="0.55000000000000004">
      <c r="G418" s="13"/>
      <c r="Y418" s="4"/>
      <c r="AC418" s="13"/>
    </row>
    <row r="419" spans="7:29" x14ac:dyDescent="0.55000000000000004">
      <c r="G419" s="13"/>
      <c r="Y419" s="4"/>
      <c r="AC419" s="13"/>
    </row>
    <row r="420" spans="7:29" x14ac:dyDescent="0.55000000000000004">
      <c r="G420" s="13"/>
      <c r="Y420" s="4"/>
      <c r="AC420" s="13"/>
    </row>
    <row r="421" spans="7:29" x14ac:dyDescent="0.55000000000000004">
      <c r="G421" s="13"/>
      <c r="Y421" s="4"/>
      <c r="AC421" s="13"/>
    </row>
    <row r="422" spans="7:29" x14ac:dyDescent="0.55000000000000004">
      <c r="G422" s="13"/>
      <c r="Y422" s="4"/>
      <c r="AC422" s="13"/>
    </row>
    <row r="423" spans="7:29" x14ac:dyDescent="0.55000000000000004">
      <c r="G423" s="13"/>
      <c r="Y423" s="4"/>
      <c r="AC423" s="13"/>
    </row>
    <row r="424" spans="7:29" x14ac:dyDescent="0.55000000000000004">
      <c r="G424" s="13"/>
      <c r="Y424" s="4"/>
      <c r="AC424" s="13"/>
    </row>
    <row r="425" spans="7:29" x14ac:dyDescent="0.55000000000000004">
      <c r="G425" s="13"/>
      <c r="Y425" s="4"/>
      <c r="AC425" s="13"/>
    </row>
    <row r="426" spans="7:29" x14ac:dyDescent="0.55000000000000004">
      <c r="G426" s="13"/>
      <c r="Y426" s="4"/>
      <c r="AC426" s="13"/>
    </row>
    <row r="427" spans="7:29" x14ac:dyDescent="0.55000000000000004">
      <c r="G427" s="13"/>
      <c r="Y427" s="4"/>
      <c r="AC427" s="13"/>
    </row>
    <row r="428" spans="7:29" x14ac:dyDescent="0.55000000000000004">
      <c r="G428" s="13"/>
      <c r="Y428" s="4"/>
      <c r="AC428" s="13"/>
    </row>
    <row r="429" spans="7:29" x14ac:dyDescent="0.55000000000000004">
      <c r="G429" s="13"/>
      <c r="Y429" s="4"/>
      <c r="AC429" s="13"/>
    </row>
    <row r="430" spans="7:29" x14ac:dyDescent="0.55000000000000004">
      <c r="G430" s="13"/>
      <c r="Y430" s="4"/>
      <c r="AC430" s="13"/>
    </row>
    <row r="431" spans="7:29" x14ac:dyDescent="0.55000000000000004">
      <c r="G431" s="13"/>
      <c r="Y431" s="4"/>
      <c r="AC431" s="13"/>
    </row>
    <row r="432" spans="7:29" x14ac:dyDescent="0.55000000000000004">
      <c r="G432" s="13"/>
      <c r="Y432" s="4"/>
      <c r="AC432" s="13"/>
    </row>
    <row r="433" spans="7:29" x14ac:dyDescent="0.55000000000000004">
      <c r="G433" s="13"/>
      <c r="Y433" s="4"/>
      <c r="AC433" s="13"/>
    </row>
    <row r="434" spans="7:29" x14ac:dyDescent="0.55000000000000004">
      <c r="G434" s="13"/>
      <c r="Y434" s="4"/>
      <c r="AC434" s="13"/>
    </row>
    <row r="435" spans="7:29" x14ac:dyDescent="0.55000000000000004">
      <c r="G435" s="13"/>
      <c r="Y435" s="4"/>
      <c r="AC435" s="13"/>
    </row>
    <row r="436" spans="7:29" x14ac:dyDescent="0.55000000000000004">
      <c r="G436" s="13"/>
      <c r="Y436" s="4"/>
      <c r="AC436" s="13"/>
    </row>
    <row r="437" spans="7:29" x14ac:dyDescent="0.55000000000000004">
      <c r="G437" s="13"/>
      <c r="Y437" s="4"/>
      <c r="AC437" s="13"/>
    </row>
    <row r="438" spans="7:29" x14ac:dyDescent="0.55000000000000004">
      <c r="G438" s="13"/>
      <c r="Y438" s="4"/>
      <c r="AC438" s="13"/>
    </row>
    <row r="439" spans="7:29" x14ac:dyDescent="0.55000000000000004">
      <c r="G439" s="13"/>
      <c r="Y439" s="4"/>
      <c r="AC439" s="13"/>
    </row>
    <row r="440" spans="7:29" x14ac:dyDescent="0.55000000000000004">
      <c r="G440" s="13"/>
      <c r="Y440" s="4"/>
      <c r="AC440" s="13"/>
    </row>
    <row r="441" spans="7:29" x14ac:dyDescent="0.55000000000000004">
      <c r="G441" s="13"/>
      <c r="Y441" s="4"/>
      <c r="AC441" s="13"/>
    </row>
    <row r="442" spans="7:29" x14ac:dyDescent="0.55000000000000004">
      <c r="G442" s="13"/>
      <c r="Y442" s="4"/>
      <c r="AC442" s="13"/>
    </row>
    <row r="443" spans="7:29" x14ac:dyDescent="0.55000000000000004">
      <c r="G443" s="13"/>
      <c r="Y443" s="4"/>
      <c r="AC443" s="13"/>
    </row>
    <row r="444" spans="7:29" x14ac:dyDescent="0.55000000000000004">
      <c r="G444" s="13"/>
      <c r="Y444" s="4"/>
      <c r="AC444" s="13"/>
    </row>
    <row r="445" spans="7:29" x14ac:dyDescent="0.55000000000000004">
      <c r="G445" s="13"/>
      <c r="Y445" s="4"/>
      <c r="AC445" s="13"/>
    </row>
    <row r="446" spans="7:29" x14ac:dyDescent="0.55000000000000004">
      <c r="G446" s="13"/>
      <c r="Y446" s="4"/>
      <c r="AC446" s="13"/>
    </row>
    <row r="447" spans="7:29" x14ac:dyDescent="0.55000000000000004">
      <c r="G447" s="13"/>
      <c r="Y447" s="4"/>
      <c r="AC447" s="13"/>
    </row>
    <row r="448" spans="7:29" x14ac:dyDescent="0.55000000000000004">
      <c r="G448" s="13"/>
      <c r="Y448" s="4"/>
      <c r="AC448" s="13"/>
    </row>
    <row r="449" spans="7:29" x14ac:dyDescent="0.55000000000000004">
      <c r="G449" s="13"/>
      <c r="Y449" s="4"/>
      <c r="AC449" s="13"/>
    </row>
    <row r="450" spans="7:29" x14ac:dyDescent="0.55000000000000004">
      <c r="G450" s="13"/>
      <c r="Y450" s="4"/>
      <c r="AC450" s="13"/>
    </row>
    <row r="451" spans="7:29" x14ac:dyDescent="0.55000000000000004">
      <c r="G451" s="13"/>
      <c r="Y451" s="4"/>
      <c r="AC451" s="13"/>
    </row>
    <row r="452" spans="7:29" x14ac:dyDescent="0.55000000000000004">
      <c r="G452" s="13"/>
      <c r="Y452" s="4"/>
      <c r="AC452" s="13"/>
    </row>
    <row r="453" spans="7:29" x14ac:dyDescent="0.55000000000000004">
      <c r="G453" s="13"/>
      <c r="Y453" s="4"/>
      <c r="AC453" s="13"/>
    </row>
    <row r="454" spans="7:29" x14ac:dyDescent="0.55000000000000004">
      <c r="G454" s="13"/>
      <c r="Y454" s="4"/>
      <c r="AC454" s="13"/>
    </row>
    <row r="455" spans="7:29" x14ac:dyDescent="0.55000000000000004">
      <c r="G455" s="13"/>
      <c r="Y455" s="4"/>
      <c r="AC455" s="13"/>
    </row>
    <row r="456" spans="7:29" x14ac:dyDescent="0.55000000000000004">
      <c r="G456" s="13"/>
      <c r="Y456" s="4"/>
      <c r="AC456" s="13"/>
    </row>
    <row r="457" spans="7:29" x14ac:dyDescent="0.55000000000000004">
      <c r="G457" s="13"/>
      <c r="Y457" s="4"/>
      <c r="AC457" s="13"/>
    </row>
    <row r="458" spans="7:29" x14ac:dyDescent="0.55000000000000004">
      <c r="G458" s="13"/>
      <c r="Y458" s="4"/>
      <c r="AC458" s="13"/>
    </row>
    <row r="459" spans="7:29" x14ac:dyDescent="0.55000000000000004">
      <c r="G459" s="13"/>
      <c r="Y459" s="4"/>
      <c r="AC459" s="13"/>
    </row>
    <row r="460" spans="7:29" x14ac:dyDescent="0.55000000000000004">
      <c r="G460" s="13"/>
      <c r="Y460" s="4"/>
      <c r="AC460" s="13"/>
    </row>
    <row r="461" spans="7:29" x14ac:dyDescent="0.55000000000000004">
      <c r="G461" s="13"/>
      <c r="Y461" s="4"/>
      <c r="AC461" s="13"/>
    </row>
    <row r="462" spans="7:29" x14ac:dyDescent="0.55000000000000004">
      <c r="G462" s="13"/>
      <c r="Y462" s="4"/>
      <c r="AC462" s="13"/>
    </row>
    <row r="463" spans="7:29" x14ac:dyDescent="0.55000000000000004">
      <c r="G463" s="13"/>
      <c r="Y463" s="4"/>
      <c r="AC463" s="13"/>
    </row>
    <row r="464" spans="7:29" x14ac:dyDescent="0.55000000000000004">
      <c r="G464" s="13"/>
      <c r="Y464" s="4"/>
      <c r="AC464" s="13"/>
    </row>
    <row r="465" spans="7:29" x14ac:dyDescent="0.55000000000000004">
      <c r="G465" s="13"/>
      <c r="Y465" s="4"/>
      <c r="AC465" s="13"/>
    </row>
    <row r="466" spans="7:29" x14ac:dyDescent="0.55000000000000004">
      <c r="G466" s="13"/>
      <c r="Y466" s="4"/>
      <c r="AC466" s="13"/>
    </row>
    <row r="467" spans="7:29" x14ac:dyDescent="0.55000000000000004">
      <c r="G467" s="13"/>
      <c r="Y467" s="4"/>
      <c r="AC467" s="13"/>
    </row>
    <row r="468" spans="7:29" x14ac:dyDescent="0.55000000000000004">
      <c r="G468" s="13"/>
      <c r="Y468" s="4"/>
      <c r="AC468" s="13"/>
    </row>
    <row r="469" spans="7:29" x14ac:dyDescent="0.55000000000000004">
      <c r="G469" s="13"/>
      <c r="Y469" s="4"/>
    </row>
    <row r="470" spans="7:29" x14ac:dyDescent="0.55000000000000004">
      <c r="G470" s="13"/>
      <c r="Y470" s="4"/>
    </row>
    <row r="471" spans="7:29" x14ac:dyDescent="0.55000000000000004">
      <c r="G471" s="13"/>
      <c r="Y471" s="4"/>
    </row>
    <row r="472" spans="7:29" x14ac:dyDescent="0.55000000000000004">
      <c r="G472" s="13"/>
      <c r="Y472" s="4"/>
    </row>
    <row r="473" spans="7:29" x14ac:dyDescent="0.55000000000000004">
      <c r="G473" s="13"/>
      <c r="Y473" s="4"/>
    </row>
    <row r="474" spans="7:29" x14ac:dyDescent="0.55000000000000004">
      <c r="G474" s="13"/>
      <c r="Y474" s="4"/>
    </row>
    <row r="475" spans="7:29" x14ac:dyDescent="0.55000000000000004">
      <c r="G475" s="13"/>
      <c r="Y475" s="4"/>
    </row>
    <row r="476" spans="7:29" x14ac:dyDescent="0.55000000000000004">
      <c r="G476" s="13"/>
      <c r="Y476" s="4"/>
    </row>
    <row r="477" spans="7:29" x14ac:dyDescent="0.55000000000000004">
      <c r="G477" s="13"/>
      <c r="Y477" s="4"/>
    </row>
    <row r="478" spans="7:29" x14ac:dyDescent="0.55000000000000004">
      <c r="G478" s="13"/>
      <c r="Y478" s="4"/>
    </row>
    <row r="479" spans="7:29" x14ac:dyDescent="0.55000000000000004">
      <c r="G479" s="13"/>
      <c r="Y479" s="4"/>
    </row>
    <row r="480" spans="7:29" x14ac:dyDescent="0.55000000000000004">
      <c r="G480" s="13"/>
      <c r="Y480" s="4"/>
    </row>
    <row r="481" spans="7:25" x14ac:dyDescent="0.55000000000000004">
      <c r="G481" s="13"/>
      <c r="Y481" s="4"/>
    </row>
    <row r="482" spans="7:25" x14ac:dyDescent="0.55000000000000004">
      <c r="G482" s="13"/>
      <c r="Y482" s="4"/>
    </row>
    <row r="483" spans="7:25" x14ac:dyDescent="0.55000000000000004">
      <c r="G483" s="13"/>
      <c r="Y483" s="4"/>
    </row>
    <row r="484" spans="7:25" x14ac:dyDescent="0.55000000000000004">
      <c r="G484" s="13"/>
      <c r="Y484" s="4"/>
    </row>
    <row r="485" spans="7:25" x14ac:dyDescent="0.55000000000000004">
      <c r="G485" s="13"/>
      <c r="Y485" s="4"/>
    </row>
    <row r="486" spans="7:25" x14ac:dyDescent="0.55000000000000004">
      <c r="G486" s="13"/>
      <c r="Y486" s="4"/>
    </row>
    <row r="487" spans="7:25" x14ac:dyDescent="0.55000000000000004">
      <c r="G487" s="13"/>
      <c r="Y487" s="4"/>
    </row>
    <row r="488" spans="7:25" x14ac:dyDescent="0.55000000000000004">
      <c r="G488" s="13"/>
      <c r="Y488" s="4"/>
    </row>
    <row r="489" spans="7:25" x14ac:dyDescent="0.55000000000000004">
      <c r="G489" s="13"/>
      <c r="Y489" s="4"/>
    </row>
    <row r="490" spans="7:25" x14ac:dyDescent="0.55000000000000004">
      <c r="G490" s="13"/>
      <c r="Y490" s="4"/>
    </row>
    <row r="491" spans="7:25" x14ac:dyDescent="0.55000000000000004">
      <c r="G491" s="13"/>
      <c r="Y491" s="4"/>
    </row>
    <row r="492" spans="7:25" x14ac:dyDescent="0.55000000000000004">
      <c r="G492" s="13"/>
      <c r="Y492" s="4"/>
    </row>
    <row r="493" spans="7:25" x14ac:dyDescent="0.55000000000000004">
      <c r="G493" s="13"/>
      <c r="Y493" s="4"/>
    </row>
    <row r="494" spans="7:25" x14ac:dyDescent="0.55000000000000004">
      <c r="G494" s="13"/>
      <c r="Y494" s="4"/>
    </row>
    <row r="495" spans="7:25" x14ac:dyDescent="0.55000000000000004">
      <c r="G495" s="13"/>
      <c r="Y495" s="4"/>
    </row>
    <row r="496" spans="7:25" x14ac:dyDescent="0.55000000000000004">
      <c r="G496" s="13"/>
      <c r="Y496" s="4"/>
    </row>
    <row r="497" spans="7:25" x14ac:dyDescent="0.55000000000000004">
      <c r="G497" s="13"/>
      <c r="Y497" s="4"/>
    </row>
    <row r="498" spans="7:25" x14ac:dyDescent="0.55000000000000004">
      <c r="G498" s="13"/>
      <c r="Y498" s="4"/>
    </row>
    <row r="499" spans="7:25" x14ac:dyDescent="0.55000000000000004">
      <c r="G499" s="13"/>
      <c r="Y499" s="4"/>
    </row>
    <row r="500" spans="7:25" x14ac:dyDescent="0.55000000000000004">
      <c r="G500" s="13"/>
      <c r="Y500" s="4"/>
    </row>
    <row r="501" spans="7:25" x14ac:dyDescent="0.55000000000000004">
      <c r="G501" s="13"/>
      <c r="Y501" s="4"/>
    </row>
    <row r="502" spans="7:25" x14ac:dyDescent="0.55000000000000004">
      <c r="G502" s="13"/>
      <c r="Y502" s="4"/>
    </row>
    <row r="503" spans="7:25" x14ac:dyDescent="0.55000000000000004">
      <c r="G503" s="13"/>
      <c r="Y503" s="4"/>
    </row>
    <row r="504" spans="7:25" x14ac:dyDescent="0.55000000000000004">
      <c r="G504" s="13"/>
      <c r="Y504" s="4"/>
    </row>
    <row r="505" spans="7:25" x14ac:dyDescent="0.55000000000000004">
      <c r="G505" s="13"/>
      <c r="Y505" s="4"/>
    </row>
    <row r="506" spans="7:25" x14ac:dyDescent="0.55000000000000004">
      <c r="G506" s="13"/>
      <c r="Y506" s="4"/>
    </row>
    <row r="507" spans="7:25" x14ac:dyDescent="0.55000000000000004">
      <c r="Y507" s="4"/>
    </row>
    <row r="508" spans="7:25" x14ac:dyDescent="0.55000000000000004">
      <c r="Y508" s="4"/>
    </row>
    <row r="509" spans="7:25" x14ac:dyDescent="0.55000000000000004">
      <c r="Y509" s="4"/>
    </row>
    <row r="510" spans="7:25" x14ac:dyDescent="0.55000000000000004">
      <c r="Y510" s="4"/>
    </row>
    <row r="511" spans="7:25" x14ac:dyDescent="0.55000000000000004">
      <c r="Y511" s="4"/>
    </row>
    <row r="512" spans="7:25" x14ac:dyDescent="0.55000000000000004">
      <c r="Y512" s="4"/>
    </row>
    <row r="513" spans="25:25" x14ac:dyDescent="0.55000000000000004">
      <c r="Y513" s="4"/>
    </row>
    <row r="514" spans="25:25" x14ac:dyDescent="0.55000000000000004">
      <c r="Y514" s="4"/>
    </row>
    <row r="515" spans="25:25" x14ac:dyDescent="0.55000000000000004">
      <c r="Y515" s="4"/>
    </row>
    <row r="516" spans="25:25" x14ac:dyDescent="0.55000000000000004">
      <c r="Y516" s="4"/>
    </row>
    <row r="517" spans="25:25" x14ac:dyDescent="0.55000000000000004">
      <c r="Y517" s="4"/>
    </row>
    <row r="518" spans="25:25" x14ac:dyDescent="0.55000000000000004">
      <c r="Y518" s="4"/>
    </row>
    <row r="519" spans="25:25" x14ac:dyDescent="0.55000000000000004">
      <c r="Y519" s="4"/>
    </row>
    <row r="520" spans="25:25" x14ac:dyDescent="0.55000000000000004">
      <c r="Y520" s="4"/>
    </row>
    <row r="521" spans="25:25" x14ac:dyDescent="0.55000000000000004">
      <c r="Y521" s="4"/>
    </row>
    <row r="522" spans="25:25" x14ac:dyDescent="0.55000000000000004">
      <c r="Y522" s="4"/>
    </row>
    <row r="523" spans="25:25" x14ac:dyDescent="0.55000000000000004">
      <c r="Y523" s="4"/>
    </row>
    <row r="524" spans="25:25" x14ac:dyDescent="0.55000000000000004">
      <c r="Y524" s="4"/>
    </row>
    <row r="525" spans="25:25" x14ac:dyDescent="0.55000000000000004">
      <c r="Y525" s="4"/>
    </row>
    <row r="526" spans="25:25" x14ac:dyDescent="0.55000000000000004">
      <c r="Y526" s="4"/>
    </row>
    <row r="527" spans="25:25" x14ac:dyDescent="0.55000000000000004">
      <c r="Y527" s="4"/>
    </row>
    <row r="528" spans="25:25" x14ac:dyDescent="0.55000000000000004">
      <c r="Y528" s="4"/>
    </row>
    <row r="529" spans="25:25" x14ac:dyDescent="0.55000000000000004">
      <c r="Y529" s="4"/>
    </row>
    <row r="530" spans="25:25" x14ac:dyDescent="0.55000000000000004">
      <c r="Y530" s="4"/>
    </row>
    <row r="531" spans="25:25" x14ac:dyDescent="0.55000000000000004">
      <c r="Y531" s="4"/>
    </row>
    <row r="532" spans="25:25" x14ac:dyDescent="0.55000000000000004">
      <c r="Y532" s="4"/>
    </row>
    <row r="533" spans="25:25" x14ac:dyDescent="0.55000000000000004">
      <c r="Y533" s="4"/>
    </row>
    <row r="534" spans="25:25" x14ac:dyDescent="0.55000000000000004">
      <c r="Y534" s="4"/>
    </row>
    <row r="535" spans="25:25" x14ac:dyDescent="0.55000000000000004">
      <c r="Y535" s="4"/>
    </row>
    <row r="536" spans="25:25" x14ac:dyDescent="0.55000000000000004">
      <c r="Y536" s="4"/>
    </row>
    <row r="537" spans="25:25" x14ac:dyDescent="0.55000000000000004">
      <c r="Y537" s="4"/>
    </row>
    <row r="538" spans="25:25" x14ac:dyDescent="0.55000000000000004">
      <c r="Y538" s="4"/>
    </row>
    <row r="539" spans="25:25" x14ac:dyDescent="0.55000000000000004">
      <c r="Y539" s="4"/>
    </row>
    <row r="540" spans="25:25" x14ac:dyDescent="0.55000000000000004">
      <c r="Y540" s="4"/>
    </row>
    <row r="541" spans="25:25" x14ac:dyDescent="0.55000000000000004">
      <c r="Y541" s="4"/>
    </row>
    <row r="542" spans="25:25" x14ac:dyDescent="0.55000000000000004">
      <c r="Y542" s="4"/>
    </row>
    <row r="543" spans="25:25" x14ac:dyDescent="0.55000000000000004">
      <c r="Y543" s="4"/>
    </row>
    <row r="544" spans="25:25" x14ac:dyDescent="0.55000000000000004">
      <c r="Y544" s="4"/>
    </row>
    <row r="545" spans="25:25" x14ac:dyDescent="0.55000000000000004">
      <c r="Y545" s="4"/>
    </row>
    <row r="546" spans="25:25" x14ac:dyDescent="0.55000000000000004">
      <c r="Y546" s="4"/>
    </row>
    <row r="547" spans="25:25" x14ac:dyDescent="0.55000000000000004">
      <c r="Y547" s="4"/>
    </row>
    <row r="548" spans="25:25" x14ac:dyDescent="0.55000000000000004">
      <c r="Y548" s="4"/>
    </row>
    <row r="549" spans="25:25" x14ac:dyDescent="0.55000000000000004">
      <c r="Y549" s="4"/>
    </row>
    <row r="550" spans="25:25" x14ac:dyDescent="0.55000000000000004">
      <c r="Y550" s="4"/>
    </row>
    <row r="551" spans="25:25" x14ac:dyDescent="0.55000000000000004">
      <c r="Y551" s="4"/>
    </row>
    <row r="552" spans="25:25" x14ac:dyDescent="0.55000000000000004">
      <c r="Y552" s="4"/>
    </row>
    <row r="553" spans="25:25" x14ac:dyDescent="0.55000000000000004">
      <c r="Y553" s="4"/>
    </row>
    <row r="554" spans="25:25" x14ac:dyDescent="0.55000000000000004">
      <c r="Y554" s="4"/>
    </row>
    <row r="555" spans="25:25" x14ac:dyDescent="0.55000000000000004">
      <c r="Y555" s="4"/>
    </row>
    <row r="556" spans="25:25" x14ac:dyDescent="0.55000000000000004">
      <c r="Y556" s="4"/>
    </row>
    <row r="557" spans="25:25" x14ac:dyDescent="0.55000000000000004">
      <c r="Y557" s="4"/>
    </row>
    <row r="558" spans="25:25" x14ac:dyDescent="0.55000000000000004">
      <c r="Y558" s="4"/>
    </row>
    <row r="559" spans="25:25" x14ac:dyDescent="0.55000000000000004">
      <c r="Y559" s="4"/>
    </row>
    <row r="560" spans="25:25" x14ac:dyDescent="0.55000000000000004">
      <c r="Y560" s="4"/>
    </row>
    <row r="561" spans="25:25" x14ac:dyDescent="0.55000000000000004">
      <c r="Y561" s="4"/>
    </row>
    <row r="562" spans="25:25" x14ac:dyDescent="0.55000000000000004">
      <c r="Y562" s="4"/>
    </row>
    <row r="563" spans="25:25" x14ac:dyDescent="0.55000000000000004">
      <c r="Y563" s="4"/>
    </row>
    <row r="564" spans="25:25" x14ac:dyDescent="0.55000000000000004">
      <c r="Y564" s="4"/>
    </row>
    <row r="565" spans="25:25" x14ac:dyDescent="0.55000000000000004">
      <c r="Y565" s="4"/>
    </row>
    <row r="566" spans="25:25" x14ac:dyDescent="0.55000000000000004">
      <c r="Y566" s="4"/>
    </row>
    <row r="567" spans="25:25" x14ac:dyDescent="0.55000000000000004">
      <c r="Y567" s="4"/>
    </row>
    <row r="568" spans="25:25" x14ac:dyDescent="0.55000000000000004">
      <c r="Y568" s="4"/>
    </row>
    <row r="569" spans="25:25" x14ac:dyDescent="0.55000000000000004">
      <c r="Y569" s="4"/>
    </row>
    <row r="570" spans="25:25" x14ac:dyDescent="0.55000000000000004">
      <c r="Y570" s="4"/>
    </row>
    <row r="571" spans="25:25" x14ac:dyDescent="0.55000000000000004">
      <c r="Y571" s="4"/>
    </row>
    <row r="572" spans="25:25" x14ac:dyDescent="0.55000000000000004">
      <c r="Y572" s="4"/>
    </row>
    <row r="573" spans="25:25" x14ac:dyDescent="0.55000000000000004">
      <c r="Y573" s="4"/>
    </row>
    <row r="574" spans="25:25" x14ac:dyDescent="0.55000000000000004">
      <c r="Y574" s="4"/>
    </row>
    <row r="575" spans="25:25" x14ac:dyDescent="0.55000000000000004">
      <c r="Y575" s="4"/>
    </row>
    <row r="576" spans="25:25" x14ac:dyDescent="0.55000000000000004">
      <c r="Y576" s="4"/>
    </row>
    <row r="577" spans="25:25" x14ac:dyDescent="0.55000000000000004">
      <c r="Y577" s="4"/>
    </row>
    <row r="578" spans="25:25" x14ac:dyDescent="0.55000000000000004">
      <c r="Y578" s="4"/>
    </row>
    <row r="579" spans="25:25" x14ac:dyDescent="0.55000000000000004">
      <c r="Y579" s="4"/>
    </row>
    <row r="580" spans="25:25" x14ac:dyDescent="0.55000000000000004">
      <c r="Y580" s="4"/>
    </row>
    <row r="581" spans="25:25" x14ac:dyDescent="0.55000000000000004">
      <c r="Y581" s="4"/>
    </row>
    <row r="582" spans="25:25" x14ac:dyDescent="0.55000000000000004">
      <c r="Y582" s="4"/>
    </row>
    <row r="583" spans="25:25" x14ac:dyDescent="0.55000000000000004">
      <c r="Y583" s="4"/>
    </row>
    <row r="584" spans="25:25" x14ac:dyDescent="0.55000000000000004">
      <c r="Y584" s="4"/>
    </row>
    <row r="585" spans="25:25" x14ac:dyDescent="0.55000000000000004">
      <c r="Y585" s="4"/>
    </row>
    <row r="586" spans="25:25" x14ac:dyDescent="0.55000000000000004">
      <c r="Y586" s="4"/>
    </row>
    <row r="587" spans="25:25" x14ac:dyDescent="0.55000000000000004">
      <c r="Y587" s="4"/>
    </row>
    <row r="588" spans="25:25" x14ac:dyDescent="0.55000000000000004">
      <c r="Y588" s="4"/>
    </row>
    <row r="589" spans="25:25" x14ac:dyDescent="0.55000000000000004">
      <c r="Y589" s="4"/>
    </row>
    <row r="590" spans="25:25" x14ac:dyDescent="0.55000000000000004">
      <c r="Y590" s="4"/>
    </row>
    <row r="591" spans="25:25" x14ac:dyDescent="0.55000000000000004">
      <c r="Y591" s="4"/>
    </row>
    <row r="592" spans="25:25" x14ac:dyDescent="0.55000000000000004">
      <c r="Y592" s="4"/>
    </row>
    <row r="593" spans="25:25" x14ac:dyDescent="0.55000000000000004">
      <c r="Y593" s="4"/>
    </row>
    <row r="594" spans="25:25" x14ac:dyDescent="0.55000000000000004">
      <c r="Y594" s="4"/>
    </row>
    <row r="595" spans="25:25" x14ac:dyDescent="0.55000000000000004">
      <c r="Y595" s="4"/>
    </row>
    <row r="596" spans="25:25" x14ac:dyDescent="0.55000000000000004">
      <c r="Y596" s="4"/>
    </row>
    <row r="597" spans="25:25" x14ac:dyDescent="0.55000000000000004">
      <c r="Y597" s="4"/>
    </row>
    <row r="598" spans="25:25" x14ac:dyDescent="0.55000000000000004">
      <c r="Y598" s="4"/>
    </row>
    <row r="599" spans="25:25" x14ac:dyDescent="0.55000000000000004">
      <c r="Y599" s="4"/>
    </row>
    <row r="600" spans="25:25" x14ac:dyDescent="0.55000000000000004">
      <c r="Y600" s="4"/>
    </row>
    <row r="601" spans="25:25" x14ac:dyDescent="0.55000000000000004">
      <c r="Y601" s="4"/>
    </row>
    <row r="602" spans="25:25" x14ac:dyDescent="0.55000000000000004">
      <c r="Y602" s="4"/>
    </row>
    <row r="603" spans="25:25" x14ac:dyDescent="0.55000000000000004">
      <c r="Y603" s="4"/>
    </row>
    <row r="604" spans="25:25" x14ac:dyDescent="0.55000000000000004">
      <c r="Y604" s="4"/>
    </row>
    <row r="605" spans="25:25" x14ac:dyDescent="0.55000000000000004">
      <c r="Y605" s="4"/>
    </row>
    <row r="606" spans="25:25" x14ac:dyDescent="0.55000000000000004">
      <c r="Y606" s="4"/>
    </row>
    <row r="607" spans="25:25" x14ac:dyDescent="0.55000000000000004">
      <c r="Y607" s="4"/>
    </row>
    <row r="608" spans="25:25" x14ac:dyDescent="0.55000000000000004">
      <c r="Y608" s="4"/>
    </row>
    <row r="609" spans="25:25" x14ac:dyDescent="0.55000000000000004">
      <c r="Y609" s="4"/>
    </row>
    <row r="610" spans="25:25" x14ac:dyDescent="0.55000000000000004">
      <c r="Y610" s="4"/>
    </row>
    <row r="611" spans="25:25" x14ac:dyDescent="0.55000000000000004">
      <c r="Y611" s="4"/>
    </row>
    <row r="612" spans="25:25" x14ac:dyDescent="0.55000000000000004">
      <c r="Y612" s="4"/>
    </row>
    <row r="613" spans="25:25" x14ac:dyDescent="0.55000000000000004">
      <c r="Y613" s="4"/>
    </row>
    <row r="614" spans="25:25" x14ac:dyDescent="0.55000000000000004">
      <c r="Y614" s="4"/>
    </row>
    <row r="615" spans="25:25" x14ac:dyDescent="0.55000000000000004">
      <c r="Y615" s="4"/>
    </row>
    <row r="616" spans="25:25" x14ac:dyDescent="0.55000000000000004">
      <c r="Y616" s="4"/>
    </row>
    <row r="617" spans="25:25" x14ac:dyDescent="0.55000000000000004">
      <c r="Y617" s="4"/>
    </row>
    <row r="618" spans="25:25" x14ac:dyDescent="0.55000000000000004">
      <c r="Y618" s="4"/>
    </row>
    <row r="619" spans="25:25" x14ac:dyDescent="0.55000000000000004">
      <c r="Y619" s="4"/>
    </row>
    <row r="620" spans="25:25" x14ac:dyDescent="0.55000000000000004">
      <c r="Y620" s="4"/>
    </row>
    <row r="621" spans="25:25" x14ac:dyDescent="0.55000000000000004">
      <c r="Y621" s="4"/>
    </row>
    <row r="622" spans="25:25" x14ac:dyDescent="0.55000000000000004">
      <c r="Y622" s="4"/>
    </row>
    <row r="623" spans="25:25" x14ac:dyDescent="0.55000000000000004">
      <c r="Y623" s="4"/>
    </row>
    <row r="624" spans="25:25" x14ac:dyDescent="0.55000000000000004">
      <c r="Y624" s="4"/>
    </row>
    <row r="625" spans="25:25" x14ac:dyDescent="0.55000000000000004">
      <c r="Y625" s="4"/>
    </row>
    <row r="626" spans="25:25" x14ac:dyDescent="0.55000000000000004">
      <c r="Y626" s="4"/>
    </row>
    <row r="627" spans="25:25" x14ac:dyDescent="0.55000000000000004">
      <c r="Y627" s="4"/>
    </row>
    <row r="628" spans="25:25" x14ac:dyDescent="0.55000000000000004">
      <c r="Y628" s="4"/>
    </row>
    <row r="629" spans="25:25" x14ac:dyDescent="0.55000000000000004">
      <c r="Y629" s="4"/>
    </row>
    <row r="630" spans="25:25" x14ac:dyDescent="0.55000000000000004">
      <c r="Y630" s="4"/>
    </row>
    <row r="631" spans="25:25" x14ac:dyDescent="0.55000000000000004">
      <c r="Y631" s="4"/>
    </row>
    <row r="632" spans="25:25" x14ac:dyDescent="0.55000000000000004">
      <c r="Y632" s="4"/>
    </row>
    <row r="633" spans="25:25" x14ac:dyDescent="0.55000000000000004">
      <c r="Y633" s="4"/>
    </row>
    <row r="634" spans="25:25" x14ac:dyDescent="0.55000000000000004">
      <c r="Y634" s="4"/>
    </row>
    <row r="635" spans="25:25" x14ac:dyDescent="0.55000000000000004">
      <c r="Y635" s="4"/>
    </row>
    <row r="636" spans="25:25" x14ac:dyDescent="0.55000000000000004">
      <c r="Y636" s="4"/>
    </row>
    <row r="637" spans="25:25" x14ac:dyDescent="0.55000000000000004">
      <c r="Y637" s="4"/>
    </row>
    <row r="638" spans="25:25" x14ac:dyDescent="0.55000000000000004">
      <c r="Y638" s="4"/>
    </row>
    <row r="639" spans="25:25" x14ac:dyDescent="0.55000000000000004">
      <c r="Y639" s="4"/>
    </row>
    <row r="640" spans="25:25" x14ac:dyDescent="0.55000000000000004">
      <c r="Y640" s="4"/>
    </row>
    <row r="641" spans="25:25" x14ac:dyDescent="0.55000000000000004">
      <c r="Y641" s="4"/>
    </row>
    <row r="642" spans="25:25" x14ac:dyDescent="0.55000000000000004">
      <c r="Y642" s="4"/>
    </row>
    <row r="643" spans="25:25" x14ac:dyDescent="0.55000000000000004">
      <c r="Y643" s="4"/>
    </row>
    <row r="644" spans="25:25" x14ac:dyDescent="0.55000000000000004">
      <c r="Y644" s="4"/>
    </row>
    <row r="645" spans="25:25" x14ac:dyDescent="0.55000000000000004">
      <c r="Y645" s="4"/>
    </row>
    <row r="646" spans="25:25" x14ac:dyDescent="0.55000000000000004">
      <c r="Y646" s="4"/>
    </row>
    <row r="647" spans="25:25" x14ac:dyDescent="0.55000000000000004">
      <c r="Y647" s="4"/>
    </row>
    <row r="648" spans="25:25" x14ac:dyDescent="0.55000000000000004">
      <c r="Y648" s="4"/>
    </row>
    <row r="649" spans="25:25" x14ac:dyDescent="0.55000000000000004">
      <c r="Y649" s="4"/>
    </row>
    <row r="650" spans="25:25" x14ac:dyDescent="0.55000000000000004">
      <c r="Y650" s="4"/>
    </row>
    <row r="651" spans="25:25" x14ac:dyDescent="0.55000000000000004">
      <c r="Y651" s="4"/>
    </row>
    <row r="652" spans="25:25" x14ac:dyDescent="0.55000000000000004">
      <c r="Y652" s="4"/>
    </row>
    <row r="653" spans="25:25" x14ac:dyDescent="0.55000000000000004">
      <c r="Y653" s="4"/>
    </row>
    <row r="654" spans="25:25" x14ac:dyDescent="0.55000000000000004">
      <c r="Y654" s="4"/>
    </row>
    <row r="655" spans="25:25" x14ac:dyDescent="0.55000000000000004">
      <c r="Y655" s="4"/>
    </row>
    <row r="656" spans="25:25" x14ac:dyDescent="0.55000000000000004">
      <c r="Y656" s="4"/>
    </row>
    <row r="657" spans="25:25" x14ac:dyDescent="0.55000000000000004">
      <c r="Y657" s="4"/>
    </row>
    <row r="658" spans="25:25" x14ac:dyDescent="0.55000000000000004">
      <c r="Y658" s="4"/>
    </row>
    <row r="659" spans="25:25" x14ac:dyDescent="0.55000000000000004">
      <c r="Y659" s="4"/>
    </row>
    <row r="660" spans="25:25" x14ac:dyDescent="0.55000000000000004">
      <c r="Y660" s="4"/>
    </row>
    <row r="661" spans="25:25" x14ac:dyDescent="0.55000000000000004">
      <c r="Y661" s="4"/>
    </row>
    <row r="662" spans="25:25" x14ac:dyDescent="0.55000000000000004">
      <c r="Y662" s="4"/>
    </row>
    <row r="663" spans="25:25" x14ac:dyDescent="0.55000000000000004">
      <c r="Y663" s="4"/>
    </row>
    <row r="664" spans="25:25" x14ac:dyDescent="0.55000000000000004">
      <c r="Y664" s="4"/>
    </row>
    <row r="665" spans="25:25" x14ac:dyDescent="0.55000000000000004">
      <c r="Y665" s="4"/>
    </row>
    <row r="666" spans="25:25" x14ac:dyDescent="0.55000000000000004">
      <c r="Y666" s="4"/>
    </row>
    <row r="667" spans="25:25" x14ac:dyDescent="0.55000000000000004">
      <c r="Y667" s="4"/>
    </row>
    <row r="668" spans="25:25" x14ac:dyDescent="0.55000000000000004">
      <c r="Y668" s="4"/>
    </row>
    <row r="669" spans="25:25" x14ac:dyDescent="0.55000000000000004">
      <c r="Y669" s="4"/>
    </row>
    <row r="670" spans="25:25" x14ac:dyDescent="0.55000000000000004">
      <c r="Y670" s="4"/>
    </row>
    <row r="671" spans="25:25" x14ac:dyDescent="0.55000000000000004">
      <c r="Y671" s="4"/>
    </row>
    <row r="672" spans="25:25" x14ac:dyDescent="0.55000000000000004">
      <c r="Y672" s="4"/>
    </row>
    <row r="673" spans="25:25" x14ac:dyDescent="0.55000000000000004">
      <c r="Y673" s="4"/>
    </row>
    <row r="674" spans="25:25" x14ac:dyDescent="0.55000000000000004">
      <c r="Y674" s="4"/>
    </row>
    <row r="675" spans="25:25" x14ac:dyDescent="0.55000000000000004">
      <c r="Y675" s="4"/>
    </row>
    <row r="676" spans="25:25" x14ac:dyDescent="0.55000000000000004">
      <c r="Y676" s="4"/>
    </row>
    <row r="677" spans="25:25" x14ac:dyDescent="0.55000000000000004">
      <c r="Y677" s="4"/>
    </row>
    <row r="678" spans="25:25" x14ac:dyDescent="0.55000000000000004">
      <c r="Y678" s="4"/>
    </row>
    <row r="679" spans="25:25" x14ac:dyDescent="0.55000000000000004">
      <c r="Y679" s="4"/>
    </row>
    <row r="680" spans="25:25" x14ac:dyDescent="0.55000000000000004">
      <c r="Y680" s="4"/>
    </row>
    <row r="681" spans="25:25" x14ac:dyDescent="0.55000000000000004">
      <c r="Y681" s="4"/>
    </row>
    <row r="682" spans="25:25" x14ac:dyDescent="0.55000000000000004">
      <c r="Y682" s="4"/>
    </row>
    <row r="683" spans="25:25" x14ac:dyDescent="0.55000000000000004">
      <c r="Y683" s="4"/>
    </row>
    <row r="684" spans="25:25" x14ac:dyDescent="0.55000000000000004">
      <c r="Y684" s="4"/>
    </row>
    <row r="685" spans="25:25" x14ac:dyDescent="0.55000000000000004">
      <c r="Y685" s="4"/>
    </row>
    <row r="686" spans="25:25" x14ac:dyDescent="0.55000000000000004">
      <c r="Y686" s="4"/>
    </row>
    <row r="687" spans="25:25" x14ac:dyDescent="0.55000000000000004">
      <c r="Y687" s="4"/>
    </row>
    <row r="688" spans="25:25" x14ac:dyDescent="0.55000000000000004">
      <c r="Y688" s="4"/>
    </row>
    <row r="689" spans="25:25" x14ac:dyDescent="0.55000000000000004">
      <c r="Y689" s="4"/>
    </row>
    <row r="690" spans="25:25" x14ac:dyDescent="0.55000000000000004">
      <c r="Y690" s="4"/>
    </row>
    <row r="691" spans="25:25" x14ac:dyDescent="0.55000000000000004">
      <c r="Y691" s="4"/>
    </row>
    <row r="692" spans="25:25" x14ac:dyDescent="0.55000000000000004">
      <c r="Y692" s="4"/>
    </row>
    <row r="693" spans="25:25" x14ac:dyDescent="0.55000000000000004">
      <c r="Y693" s="4"/>
    </row>
    <row r="694" spans="25:25" x14ac:dyDescent="0.55000000000000004">
      <c r="Y694" s="4"/>
    </row>
    <row r="695" spans="25:25" x14ac:dyDescent="0.55000000000000004">
      <c r="Y695" s="4"/>
    </row>
    <row r="696" spans="25:25" x14ac:dyDescent="0.55000000000000004">
      <c r="Y696" s="4"/>
    </row>
    <row r="697" spans="25:25" x14ac:dyDescent="0.55000000000000004">
      <c r="Y697" s="4"/>
    </row>
    <row r="698" spans="25:25" x14ac:dyDescent="0.55000000000000004">
      <c r="Y698" s="4"/>
    </row>
    <row r="699" spans="25:25" x14ac:dyDescent="0.55000000000000004">
      <c r="Y699" s="4"/>
    </row>
    <row r="700" spans="25:25" x14ac:dyDescent="0.55000000000000004">
      <c r="Y700" s="4"/>
    </row>
    <row r="701" spans="25:25" x14ac:dyDescent="0.55000000000000004">
      <c r="Y701" s="4"/>
    </row>
    <row r="702" spans="25:25" x14ac:dyDescent="0.55000000000000004">
      <c r="Y702" s="4"/>
    </row>
    <row r="703" spans="25:25" x14ac:dyDescent="0.55000000000000004">
      <c r="Y703" s="4"/>
    </row>
    <row r="704" spans="25:25" x14ac:dyDescent="0.55000000000000004">
      <c r="Y704" s="4"/>
    </row>
    <row r="705" spans="25:25" x14ac:dyDescent="0.55000000000000004">
      <c r="Y705" s="4"/>
    </row>
    <row r="706" spans="25:25" x14ac:dyDescent="0.55000000000000004">
      <c r="Y706" s="4"/>
    </row>
    <row r="707" spans="25:25" x14ac:dyDescent="0.55000000000000004">
      <c r="Y707" s="4"/>
    </row>
    <row r="708" spans="25:25" x14ac:dyDescent="0.55000000000000004">
      <c r="Y708" s="4"/>
    </row>
    <row r="709" spans="25:25" x14ac:dyDescent="0.55000000000000004">
      <c r="Y709" s="4"/>
    </row>
    <row r="710" spans="25:25" x14ac:dyDescent="0.55000000000000004">
      <c r="Y710" s="4"/>
    </row>
    <row r="711" spans="25:25" x14ac:dyDescent="0.55000000000000004">
      <c r="Y711" s="4"/>
    </row>
    <row r="712" spans="25:25" x14ac:dyDescent="0.55000000000000004">
      <c r="Y712" s="4"/>
    </row>
    <row r="713" spans="25:25" x14ac:dyDescent="0.55000000000000004">
      <c r="Y713" s="4"/>
    </row>
    <row r="714" spans="25:25" x14ac:dyDescent="0.55000000000000004">
      <c r="Y714" s="4"/>
    </row>
    <row r="715" spans="25:25" x14ac:dyDescent="0.55000000000000004">
      <c r="Y715" s="4"/>
    </row>
    <row r="716" spans="25:25" x14ac:dyDescent="0.55000000000000004">
      <c r="Y716" s="4"/>
    </row>
    <row r="717" spans="25:25" x14ac:dyDescent="0.55000000000000004">
      <c r="Y717" s="4"/>
    </row>
    <row r="718" spans="25:25" x14ac:dyDescent="0.55000000000000004">
      <c r="Y718" s="4"/>
    </row>
    <row r="719" spans="25:25" x14ac:dyDescent="0.55000000000000004">
      <c r="Y719" s="4"/>
    </row>
    <row r="720" spans="25:25" x14ac:dyDescent="0.55000000000000004">
      <c r="Y720" s="4"/>
    </row>
    <row r="721" spans="25:25" x14ac:dyDescent="0.55000000000000004">
      <c r="Y721" s="4"/>
    </row>
    <row r="722" spans="25:25" x14ac:dyDescent="0.55000000000000004">
      <c r="Y722" s="4"/>
    </row>
    <row r="723" spans="25:25" x14ac:dyDescent="0.55000000000000004">
      <c r="Y723" s="4"/>
    </row>
    <row r="724" spans="25:25" x14ac:dyDescent="0.55000000000000004">
      <c r="Y724" s="4"/>
    </row>
    <row r="725" spans="25:25" x14ac:dyDescent="0.55000000000000004">
      <c r="Y725" s="4"/>
    </row>
    <row r="726" spans="25:25" x14ac:dyDescent="0.55000000000000004">
      <c r="Y726" s="4"/>
    </row>
    <row r="727" spans="25:25" x14ac:dyDescent="0.55000000000000004">
      <c r="Y727" s="4"/>
    </row>
    <row r="728" spans="25:25" x14ac:dyDescent="0.55000000000000004">
      <c r="Y728" s="4"/>
    </row>
    <row r="729" spans="25:25" x14ac:dyDescent="0.55000000000000004">
      <c r="Y729" s="4"/>
    </row>
    <row r="730" spans="25:25" x14ac:dyDescent="0.55000000000000004">
      <c r="Y730" s="4"/>
    </row>
    <row r="731" spans="25:25" x14ac:dyDescent="0.55000000000000004">
      <c r="Y731" s="4"/>
    </row>
    <row r="732" spans="25:25" x14ac:dyDescent="0.55000000000000004">
      <c r="Y732" s="4"/>
    </row>
    <row r="733" spans="25:25" x14ac:dyDescent="0.55000000000000004">
      <c r="Y733" s="4"/>
    </row>
    <row r="734" spans="25:25" x14ac:dyDescent="0.55000000000000004">
      <c r="Y734" s="4"/>
    </row>
    <row r="735" spans="25:25" x14ac:dyDescent="0.55000000000000004">
      <c r="Y735" s="4"/>
    </row>
    <row r="736" spans="25:25" x14ac:dyDescent="0.55000000000000004">
      <c r="Y736" s="4"/>
    </row>
    <row r="737" spans="25:25" x14ac:dyDescent="0.55000000000000004">
      <c r="Y737" s="4"/>
    </row>
    <row r="738" spans="25:25" x14ac:dyDescent="0.55000000000000004">
      <c r="Y738" s="4"/>
    </row>
    <row r="739" spans="25:25" x14ac:dyDescent="0.55000000000000004">
      <c r="Y739" s="4"/>
    </row>
    <row r="740" spans="25:25" x14ac:dyDescent="0.55000000000000004">
      <c r="Y740" s="4"/>
    </row>
    <row r="741" spans="25:25" x14ac:dyDescent="0.55000000000000004">
      <c r="Y741" s="4"/>
    </row>
    <row r="742" spans="25:25" x14ac:dyDescent="0.55000000000000004">
      <c r="Y742" s="4"/>
    </row>
    <row r="743" spans="25:25" x14ac:dyDescent="0.55000000000000004">
      <c r="Y743" s="4"/>
    </row>
    <row r="744" spans="25:25" x14ac:dyDescent="0.55000000000000004">
      <c r="Y744" s="4"/>
    </row>
    <row r="745" spans="25:25" x14ac:dyDescent="0.55000000000000004">
      <c r="Y745" s="4"/>
    </row>
    <row r="746" spans="25:25" x14ac:dyDescent="0.55000000000000004">
      <c r="Y746" s="4"/>
    </row>
    <row r="747" spans="25:25" x14ac:dyDescent="0.55000000000000004">
      <c r="Y747" s="4"/>
    </row>
    <row r="748" spans="25:25" x14ac:dyDescent="0.55000000000000004">
      <c r="Y748" s="4"/>
    </row>
    <row r="749" spans="25:25" x14ac:dyDescent="0.55000000000000004">
      <c r="Y749" s="4"/>
    </row>
    <row r="750" spans="25:25" x14ac:dyDescent="0.55000000000000004">
      <c r="Y750" s="4"/>
    </row>
    <row r="751" spans="25:25" x14ac:dyDescent="0.55000000000000004">
      <c r="Y751" s="4"/>
    </row>
    <row r="752" spans="25:25" x14ac:dyDescent="0.55000000000000004">
      <c r="Y752" s="4"/>
    </row>
    <row r="753" spans="25:25" x14ac:dyDescent="0.55000000000000004">
      <c r="Y753" s="4"/>
    </row>
    <row r="754" spans="25:25" x14ac:dyDescent="0.55000000000000004">
      <c r="Y754" s="4"/>
    </row>
    <row r="755" spans="25:25" x14ac:dyDescent="0.55000000000000004">
      <c r="Y755" s="4"/>
    </row>
    <row r="756" spans="25:25" x14ac:dyDescent="0.55000000000000004">
      <c r="Y756" s="4"/>
    </row>
    <row r="757" spans="25:25" x14ac:dyDescent="0.55000000000000004">
      <c r="Y757" s="4"/>
    </row>
    <row r="758" spans="25:25" x14ac:dyDescent="0.55000000000000004">
      <c r="Y758" s="4"/>
    </row>
    <row r="759" spans="25:25" x14ac:dyDescent="0.55000000000000004">
      <c r="Y759" s="4"/>
    </row>
    <row r="760" spans="25:25" x14ac:dyDescent="0.55000000000000004">
      <c r="Y760" s="4"/>
    </row>
    <row r="761" spans="25:25" x14ac:dyDescent="0.55000000000000004">
      <c r="Y761" s="4"/>
    </row>
    <row r="762" spans="25:25" x14ac:dyDescent="0.55000000000000004">
      <c r="Y762" s="4"/>
    </row>
    <row r="763" spans="25:25" x14ac:dyDescent="0.55000000000000004">
      <c r="Y763" s="4"/>
    </row>
    <row r="764" spans="25:25" x14ac:dyDescent="0.55000000000000004">
      <c r="Y764" s="4"/>
    </row>
    <row r="765" spans="25:25" x14ac:dyDescent="0.55000000000000004">
      <c r="Y765" s="4"/>
    </row>
    <row r="766" spans="25:25" x14ac:dyDescent="0.55000000000000004">
      <c r="Y766" s="4"/>
    </row>
    <row r="767" spans="25:25" x14ac:dyDescent="0.55000000000000004">
      <c r="Y767" s="4"/>
    </row>
    <row r="768" spans="25:25" x14ac:dyDescent="0.55000000000000004">
      <c r="Y768" s="4"/>
    </row>
    <row r="769" spans="25:25" x14ac:dyDescent="0.55000000000000004">
      <c r="Y769" s="4"/>
    </row>
    <row r="770" spans="25:25" x14ac:dyDescent="0.55000000000000004">
      <c r="Y770" s="4"/>
    </row>
    <row r="771" spans="25:25" x14ac:dyDescent="0.55000000000000004">
      <c r="Y771" s="4"/>
    </row>
    <row r="772" spans="25:25" x14ac:dyDescent="0.55000000000000004">
      <c r="Y772" s="4"/>
    </row>
    <row r="773" spans="25:25" x14ac:dyDescent="0.55000000000000004">
      <c r="Y773" s="4"/>
    </row>
    <row r="774" spans="25:25" x14ac:dyDescent="0.55000000000000004">
      <c r="Y774" s="4"/>
    </row>
    <row r="775" spans="25:25" x14ac:dyDescent="0.55000000000000004">
      <c r="Y775" s="4"/>
    </row>
    <row r="776" spans="25:25" x14ac:dyDescent="0.55000000000000004">
      <c r="Y776" s="4"/>
    </row>
    <row r="777" spans="25:25" x14ac:dyDescent="0.55000000000000004">
      <c r="Y777" s="4"/>
    </row>
    <row r="778" spans="25:25" x14ac:dyDescent="0.55000000000000004">
      <c r="Y778" s="4"/>
    </row>
    <row r="779" spans="25:25" x14ac:dyDescent="0.55000000000000004">
      <c r="Y779" s="4"/>
    </row>
    <row r="780" spans="25:25" x14ac:dyDescent="0.55000000000000004">
      <c r="Y780" s="4"/>
    </row>
    <row r="781" spans="25:25" x14ac:dyDescent="0.55000000000000004">
      <c r="Y781" s="4"/>
    </row>
    <row r="782" spans="25:25" x14ac:dyDescent="0.55000000000000004">
      <c r="Y782" s="4"/>
    </row>
    <row r="783" spans="25:25" x14ac:dyDescent="0.55000000000000004">
      <c r="Y783" s="4"/>
    </row>
    <row r="784" spans="25:25" x14ac:dyDescent="0.55000000000000004">
      <c r="Y784" s="4"/>
    </row>
    <row r="785" spans="25:25" x14ac:dyDescent="0.55000000000000004">
      <c r="Y785" s="4"/>
    </row>
    <row r="786" spans="25:25" x14ac:dyDescent="0.55000000000000004">
      <c r="Y786" s="4"/>
    </row>
    <row r="787" spans="25:25" x14ac:dyDescent="0.55000000000000004">
      <c r="Y787" s="4"/>
    </row>
    <row r="788" spans="25:25" x14ac:dyDescent="0.55000000000000004">
      <c r="Y788" s="4"/>
    </row>
    <row r="789" spans="25:25" x14ac:dyDescent="0.55000000000000004">
      <c r="Y789" s="4"/>
    </row>
    <row r="790" spans="25:25" x14ac:dyDescent="0.55000000000000004">
      <c r="Y790" s="4"/>
    </row>
    <row r="791" spans="25:25" x14ac:dyDescent="0.55000000000000004">
      <c r="Y791" s="4"/>
    </row>
    <row r="792" spans="25:25" x14ac:dyDescent="0.55000000000000004">
      <c r="Y792" s="4"/>
    </row>
    <row r="793" spans="25:25" x14ac:dyDescent="0.55000000000000004">
      <c r="Y793" s="4"/>
    </row>
    <row r="794" spans="25:25" x14ac:dyDescent="0.55000000000000004">
      <c r="Y794" s="4"/>
    </row>
    <row r="795" spans="25:25" x14ac:dyDescent="0.55000000000000004">
      <c r="Y795" s="4"/>
    </row>
    <row r="796" spans="25:25" x14ac:dyDescent="0.55000000000000004">
      <c r="Y796" s="4"/>
    </row>
    <row r="797" spans="25:25" x14ac:dyDescent="0.55000000000000004">
      <c r="Y797" s="4"/>
    </row>
    <row r="798" spans="25:25" x14ac:dyDescent="0.55000000000000004">
      <c r="Y798" s="4"/>
    </row>
    <row r="799" spans="25:25" x14ac:dyDescent="0.55000000000000004">
      <c r="Y799" s="4"/>
    </row>
    <row r="800" spans="25:25" x14ac:dyDescent="0.55000000000000004">
      <c r="Y800" s="4"/>
    </row>
    <row r="801" spans="25:25" x14ac:dyDescent="0.55000000000000004">
      <c r="Y801" s="4"/>
    </row>
    <row r="802" spans="25:25" x14ac:dyDescent="0.55000000000000004">
      <c r="Y802" s="4"/>
    </row>
    <row r="803" spans="25:25" x14ac:dyDescent="0.55000000000000004">
      <c r="Y803" s="4"/>
    </row>
    <row r="804" spans="25:25" x14ac:dyDescent="0.55000000000000004">
      <c r="Y804" s="4"/>
    </row>
    <row r="805" spans="25:25" x14ac:dyDescent="0.55000000000000004">
      <c r="Y805" s="4"/>
    </row>
    <row r="806" spans="25:25" x14ac:dyDescent="0.55000000000000004">
      <c r="Y806" s="4"/>
    </row>
    <row r="807" spans="25:25" x14ac:dyDescent="0.55000000000000004">
      <c r="Y807" s="4"/>
    </row>
    <row r="808" spans="25:25" x14ac:dyDescent="0.55000000000000004">
      <c r="Y808" s="4"/>
    </row>
    <row r="809" spans="25:25" x14ac:dyDescent="0.55000000000000004">
      <c r="Y809" s="4"/>
    </row>
    <row r="810" spans="25:25" x14ac:dyDescent="0.55000000000000004">
      <c r="Y810" s="4"/>
    </row>
    <row r="811" spans="25:25" x14ac:dyDescent="0.55000000000000004">
      <c r="Y811" s="4"/>
    </row>
    <row r="812" spans="25:25" x14ac:dyDescent="0.55000000000000004">
      <c r="Y812" s="4"/>
    </row>
    <row r="813" spans="25:25" x14ac:dyDescent="0.55000000000000004">
      <c r="Y813" s="4"/>
    </row>
    <row r="814" spans="25:25" x14ac:dyDescent="0.55000000000000004">
      <c r="Y814" s="4"/>
    </row>
    <row r="815" spans="25:25" x14ac:dyDescent="0.55000000000000004">
      <c r="Y815" s="4"/>
    </row>
    <row r="816" spans="25:25" x14ac:dyDescent="0.55000000000000004">
      <c r="Y816" s="4"/>
    </row>
    <row r="817" spans="25:25" x14ac:dyDescent="0.55000000000000004">
      <c r="Y817" s="4"/>
    </row>
    <row r="818" spans="25:25" x14ac:dyDescent="0.55000000000000004">
      <c r="Y818" s="4"/>
    </row>
    <row r="819" spans="25:25" x14ac:dyDescent="0.55000000000000004">
      <c r="Y819" s="4"/>
    </row>
    <row r="820" spans="25:25" x14ac:dyDescent="0.55000000000000004">
      <c r="Y820" s="4"/>
    </row>
    <row r="821" spans="25:25" x14ac:dyDescent="0.55000000000000004">
      <c r="Y821" s="4"/>
    </row>
    <row r="822" spans="25:25" x14ac:dyDescent="0.55000000000000004">
      <c r="Y822" s="4"/>
    </row>
    <row r="823" spans="25:25" x14ac:dyDescent="0.55000000000000004">
      <c r="Y823" s="4"/>
    </row>
    <row r="824" spans="25:25" x14ac:dyDescent="0.55000000000000004">
      <c r="Y824" s="4"/>
    </row>
    <row r="825" spans="25:25" x14ac:dyDescent="0.55000000000000004">
      <c r="Y825" s="4"/>
    </row>
    <row r="826" spans="25:25" x14ac:dyDescent="0.55000000000000004">
      <c r="Y826" s="4"/>
    </row>
    <row r="827" spans="25:25" x14ac:dyDescent="0.55000000000000004">
      <c r="Y827" s="4"/>
    </row>
    <row r="828" spans="25:25" x14ac:dyDescent="0.55000000000000004">
      <c r="Y828" s="4"/>
    </row>
    <row r="829" spans="25:25" x14ac:dyDescent="0.55000000000000004">
      <c r="Y829" s="4"/>
    </row>
    <row r="830" spans="25:25" x14ac:dyDescent="0.55000000000000004">
      <c r="Y830" s="4"/>
    </row>
    <row r="831" spans="25:25" x14ac:dyDescent="0.55000000000000004">
      <c r="Y831" s="4"/>
    </row>
    <row r="832" spans="25:25" x14ac:dyDescent="0.55000000000000004">
      <c r="Y832" s="4"/>
    </row>
    <row r="833" spans="25:25" x14ac:dyDescent="0.55000000000000004">
      <c r="Y833" s="4"/>
    </row>
    <row r="834" spans="25:25" x14ac:dyDescent="0.55000000000000004">
      <c r="Y834" s="4"/>
    </row>
    <row r="835" spans="25:25" x14ac:dyDescent="0.55000000000000004">
      <c r="Y835" s="4"/>
    </row>
    <row r="836" spans="25:25" x14ac:dyDescent="0.55000000000000004">
      <c r="Y836" s="4"/>
    </row>
    <row r="837" spans="25:25" x14ac:dyDescent="0.55000000000000004">
      <c r="Y837" s="4"/>
    </row>
    <row r="838" spans="25:25" x14ac:dyDescent="0.55000000000000004">
      <c r="Y838" s="4"/>
    </row>
    <row r="839" spans="25:25" x14ac:dyDescent="0.55000000000000004">
      <c r="Y839" s="4"/>
    </row>
    <row r="840" spans="25:25" x14ac:dyDescent="0.55000000000000004">
      <c r="Y840" s="4"/>
    </row>
    <row r="841" spans="25:25" x14ac:dyDescent="0.55000000000000004">
      <c r="Y841" s="4"/>
    </row>
    <row r="842" spans="25:25" x14ac:dyDescent="0.55000000000000004">
      <c r="Y842" s="4"/>
    </row>
    <row r="843" spans="25:25" x14ac:dyDescent="0.55000000000000004">
      <c r="Y843" s="4"/>
    </row>
    <row r="844" spans="25:25" x14ac:dyDescent="0.55000000000000004">
      <c r="Y844" s="4"/>
    </row>
    <row r="845" spans="25:25" x14ac:dyDescent="0.55000000000000004">
      <c r="Y845" s="4"/>
    </row>
    <row r="846" spans="25:25" x14ac:dyDescent="0.55000000000000004">
      <c r="Y846" s="4"/>
    </row>
    <row r="847" spans="25:25" x14ac:dyDescent="0.55000000000000004">
      <c r="Y847" s="4"/>
    </row>
    <row r="848" spans="25:25" x14ac:dyDescent="0.55000000000000004">
      <c r="Y848" s="4"/>
    </row>
    <row r="849" spans="25:25" x14ac:dyDescent="0.55000000000000004">
      <c r="Y849" s="4"/>
    </row>
    <row r="850" spans="25:25" x14ac:dyDescent="0.55000000000000004">
      <c r="Y850" s="4"/>
    </row>
    <row r="851" spans="25:25" x14ac:dyDescent="0.55000000000000004">
      <c r="Y851" s="4"/>
    </row>
    <row r="852" spans="25:25" x14ac:dyDescent="0.55000000000000004">
      <c r="Y852" s="4"/>
    </row>
    <row r="853" spans="25:25" x14ac:dyDescent="0.55000000000000004">
      <c r="Y853" s="4"/>
    </row>
    <row r="854" spans="25:25" x14ac:dyDescent="0.55000000000000004">
      <c r="Y854" s="4"/>
    </row>
    <row r="855" spans="25:25" x14ac:dyDescent="0.55000000000000004">
      <c r="Y855" s="4"/>
    </row>
    <row r="856" spans="25:25" x14ac:dyDescent="0.55000000000000004">
      <c r="Y856" s="4"/>
    </row>
    <row r="857" spans="25:25" x14ac:dyDescent="0.55000000000000004">
      <c r="Y857" s="4"/>
    </row>
    <row r="858" spans="25:25" x14ac:dyDescent="0.55000000000000004">
      <c r="Y858" s="4"/>
    </row>
    <row r="859" spans="25:25" x14ac:dyDescent="0.55000000000000004">
      <c r="Y859" s="4"/>
    </row>
    <row r="860" spans="25:25" x14ac:dyDescent="0.55000000000000004">
      <c r="Y860" s="4"/>
    </row>
    <row r="861" spans="25:25" x14ac:dyDescent="0.55000000000000004">
      <c r="Y861" s="4"/>
    </row>
    <row r="862" spans="25:25" x14ac:dyDescent="0.55000000000000004">
      <c r="Y862" s="4"/>
    </row>
    <row r="863" spans="25:25" x14ac:dyDescent="0.55000000000000004">
      <c r="Y863" s="4"/>
    </row>
    <row r="864" spans="25:25" x14ac:dyDescent="0.55000000000000004">
      <c r="Y864" s="4"/>
    </row>
    <row r="865" spans="25:25" x14ac:dyDescent="0.55000000000000004">
      <c r="Y865" s="4"/>
    </row>
    <row r="866" spans="25:25" x14ac:dyDescent="0.55000000000000004">
      <c r="Y866" s="4"/>
    </row>
    <row r="867" spans="25:25" x14ac:dyDescent="0.55000000000000004">
      <c r="Y867" s="4"/>
    </row>
    <row r="868" spans="25:25" x14ac:dyDescent="0.55000000000000004">
      <c r="Y868" s="4"/>
    </row>
    <row r="869" spans="25:25" x14ac:dyDescent="0.55000000000000004">
      <c r="Y869" s="4"/>
    </row>
    <row r="870" spans="25:25" x14ac:dyDescent="0.55000000000000004">
      <c r="Y870" s="4"/>
    </row>
    <row r="871" spans="25:25" x14ac:dyDescent="0.55000000000000004">
      <c r="Y871" s="4"/>
    </row>
    <row r="872" spans="25:25" x14ac:dyDescent="0.55000000000000004">
      <c r="Y872" s="4"/>
    </row>
    <row r="873" spans="25:25" x14ac:dyDescent="0.55000000000000004">
      <c r="Y873" s="4"/>
    </row>
    <row r="874" spans="25:25" x14ac:dyDescent="0.55000000000000004">
      <c r="Y874" s="4"/>
    </row>
    <row r="875" spans="25:25" x14ac:dyDescent="0.55000000000000004">
      <c r="Y875" s="4"/>
    </row>
    <row r="876" spans="25:25" x14ac:dyDescent="0.55000000000000004">
      <c r="Y876" s="4"/>
    </row>
    <row r="877" spans="25:25" x14ac:dyDescent="0.55000000000000004">
      <c r="Y877" s="4"/>
    </row>
    <row r="878" spans="25:25" x14ac:dyDescent="0.55000000000000004">
      <c r="Y878" s="4"/>
    </row>
    <row r="879" spans="25:25" x14ac:dyDescent="0.55000000000000004">
      <c r="Y879" s="4"/>
    </row>
    <row r="880" spans="25:25" x14ac:dyDescent="0.55000000000000004">
      <c r="Y880" s="4"/>
    </row>
    <row r="881" spans="25:25" x14ac:dyDescent="0.55000000000000004">
      <c r="Y881" s="4"/>
    </row>
    <row r="882" spans="25:25" x14ac:dyDescent="0.55000000000000004">
      <c r="Y882" s="4"/>
    </row>
    <row r="883" spans="25:25" x14ac:dyDescent="0.55000000000000004">
      <c r="Y883" s="4"/>
    </row>
    <row r="884" spans="25:25" x14ac:dyDescent="0.55000000000000004">
      <c r="Y884" s="4"/>
    </row>
    <row r="885" spans="25:25" x14ac:dyDescent="0.55000000000000004">
      <c r="Y885" s="4"/>
    </row>
    <row r="886" spans="25:25" x14ac:dyDescent="0.55000000000000004">
      <c r="Y886" s="4"/>
    </row>
    <row r="887" spans="25:25" x14ac:dyDescent="0.55000000000000004">
      <c r="Y887" s="4"/>
    </row>
    <row r="888" spans="25:25" x14ac:dyDescent="0.55000000000000004">
      <c r="Y888" s="4"/>
    </row>
    <row r="889" spans="25:25" x14ac:dyDescent="0.55000000000000004">
      <c r="Y889" s="4"/>
    </row>
    <row r="890" spans="25:25" x14ac:dyDescent="0.55000000000000004">
      <c r="Y890" s="4"/>
    </row>
    <row r="891" spans="25:25" x14ac:dyDescent="0.55000000000000004">
      <c r="Y891" s="4"/>
    </row>
    <row r="892" spans="25:25" x14ac:dyDescent="0.55000000000000004">
      <c r="Y892" s="4"/>
    </row>
    <row r="893" spans="25:25" x14ac:dyDescent="0.55000000000000004">
      <c r="Y893" s="4"/>
    </row>
    <row r="894" spans="25:25" x14ac:dyDescent="0.55000000000000004">
      <c r="Y894" s="4"/>
    </row>
    <row r="895" spans="25:25" x14ac:dyDescent="0.55000000000000004">
      <c r="Y895" s="4"/>
    </row>
    <row r="896" spans="25:25" x14ac:dyDescent="0.55000000000000004">
      <c r="Y896" s="4"/>
    </row>
    <row r="897" spans="25:25" x14ac:dyDescent="0.55000000000000004">
      <c r="Y897" s="4"/>
    </row>
    <row r="898" spans="25:25" x14ac:dyDescent="0.55000000000000004">
      <c r="Y898" s="4"/>
    </row>
    <row r="899" spans="25:25" x14ac:dyDescent="0.55000000000000004">
      <c r="Y899" s="4"/>
    </row>
    <row r="900" spans="25:25" x14ac:dyDescent="0.55000000000000004">
      <c r="Y900" s="4"/>
    </row>
    <row r="901" spans="25:25" x14ac:dyDescent="0.55000000000000004">
      <c r="Y901" s="4"/>
    </row>
    <row r="902" spans="25:25" x14ac:dyDescent="0.55000000000000004">
      <c r="Y902" s="4"/>
    </row>
    <row r="903" spans="25:25" x14ac:dyDescent="0.55000000000000004">
      <c r="Y903" s="4"/>
    </row>
    <row r="904" spans="25:25" x14ac:dyDescent="0.55000000000000004">
      <c r="Y904" s="4"/>
    </row>
    <row r="905" spans="25:25" x14ac:dyDescent="0.55000000000000004">
      <c r="Y905" s="4"/>
    </row>
    <row r="906" spans="25:25" x14ac:dyDescent="0.55000000000000004">
      <c r="Y906" s="4"/>
    </row>
    <row r="907" spans="25:25" x14ac:dyDescent="0.55000000000000004">
      <c r="Y907" s="4"/>
    </row>
    <row r="908" spans="25:25" x14ac:dyDescent="0.55000000000000004">
      <c r="Y908" s="4"/>
    </row>
    <row r="909" spans="25:25" x14ac:dyDescent="0.55000000000000004">
      <c r="Y909" s="4"/>
    </row>
    <row r="910" spans="25:25" x14ac:dyDescent="0.55000000000000004">
      <c r="Y910" s="4"/>
    </row>
    <row r="911" spans="25:25" x14ac:dyDescent="0.55000000000000004">
      <c r="Y911" s="4"/>
    </row>
    <row r="912" spans="25:25" x14ac:dyDescent="0.55000000000000004">
      <c r="Y912" s="4"/>
    </row>
    <row r="913" spans="25:25" x14ac:dyDescent="0.55000000000000004">
      <c r="Y913" s="4"/>
    </row>
    <row r="914" spans="25:25" x14ac:dyDescent="0.55000000000000004">
      <c r="Y914" s="4"/>
    </row>
    <row r="915" spans="25:25" x14ac:dyDescent="0.55000000000000004">
      <c r="Y915" s="4"/>
    </row>
    <row r="916" spans="25:25" x14ac:dyDescent="0.55000000000000004">
      <c r="Y916" s="4"/>
    </row>
    <row r="917" spans="25:25" x14ac:dyDescent="0.55000000000000004">
      <c r="Y917" s="4"/>
    </row>
    <row r="918" spans="25:25" x14ac:dyDescent="0.55000000000000004">
      <c r="Y918" s="4"/>
    </row>
    <row r="919" spans="25:25" x14ac:dyDescent="0.55000000000000004">
      <c r="Y919" s="4"/>
    </row>
    <row r="920" spans="25:25" x14ac:dyDescent="0.55000000000000004">
      <c r="Y920" s="4"/>
    </row>
    <row r="921" spans="25:25" x14ac:dyDescent="0.55000000000000004">
      <c r="Y921" s="4"/>
    </row>
    <row r="922" spans="25:25" x14ac:dyDescent="0.55000000000000004">
      <c r="Y922" s="4"/>
    </row>
    <row r="923" spans="25:25" x14ac:dyDescent="0.55000000000000004">
      <c r="Y923" s="4"/>
    </row>
    <row r="924" spans="25:25" x14ac:dyDescent="0.55000000000000004">
      <c r="Y924" s="4"/>
    </row>
    <row r="925" spans="25:25" x14ac:dyDescent="0.55000000000000004">
      <c r="Y925" s="4"/>
    </row>
    <row r="926" spans="25:25" x14ac:dyDescent="0.55000000000000004">
      <c r="Y926" s="4"/>
    </row>
    <row r="927" spans="25:25" x14ac:dyDescent="0.55000000000000004">
      <c r="Y927" s="4"/>
    </row>
    <row r="928" spans="25:25" x14ac:dyDescent="0.55000000000000004">
      <c r="Y928" s="4"/>
    </row>
    <row r="929" spans="25:25" x14ac:dyDescent="0.55000000000000004">
      <c r="Y929" s="4"/>
    </row>
    <row r="930" spans="25:25" x14ac:dyDescent="0.55000000000000004">
      <c r="Y930" s="4"/>
    </row>
    <row r="931" spans="25:25" x14ac:dyDescent="0.55000000000000004">
      <c r="Y931" s="4"/>
    </row>
    <row r="932" spans="25:25" x14ac:dyDescent="0.55000000000000004">
      <c r="Y932" s="4"/>
    </row>
    <row r="933" spans="25:25" x14ac:dyDescent="0.55000000000000004">
      <c r="Y933" s="4"/>
    </row>
    <row r="934" spans="25:25" x14ac:dyDescent="0.55000000000000004">
      <c r="Y934" s="4"/>
    </row>
    <row r="935" spans="25:25" x14ac:dyDescent="0.55000000000000004">
      <c r="Y935" s="4"/>
    </row>
    <row r="936" spans="25:25" x14ac:dyDescent="0.55000000000000004">
      <c r="Y936" s="4"/>
    </row>
    <row r="937" spans="25:25" x14ac:dyDescent="0.55000000000000004">
      <c r="Y937" s="4"/>
    </row>
    <row r="938" spans="25:25" x14ac:dyDescent="0.55000000000000004">
      <c r="Y938" s="4"/>
    </row>
    <row r="939" spans="25:25" x14ac:dyDescent="0.55000000000000004">
      <c r="Y939" s="4"/>
    </row>
    <row r="940" spans="25:25" x14ac:dyDescent="0.55000000000000004">
      <c r="Y940" s="4"/>
    </row>
    <row r="941" spans="25:25" x14ac:dyDescent="0.55000000000000004">
      <c r="Y941" s="4"/>
    </row>
    <row r="942" spans="25:25" x14ac:dyDescent="0.55000000000000004">
      <c r="Y942" s="4"/>
    </row>
    <row r="943" spans="25:25" x14ac:dyDescent="0.55000000000000004">
      <c r="Y943" s="4"/>
    </row>
    <row r="944" spans="25:25" x14ac:dyDescent="0.55000000000000004">
      <c r="Y944" s="4"/>
    </row>
    <row r="945" spans="25:25" x14ac:dyDescent="0.55000000000000004">
      <c r="Y945" s="4"/>
    </row>
    <row r="946" spans="25:25" x14ac:dyDescent="0.55000000000000004">
      <c r="Y946" s="4"/>
    </row>
    <row r="947" spans="25:25" x14ac:dyDescent="0.55000000000000004">
      <c r="Y947" s="4"/>
    </row>
    <row r="948" spans="25:25" x14ac:dyDescent="0.55000000000000004">
      <c r="Y948" s="4"/>
    </row>
    <row r="949" spans="25:25" x14ac:dyDescent="0.55000000000000004">
      <c r="Y949" s="4"/>
    </row>
    <row r="950" spans="25:25" x14ac:dyDescent="0.55000000000000004">
      <c r="Y950" s="4"/>
    </row>
    <row r="951" spans="25:25" x14ac:dyDescent="0.55000000000000004">
      <c r="Y951" s="4"/>
    </row>
    <row r="952" spans="25:25" x14ac:dyDescent="0.55000000000000004">
      <c r="Y952" s="4"/>
    </row>
    <row r="953" spans="25:25" x14ac:dyDescent="0.55000000000000004">
      <c r="Y953" s="4"/>
    </row>
    <row r="954" spans="25:25" x14ac:dyDescent="0.55000000000000004">
      <c r="Y954" s="4"/>
    </row>
    <row r="955" spans="25:25" x14ac:dyDescent="0.55000000000000004">
      <c r="Y955" s="4"/>
    </row>
    <row r="956" spans="25:25" x14ac:dyDescent="0.55000000000000004">
      <c r="Y956" s="4"/>
    </row>
    <row r="957" spans="25:25" x14ac:dyDescent="0.55000000000000004">
      <c r="Y957" s="4"/>
    </row>
    <row r="958" spans="25:25" x14ac:dyDescent="0.55000000000000004">
      <c r="Y958" s="4"/>
    </row>
    <row r="959" spans="25:25" x14ac:dyDescent="0.55000000000000004">
      <c r="Y959" s="4"/>
    </row>
    <row r="960" spans="25:25" x14ac:dyDescent="0.55000000000000004">
      <c r="Y960" s="4"/>
    </row>
    <row r="961" spans="25:25" x14ac:dyDescent="0.55000000000000004">
      <c r="Y961" s="4"/>
    </row>
    <row r="962" spans="25:25" x14ac:dyDescent="0.55000000000000004">
      <c r="Y962" s="4"/>
    </row>
    <row r="963" spans="25:25" x14ac:dyDescent="0.55000000000000004">
      <c r="Y963" s="4"/>
    </row>
    <row r="964" spans="25:25" x14ac:dyDescent="0.55000000000000004">
      <c r="Y964" s="4"/>
    </row>
    <row r="965" spans="25:25" x14ac:dyDescent="0.55000000000000004">
      <c r="Y965" s="4"/>
    </row>
    <row r="966" spans="25:25" x14ac:dyDescent="0.55000000000000004">
      <c r="Y966" s="4"/>
    </row>
    <row r="967" spans="25:25" x14ac:dyDescent="0.55000000000000004">
      <c r="Y967" s="4"/>
    </row>
    <row r="968" spans="25:25" x14ac:dyDescent="0.55000000000000004">
      <c r="Y968" s="4"/>
    </row>
    <row r="969" spans="25:25" x14ac:dyDescent="0.55000000000000004">
      <c r="Y969" s="4"/>
    </row>
    <row r="970" spans="25:25" x14ac:dyDescent="0.55000000000000004">
      <c r="Y970" s="4"/>
    </row>
    <row r="971" spans="25:25" x14ac:dyDescent="0.55000000000000004">
      <c r="Y971" s="4"/>
    </row>
    <row r="972" spans="25:25" x14ac:dyDescent="0.55000000000000004">
      <c r="Y972" s="4"/>
    </row>
    <row r="973" spans="25:25" x14ac:dyDescent="0.55000000000000004">
      <c r="Y973" s="4"/>
    </row>
    <row r="974" spans="25:25" x14ac:dyDescent="0.55000000000000004">
      <c r="Y974" s="4"/>
    </row>
    <row r="975" spans="25:25" x14ac:dyDescent="0.55000000000000004">
      <c r="Y975" s="4"/>
    </row>
    <row r="976" spans="25:25" x14ac:dyDescent="0.55000000000000004">
      <c r="Y976" s="4"/>
    </row>
    <row r="977" spans="25:25" x14ac:dyDescent="0.55000000000000004">
      <c r="Y977" s="4"/>
    </row>
    <row r="978" spans="25:25" x14ac:dyDescent="0.55000000000000004">
      <c r="Y978" s="4"/>
    </row>
    <row r="979" spans="25:25" x14ac:dyDescent="0.55000000000000004">
      <c r="Y979" s="4"/>
    </row>
    <row r="980" spans="25:25" x14ac:dyDescent="0.55000000000000004">
      <c r="Y980" s="4"/>
    </row>
    <row r="981" spans="25:25" x14ac:dyDescent="0.55000000000000004">
      <c r="Y981" s="4"/>
    </row>
    <row r="982" spans="25:25" x14ac:dyDescent="0.55000000000000004">
      <c r="Y982" s="4"/>
    </row>
    <row r="983" spans="25:25" x14ac:dyDescent="0.55000000000000004">
      <c r="Y983" s="4"/>
    </row>
    <row r="984" spans="25:25" x14ac:dyDescent="0.55000000000000004">
      <c r="Y984" s="4"/>
    </row>
    <row r="985" spans="25:25" x14ac:dyDescent="0.55000000000000004">
      <c r="Y985" s="4"/>
    </row>
    <row r="986" spans="25:25" x14ac:dyDescent="0.55000000000000004">
      <c r="Y986" s="4"/>
    </row>
    <row r="987" spans="25:25" x14ac:dyDescent="0.55000000000000004">
      <c r="Y987" s="4"/>
    </row>
    <row r="988" spans="25:25" x14ac:dyDescent="0.55000000000000004">
      <c r="Y988" s="4"/>
    </row>
    <row r="989" spans="25:25" x14ac:dyDescent="0.55000000000000004">
      <c r="Y989" s="4"/>
    </row>
    <row r="990" spans="25:25" x14ac:dyDescent="0.55000000000000004">
      <c r="Y990" s="4"/>
    </row>
    <row r="991" spans="25:25" x14ac:dyDescent="0.55000000000000004">
      <c r="Y991" s="4"/>
    </row>
    <row r="992" spans="25:25" x14ac:dyDescent="0.55000000000000004">
      <c r="Y992" s="4"/>
    </row>
    <row r="993" spans="25:25" x14ac:dyDescent="0.55000000000000004">
      <c r="Y993" s="4"/>
    </row>
    <row r="994" spans="25:25" x14ac:dyDescent="0.55000000000000004">
      <c r="Y994" s="4"/>
    </row>
    <row r="995" spans="25:25" x14ac:dyDescent="0.55000000000000004">
      <c r="Y995" s="4"/>
    </row>
    <row r="996" spans="25:25" x14ac:dyDescent="0.55000000000000004">
      <c r="Y996" s="4"/>
    </row>
  </sheetData>
  <hyperlinks>
    <hyperlink ref="AF2" r:id="rId1" xr:uid="{00000000-0004-0000-0000-000000000000}"/>
    <hyperlink ref="AE8" r:id="rId2" display="http://www.prourbanos.com.co/" xr:uid="{00000000-0004-0000-0000-000001000000}"/>
    <hyperlink ref="AE9" r:id="rId3" display="http://www.prourbanos.com.co/" xr:uid="{00000000-0004-0000-0000-000002000000}"/>
    <hyperlink ref="AE10" r:id="rId4" display="http://www.prourbanos.com.co/" xr:uid="{00000000-0004-0000-0000-000003000000}"/>
    <hyperlink ref="AE11" r:id="rId5" display="http://www.prourbanos.com.co/" xr:uid="{00000000-0004-0000-0000-000004000000}"/>
    <hyperlink ref="AF8" r:id="rId6" xr:uid="{00000000-0004-0000-0000-000005000000}"/>
    <hyperlink ref="AF3" r:id="rId7" xr:uid="{00000000-0004-0000-0000-000006000000}"/>
    <hyperlink ref="AF4" r:id="rId8" xr:uid="{00000000-0004-0000-0000-000007000000}"/>
    <hyperlink ref="AF5" r:id="rId9" xr:uid="{00000000-0004-0000-0000-000008000000}"/>
    <hyperlink ref="AF6" r:id="rId10" xr:uid="{00000000-0004-0000-0000-000009000000}"/>
    <hyperlink ref="AF7" r:id="rId11" xr:uid="{00000000-0004-0000-0000-00000A000000}"/>
    <hyperlink ref="AF9" r:id="rId12" xr:uid="{00000000-0004-0000-0000-00000B000000}"/>
    <hyperlink ref="AF11" r:id="rId13" xr:uid="{00000000-0004-0000-0000-00000C000000}"/>
    <hyperlink ref="AF10" r:id="rId14" xr:uid="{00000000-0004-0000-0000-00000D000000}"/>
    <hyperlink ref="AF12" r:id="rId15" xr:uid="{00000000-0004-0000-0000-00000E000000}"/>
    <hyperlink ref="AF63" r:id="rId16" xr:uid="{00000000-0004-0000-0000-00000F000000}"/>
    <hyperlink ref="AF64:AF82" r:id="rId17" display="http://www.metrocuadrado.com/proyecto/vasily-106/5418-C0002-08" xr:uid="{00000000-0004-0000-0000-000010000000}"/>
    <hyperlink ref="AF218" r:id="rId18" xr:uid="{00000000-0004-0000-0000-000011000000}"/>
    <hyperlink ref="AF378" r:id="rId19" xr:uid="{00000000-0004-0000-0000-000012000000}"/>
    <hyperlink ref="AF377" r:id="rId20" xr:uid="{00000000-0004-0000-0000-000013000000}"/>
    <hyperlink ref="AF13" r:id="rId21" xr:uid="{00000000-0004-0000-0000-000014000000}"/>
    <hyperlink ref="AF14" r:id="rId22" xr:uid="{00000000-0004-0000-0000-000015000000}"/>
    <hyperlink ref="AF15" r:id="rId23" xr:uid="{00000000-0004-0000-0000-000016000000}"/>
    <hyperlink ref="AF16" r:id="rId24" xr:uid="{00000000-0004-0000-0000-000017000000}"/>
    <hyperlink ref="AF17" r:id="rId25" xr:uid="{00000000-0004-0000-0000-000018000000}"/>
    <hyperlink ref="AF18" r:id="rId26" xr:uid="{00000000-0004-0000-0000-000019000000}"/>
    <hyperlink ref="AF19" r:id="rId27" xr:uid="{00000000-0004-0000-0000-00001A000000}"/>
    <hyperlink ref="AF20" r:id="rId28" xr:uid="{00000000-0004-0000-0000-00001B000000}"/>
    <hyperlink ref="AF21" r:id="rId29" xr:uid="{00000000-0004-0000-0000-00001C000000}"/>
    <hyperlink ref="AF22" r:id="rId30" xr:uid="{00000000-0004-0000-0000-00001D000000}"/>
    <hyperlink ref="AF23" r:id="rId31" xr:uid="{00000000-0004-0000-0000-00001E000000}"/>
    <hyperlink ref="AF24" r:id="rId32" xr:uid="{00000000-0004-0000-0000-00001F000000}"/>
    <hyperlink ref="AF25" r:id="rId33" xr:uid="{00000000-0004-0000-0000-000020000000}"/>
    <hyperlink ref="AF26" r:id="rId34" xr:uid="{00000000-0004-0000-0000-000021000000}"/>
    <hyperlink ref="AF28" r:id="rId35" xr:uid="{00000000-0004-0000-0000-000022000000}"/>
    <hyperlink ref="AF29" r:id="rId36" xr:uid="{00000000-0004-0000-0000-000023000000}"/>
    <hyperlink ref="AF30" r:id="rId37" xr:uid="{00000000-0004-0000-0000-000024000000}"/>
    <hyperlink ref="AF27" r:id="rId38" xr:uid="{00000000-0004-0000-0000-000025000000}"/>
    <hyperlink ref="AF31" r:id="rId39" xr:uid="{00000000-0004-0000-0000-000026000000}"/>
    <hyperlink ref="AF32" r:id="rId40" xr:uid="{00000000-0004-0000-0000-000027000000}"/>
    <hyperlink ref="AF33" r:id="rId41" xr:uid="{00000000-0004-0000-0000-000028000000}"/>
    <hyperlink ref="AF34" r:id="rId42" xr:uid="{00000000-0004-0000-0000-000029000000}"/>
    <hyperlink ref="AF35" r:id="rId43" xr:uid="{00000000-0004-0000-0000-00002A000000}"/>
    <hyperlink ref="AF36" r:id="rId44" xr:uid="{00000000-0004-0000-0000-00002B000000}"/>
    <hyperlink ref="AF37" r:id="rId45" xr:uid="{00000000-0004-0000-0000-00002C000000}"/>
    <hyperlink ref="AF38" r:id="rId46" xr:uid="{00000000-0004-0000-0000-00002D000000}"/>
    <hyperlink ref="AF39" r:id="rId47" xr:uid="{00000000-0004-0000-0000-00002E000000}"/>
    <hyperlink ref="AF40" r:id="rId48" xr:uid="{00000000-0004-0000-0000-00002F000000}"/>
    <hyperlink ref="AF41" r:id="rId49" xr:uid="{00000000-0004-0000-0000-000030000000}"/>
    <hyperlink ref="AF42" r:id="rId50" xr:uid="{00000000-0004-0000-0000-000031000000}"/>
    <hyperlink ref="AF43" r:id="rId51" xr:uid="{00000000-0004-0000-0000-000032000000}"/>
    <hyperlink ref="AF44" r:id="rId52" xr:uid="{00000000-0004-0000-0000-000033000000}"/>
    <hyperlink ref="AF45" r:id="rId53" xr:uid="{00000000-0004-0000-0000-000034000000}"/>
    <hyperlink ref="AF46" r:id="rId54" xr:uid="{00000000-0004-0000-0000-000035000000}"/>
    <hyperlink ref="AF47" r:id="rId55" xr:uid="{00000000-0004-0000-0000-000036000000}"/>
    <hyperlink ref="AF48" r:id="rId56" xr:uid="{00000000-0004-0000-0000-000037000000}"/>
    <hyperlink ref="AF49" r:id="rId57" xr:uid="{00000000-0004-0000-0000-000038000000}"/>
    <hyperlink ref="AF50" r:id="rId58" xr:uid="{00000000-0004-0000-0000-000039000000}"/>
    <hyperlink ref="AF51" r:id="rId59" xr:uid="{00000000-0004-0000-0000-00003A000000}"/>
    <hyperlink ref="AF52" r:id="rId60" xr:uid="{00000000-0004-0000-0000-00003B000000}"/>
    <hyperlink ref="AF53" r:id="rId61" xr:uid="{00000000-0004-0000-0000-00003C000000}"/>
    <hyperlink ref="AF54" r:id="rId62" xr:uid="{00000000-0004-0000-0000-00003D000000}"/>
    <hyperlink ref="AF55" r:id="rId63" xr:uid="{00000000-0004-0000-0000-00003E000000}"/>
    <hyperlink ref="AF56" r:id="rId64" xr:uid="{00000000-0004-0000-0000-00003F000000}"/>
    <hyperlink ref="AF57" r:id="rId65" xr:uid="{00000000-0004-0000-0000-000040000000}"/>
    <hyperlink ref="AF58" r:id="rId66" xr:uid="{00000000-0004-0000-0000-000041000000}"/>
    <hyperlink ref="AF59" r:id="rId67" xr:uid="{00000000-0004-0000-0000-000042000000}"/>
    <hyperlink ref="AF60" r:id="rId68" xr:uid="{00000000-0004-0000-0000-000043000000}"/>
    <hyperlink ref="AF61" r:id="rId69" xr:uid="{00000000-0004-0000-0000-000044000000}"/>
    <hyperlink ref="AF62" r:id="rId70" xr:uid="{00000000-0004-0000-0000-000045000000}"/>
    <hyperlink ref="AF64" r:id="rId71" xr:uid="{00000000-0004-0000-0000-000046000000}"/>
    <hyperlink ref="AF65" r:id="rId72" xr:uid="{00000000-0004-0000-0000-000047000000}"/>
    <hyperlink ref="AF66" r:id="rId73" xr:uid="{00000000-0004-0000-0000-000048000000}"/>
    <hyperlink ref="AF67" r:id="rId74" xr:uid="{00000000-0004-0000-0000-000049000000}"/>
    <hyperlink ref="AF68" r:id="rId75" xr:uid="{00000000-0004-0000-0000-00004A000000}"/>
    <hyperlink ref="AF70" r:id="rId76" xr:uid="{00000000-0004-0000-0000-00004B000000}"/>
    <hyperlink ref="AF71" r:id="rId77" xr:uid="{00000000-0004-0000-0000-00004C000000}"/>
    <hyperlink ref="AF72" r:id="rId78" xr:uid="{00000000-0004-0000-0000-00004D000000}"/>
    <hyperlink ref="AF74" r:id="rId79" xr:uid="{00000000-0004-0000-0000-00004E000000}"/>
    <hyperlink ref="AF83" r:id="rId80" xr:uid="{00000000-0004-0000-0000-00004F000000}"/>
    <hyperlink ref="AF84" r:id="rId81" xr:uid="{00000000-0004-0000-0000-000050000000}"/>
    <hyperlink ref="AF85" r:id="rId82" xr:uid="{00000000-0004-0000-0000-000051000000}"/>
    <hyperlink ref="AF86" r:id="rId83" xr:uid="{00000000-0004-0000-0000-000052000000}"/>
    <hyperlink ref="AF87" r:id="rId84" xr:uid="{00000000-0004-0000-0000-000053000000}"/>
    <hyperlink ref="AF88" r:id="rId85" xr:uid="{00000000-0004-0000-0000-000054000000}"/>
    <hyperlink ref="AF89" r:id="rId86" xr:uid="{00000000-0004-0000-0000-000055000000}"/>
    <hyperlink ref="AF90" r:id="rId87" xr:uid="{00000000-0004-0000-0000-000056000000}"/>
    <hyperlink ref="AF91" r:id="rId88" xr:uid="{00000000-0004-0000-0000-000057000000}"/>
    <hyperlink ref="AF92" r:id="rId89" xr:uid="{00000000-0004-0000-0000-000058000000}"/>
    <hyperlink ref="AF93" r:id="rId90" xr:uid="{00000000-0004-0000-0000-000059000000}"/>
    <hyperlink ref="AF94" r:id="rId91" xr:uid="{00000000-0004-0000-0000-00005A000000}"/>
    <hyperlink ref="AF95" r:id="rId92" xr:uid="{00000000-0004-0000-0000-00005B000000}"/>
    <hyperlink ref="AF96" r:id="rId93" xr:uid="{00000000-0004-0000-0000-00005C000000}"/>
    <hyperlink ref="AF97" r:id="rId94" xr:uid="{00000000-0004-0000-0000-00005D000000}"/>
    <hyperlink ref="AF98" r:id="rId95" xr:uid="{00000000-0004-0000-0000-00005E000000}"/>
    <hyperlink ref="AF99" r:id="rId96" xr:uid="{00000000-0004-0000-0000-00005F000000}"/>
    <hyperlink ref="AF100" r:id="rId97" xr:uid="{00000000-0004-0000-0000-000060000000}"/>
    <hyperlink ref="AF101" r:id="rId98" xr:uid="{00000000-0004-0000-0000-000061000000}"/>
    <hyperlink ref="AF102" r:id="rId99" xr:uid="{00000000-0004-0000-0000-000062000000}"/>
    <hyperlink ref="AF103" r:id="rId100" xr:uid="{00000000-0004-0000-0000-000063000000}"/>
    <hyperlink ref="AF104" r:id="rId101" xr:uid="{00000000-0004-0000-0000-000064000000}"/>
    <hyperlink ref="AF105" r:id="rId102" xr:uid="{00000000-0004-0000-0000-000065000000}"/>
    <hyperlink ref="AF106" r:id="rId103" xr:uid="{00000000-0004-0000-0000-000066000000}"/>
    <hyperlink ref="AF107" r:id="rId104" xr:uid="{00000000-0004-0000-0000-000067000000}"/>
    <hyperlink ref="AF108" r:id="rId105" xr:uid="{00000000-0004-0000-0000-000068000000}"/>
    <hyperlink ref="AF109" r:id="rId106" xr:uid="{00000000-0004-0000-0000-000069000000}"/>
    <hyperlink ref="AF110" r:id="rId107" xr:uid="{00000000-0004-0000-0000-00006A000000}"/>
    <hyperlink ref="AF111" r:id="rId108" xr:uid="{00000000-0004-0000-0000-00006B000000}"/>
    <hyperlink ref="AF112" r:id="rId109" xr:uid="{00000000-0004-0000-0000-00006C000000}"/>
    <hyperlink ref="AF113" r:id="rId110" xr:uid="{00000000-0004-0000-0000-00006D000000}"/>
    <hyperlink ref="AF114" r:id="rId111" xr:uid="{00000000-0004-0000-0000-00006E000000}"/>
    <hyperlink ref="AF115" r:id="rId112" xr:uid="{00000000-0004-0000-0000-00006F000000}"/>
    <hyperlink ref="AF116" r:id="rId113" xr:uid="{00000000-0004-0000-0000-000070000000}"/>
    <hyperlink ref="AF117" r:id="rId114" xr:uid="{00000000-0004-0000-0000-000071000000}"/>
    <hyperlink ref="AF118" r:id="rId115" xr:uid="{00000000-0004-0000-0000-000072000000}"/>
    <hyperlink ref="AF119" r:id="rId116" xr:uid="{00000000-0004-0000-0000-000073000000}"/>
    <hyperlink ref="AF120" r:id="rId117" xr:uid="{00000000-0004-0000-0000-000074000000}"/>
    <hyperlink ref="AF121" r:id="rId118" xr:uid="{00000000-0004-0000-0000-000075000000}"/>
    <hyperlink ref="AF122" r:id="rId119" xr:uid="{00000000-0004-0000-0000-000076000000}"/>
    <hyperlink ref="AF123" r:id="rId120" xr:uid="{00000000-0004-0000-0000-000077000000}"/>
    <hyperlink ref="AF124" r:id="rId121" xr:uid="{00000000-0004-0000-0000-000078000000}"/>
    <hyperlink ref="AF125" r:id="rId122" xr:uid="{00000000-0004-0000-0000-000079000000}"/>
    <hyperlink ref="AF126" r:id="rId123" xr:uid="{00000000-0004-0000-0000-00007A000000}"/>
    <hyperlink ref="AF127" r:id="rId124" xr:uid="{00000000-0004-0000-0000-00007B000000}"/>
    <hyperlink ref="AF128" r:id="rId125" xr:uid="{00000000-0004-0000-0000-00007C000000}"/>
    <hyperlink ref="AF129" r:id="rId126" xr:uid="{00000000-0004-0000-0000-00007D000000}"/>
    <hyperlink ref="AF130" r:id="rId127" xr:uid="{00000000-0004-0000-0000-00007E000000}"/>
    <hyperlink ref="AF131" r:id="rId128" xr:uid="{00000000-0004-0000-0000-00007F000000}"/>
    <hyperlink ref="AF132" r:id="rId129" xr:uid="{00000000-0004-0000-0000-000080000000}"/>
    <hyperlink ref="AF133" r:id="rId130" xr:uid="{00000000-0004-0000-0000-000081000000}"/>
    <hyperlink ref="AF134" r:id="rId131" xr:uid="{00000000-0004-0000-0000-000082000000}"/>
    <hyperlink ref="AF135" r:id="rId132" xr:uid="{00000000-0004-0000-0000-000083000000}"/>
    <hyperlink ref="AF136" r:id="rId133" xr:uid="{00000000-0004-0000-0000-000084000000}"/>
    <hyperlink ref="AF137" r:id="rId134" xr:uid="{00000000-0004-0000-0000-000085000000}"/>
    <hyperlink ref="AF138" r:id="rId135" xr:uid="{00000000-0004-0000-0000-000086000000}"/>
    <hyperlink ref="AF139" r:id="rId136" xr:uid="{00000000-0004-0000-0000-000087000000}"/>
    <hyperlink ref="AF140" r:id="rId137" xr:uid="{00000000-0004-0000-0000-000088000000}"/>
    <hyperlink ref="AF141" r:id="rId138" xr:uid="{00000000-0004-0000-0000-000089000000}"/>
    <hyperlink ref="AF143" r:id="rId139" xr:uid="{00000000-0004-0000-0000-00008A000000}"/>
    <hyperlink ref="AF144" r:id="rId140" xr:uid="{00000000-0004-0000-0000-00008B000000}"/>
    <hyperlink ref="AF145" r:id="rId141" xr:uid="{00000000-0004-0000-0000-00008C000000}"/>
    <hyperlink ref="AF146" r:id="rId142" xr:uid="{00000000-0004-0000-0000-00008D000000}"/>
    <hyperlink ref="AF147" r:id="rId143" xr:uid="{00000000-0004-0000-0000-00008E000000}"/>
    <hyperlink ref="AF149" r:id="rId144" xr:uid="{00000000-0004-0000-0000-00008F000000}"/>
    <hyperlink ref="AF150" r:id="rId145" xr:uid="{00000000-0004-0000-0000-000090000000}"/>
    <hyperlink ref="AF151" r:id="rId146" xr:uid="{00000000-0004-0000-0000-000091000000}"/>
    <hyperlink ref="AF152" r:id="rId147" xr:uid="{00000000-0004-0000-0000-000092000000}"/>
    <hyperlink ref="AF154" r:id="rId148" xr:uid="{00000000-0004-0000-0000-000093000000}"/>
    <hyperlink ref="AF155" r:id="rId149" xr:uid="{00000000-0004-0000-0000-000094000000}"/>
    <hyperlink ref="AF156" r:id="rId150" xr:uid="{00000000-0004-0000-0000-000095000000}"/>
    <hyperlink ref="AF158" r:id="rId151" xr:uid="{00000000-0004-0000-0000-000096000000}"/>
    <hyperlink ref="AF142" r:id="rId152" xr:uid="{00000000-0004-0000-0000-000097000000}"/>
    <hyperlink ref="AF148" r:id="rId153" xr:uid="{00000000-0004-0000-0000-000098000000}"/>
    <hyperlink ref="AF153" r:id="rId154" xr:uid="{00000000-0004-0000-0000-000099000000}"/>
    <hyperlink ref="AF157" r:id="rId155" xr:uid="{00000000-0004-0000-0000-00009A000000}"/>
    <hyperlink ref="AF160" r:id="rId156" xr:uid="{00000000-0004-0000-0000-00009B000000}"/>
    <hyperlink ref="AF159" r:id="rId157" xr:uid="{00000000-0004-0000-0000-00009C000000}"/>
    <hyperlink ref="AF161" r:id="rId158" xr:uid="{00000000-0004-0000-0000-00009D000000}"/>
    <hyperlink ref="AF162" r:id="rId159" xr:uid="{00000000-0004-0000-0000-00009E000000}"/>
    <hyperlink ref="AF163" r:id="rId160" xr:uid="{00000000-0004-0000-0000-00009F000000}"/>
    <hyperlink ref="AF164" r:id="rId161" xr:uid="{00000000-0004-0000-0000-0000A0000000}"/>
    <hyperlink ref="AF165" r:id="rId162" xr:uid="{00000000-0004-0000-0000-0000A1000000}"/>
    <hyperlink ref="AF166" r:id="rId163" xr:uid="{00000000-0004-0000-0000-0000A2000000}"/>
    <hyperlink ref="AF167" r:id="rId164" xr:uid="{00000000-0004-0000-0000-0000A3000000}"/>
    <hyperlink ref="AF168" r:id="rId165" xr:uid="{00000000-0004-0000-0000-0000A4000000}"/>
    <hyperlink ref="AF169" r:id="rId166" xr:uid="{00000000-0004-0000-0000-0000A5000000}"/>
    <hyperlink ref="AF170" r:id="rId167" xr:uid="{00000000-0004-0000-0000-0000A6000000}"/>
    <hyperlink ref="AF171" r:id="rId168" xr:uid="{00000000-0004-0000-0000-0000A7000000}"/>
    <hyperlink ref="AF172" r:id="rId169" xr:uid="{00000000-0004-0000-0000-0000A8000000}"/>
    <hyperlink ref="AF173" r:id="rId170" xr:uid="{00000000-0004-0000-0000-0000A9000000}"/>
    <hyperlink ref="AF174" r:id="rId171" xr:uid="{00000000-0004-0000-0000-0000AA000000}"/>
    <hyperlink ref="AF175" r:id="rId172" xr:uid="{00000000-0004-0000-0000-0000AB000000}"/>
    <hyperlink ref="AF176" r:id="rId173" xr:uid="{00000000-0004-0000-0000-0000AC000000}"/>
    <hyperlink ref="AF177" r:id="rId174" xr:uid="{00000000-0004-0000-0000-0000AD000000}"/>
    <hyperlink ref="AF178" r:id="rId175" xr:uid="{00000000-0004-0000-0000-0000AE000000}"/>
    <hyperlink ref="AF179" r:id="rId176" xr:uid="{00000000-0004-0000-0000-0000AF000000}"/>
    <hyperlink ref="AF180" r:id="rId177" xr:uid="{00000000-0004-0000-0000-0000B0000000}"/>
    <hyperlink ref="AF181" r:id="rId178" xr:uid="{00000000-0004-0000-0000-0000B1000000}"/>
    <hyperlink ref="AF182" r:id="rId179" xr:uid="{00000000-0004-0000-0000-0000B2000000}"/>
    <hyperlink ref="AF183" r:id="rId180" xr:uid="{00000000-0004-0000-0000-0000B3000000}"/>
    <hyperlink ref="AF184" r:id="rId181" xr:uid="{00000000-0004-0000-0000-0000B4000000}"/>
    <hyperlink ref="AF185" r:id="rId182" xr:uid="{00000000-0004-0000-0000-0000B5000000}"/>
    <hyperlink ref="AF186" r:id="rId183" xr:uid="{00000000-0004-0000-0000-0000B6000000}"/>
    <hyperlink ref="AF187" r:id="rId184" xr:uid="{00000000-0004-0000-0000-0000B7000000}"/>
    <hyperlink ref="AF188" r:id="rId185" xr:uid="{00000000-0004-0000-0000-0000B8000000}"/>
    <hyperlink ref="AF189" r:id="rId186" xr:uid="{00000000-0004-0000-0000-0000B9000000}"/>
    <hyperlink ref="AF190" r:id="rId187" xr:uid="{00000000-0004-0000-0000-0000BA000000}"/>
    <hyperlink ref="AF191" r:id="rId188" xr:uid="{00000000-0004-0000-0000-0000BB000000}"/>
    <hyperlink ref="AF192" r:id="rId189" xr:uid="{00000000-0004-0000-0000-0000BC000000}"/>
    <hyperlink ref="AF193" r:id="rId190" xr:uid="{00000000-0004-0000-0000-0000BD000000}"/>
    <hyperlink ref="AF194" r:id="rId191" xr:uid="{00000000-0004-0000-0000-0000BE000000}"/>
    <hyperlink ref="AF195" r:id="rId192" xr:uid="{00000000-0004-0000-0000-0000BF000000}"/>
    <hyperlink ref="AF196" r:id="rId193" xr:uid="{00000000-0004-0000-0000-0000C0000000}"/>
    <hyperlink ref="AF197" r:id="rId194" xr:uid="{00000000-0004-0000-0000-0000C1000000}"/>
    <hyperlink ref="AF198" r:id="rId195" xr:uid="{00000000-0004-0000-0000-0000C2000000}"/>
    <hyperlink ref="AF199" r:id="rId196" xr:uid="{00000000-0004-0000-0000-0000C3000000}"/>
    <hyperlink ref="AF200" r:id="rId197" xr:uid="{00000000-0004-0000-0000-0000C4000000}"/>
    <hyperlink ref="AF201" r:id="rId198" xr:uid="{00000000-0004-0000-0000-0000C5000000}"/>
    <hyperlink ref="AF202" r:id="rId199" xr:uid="{00000000-0004-0000-0000-0000C6000000}"/>
    <hyperlink ref="AF203" r:id="rId200" xr:uid="{00000000-0004-0000-0000-0000C7000000}"/>
    <hyperlink ref="AF204" r:id="rId201" xr:uid="{00000000-0004-0000-0000-0000C8000000}"/>
    <hyperlink ref="AF205" r:id="rId202" xr:uid="{00000000-0004-0000-0000-0000C9000000}"/>
    <hyperlink ref="AF206" r:id="rId203" xr:uid="{00000000-0004-0000-0000-0000CA000000}"/>
    <hyperlink ref="AF207" r:id="rId204" xr:uid="{00000000-0004-0000-0000-0000CB000000}"/>
    <hyperlink ref="AF208" r:id="rId205" xr:uid="{00000000-0004-0000-0000-0000CC000000}"/>
    <hyperlink ref="AF209" r:id="rId206" xr:uid="{00000000-0004-0000-0000-0000CD000000}"/>
    <hyperlink ref="AF210" r:id="rId207" xr:uid="{00000000-0004-0000-0000-0000CE000000}"/>
    <hyperlink ref="AF211" r:id="rId208" xr:uid="{00000000-0004-0000-0000-0000CF000000}"/>
    <hyperlink ref="AF212" r:id="rId209" xr:uid="{00000000-0004-0000-0000-0000D0000000}"/>
    <hyperlink ref="AF213" r:id="rId210" xr:uid="{00000000-0004-0000-0000-0000D1000000}"/>
    <hyperlink ref="AF215" r:id="rId211" xr:uid="{00000000-0004-0000-0000-0000D2000000}"/>
    <hyperlink ref="AF216" r:id="rId212" xr:uid="{00000000-0004-0000-0000-0000D3000000}"/>
    <hyperlink ref="AF217" r:id="rId213" xr:uid="{00000000-0004-0000-0000-0000D4000000}"/>
    <hyperlink ref="AF219" r:id="rId214" xr:uid="{00000000-0004-0000-0000-0000D5000000}"/>
    <hyperlink ref="AF214" r:id="rId215" xr:uid="{00000000-0004-0000-0000-0000D6000000}"/>
    <hyperlink ref="AF220" r:id="rId216" xr:uid="{00000000-0004-0000-0000-0000D7000000}"/>
    <hyperlink ref="AF221" r:id="rId217" xr:uid="{00000000-0004-0000-0000-0000D8000000}"/>
    <hyperlink ref="AF222" r:id="rId218" xr:uid="{00000000-0004-0000-0000-0000D9000000}"/>
    <hyperlink ref="AF223" r:id="rId219" xr:uid="{00000000-0004-0000-0000-0000DA000000}"/>
    <hyperlink ref="AF224" r:id="rId220" xr:uid="{00000000-0004-0000-0000-0000DB000000}"/>
    <hyperlink ref="AF225" r:id="rId221" xr:uid="{00000000-0004-0000-0000-0000DC000000}"/>
    <hyperlink ref="AF226" r:id="rId222" xr:uid="{00000000-0004-0000-0000-0000DD000000}"/>
    <hyperlink ref="AF227" r:id="rId223" xr:uid="{00000000-0004-0000-0000-0000DE000000}"/>
    <hyperlink ref="AF228" r:id="rId224" xr:uid="{00000000-0004-0000-0000-0000DF000000}"/>
    <hyperlink ref="AF229" r:id="rId225" xr:uid="{00000000-0004-0000-0000-0000E0000000}"/>
    <hyperlink ref="AF230" r:id="rId226" xr:uid="{00000000-0004-0000-0000-0000E1000000}"/>
    <hyperlink ref="AF231" r:id="rId227" xr:uid="{00000000-0004-0000-0000-0000E2000000}"/>
    <hyperlink ref="AF232" r:id="rId228" xr:uid="{00000000-0004-0000-0000-0000E3000000}"/>
    <hyperlink ref="AF233" r:id="rId229" xr:uid="{00000000-0004-0000-0000-0000E4000000}"/>
    <hyperlink ref="AF234" r:id="rId230" xr:uid="{00000000-0004-0000-0000-0000E5000000}"/>
    <hyperlink ref="AF235" r:id="rId231" xr:uid="{00000000-0004-0000-0000-0000E6000000}"/>
    <hyperlink ref="AF236" r:id="rId232" xr:uid="{00000000-0004-0000-0000-0000E7000000}"/>
    <hyperlink ref="AF237" r:id="rId233" xr:uid="{00000000-0004-0000-0000-0000E8000000}"/>
    <hyperlink ref="AF238" r:id="rId234" xr:uid="{00000000-0004-0000-0000-0000E9000000}"/>
    <hyperlink ref="AF239" r:id="rId235" xr:uid="{00000000-0004-0000-0000-0000EA000000}"/>
    <hyperlink ref="AF240" r:id="rId236" xr:uid="{00000000-0004-0000-0000-0000EB000000}"/>
    <hyperlink ref="AF241" r:id="rId237" xr:uid="{00000000-0004-0000-0000-0000EC000000}"/>
    <hyperlink ref="AF242" r:id="rId238" xr:uid="{00000000-0004-0000-0000-0000ED000000}"/>
    <hyperlink ref="AF243" r:id="rId239" xr:uid="{00000000-0004-0000-0000-0000EE000000}"/>
    <hyperlink ref="AF244" r:id="rId240" xr:uid="{00000000-0004-0000-0000-0000EF000000}"/>
    <hyperlink ref="AF245" r:id="rId241" xr:uid="{00000000-0004-0000-0000-0000F0000000}"/>
    <hyperlink ref="AF246" r:id="rId242" xr:uid="{00000000-0004-0000-0000-0000F1000000}"/>
    <hyperlink ref="AF247" r:id="rId243" xr:uid="{00000000-0004-0000-0000-0000F2000000}"/>
    <hyperlink ref="AF248" r:id="rId244" xr:uid="{00000000-0004-0000-0000-0000F3000000}"/>
    <hyperlink ref="AF249" r:id="rId245" xr:uid="{00000000-0004-0000-0000-0000F4000000}"/>
    <hyperlink ref="AF250" r:id="rId246" xr:uid="{00000000-0004-0000-0000-0000F5000000}"/>
    <hyperlink ref="AF251" r:id="rId247" xr:uid="{00000000-0004-0000-0000-0000F6000000}"/>
    <hyperlink ref="AF252" r:id="rId248" xr:uid="{00000000-0004-0000-0000-0000F7000000}"/>
    <hyperlink ref="AF253" r:id="rId249" xr:uid="{00000000-0004-0000-0000-0000F8000000}"/>
    <hyperlink ref="AF254" r:id="rId250" xr:uid="{00000000-0004-0000-0000-0000F9000000}"/>
    <hyperlink ref="AF255" r:id="rId251" xr:uid="{00000000-0004-0000-0000-0000FA000000}"/>
    <hyperlink ref="AF256" r:id="rId252" xr:uid="{00000000-0004-0000-0000-0000FB000000}"/>
    <hyperlink ref="AF257" r:id="rId253" xr:uid="{00000000-0004-0000-0000-0000FC000000}"/>
    <hyperlink ref="AF258" r:id="rId254" xr:uid="{00000000-0004-0000-0000-0000FD000000}"/>
    <hyperlink ref="AF259" r:id="rId255" xr:uid="{00000000-0004-0000-0000-0000FE000000}"/>
    <hyperlink ref="AF260" r:id="rId256" xr:uid="{00000000-0004-0000-0000-0000FF000000}"/>
    <hyperlink ref="AF261" r:id="rId257" xr:uid="{00000000-0004-0000-0000-000000010000}"/>
    <hyperlink ref="AF262" r:id="rId258" xr:uid="{00000000-0004-0000-0000-000001010000}"/>
    <hyperlink ref="AF263" r:id="rId259" xr:uid="{00000000-0004-0000-0000-000002010000}"/>
    <hyperlink ref="AF264" r:id="rId260" xr:uid="{00000000-0004-0000-0000-000003010000}"/>
    <hyperlink ref="AF265" r:id="rId261" xr:uid="{00000000-0004-0000-0000-000004010000}"/>
    <hyperlink ref="AF266" r:id="rId262" xr:uid="{00000000-0004-0000-0000-000005010000}"/>
    <hyperlink ref="AF267" r:id="rId263" xr:uid="{00000000-0004-0000-0000-000006010000}"/>
    <hyperlink ref="AF268" r:id="rId264" xr:uid="{00000000-0004-0000-0000-000007010000}"/>
    <hyperlink ref="AF269" r:id="rId265" xr:uid="{00000000-0004-0000-0000-000008010000}"/>
    <hyperlink ref="AF270" r:id="rId266" xr:uid="{00000000-0004-0000-0000-000009010000}"/>
    <hyperlink ref="AF271" r:id="rId267" xr:uid="{00000000-0004-0000-0000-00000A010000}"/>
    <hyperlink ref="AF272" r:id="rId268" xr:uid="{00000000-0004-0000-0000-00000B010000}"/>
    <hyperlink ref="AF273" r:id="rId269" xr:uid="{00000000-0004-0000-0000-00000C010000}"/>
    <hyperlink ref="AF274" r:id="rId270" xr:uid="{00000000-0004-0000-0000-00000D010000}"/>
    <hyperlink ref="AF275" r:id="rId271" xr:uid="{00000000-0004-0000-0000-00000E010000}"/>
    <hyperlink ref="AF276" r:id="rId272" xr:uid="{00000000-0004-0000-0000-00000F010000}"/>
    <hyperlink ref="AF277" r:id="rId273" xr:uid="{00000000-0004-0000-0000-000010010000}"/>
    <hyperlink ref="AF278" r:id="rId274" xr:uid="{00000000-0004-0000-0000-000011010000}"/>
    <hyperlink ref="AF279" r:id="rId275" xr:uid="{00000000-0004-0000-0000-000012010000}"/>
    <hyperlink ref="AF280" r:id="rId276" xr:uid="{00000000-0004-0000-0000-000013010000}"/>
    <hyperlink ref="AF281" r:id="rId277" xr:uid="{00000000-0004-0000-0000-000014010000}"/>
    <hyperlink ref="AF282" r:id="rId278" xr:uid="{00000000-0004-0000-0000-000015010000}"/>
    <hyperlink ref="AF283" r:id="rId279" xr:uid="{00000000-0004-0000-0000-000016010000}"/>
    <hyperlink ref="AF284" r:id="rId280" xr:uid="{00000000-0004-0000-0000-000017010000}"/>
    <hyperlink ref="AF285" r:id="rId281" xr:uid="{00000000-0004-0000-0000-000018010000}"/>
    <hyperlink ref="AF286" r:id="rId282" xr:uid="{00000000-0004-0000-0000-000019010000}"/>
    <hyperlink ref="AF287" r:id="rId283" xr:uid="{00000000-0004-0000-0000-00001A010000}"/>
    <hyperlink ref="AF288" r:id="rId284" xr:uid="{00000000-0004-0000-0000-00001B010000}"/>
    <hyperlink ref="AF289" r:id="rId285" xr:uid="{00000000-0004-0000-0000-00001C010000}"/>
    <hyperlink ref="AF290" r:id="rId286" xr:uid="{00000000-0004-0000-0000-00001D010000}"/>
    <hyperlink ref="AF291" r:id="rId287" xr:uid="{00000000-0004-0000-0000-00001E010000}"/>
    <hyperlink ref="AF292" r:id="rId288" xr:uid="{00000000-0004-0000-0000-00001F010000}"/>
    <hyperlink ref="AF293" r:id="rId289" xr:uid="{00000000-0004-0000-0000-000020010000}"/>
    <hyperlink ref="AF294" r:id="rId290" xr:uid="{00000000-0004-0000-0000-000021010000}"/>
    <hyperlink ref="AF295" r:id="rId291" xr:uid="{00000000-0004-0000-0000-000022010000}"/>
    <hyperlink ref="AF296" r:id="rId292" xr:uid="{00000000-0004-0000-0000-000023010000}"/>
    <hyperlink ref="AF297" r:id="rId293" xr:uid="{00000000-0004-0000-0000-000024010000}"/>
    <hyperlink ref="AF298" r:id="rId294" xr:uid="{00000000-0004-0000-0000-000025010000}"/>
    <hyperlink ref="AF299" r:id="rId295" xr:uid="{00000000-0004-0000-0000-000026010000}"/>
    <hyperlink ref="AF300" r:id="rId296" xr:uid="{00000000-0004-0000-0000-000027010000}"/>
    <hyperlink ref="AF301" r:id="rId297" xr:uid="{00000000-0004-0000-0000-000028010000}"/>
    <hyperlink ref="AF302" r:id="rId298" xr:uid="{00000000-0004-0000-0000-000029010000}"/>
    <hyperlink ref="AF303" r:id="rId299" xr:uid="{00000000-0004-0000-0000-00002A010000}"/>
    <hyperlink ref="AF304" r:id="rId300" xr:uid="{00000000-0004-0000-0000-00002B010000}"/>
    <hyperlink ref="AF305" r:id="rId301" xr:uid="{00000000-0004-0000-0000-00002C010000}"/>
    <hyperlink ref="AF306" r:id="rId302" xr:uid="{00000000-0004-0000-0000-00002D010000}"/>
    <hyperlink ref="AF307" r:id="rId303" xr:uid="{00000000-0004-0000-0000-00002E010000}"/>
    <hyperlink ref="AF308" r:id="rId304" xr:uid="{00000000-0004-0000-0000-00002F010000}"/>
    <hyperlink ref="AF309" r:id="rId305" xr:uid="{00000000-0004-0000-0000-000030010000}"/>
    <hyperlink ref="AF310" r:id="rId306" xr:uid="{00000000-0004-0000-0000-000031010000}"/>
    <hyperlink ref="AF311" r:id="rId307" xr:uid="{00000000-0004-0000-0000-000032010000}"/>
    <hyperlink ref="AF312" r:id="rId308" xr:uid="{00000000-0004-0000-0000-000033010000}"/>
    <hyperlink ref="AF313" r:id="rId309" xr:uid="{00000000-0004-0000-0000-000034010000}"/>
    <hyperlink ref="AF315" r:id="rId310" xr:uid="{00000000-0004-0000-0000-000035010000}"/>
    <hyperlink ref="AF316" r:id="rId311" xr:uid="{00000000-0004-0000-0000-000036010000}"/>
    <hyperlink ref="AF317" r:id="rId312" xr:uid="{00000000-0004-0000-0000-000037010000}"/>
    <hyperlink ref="AF318" r:id="rId313" xr:uid="{00000000-0004-0000-0000-000038010000}"/>
    <hyperlink ref="AF314" r:id="rId314" xr:uid="{00000000-0004-0000-0000-000039010000}"/>
    <hyperlink ref="AF319" r:id="rId315" xr:uid="{00000000-0004-0000-0000-00003A010000}"/>
    <hyperlink ref="AF320" r:id="rId316" xr:uid="{00000000-0004-0000-0000-00003B010000}"/>
    <hyperlink ref="AF321" r:id="rId317" xr:uid="{00000000-0004-0000-0000-00003C010000}"/>
    <hyperlink ref="AF322" r:id="rId318" xr:uid="{00000000-0004-0000-0000-00003D010000}"/>
    <hyperlink ref="AF323" r:id="rId319" xr:uid="{00000000-0004-0000-0000-00003E010000}"/>
    <hyperlink ref="AF324" r:id="rId320" xr:uid="{00000000-0004-0000-0000-00003F010000}"/>
    <hyperlink ref="AF325" r:id="rId321" xr:uid="{00000000-0004-0000-0000-000040010000}"/>
    <hyperlink ref="AF326" r:id="rId322" xr:uid="{00000000-0004-0000-0000-000041010000}"/>
    <hyperlink ref="AF327" r:id="rId323" xr:uid="{00000000-0004-0000-0000-000042010000}"/>
    <hyperlink ref="AF328" r:id="rId324" xr:uid="{00000000-0004-0000-0000-000043010000}"/>
    <hyperlink ref="AF329" r:id="rId325" xr:uid="{00000000-0004-0000-0000-000044010000}"/>
    <hyperlink ref="AF330" r:id="rId326" xr:uid="{00000000-0004-0000-0000-000045010000}"/>
    <hyperlink ref="AF331" r:id="rId327" xr:uid="{00000000-0004-0000-0000-000046010000}"/>
    <hyperlink ref="AF332" r:id="rId328" xr:uid="{00000000-0004-0000-0000-000047010000}"/>
    <hyperlink ref="AF333" r:id="rId329" xr:uid="{00000000-0004-0000-0000-000048010000}"/>
    <hyperlink ref="AF334" r:id="rId330" xr:uid="{00000000-0004-0000-0000-000049010000}"/>
    <hyperlink ref="AF335" r:id="rId331" xr:uid="{00000000-0004-0000-0000-00004A010000}"/>
    <hyperlink ref="AF336" r:id="rId332" xr:uid="{00000000-0004-0000-0000-00004B010000}"/>
    <hyperlink ref="AF337" r:id="rId333" xr:uid="{00000000-0004-0000-0000-00004C010000}"/>
    <hyperlink ref="AF338" r:id="rId334" xr:uid="{00000000-0004-0000-0000-00004D010000}"/>
    <hyperlink ref="AF339" r:id="rId335" xr:uid="{00000000-0004-0000-0000-00004E010000}"/>
    <hyperlink ref="AF340" r:id="rId336" xr:uid="{00000000-0004-0000-0000-00004F010000}"/>
    <hyperlink ref="AF341" r:id="rId337" xr:uid="{00000000-0004-0000-0000-000050010000}"/>
    <hyperlink ref="AF342" r:id="rId338" xr:uid="{00000000-0004-0000-0000-000051010000}"/>
    <hyperlink ref="AF343" r:id="rId339" xr:uid="{00000000-0004-0000-0000-000052010000}"/>
    <hyperlink ref="AF344" r:id="rId340" xr:uid="{00000000-0004-0000-0000-000053010000}"/>
    <hyperlink ref="AF345" r:id="rId341" xr:uid="{00000000-0004-0000-0000-000054010000}"/>
    <hyperlink ref="AF346" r:id="rId342" xr:uid="{00000000-0004-0000-0000-000055010000}"/>
    <hyperlink ref="AF347" r:id="rId343" xr:uid="{00000000-0004-0000-0000-000056010000}"/>
    <hyperlink ref="AF348" r:id="rId344" xr:uid="{00000000-0004-0000-0000-000057010000}"/>
    <hyperlink ref="AF349" r:id="rId345" xr:uid="{00000000-0004-0000-0000-000058010000}"/>
    <hyperlink ref="AF350" r:id="rId346" xr:uid="{00000000-0004-0000-0000-000059010000}"/>
    <hyperlink ref="AF351" r:id="rId347" xr:uid="{00000000-0004-0000-0000-00005A010000}"/>
    <hyperlink ref="AF352" r:id="rId348" xr:uid="{00000000-0004-0000-0000-00005B010000}"/>
    <hyperlink ref="AF353" r:id="rId349" xr:uid="{00000000-0004-0000-0000-00005C010000}"/>
    <hyperlink ref="AF354" r:id="rId350" xr:uid="{00000000-0004-0000-0000-00005D010000}"/>
    <hyperlink ref="AF355" r:id="rId351" xr:uid="{00000000-0004-0000-0000-00005E010000}"/>
    <hyperlink ref="AF356" r:id="rId352" xr:uid="{00000000-0004-0000-0000-00005F010000}"/>
    <hyperlink ref="AF357" r:id="rId353" xr:uid="{00000000-0004-0000-0000-000060010000}"/>
    <hyperlink ref="AF358" r:id="rId354" xr:uid="{00000000-0004-0000-0000-000061010000}"/>
    <hyperlink ref="AF359" r:id="rId355" xr:uid="{00000000-0004-0000-0000-000062010000}"/>
    <hyperlink ref="AF360" r:id="rId356" xr:uid="{00000000-0004-0000-0000-000063010000}"/>
    <hyperlink ref="AF361" r:id="rId357" xr:uid="{00000000-0004-0000-0000-000064010000}"/>
    <hyperlink ref="AF362" r:id="rId358" xr:uid="{00000000-0004-0000-0000-000065010000}"/>
    <hyperlink ref="AF363" r:id="rId359" xr:uid="{00000000-0004-0000-0000-000066010000}"/>
    <hyperlink ref="AF364" r:id="rId360" xr:uid="{00000000-0004-0000-0000-000067010000}"/>
    <hyperlink ref="AF365" r:id="rId361" xr:uid="{00000000-0004-0000-0000-000068010000}"/>
    <hyperlink ref="AF366" r:id="rId362" xr:uid="{00000000-0004-0000-0000-000069010000}"/>
    <hyperlink ref="AF367" r:id="rId363" xr:uid="{00000000-0004-0000-0000-00006A010000}"/>
    <hyperlink ref="AF368" r:id="rId364" xr:uid="{00000000-0004-0000-0000-00006B010000}"/>
    <hyperlink ref="AF369" r:id="rId365" xr:uid="{00000000-0004-0000-0000-00006C010000}"/>
    <hyperlink ref="AF370" r:id="rId366" xr:uid="{00000000-0004-0000-0000-00006D010000}"/>
    <hyperlink ref="AF371" r:id="rId367" xr:uid="{00000000-0004-0000-0000-00006E010000}"/>
    <hyperlink ref="AF372" r:id="rId368" xr:uid="{00000000-0004-0000-0000-00006F010000}"/>
    <hyperlink ref="AF373" r:id="rId369" xr:uid="{00000000-0004-0000-0000-000070010000}"/>
    <hyperlink ref="AF374" r:id="rId370" xr:uid="{00000000-0004-0000-0000-000071010000}"/>
    <hyperlink ref="AF375" r:id="rId371" xr:uid="{00000000-0004-0000-0000-000072010000}"/>
    <hyperlink ref="AF376" r:id="rId372" xr:uid="{00000000-0004-0000-0000-000073010000}"/>
    <hyperlink ref="AF379" r:id="rId373" xr:uid="{00000000-0004-0000-0000-000074010000}"/>
    <hyperlink ref="AF380" r:id="rId374" xr:uid="{00000000-0004-0000-0000-000075010000}"/>
    <hyperlink ref="AF381" r:id="rId375" xr:uid="{00000000-0004-0000-0000-000076010000}"/>
    <hyperlink ref="AF382" r:id="rId376" xr:uid="{00000000-0004-0000-0000-000077010000}"/>
  </hyperlinks>
  <pageMargins left="0.7" right="0.7" top="0.75" bottom="0.75" header="0.3" footer="0.3"/>
  <pageSetup paperSize="9" orientation="portrait" r:id="rId37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b 4 0 u T d 0 a A O a n A A A A + A A A A B I A H A B D b 2 5 m a W c v U G F j a 2 F n Z S 5 4 b W w g o h g A K K A U A A A A A A A A A A A A A A A A A A A A A A A A A A A A h Y 9 N D o I w G E S v Q r q n f y p R 8 1 E W b C W a m B i 3 p F R o h G J o s d z N h U f y C p I o 6 s 7 l T N 4 k b x 6 3 O y R D U w d X 1 V n d m h g x T F G g j G w L b c o Y 9 e 4 U L l E i Y J f L c 1 6 q Y I S N X Q 9 W x 6 h y 7 r I m x H u P / Q y 3 X U k 4 p Y w c s 8 1 e V q r J Q 2 2 s y 4 1 U 6 L M q / q + Q g M N L R n A c M b x g K 4 7 n E Q M y 1 Z B p 8 0 X 4 a I w p k J 8 S 0 r 5 2 f a e E s m G 6 B T J F I O 8 X 4 g l Q S w M E F A A C A A g A b 4 0 u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+ N L k 0 o i k e 4 D g A A A B E A A A A T A B w A R m 9 y b X V s Y X M v U 2 V j d G l v b j E u b S C i G A A o o B Q A A A A A A A A A A A A A A A A A A A A A A A A A A A A r T k 0 u y c z P U w i G 0 I b W A F B L A Q I t A B Q A A g A I A G + N L k 3 d G g D m p w A A A P g A A A A S A A A A A A A A A A A A A A A A A A A A A A B D b 2 5 m a W c v U G F j a 2 F n Z S 5 4 b W x Q S w E C L Q A U A A I A C A B v j S 5 N D 8 r p q 6 Q A A A D p A A A A E w A A A A A A A A A A A A A A A A D z A A A A W 0 N v b n R l b n R f V H l w Z X N d L n h t b F B L A Q I t A B Q A A g A I A G + N L k 0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d F r b i E h 5 T Q r 3 l K 1 G k + X g 0 A A A A A A I A A A A A A B B m A A A A A Q A A I A A A A O 3 p z I 7 R y b z A / + 9 Q z n q g 6 G E R S p h 0 d Y t p B h Z H 4 s d P Q / N u A A A A A A 6 A A A A A A g A A I A A A A I l 4 I L + E R S + i c G m j z x G e Y / 8 p / a R B w 9 G R Y 5 J Q 1 e J 4 b F D M U A A A A N 9 z p l K t R y B 8 6 G q h 3 S 5 O a N i c h Z a s r t N y P v 7 Y 9 K o l 1 G p / b a W U l K Z F 6 y 8 X s T e z h n 1 j q O w c 8 d C 6 D D V 8 s f D / E p p K U 6 + N a Y p b 5 n C T w k M G m 4 O n x 0 O 9 Q A A A A J N 4 s 1 t o F Y E 2 M 5 a v N 6 p F S 3 Z l t o w o / 4 D H h m X 6 w i Q l d y X d v Y F m t H g M p f g T I J R Y 8 w T 6 t M V h n 4 U b Q M 9 b s 1 2 B l x 5 x a 3 s = < / D a t a M a s h u p > 
</file>

<file path=customXml/itemProps1.xml><?xml version="1.0" encoding="utf-8"?>
<ds:datastoreItem xmlns:ds="http://schemas.openxmlformats.org/officeDocument/2006/customXml" ds:itemID="{9A499F48-5433-4A33-8567-18D92F154A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2018-09-03T17:19:13Z</dcterms:created>
  <dcterms:modified xsi:type="dcterms:W3CDTF">2018-09-14T23:21:15Z</dcterms:modified>
</cp:coreProperties>
</file>