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aurent\Documents\"/>
    </mc:Choice>
  </mc:AlternateContent>
  <xr:revisionPtr revIDLastSave="0" documentId="13_ncr:1_{47489719-BFFE-410F-B160-EBE4DF264722}" xr6:coauthVersionLast="44" xr6:coauthVersionMax="44" xr10:uidLastSave="{00000000-0000-0000-0000-000000000000}"/>
  <bookViews>
    <workbookView xWindow="-108" yWindow="-108" windowWidth="23256" windowHeight="12576" xr2:uid="{8CA5E1FB-34F5-4AB8-9348-34AEBC001E9C}"/>
  </bookViews>
  <sheets>
    <sheet name="Main Material" sheetId="1" r:id="rId1"/>
    <sheet name="Electronics compon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1" l="1"/>
  <c r="D22" i="1"/>
  <c r="D14" i="2" l="1"/>
  <c r="D5" i="2"/>
  <c r="D14" i="1"/>
</calcChain>
</file>

<file path=xl/sharedStrings.xml><?xml version="1.0" encoding="utf-8"?>
<sst xmlns="http://schemas.openxmlformats.org/spreadsheetml/2006/main" count="82" uniqueCount="70">
  <si>
    <t>Material</t>
  </si>
  <si>
    <t>RS-Reference</t>
  </si>
  <si>
    <t>URL</t>
  </si>
  <si>
    <t>NOTE: Prices are mainly listed from RS components, VAT excluded. Prices taken 24/09/2019.</t>
  </si>
  <si>
    <t>Arduino Uno</t>
  </si>
  <si>
    <t>769-7409</t>
  </si>
  <si>
    <t>https://uk.rs-online.com/web/p/processor-microcontroller-development-kits/7697409/</t>
  </si>
  <si>
    <t xml:space="preserve">Hammond 1591, ABS Enclosure, 120x120x94mm </t>
  </si>
  <si>
    <t>493-6026</t>
  </si>
  <si>
    <t>https://uk.rs-online.com/web/p/general-purpose-enclosures/4936026/</t>
  </si>
  <si>
    <t>Price per component(£, ex. VAT)</t>
  </si>
  <si>
    <t>Number of components</t>
  </si>
  <si>
    <t>Solenoid valves VDW22LA</t>
  </si>
  <si>
    <t>873-2613</t>
  </si>
  <si>
    <t>https://uk.rs-online.com/web/p/solenoid-valves/8732613/</t>
  </si>
  <si>
    <t>BNC Connectors</t>
  </si>
  <si>
    <t>546-3995</t>
  </si>
  <si>
    <t>https://uk.rs-online.com/web/p/bnc-connectors/5463995/</t>
  </si>
  <si>
    <t>Push-buttons SPST</t>
  </si>
  <si>
    <t>Toggle switches SPST</t>
  </si>
  <si>
    <t>419-855</t>
  </si>
  <si>
    <r>
      <t xml:space="preserve">XT60 connectors </t>
    </r>
    <r>
      <rPr>
        <i/>
        <sz val="11"/>
        <color theme="1"/>
        <rFont val="Calibri"/>
        <family val="2"/>
        <scheme val="minor"/>
      </rPr>
      <t>female</t>
    </r>
  </si>
  <si>
    <r>
      <t xml:space="preserve">XT60 connectors </t>
    </r>
    <r>
      <rPr>
        <i/>
        <sz val="11"/>
        <color theme="1"/>
        <rFont val="Calibri"/>
        <family val="2"/>
        <scheme val="minor"/>
      </rPr>
      <t>male</t>
    </r>
  </si>
  <si>
    <t>https://uk.rs-online.com/web/p/compact-power-connectors/1805368/</t>
  </si>
  <si>
    <t>180-5368</t>
  </si>
  <si>
    <t>https://uk.rs-online.com/web/p/compact-power-connectors/1805371/</t>
  </si>
  <si>
    <t>180-5371</t>
  </si>
  <si>
    <t>DC socket 2.5mm</t>
  </si>
  <si>
    <t>476-151</t>
  </si>
  <si>
    <t>https://uk.rs-online.com/web/p/dc-power-sockets/0476151/</t>
  </si>
  <si>
    <t>Pipe to valve adapter, pipes, flow reduction clamp</t>
  </si>
  <si>
    <t>Total</t>
  </si>
  <si>
    <t>Expensive components</t>
  </si>
  <si>
    <t>DC/D switching regulators: TSR1-2490</t>
  </si>
  <si>
    <t>666-4376</t>
  </si>
  <si>
    <t>https://uk.rs-online.com/web/p/switching-regulators/6664376/</t>
  </si>
  <si>
    <t>logic-level MOSFET: IRL540</t>
  </si>
  <si>
    <t>https://uk.rs-online.com/web/p/mosfets/5411219/</t>
  </si>
  <si>
    <t>541-1219 </t>
  </si>
  <si>
    <t>Cheap components</t>
  </si>
  <si>
    <t>Wires</t>
  </si>
  <si>
    <t>Pin headers</t>
  </si>
  <si>
    <t>Stackable pin headers</t>
  </si>
  <si>
    <t>https://cpc.farnell.com/pro-signal/18689/header-female-stackable-2-54mm/dp/CN18765</t>
  </si>
  <si>
    <t>Farnell: 	CN18765</t>
  </si>
  <si>
    <t xml:space="preserve">251-8351 </t>
  </si>
  <si>
    <t>https://uk.rs-online.com/web/p/pcb-headers/2518351/</t>
  </si>
  <si>
    <t>BJT BC547 (or PN2222A, note the reversed pin order)</t>
  </si>
  <si>
    <t>https://uk.rs-online.com/web/p/bjt-bipolar-transistors/6711113/</t>
  </si>
  <si>
    <t>671-1113</t>
  </si>
  <si>
    <t>10M</t>
  </si>
  <si>
    <t>Number</t>
  </si>
  <si>
    <t>Resistors (ohms)</t>
  </si>
  <si>
    <t>47k</t>
  </si>
  <si>
    <t>10k</t>
  </si>
  <si>
    <t>1M</t>
  </si>
  <si>
    <t>Note:the resistors listed here are the ideal values. A margin of 50-150% is good enough. You can also always place multiple resistors in series or parallel. You may need to slightly adapt the PCB in such case if you don't feel confident soldering multiple resistors on the same slot.</t>
  </si>
  <si>
    <t>Capacitors (F)</t>
  </si>
  <si>
    <t>10pF</t>
  </si>
  <si>
    <t>2.2µF</t>
  </si>
  <si>
    <t>not needed if 5V is not used in your design</t>
  </si>
  <si>
    <t>1µF</t>
  </si>
  <si>
    <t xml:space="preserve"> only if your DC/DC converter does not come with integrated filtering capacitors (the TSR1-2490 does implement them)</t>
  </si>
  <si>
    <t>Diode</t>
  </si>
  <si>
    <t>1N4001</t>
  </si>
  <si>
    <t>superior voltage diode are also good such as 1N4004</t>
  </si>
  <si>
    <t>https://uk.rs-online.com/web/p/toggle-switches/0419855/</t>
  </si>
  <si>
    <t>Full total including electronics component sheet:</t>
  </si>
  <si>
    <t>PCB Ordering £1.61 from JLCPCB, additional shipping costs to Leeds, UK using DHL international shipping. Total cost around £15.</t>
  </si>
  <si>
    <t>Full total including electronics component sheet and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</si>
</sst>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vertical="center"/>
    </xf>
    <xf numFmtId="0" fontId="4" fillId="0" borderId="0" xfId="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center" vertical="center"/>
    </xf>
    <xf numFmtId="0" fontId="0" fillId="2" borderId="0" xfId="0" applyFill="1" applyAlignment="1">
      <alignment horizontal="center" vertical="center"/>
    </xf>
    <xf numFmtId="0" fontId="3" fillId="3" borderId="0" xfId="0" applyFont="1" applyFill="1" applyAlignment="1">
      <alignment horizontal="center"/>
    </xf>
    <xf numFmtId="0" fontId="0" fillId="3" borderId="0" xfId="0" applyFill="1" applyAlignment="1">
      <alignment horizontal="center"/>
    </xf>
    <xf numFmtId="0" fontId="5" fillId="2" borderId="0" xfId="0" applyFont="1" applyFill="1" applyAlignment="1">
      <alignment horizontal="center" vertical="center" wrapText="1"/>
    </xf>
    <xf numFmtId="0" fontId="0" fillId="0" borderId="0" xfId="0" applyAlignment="1">
      <alignment horizontal="left" vertical="center"/>
    </xf>
    <xf numFmtId="0" fontId="0" fillId="4" borderId="0" xfId="0" applyFill="1" applyAlignment="1">
      <alignment horizontal="center" vertical="center"/>
    </xf>
    <xf numFmtId="0" fontId="4" fillId="0" borderId="0" xfId="1" applyAlignment="1">
      <alignment horizontal="center" vertical="center"/>
    </xf>
    <xf numFmtId="0" fontId="0" fillId="5" borderId="0" xfId="0" applyFill="1" applyAlignment="1">
      <alignment horizontal="center" vertical="center"/>
    </xf>
    <xf numFmtId="0" fontId="1" fillId="6"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k.rs-online.com/web/p/toggle-switches/0419855/" TargetMode="External"/><Relationship Id="rId3" Type="http://schemas.openxmlformats.org/officeDocument/2006/relationships/hyperlink" Target="https://uk.rs-online.com/web/p/solenoid-valves/8732613/" TargetMode="External"/><Relationship Id="rId7" Type="http://schemas.openxmlformats.org/officeDocument/2006/relationships/hyperlink" Target="https://uk.rs-online.com/web/p/bnc-connectors/5463995/" TargetMode="External"/><Relationship Id="rId2" Type="http://schemas.openxmlformats.org/officeDocument/2006/relationships/hyperlink" Target="https://uk.rs-online.com/web/p/general-purpose-enclosures/4936026/" TargetMode="External"/><Relationship Id="rId1" Type="http://schemas.openxmlformats.org/officeDocument/2006/relationships/hyperlink" Target="https://uk.rs-online.com/web/p/processor-microcontroller-development-kits/7697409/" TargetMode="External"/><Relationship Id="rId6" Type="http://schemas.openxmlformats.org/officeDocument/2006/relationships/hyperlink" Target="https://uk.rs-online.com/web/p/dc-power-sockets/0476151/" TargetMode="External"/><Relationship Id="rId5" Type="http://schemas.openxmlformats.org/officeDocument/2006/relationships/hyperlink" Target="https://uk.rs-online.com/web/p/compact-power-connectors/1805371/" TargetMode="External"/><Relationship Id="rId4" Type="http://schemas.openxmlformats.org/officeDocument/2006/relationships/hyperlink" Target="https://uk.rs-online.com/web/p/compact-power-connectors/1805368/"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uk.rs-online.com/web/p/mosfets/5411219/" TargetMode="External"/><Relationship Id="rId2" Type="http://schemas.openxmlformats.org/officeDocument/2006/relationships/hyperlink" Target="https://uk.rs-online.com/web/p/switching-regulators/6664376/" TargetMode="External"/><Relationship Id="rId1" Type="http://schemas.openxmlformats.org/officeDocument/2006/relationships/hyperlink" Target="https://uk.rs-online.com/web/p/pcb-headers/2518351/" TargetMode="External"/><Relationship Id="rId6" Type="http://schemas.openxmlformats.org/officeDocument/2006/relationships/printerSettings" Target="../printerSettings/printerSettings2.bin"/><Relationship Id="rId5" Type="http://schemas.openxmlformats.org/officeDocument/2006/relationships/hyperlink" Target="https://uk.rs-online.com/web/p/bjt-bipolar-transistors/6711113/" TargetMode="External"/><Relationship Id="rId4" Type="http://schemas.openxmlformats.org/officeDocument/2006/relationships/hyperlink" Target="https://cpc.farnell.com/pro-signal/18689/header-female-stackable-2-54mm/dp/CN187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14F9-DFEA-4A08-941A-82DABCACB399}">
  <dimension ref="A1:I23"/>
  <sheetViews>
    <sheetView tabSelected="1" workbookViewId="0">
      <selection activeCell="D24" sqref="D24"/>
    </sheetView>
  </sheetViews>
  <sheetFormatPr defaultRowHeight="14.4" x14ac:dyDescent="0.3"/>
  <cols>
    <col min="1" max="1" width="41.21875" style="1" bestFit="1" customWidth="1"/>
    <col min="2" max="2" width="12" style="1" bestFit="1" customWidth="1"/>
    <col min="3" max="3" width="74" style="1" bestFit="1" customWidth="1"/>
    <col min="4" max="4" width="28.6640625" style="1" bestFit="1" customWidth="1"/>
    <col min="5" max="5" width="21.44140625" bestFit="1" customWidth="1"/>
  </cols>
  <sheetData>
    <row r="1" spans="1:5" x14ac:dyDescent="0.3">
      <c r="A1" s="2" t="s">
        <v>0</v>
      </c>
      <c r="B1" s="2" t="s">
        <v>1</v>
      </c>
      <c r="C1" s="2" t="s">
        <v>2</v>
      </c>
      <c r="D1" s="2" t="s">
        <v>10</v>
      </c>
      <c r="E1" s="2" t="s">
        <v>11</v>
      </c>
    </row>
    <row r="2" spans="1:5" x14ac:dyDescent="0.3">
      <c r="A2" s="1" t="s">
        <v>4</v>
      </c>
      <c r="B2" s="1" t="s">
        <v>5</v>
      </c>
      <c r="C2" s="4" t="s">
        <v>6</v>
      </c>
      <c r="D2" s="1">
        <v>15.63</v>
      </c>
      <c r="E2">
        <v>1</v>
      </c>
    </row>
    <row r="3" spans="1:5" x14ac:dyDescent="0.3">
      <c r="A3" s="1" t="s">
        <v>7</v>
      </c>
      <c r="B3" s="1" t="s">
        <v>8</v>
      </c>
      <c r="C3" s="4" t="s">
        <v>9</v>
      </c>
      <c r="D3" s="1">
        <v>10.050000000000001</v>
      </c>
      <c r="E3">
        <v>1</v>
      </c>
    </row>
    <row r="4" spans="1:5" x14ac:dyDescent="0.3">
      <c r="A4" s="1" t="s">
        <v>12</v>
      </c>
      <c r="B4" s="1" t="s">
        <v>13</v>
      </c>
      <c r="C4" s="4" t="s">
        <v>14</v>
      </c>
      <c r="D4" s="1">
        <v>18.97</v>
      </c>
      <c r="E4">
        <v>2</v>
      </c>
    </row>
    <row r="5" spans="1:5" x14ac:dyDescent="0.3">
      <c r="A5" s="1" t="s">
        <v>15</v>
      </c>
      <c r="B5" s="1" t="s">
        <v>16</v>
      </c>
      <c r="C5" s="4" t="s">
        <v>17</v>
      </c>
      <c r="D5" s="1">
        <v>2.4900000000000002</v>
      </c>
      <c r="E5">
        <v>4</v>
      </c>
    </row>
    <row r="6" spans="1:5" x14ac:dyDescent="0.3">
      <c r="A6" s="1" t="s">
        <v>18</v>
      </c>
      <c r="D6" s="1">
        <v>0.2</v>
      </c>
      <c r="E6">
        <v>2</v>
      </c>
    </row>
    <row r="7" spans="1:5" x14ac:dyDescent="0.3">
      <c r="A7" s="1" t="s">
        <v>19</v>
      </c>
      <c r="B7" s="1" t="s">
        <v>20</v>
      </c>
      <c r="C7" s="4" t="s">
        <v>66</v>
      </c>
      <c r="D7" s="1">
        <v>1.1200000000000001</v>
      </c>
      <c r="E7">
        <v>2</v>
      </c>
    </row>
    <row r="8" spans="1:5" x14ac:dyDescent="0.3">
      <c r="A8" s="1" t="s">
        <v>22</v>
      </c>
      <c r="B8" s="1" t="s">
        <v>24</v>
      </c>
      <c r="C8" s="4" t="s">
        <v>23</v>
      </c>
      <c r="D8" s="1">
        <v>0.76800000000000002</v>
      </c>
      <c r="E8">
        <v>3</v>
      </c>
    </row>
    <row r="9" spans="1:5" x14ac:dyDescent="0.3">
      <c r="A9" s="1" t="s">
        <v>21</v>
      </c>
      <c r="B9" s="1" t="s">
        <v>26</v>
      </c>
      <c r="C9" s="4" t="s">
        <v>25</v>
      </c>
      <c r="D9" s="1">
        <v>0.76800000000000002</v>
      </c>
      <c r="E9">
        <v>3</v>
      </c>
    </row>
    <row r="10" spans="1:5" x14ac:dyDescent="0.3">
      <c r="A10" s="1" t="s">
        <v>27</v>
      </c>
      <c r="B10" s="1" t="s">
        <v>28</v>
      </c>
      <c r="C10" s="4" t="s">
        <v>29</v>
      </c>
      <c r="D10" s="1">
        <v>6.45</v>
      </c>
      <c r="E10">
        <v>1</v>
      </c>
    </row>
    <row r="11" spans="1:5" x14ac:dyDescent="0.3">
      <c r="A11" s="1" t="s">
        <v>30</v>
      </c>
      <c r="D11" s="1">
        <v>0</v>
      </c>
      <c r="E11">
        <v>0</v>
      </c>
    </row>
    <row r="14" spans="1:5" x14ac:dyDescent="0.3">
      <c r="A14" s="9" t="s">
        <v>31</v>
      </c>
      <c r="B14" s="9"/>
      <c r="C14" s="9"/>
      <c r="D14" s="1">
        <f>SUMPRODUCT(D2:D11,E2:E11)</f>
        <v>87.278000000000006</v>
      </c>
    </row>
    <row r="17" spans="1:9" x14ac:dyDescent="0.3">
      <c r="A17" s="8" t="s">
        <v>3</v>
      </c>
      <c r="B17" s="8"/>
      <c r="C17" s="8"/>
      <c r="D17" s="8"/>
      <c r="E17" s="8"/>
      <c r="F17" s="8"/>
      <c r="G17" s="8"/>
      <c r="H17" s="8"/>
      <c r="I17" s="8"/>
    </row>
    <row r="18" spans="1:9" x14ac:dyDescent="0.3">
      <c r="A18" s="8"/>
      <c r="B18" s="8"/>
      <c r="C18" s="8"/>
      <c r="D18" s="8"/>
      <c r="E18" s="8"/>
      <c r="F18" s="8"/>
      <c r="G18" s="8"/>
      <c r="H18" s="8"/>
      <c r="I18" s="8"/>
    </row>
    <row r="19" spans="1:9" x14ac:dyDescent="0.3">
      <c r="A19" s="8"/>
      <c r="B19" s="8"/>
      <c r="C19" s="8"/>
      <c r="D19" s="8"/>
      <c r="E19" s="8"/>
      <c r="F19" s="8"/>
      <c r="G19" s="8"/>
      <c r="H19" s="8"/>
      <c r="I19" s="8"/>
    </row>
    <row r="20" spans="1:9" x14ac:dyDescent="0.3">
      <c r="A20" s="8"/>
      <c r="B20" s="8"/>
      <c r="C20" s="8"/>
      <c r="D20" s="8"/>
      <c r="E20" s="8"/>
      <c r="F20" s="8"/>
      <c r="G20" s="8"/>
      <c r="H20" s="8"/>
      <c r="I20" s="8"/>
    </row>
    <row r="22" spans="1:9" x14ac:dyDescent="0.3">
      <c r="A22" s="15" t="s">
        <v>67</v>
      </c>
      <c r="B22" s="15"/>
      <c r="C22" s="15"/>
      <c r="D22" s="1">
        <f>SUM('Electronics components'!D5,'Electronics components'!D14, D14)</f>
        <v>101.003</v>
      </c>
    </row>
    <row r="23" spans="1:9" x14ac:dyDescent="0.3">
      <c r="A23" s="15" t="s">
        <v>69</v>
      </c>
      <c r="B23" s="15"/>
      <c r="C23" s="15"/>
      <c r="D23" s="1">
        <f>D22+15</f>
        <v>116.003</v>
      </c>
    </row>
  </sheetData>
  <mergeCells count="4">
    <mergeCell ref="A17:I20"/>
    <mergeCell ref="A14:C14"/>
    <mergeCell ref="A22:C22"/>
    <mergeCell ref="A23:C23"/>
  </mergeCells>
  <hyperlinks>
    <hyperlink ref="C2" r:id="rId1" xr:uid="{9DA4ED7B-7023-48A4-BB5C-66965F89C369}"/>
    <hyperlink ref="C3" r:id="rId2" xr:uid="{D4CDD5E0-F481-484D-8CC5-AA4CCE714885}"/>
    <hyperlink ref="C4" r:id="rId3" xr:uid="{66EB99CC-F5BB-4A7B-B7A4-C438B74E478F}"/>
    <hyperlink ref="C8" r:id="rId4" xr:uid="{10E3CA33-8A78-4BB3-9561-1B3F57DC9416}"/>
    <hyperlink ref="C9" r:id="rId5" xr:uid="{C161E4FB-065A-4182-A7D5-36FB6C87C8EC}"/>
    <hyperlink ref="C10" r:id="rId6" xr:uid="{7B9C83A1-071A-4AD0-8785-D2C01450DB97}"/>
    <hyperlink ref="C5" r:id="rId7" xr:uid="{32125E7E-B773-46E8-86FB-8171E9AF5607}"/>
    <hyperlink ref="C7" r:id="rId8" xr:uid="{4BFDF5C8-F2E1-438E-A321-EF404A63873B}"/>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9D25-8B97-43E9-93BD-0BAD43E2BDFA}">
  <dimension ref="A1:E32"/>
  <sheetViews>
    <sheetView workbookViewId="0">
      <selection activeCell="A31" sqref="A31:D32"/>
    </sheetView>
  </sheetViews>
  <sheetFormatPr defaultRowHeight="14.4" x14ac:dyDescent="0.3"/>
  <cols>
    <col min="1" max="1" width="44.5546875" bestFit="1" customWidth="1"/>
    <col min="2" max="2" width="16" bestFit="1" customWidth="1"/>
    <col min="3" max="3" width="75.77734375" bestFit="1" customWidth="1"/>
    <col min="4" max="4" width="28.6640625" bestFit="1" customWidth="1"/>
    <col min="5" max="5" width="21.44140625" bestFit="1" customWidth="1"/>
  </cols>
  <sheetData>
    <row r="1" spans="1:5" x14ac:dyDescent="0.3">
      <c r="A1" s="2" t="s">
        <v>32</v>
      </c>
      <c r="B1" s="2" t="s">
        <v>1</v>
      </c>
      <c r="C1" s="2" t="s">
        <v>2</v>
      </c>
      <c r="D1" s="2" t="s">
        <v>10</v>
      </c>
      <c r="E1" s="2" t="s">
        <v>11</v>
      </c>
    </row>
    <row r="2" spans="1:5" x14ac:dyDescent="0.3">
      <c r="A2" s="1" t="s">
        <v>33</v>
      </c>
      <c r="B2" s="1" t="s">
        <v>34</v>
      </c>
      <c r="C2" s="4" t="s">
        <v>35</v>
      </c>
      <c r="D2">
        <v>6.8</v>
      </c>
      <c r="E2">
        <v>1</v>
      </c>
    </row>
    <row r="3" spans="1:5" x14ac:dyDescent="0.3">
      <c r="A3" s="1" t="s">
        <v>36</v>
      </c>
      <c r="B3" s="1" t="s">
        <v>38</v>
      </c>
      <c r="C3" s="4" t="s">
        <v>37</v>
      </c>
      <c r="D3">
        <v>1.98</v>
      </c>
      <c r="E3">
        <v>2</v>
      </c>
    </row>
    <row r="4" spans="1:5" x14ac:dyDescent="0.3">
      <c r="A4" s="1"/>
      <c r="B4" s="1"/>
      <c r="C4" s="1"/>
    </row>
    <row r="5" spans="1:5" x14ac:dyDescent="0.3">
      <c r="A5" s="9" t="s">
        <v>31</v>
      </c>
      <c r="B5" s="10"/>
      <c r="C5" s="10"/>
      <c r="D5">
        <f>SUMPRODUCT(D2:D3,E2:E3)</f>
        <v>10.76</v>
      </c>
    </row>
    <row r="6" spans="1:5" x14ac:dyDescent="0.3">
      <c r="A6" s="1"/>
      <c r="B6" s="1"/>
      <c r="C6" s="1"/>
    </row>
    <row r="7" spans="1:5" x14ac:dyDescent="0.3">
      <c r="A7" s="2" t="s">
        <v>39</v>
      </c>
      <c r="B7" s="2" t="s">
        <v>1</v>
      </c>
      <c r="C7" s="2" t="s">
        <v>2</v>
      </c>
      <c r="D7" s="2" t="s">
        <v>10</v>
      </c>
      <c r="E7" s="2" t="s">
        <v>11</v>
      </c>
    </row>
    <row r="8" spans="1:5" x14ac:dyDescent="0.3">
      <c r="A8" s="1" t="s">
        <v>40</v>
      </c>
      <c r="B8" s="1"/>
      <c r="C8" s="1"/>
      <c r="D8">
        <v>0</v>
      </c>
      <c r="E8">
        <v>0</v>
      </c>
    </row>
    <row r="9" spans="1:5" x14ac:dyDescent="0.3">
      <c r="A9" s="1" t="s">
        <v>41</v>
      </c>
      <c r="B9" s="1" t="s">
        <v>45</v>
      </c>
      <c r="C9" s="4" t="s">
        <v>46</v>
      </c>
      <c r="D9">
        <v>0.72499999999999998</v>
      </c>
      <c r="E9">
        <v>1</v>
      </c>
    </row>
    <row r="10" spans="1:5" x14ac:dyDescent="0.3">
      <c r="A10" s="5" t="s">
        <v>42</v>
      </c>
      <c r="B10" s="5" t="s">
        <v>44</v>
      </c>
      <c r="C10" s="14" t="s">
        <v>43</v>
      </c>
      <c r="D10">
        <v>0.37</v>
      </c>
      <c r="E10">
        <v>5</v>
      </c>
    </row>
    <row r="11" spans="1:5" x14ac:dyDescent="0.3">
      <c r="A11" s="5" t="s">
        <v>47</v>
      </c>
      <c r="B11" s="5" t="s">
        <v>49</v>
      </c>
      <c r="C11" s="14" t="s">
        <v>48</v>
      </c>
      <c r="D11">
        <v>0.19500000000000001</v>
      </c>
      <c r="E11">
        <v>2</v>
      </c>
    </row>
    <row r="12" spans="1:5" x14ac:dyDescent="0.3">
      <c r="A12" s="5"/>
      <c r="B12" s="5"/>
      <c r="C12" s="5"/>
    </row>
    <row r="13" spans="1:5" x14ac:dyDescent="0.3">
      <c r="A13" s="5"/>
      <c r="B13" s="5"/>
      <c r="C13" s="5"/>
    </row>
    <row r="14" spans="1:5" x14ac:dyDescent="0.3">
      <c r="A14" s="13" t="s">
        <v>31</v>
      </c>
      <c r="B14" s="13"/>
      <c r="C14" s="13"/>
      <c r="D14">
        <f>SUMPRODUCT(D8:D11,E8:E11)</f>
        <v>2.9650000000000003</v>
      </c>
    </row>
    <row r="15" spans="1:5" x14ac:dyDescent="0.3">
      <c r="A15" s="5"/>
      <c r="B15" s="5"/>
      <c r="C15" s="5"/>
    </row>
    <row r="16" spans="1:5" x14ac:dyDescent="0.3">
      <c r="A16" s="2" t="s">
        <v>52</v>
      </c>
      <c r="B16" s="2" t="s">
        <v>51</v>
      </c>
      <c r="C16" s="5"/>
    </row>
    <row r="17" spans="1:5" x14ac:dyDescent="0.3">
      <c r="A17" s="5" t="s">
        <v>50</v>
      </c>
      <c r="B17" s="5">
        <v>2</v>
      </c>
      <c r="C17" s="5"/>
    </row>
    <row r="18" spans="1:5" x14ac:dyDescent="0.3">
      <c r="A18" s="5" t="s">
        <v>55</v>
      </c>
      <c r="B18" s="5">
        <v>2</v>
      </c>
      <c r="C18" s="11" t="s">
        <v>56</v>
      </c>
      <c r="D18" s="11"/>
      <c r="E18" s="11"/>
    </row>
    <row r="19" spans="1:5" x14ac:dyDescent="0.3">
      <c r="A19" s="5" t="s">
        <v>53</v>
      </c>
      <c r="B19" s="5">
        <v>1</v>
      </c>
      <c r="C19" s="11"/>
      <c r="D19" s="11"/>
      <c r="E19" s="11"/>
    </row>
    <row r="20" spans="1:5" x14ac:dyDescent="0.3">
      <c r="A20" s="5" t="s">
        <v>54</v>
      </c>
      <c r="B20" s="5">
        <v>1</v>
      </c>
      <c r="C20" s="11"/>
      <c r="D20" s="11"/>
      <c r="E20" s="11"/>
    </row>
    <row r="21" spans="1:5" x14ac:dyDescent="0.3">
      <c r="A21" s="5">
        <v>100</v>
      </c>
      <c r="B21" s="5">
        <v>2</v>
      </c>
      <c r="C21" s="11"/>
      <c r="D21" s="11"/>
      <c r="E21" s="11"/>
    </row>
    <row r="22" spans="1:5" x14ac:dyDescent="0.3">
      <c r="A22" s="5"/>
      <c r="B22" s="5"/>
      <c r="C22" s="5"/>
    </row>
    <row r="23" spans="1:5" x14ac:dyDescent="0.3">
      <c r="A23" s="2" t="s">
        <v>57</v>
      </c>
      <c r="B23" s="2" t="s">
        <v>51</v>
      </c>
      <c r="C23" s="5"/>
    </row>
    <row r="24" spans="1:5" x14ac:dyDescent="0.3">
      <c r="A24" s="5" t="s">
        <v>58</v>
      </c>
      <c r="B24" s="5">
        <v>1</v>
      </c>
      <c r="C24" s="5"/>
    </row>
    <row r="25" spans="1:5" x14ac:dyDescent="0.3">
      <c r="A25" s="5" t="s">
        <v>59</v>
      </c>
      <c r="B25" s="5">
        <v>1</v>
      </c>
      <c r="C25" s="6" t="s">
        <v>60</v>
      </c>
    </row>
    <row r="26" spans="1:5" x14ac:dyDescent="0.3">
      <c r="A26" s="5" t="s">
        <v>61</v>
      </c>
      <c r="B26" s="5">
        <v>2</v>
      </c>
      <c r="C26" s="12" t="s">
        <v>62</v>
      </c>
      <c r="D26" s="12"/>
    </row>
    <row r="27" spans="1:5" x14ac:dyDescent="0.3">
      <c r="A27" s="3"/>
      <c r="B27" s="3"/>
      <c r="C27" s="3"/>
    </row>
    <row r="28" spans="1:5" x14ac:dyDescent="0.3">
      <c r="A28" s="2" t="s">
        <v>63</v>
      </c>
      <c r="B28" s="2" t="s">
        <v>51</v>
      </c>
      <c r="C28" s="3"/>
    </row>
    <row r="29" spans="1:5" x14ac:dyDescent="0.3">
      <c r="A29" s="7" t="s">
        <v>64</v>
      </c>
      <c r="B29" s="7">
        <v>2</v>
      </c>
      <c r="C29" t="s">
        <v>65</v>
      </c>
    </row>
    <row r="30" spans="1:5" x14ac:dyDescent="0.3">
      <c r="A30" s="2"/>
      <c r="B30" s="2"/>
    </row>
    <row r="31" spans="1:5" x14ac:dyDescent="0.3">
      <c r="A31" s="16" t="s">
        <v>68</v>
      </c>
      <c r="B31" s="16"/>
      <c r="C31" s="16"/>
      <c r="D31" s="16"/>
    </row>
    <row r="32" spans="1:5" x14ac:dyDescent="0.3">
      <c r="A32" s="16"/>
      <c r="B32" s="16"/>
      <c r="C32" s="16"/>
      <c r="D32" s="16"/>
    </row>
  </sheetData>
  <mergeCells count="5">
    <mergeCell ref="A5:C5"/>
    <mergeCell ref="C18:E21"/>
    <mergeCell ref="C26:D26"/>
    <mergeCell ref="A14:C14"/>
    <mergeCell ref="A31:D32"/>
  </mergeCells>
  <hyperlinks>
    <hyperlink ref="C9" r:id="rId1" xr:uid="{0F1B91DD-2A0F-4719-ADAC-0D126F0A6F3F}"/>
    <hyperlink ref="C2" r:id="rId2" xr:uid="{7A2EF5CD-333F-449B-8A44-95369166F2F6}"/>
    <hyperlink ref="C3" r:id="rId3" xr:uid="{CAAAF94D-4CE6-4B45-9EAE-DF9FAEAFF320}"/>
    <hyperlink ref="C10" r:id="rId4" xr:uid="{13862D14-830E-430C-9A70-BABE657BAE42}"/>
    <hyperlink ref="C11" r:id="rId5" xr:uid="{9C131118-CD94-4221-A459-4CC54EC6539C}"/>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Material</vt:lpstr>
      <vt:lpstr>Electronics components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dc:creator>
  <cp:lastModifiedBy>Laurent</cp:lastModifiedBy>
  <dcterms:created xsi:type="dcterms:W3CDTF">2019-09-25T09:20:23Z</dcterms:created>
  <dcterms:modified xsi:type="dcterms:W3CDTF">2019-09-25T10:25:17Z</dcterms:modified>
</cp:coreProperties>
</file>