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ervermessung (14.,17.,18.3)" sheetId="1" r:id="rId3"/>
    <sheet state="visible" name="ErsteIteration (6.,7.,9.6)" sheetId="2" r:id="rId4"/>
    <sheet state="visible" name="ZweiteIteration (24.,26.,27.10)" sheetId="3" r:id="rId5"/>
    <sheet state="visible" name="ZweiteIteration (7.,9.,10.11)" sheetId="4" r:id="rId6"/>
    <sheet state="visible" name="Processing time" sheetId="5" r:id="rId7"/>
  </sheets>
  <definedNames/>
  <calcPr/>
  <extLst>
    <ext uri="GoogleSheetsCustomDataVersion1">
      <go:sheetsCustomData xmlns:go="http://customooxmlschemas.google.com/" r:id="rId8" roundtripDataSignature="AMtx7mhvCqki61I2G1pYK0GG10RavhoUvA=="/>
    </ext>
  </extLst>
</workbook>
</file>

<file path=xl/sharedStrings.xml><?xml version="1.0" encoding="utf-8"?>
<sst xmlns="http://schemas.openxmlformats.org/spreadsheetml/2006/main" count="2243" uniqueCount="47">
  <si>
    <t xml:space="preserve">slice
</t>
  </si>
  <si>
    <t xml:space="preserve">cam
</t>
  </si>
  <si>
    <t xml:space="preserve">day
</t>
  </si>
  <si>
    <t xml:space="preserve">part
</t>
  </si>
  <si>
    <t xml:space="preserve">subpart
</t>
  </si>
  <si>
    <t xml:space="preserve">number frames
</t>
  </si>
  <si>
    <t>length (min)/
length (sec)</t>
  </si>
  <si>
    <t>length (h) /
end timestamp</t>
  </si>
  <si>
    <t xml:space="preserve">detection
</t>
  </si>
  <si>
    <t xml:space="preserve">tracking
</t>
  </si>
  <si>
    <t>length (min)</t>
  </si>
  <si>
    <t xml:space="preserve">georeferencing
</t>
  </si>
  <si>
    <t>counting 
(counting lines)</t>
  </si>
  <si>
    <t>Erste Iteration</t>
  </si>
  <si>
    <t>Testdatensatz</t>
  </si>
  <si>
    <t>Backhus</t>
  </si>
  <si>
    <t>X</t>
  </si>
  <si>
    <t>DesignOffice</t>
  </si>
  <si>
    <t>Kirchvorplatz</t>
  </si>
  <si>
    <t>KreuzungDomplatz</t>
  </si>
  <si>
    <t>WallScientology</t>
  </si>
  <si>
    <t>Leervermessung</t>
  </si>
  <si>
    <t>ErsteIteration</t>
  </si>
  <si>
    <t>Sa, 26.10.2018</t>
  </si>
  <si>
    <t>Mi, 06.06.2018</t>
  </si>
  <si>
    <t>Mi, 14.03.2018</t>
  </si>
  <si>
    <t>x</t>
  </si>
  <si>
    <t>?</t>
  </si>
  <si>
    <t>Sa, 17.03.2018</t>
  </si>
  <si>
    <t>So, 27.10.2018</t>
  </si>
  <si>
    <t>Do, 07.06.2018</t>
  </si>
  <si>
    <t>So, 18.03.2018</t>
  </si>
  <si>
    <t>Sa, 24.10.2018</t>
  </si>
  <si>
    <t>Do, 09.06.2018</t>
  </si>
  <si>
    <t>Zeitraffer sind für alle Tage und Kameras der Leervermessung verfügbar!</t>
  </si>
  <si>
    <t>Mi, 07.11.2018</t>
  </si>
  <si>
    <t>Needed time for processing in total</t>
  </si>
  <si>
    <t>~ FPS per instance</t>
  </si>
  <si>
    <t>highly depends on number objects to track</t>
  </si>
  <si>
    <t>parallelisation factor</t>
  </si>
  <si>
    <t>gpu_0: 1 instance, 
gpu_1: 2 instances</t>
  </si>
  <si>
    <t>Number frames</t>
  </si>
  <si>
    <t>needed hours</t>
  </si>
  <si>
    <t>needed days</t>
  </si>
  <si>
    <t>needed days parallelized</t>
  </si>
  <si>
    <t>Fr, 09.11.2018</t>
  </si>
  <si>
    <t>Sa, 10.11.2018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</si>
</sst>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b/>
      <sz val="14.0"/>
      <color rgb="FFFF0000"/>
      <name val="Calibri"/>
    </font>
    <font>
      <sz val="14.0"/>
      <color rgb="FF000000"/>
      <name val="Calibri"/>
    </font>
    <font>
      <b/>
      <sz val="14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top style="double">
        <color rgb="FF000000"/>
      </top>
      <bottom style="medium">
        <color rgb="FF000000"/>
      </bottom>
    </border>
    <border>
      <right style="thin">
        <color rgb="FF000000"/>
      </right>
      <top style="double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3" xfId="0" applyAlignment="1" applyBorder="1" applyFont="1" applyNumberFormat="1">
      <alignment horizontal="center" shrinkToFit="0" wrapText="1"/>
    </xf>
    <xf borderId="1" fillId="0" fontId="1" numFmtId="4" xfId="0" applyAlignment="1" applyBorder="1" applyFont="1" applyNumberForma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14" xfId="0" applyFont="1" applyNumberFormat="1"/>
    <xf borderId="0" fillId="0" fontId="0" numFmtId="3" xfId="0" applyFont="1" applyNumberFormat="1"/>
    <xf borderId="0" fillId="0" fontId="0" numFmtId="4" xfId="0" applyFont="1" applyNumberFormat="1"/>
    <xf borderId="3" fillId="0" fontId="0" numFmtId="164" xfId="0" applyBorder="1" applyFont="1" applyNumberFormat="1"/>
    <xf borderId="3" fillId="0" fontId="0" numFmtId="1" xfId="0" applyBorder="1" applyFont="1" applyNumberFormat="1"/>
    <xf borderId="0" fillId="0" fontId="1" numFmtId="0" xfId="0" applyAlignment="1" applyFont="1">
      <alignment horizontal="center"/>
    </xf>
    <xf borderId="1" fillId="0" fontId="1" numFmtId="0" xfId="0" applyBorder="1" applyFont="1"/>
    <xf borderId="1" fillId="0" fontId="0" numFmtId="0" xfId="0" applyBorder="1" applyFont="1"/>
    <xf borderId="0" fillId="0" fontId="1" numFmtId="3" xfId="0" applyFont="1" applyNumberFormat="1"/>
    <xf borderId="1" fillId="0" fontId="1" numFmtId="3" xfId="0" applyBorder="1" applyFont="1" applyNumberFormat="1"/>
    <xf borderId="0" fillId="0" fontId="1" numFmtId="4" xfId="0" applyFont="1" applyNumberFormat="1"/>
    <xf borderId="1" fillId="0" fontId="1" numFmtId="4" xfId="0" applyBorder="1" applyFont="1" applyNumberFormat="1"/>
    <xf borderId="2" fillId="0" fontId="0" numFmtId="1" xfId="0" applyBorder="1" applyFont="1" applyNumberFormat="1"/>
    <xf borderId="1" fillId="0" fontId="1" numFmtId="0" xfId="0" applyAlignment="1" applyBorder="1" applyFont="1">
      <alignment horizontal="center"/>
    </xf>
    <xf borderId="3" fillId="0" fontId="2" numFmtId="1" xfId="0" applyBorder="1" applyFont="1" applyNumberFormat="1"/>
    <xf borderId="0" fillId="0" fontId="1" numFmtId="0" xfId="0" applyFont="1"/>
    <xf borderId="1" fillId="0" fontId="1" numFmtId="14" xfId="0" applyBorder="1" applyFont="1" applyNumberFormat="1"/>
    <xf borderId="4" fillId="0" fontId="3" numFmtId="0" xfId="0" applyBorder="1" applyFont="1"/>
    <xf borderId="4" fillId="0" fontId="0" numFmtId="0" xfId="0" applyBorder="1" applyFont="1"/>
    <xf borderId="4" fillId="0" fontId="3" numFmtId="3" xfId="0" applyBorder="1" applyFont="1" applyNumberFormat="1"/>
    <xf borderId="4" fillId="0" fontId="3" numFmtId="4" xfId="0" applyBorder="1" applyFont="1" applyNumberFormat="1"/>
    <xf borderId="5" fillId="0" fontId="3" numFmtId="2" xfId="0" applyBorder="1" applyFont="1" applyNumberFormat="1"/>
    <xf borderId="4" fillId="0" fontId="1" numFmtId="0" xfId="0" applyBorder="1" applyFont="1"/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3" numFmtId="0" xfId="0" applyBorder="1" applyFont="1"/>
    <xf borderId="9" fillId="0" fontId="0" numFmtId="0" xfId="0" applyBorder="1" applyFont="1"/>
    <xf borderId="9" fillId="0" fontId="3" numFmtId="3" xfId="0" applyBorder="1" applyFont="1" applyNumberFormat="1"/>
    <xf borderId="9" fillId="0" fontId="3" numFmtId="4" xfId="0" applyBorder="1" applyFont="1" applyNumberFormat="1"/>
    <xf borderId="10" fillId="0" fontId="3" numFmtId="2" xfId="0" applyBorder="1" applyFont="1" applyNumberFormat="1"/>
    <xf borderId="9" fillId="0" fontId="1" numFmtId="0" xfId="0" applyBorder="1" applyFont="1"/>
    <xf borderId="11" fillId="0" fontId="1" numFmtId="0" xfId="0" applyAlignment="1" applyBorder="1" applyFont="1">
      <alignment horizontal="center"/>
    </xf>
    <xf borderId="12" fillId="0" fontId="4" numFmtId="0" xfId="0" applyBorder="1" applyFont="1"/>
    <xf borderId="12" fillId="0" fontId="5" numFmtId="0" xfId="0" applyBorder="1" applyFont="1"/>
    <xf borderId="12" fillId="0" fontId="4" numFmtId="3" xfId="0" applyBorder="1" applyFont="1" applyNumberFormat="1"/>
    <xf borderId="12" fillId="0" fontId="4" numFmtId="4" xfId="0" applyBorder="1" applyFont="1" applyNumberFormat="1"/>
    <xf borderId="13" fillId="0" fontId="4" numFmtId="2" xfId="0" applyBorder="1" applyFont="1" applyNumberFormat="1"/>
    <xf borderId="12" fillId="0" fontId="6" numFmtId="0" xfId="0" applyBorder="1" applyFont="1"/>
    <xf borderId="0" fillId="0" fontId="7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5.43"/>
    <col customWidth="1" min="2" max="2" width="17.86"/>
    <col customWidth="1" min="3" max="3" width="14.71"/>
    <col customWidth="1" min="4" max="5" width="10.71"/>
    <col customWidth="1" min="6" max="6" width="14.71"/>
    <col customWidth="1" min="7" max="7" width="15.71"/>
    <col customWidth="1" min="8" max="8" width="24.29"/>
    <col customWidth="1" min="9" max="10" width="11.57"/>
    <col customWidth="1" min="11" max="11" width="15.0"/>
    <col customWidth="1" min="12" max="12" width="22.29"/>
    <col customWidth="1" min="13" max="26" width="10.71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10</v>
      </c>
      <c r="H1" s="4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idden="1" outlineLevel="1">
      <c r="A2" s="6" t="s">
        <v>14</v>
      </c>
      <c r="B2" s="6" t="s">
        <v>15</v>
      </c>
      <c r="C2" s="7">
        <v>43173.0</v>
      </c>
      <c r="D2" s="6">
        <v>1.0</v>
      </c>
      <c r="E2" s="6">
        <v>1.0</v>
      </c>
      <c r="F2" s="8">
        <v>9875.0</v>
      </c>
      <c r="G2" s="9">
        <f t="shared" ref="G2:G6" si="1">ROUND((F2/25)/60, 2)</f>
        <v>6.58</v>
      </c>
      <c r="H2" s="11">
        <v>1.52102772E12</v>
      </c>
      <c r="I2" s="12" t="s">
        <v>16</v>
      </c>
      <c r="J2" s="12" t="s">
        <v>16</v>
      </c>
      <c r="K2" s="12"/>
      <c r="L2" s="12"/>
    </row>
    <row r="3" hidden="1" outlineLevel="1">
      <c r="A3" s="6" t="s">
        <v>14</v>
      </c>
      <c r="B3" s="6" t="s">
        <v>17</v>
      </c>
      <c r="C3" s="7">
        <v>43173.0</v>
      </c>
      <c r="D3" s="6">
        <v>1.0</v>
      </c>
      <c r="E3" s="6">
        <v>1.0</v>
      </c>
      <c r="F3" s="8">
        <v>9800.0</v>
      </c>
      <c r="G3" s="9">
        <f t="shared" si="1"/>
        <v>6.53</v>
      </c>
      <c r="H3" s="11">
        <v>1.52102772E12</v>
      </c>
      <c r="I3" s="12" t="s">
        <v>16</v>
      </c>
      <c r="J3" s="12" t="s">
        <v>16</v>
      </c>
      <c r="K3" s="12" t="s">
        <v>16</v>
      </c>
      <c r="L3" s="12"/>
    </row>
    <row r="4" hidden="1" outlineLevel="1">
      <c r="A4" s="6" t="s">
        <v>14</v>
      </c>
      <c r="B4" s="6" t="s">
        <v>18</v>
      </c>
      <c r="C4" s="7">
        <v>43173.0</v>
      </c>
      <c r="D4" s="6">
        <v>1.0</v>
      </c>
      <c r="E4" s="6">
        <v>1.0</v>
      </c>
      <c r="F4" s="8">
        <v>12880.0</v>
      </c>
      <c r="G4" s="9">
        <f t="shared" si="1"/>
        <v>8.59</v>
      </c>
      <c r="H4" s="11">
        <v>1.52102772E12</v>
      </c>
      <c r="I4" s="12" t="s">
        <v>16</v>
      </c>
      <c r="J4" s="12" t="s">
        <v>16</v>
      </c>
      <c r="K4" s="12" t="s">
        <v>16</v>
      </c>
      <c r="L4" s="12"/>
    </row>
    <row r="5" hidden="1" outlineLevel="1">
      <c r="A5" s="6" t="s">
        <v>14</v>
      </c>
      <c r="B5" s="6" t="s">
        <v>19</v>
      </c>
      <c r="C5" s="7">
        <v>43173.0</v>
      </c>
      <c r="D5" s="6">
        <v>1.0</v>
      </c>
      <c r="E5" s="6">
        <v>1.0</v>
      </c>
      <c r="F5" s="8">
        <v>9876.0</v>
      </c>
      <c r="G5" s="9">
        <f t="shared" si="1"/>
        <v>6.58</v>
      </c>
      <c r="H5" s="11">
        <v>1.52102772E12</v>
      </c>
      <c r="I5" s="12" t="s">
        <v>16</v>
      </c>
      <c r="J5" s="12" t="s">
        <v>16</v>
      </c>
      <c r="K5" s="12" t="s">
        <v>16</v>
      </c>
      <c r="L5" s="12"/>
    </row>
    <row r="6" hidden="1" outlineLevel="1">
      <c r="A6" s="6" t="s">
        <v>14</v>
      </c>
      <c r="B6" s="6" t="s">
        <v>20</v>
      </c>
      <c r="C6" s="7">
        <v>43173.0</v>
      </c>
      <c r="D6" s="6">
        <v>1.0</v>
      </c>
      <c r="E6" s="6">
        <v>1.0</v>
      </c>
      <c r="F6" s="8">
        <v>9855.0</v>
      </c>
      <c r="G6" s="9">
        <f t="shared" si="1"/>
        <v>6.57</v>
      </c>
      <c r="H6" s="11">
        <v>1.52102772E12</v>
      </c>
      <c r="I6" s="12" t="s">
        <v>16</v>
      </c>
      <c r="J6" s="12" t="s">
        <v>16</v>
      </c>
      <c r="K6" s="12"/>
      <c r="L6" s="12"/>
    </row>
    <row r="7" collapsed="1">
      <c r="A7" s="13" t="s">
        <v>14</v>
      </c>
      <c r="B7" s="14"/>
      <c r="C7" s="14"/>
      <c r="D7" s="14"/>
      <c r="E7" s="14"/>
      <c r="F7" s="16">
        <f t="shared" ref="F7:G7" si="2">SUM(F2:F6)</f>
        <v>52286</v>
      </c>
      <c r="G7" s="18">
        <f t="shared" si="2"/>
        <v>34.85</v>
      </c>
      <c r="H7" s="19"/>
      <c r="I7" s="20"/>
      <c r="J7" s="20"/>
      <c r="K7" s="20"/>
      <c r="L7" s="20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idden="1" outlineLevel="1">
      <c r="A8" s="6" t="s">
        <v>21</v>
      </c>
      <c r="B8" s="6" t="s">
        <v>15</v>
      </c>
      <c r="C8" s="7">
        <v>43173.0</v>
      </c>
      <c r="D8" s="6">
        <v>1.0</v>
      </c>
      <c r="E8" s="6">
        <v>1.0</v>
      </c>
      <c r="F8" s="8">
        <v>26520.0</v>
      </c>
      <c r="G8" s="9">
        <f t="shared" ref="G8:G13" si="3">ROUND((F8/25)/60, 2)</f>
        <v>17.68</v>
      </c>
      <c r="H8" s="21"/>
      <c r="I8" s="12" t="s">
        <v>16</v>
      </c>
      <c r="J8" s="12" t="s">
        <v>16</v>
      </c>
      <c r="K8" s="12"/>
      <c r="L8" s="12" t="s">
        <v>16</v>
      </c>
    </row>
    <row r="9" hidden="1" outlineLevel="1">
      <c r="A9" s="6" t="s">
        <v>21</v>
      </c>
      <c r="B9" s="6" t="s">
        <v>15</v>
      </c>
      <c r="C9" s="7">
        <v>43173.0</v>
      </c>
      <c r="D9" s="6">
        <v>1.0</v>
      </c>
      <c r="E9" s="6">
        <v>2.0</v>
      </c>
      <c r="F9" s="8">
        <v>26520.0</v>
      </c>
      <c r="G9" s="9">
        <f t="shared" si="3"/>
        <v>17.68</v>
      </c>
      <c r="H9" s="11"/>
      <c r="I9" s="12" t="s">
        <v>16</v>
      </c>
      <c r="J9" s="12" t="s">
        <v>16</v>
      </c>
      <c r="K9" s="12"/>
      <c r="L9" s="12" t="s">
        <v>16</v>
      </c>
    </row>
    <row r="10" hidden="1" outlineLevel="1">
      <c r="A10" t="s">
        <v>21</v>
      </c>
      <c r="B10" t="s">
        <v>15</v>
      </c>
      <c r="C10" s="7">
        <v>43173.0</v>
      </c>
      <c r="D10">
        <v>1.0</v>
      </c>
      <c r="E10" s="6">
        <v>3.0</v>
      </c>
      <c r="F10" s="8">
        <v>26520.0</v>
      </c>
      <c r="G10" s="9">
        <f t="shared" si="3"/>
        <v>17.68</v>
      </c>
      <c r="H10" s="11"/>
      <c r="I10" s="12" t="s">
        <v>16</v>
      </c>
      <c r="J10" s="12" t="s">
        <v>16</v>
      </c>
      <c r="K10" s="12"/>
      <c r="L10" s="12" t="s">
        <v>16</v>
      </c>
    </row>
    <row r="11" hidden="1" outlineLevel="1">
      <c r="A11" t="s">
        <v>21</v>
      </c>
      <c r="B11" t="s">
        <v>15</v>
      </c>
      <c r="C11" s="7">
        <v>43173.0</v>
      </c>
      <c r="D11">
        <v>1.0</v>
      </c>
      <c r="E11" s="6">
        <v>4.0</v>
      </c>
      <c r="F11" s="8">
        <v>26520.0</v>
      </c>
      <c r="G11" s="9">
        <f t="shared" si="3"/>
        <v>17.68</v>
      </c>
      <c r="H11" s="11"/>
      <c r="I11" s="12" t="s">
        <v>16</v>
      </c>
      <c r="J11" s="12" t="s">
        <v>16</v>
      </c>
      <c r="K11" s="12"/>
      <c r="L11" s="12" t="s">
        <v>16</v>
      </c>
    </row>
    <row r="12" hidden="1" outlineLevel="1">
      <c r="A12" t="s">
        <v>21</v>
      </c>
      <c r="B12" t="s">
        <v>15</v>
      </c>
      <c r="C12" s="7">
        <v>43173.0</v>
      </c>
      <c r="D12">
        <v>1.0</v>
      </c>
      <c r="E12" s="6">
        <v>5.0</v>
      </c>
      <c r="F12" s="8">
        <v>26520.0</v>
      </c>
      <c r="G12" s="9">
        <f t="shared" si="3"/>
        <v>17.68</v>
      </c>
      <c r="H12" s="11"/>
      <c r="I12" s="12" t="s">
        <v>16</v>
      </c>
      <c r="J12" s="12" t="s">
        <v>16</v>
      </c>
      <c r="K12" s="12"/>
      <c r="L12" s="12" t="s">
        <v>16</v>
      </c>
    </row>
    <row r="13" hidden="1" outlineLevel="1">
      <c r="A13" t="s">
        <v>21</v>
      </c>
      <c r="B13" t="s">
        <v>15</v>
      </c>
      <c r="C13" s="7">
        <v>43173.0</v>
      </c>
      <c r="D13">
        <v>1.0</v>
      </c>
      <c r="E13" s="6">
        <v>6.0</v>
      </c>
      <c r="F13" s="8">
        <v>2538.0</v>
      </c>
      <c r="G13" s="9">
        <f t="shared" si="3"/>
        <v>1.69</v>
      </c>
      <c r="H13" s="11"/>
      <c r="I13" s="12" t="s">
        <v>16</v>
      </c>
      <c r="J13" s="12" t="s">
        <v>16</v>
      </c>
      <c r="K13" s="12"/>
      <c r="L13" s="12" t="s">
        <v>16</v>
      </c>
    </row>
    <row r="14" hidden="1" outlineLevel="1">
      <c r="E14" s="6"/>
      <c r="F14" s="15">
        <f t="shared" ref="F14:G14" si="4">SUM(F8:F13)</f>
        <v>135138</v>
      </c>
      <c r="G14" s="17">
        <f t="shared" si="4"/>
        <v>90.09</v>
      </c>
      <c r="H14" s="11"/>
      <c r="I14" s="12"/>
      <c r="J14" s="12"/>
      <c r="K14" s="12"/>
      <c r="L14" s="12"/>
    </row>
    <row r="15" hidden="1" outlineLevel="1">
      <c r="A15" t="s">
        <v>21</v>
      </c>
      <c r="B15" t="s">
        <v>15</v>
      </c>
      <c r="C15" s="7">
        <v>43173.0</v>
      </c>
      <c r="D15">
        <v>2.0</v>
      </c>
      <c r="E15" s="6">
        <v>1.0</v>
      </c>
      <c r="F15" s="8">
        <v>25464.0</v>
      </c>
      <c r="G15" s="9">
        <f t="shared" ref="G15:G19" si="5">ROUND((F15/25)/60, 2)</f>
        <v>16.98</v>
      </c>
      <c r="H15" s="21"/>
      <c r="I15" s="12" t="s">
        <v>16</v>
      </c>
      <c r="J15" s="12" t="s">
        <v>16</v>
      </c>
      <c r="K15" s="12"/>
      <c r="L15" s="12" t="s">
        <v>16</v>
      </c>
    </row>
    <row r="16" hidden="1" outlineLevel="1">
      <c r="A16" t="s">
        <v>21</v>
      </c>
      <c r="B16" t="s">
        <v>15</v>
      </c>
      <c r="C16" s="7">
        <v>43173.0</v>
      </c>
      <c r="D16">
        <v>2.0</v>
      </c>
      <c r="E16" s="6">
        <v>2.0</v>
      </c>
      <c r="F16" s="8">
        <v>25464.0</v>
      </c>
      <c r="G16" s="9">
        <f t="shared" si="5"/>
        <v>16.98</v>
      </c>
      <c r="H16" s="11"/>
      <c r="I16" s="12" t="s">
        <v>16</v>
      </c>
      <c r="J16" s="12" t="s">
        <v>16</v>
      </c>
      <c r="K16" s="12"/>
      <c r="L16" s="12" t="s">
        <v>16</v>
      </c>
    </row>
    <row r="17" hidden="1" outlineLevel="1">
      <c r="A17" t="s">
        <v>21</v>
      </c>
      <c r="B17" t="s">
        <v>15</v>
      </c>
      <c r="C17" s="7">
        <v>43173.0</v>
      </c>
      <c r="D17">
        <v>2.0</v>
      </c>
      <c r="E17" s="6">
        <v>3.0</v>
      </c>
      <c r="F17" s="8">
        <v>25464.0</v>
      </c>
      <c r="G17" s="9">
        <f t="shared" si="5"/>
        <v>16.98</v>
      </c>
      <c r="H17" s="11"/>
      <c r="I17" s="12" t="s">
        <v>16</v>
      </c>
      <c r="J17" s="12" t="s">
        <v>16</v>
      </c>
      <c r="K17" s="12"/>
      <c r="L17" s="12" t="s">
        <v>16</v>
      </c>
    </row>
    <row r="18" hidden="1" outlineLevel="1">
      <c r="A18" t="s">
        <v>21</v>
      </c>
      <c r="B18" t="s">
        <v>15</v>
      </c>
      <c r="C18" s="7">
        <v>43173.0</v>
      </c>
      <c r="D18">
        <v>2.0</v>
      </c>
      <c r="E18" s="6">
        <v>4.0</v>
      </c>
      <c r="F18" s="8">
        <v>25464.0</v>
      </c>
      <c r="G18" s="9">
        <f t="shared" si="5"/>
        <v>16.98</v>
      </c>
      <c r="H18" s="11"/>
      <c r="I18" s="12" t="s">
        <v>16</v>
      </c>
      <c r="J18" s="12" t="s">
        <v>16</v>
      </c>
      <c r="K18" s="12"/>
      <c r="L18" s="12" t="s">
        <v>16</v>
      </c>
    </row>
    <row r="19" hidden="1" outlineLevel="1">
      <c r="A19" t="s">
        <v>21</v>
      </c>
      <c r="B19" t="s">
        <v>15</v>
      </c>
      <c r="C19" s="7">
        <v>43173.0</v>
      </c>
      <c r="D19">
        <v>2.0</v>
      </c>
      <c r="E19" s="6">
        <v>5.0</v>
      </c>
      <c r="F19" s="8">
        <v>19242.0</v>
      </c>
      <c r="G19" s="9">
        <f t="shared" si="5"/>
        <v>12.83</v>
      </c>
      <c r="H19" s="11"/>
      <c r="I19" s="12" t="s">
        <v>16</v>
      </c>
      <c r="J19" s="12" t="s">
        <v>16</v>
      </c>
      <c r="K19" s="12"/>
      <c r="L19" s="12" t="s">
        <v>16</v>
      </c>
    </row>
    <row r="20" hidden="1" outlineLevel="1">
      <c r="E20" s="6"/>
      <c r="F20" s="15">
        <f t="shared" ref="F20:G20" si="6">SUM(F15:F19)</f>
        <v>121098</v>
      </c>
      <c r="G20" s="17">
        <f t="shared" si="6"/>
        <v>80.75</v>
      </c>
      <c r="H20" s="11"/>
      <c r="I20" s="12"/>
      <c r="J20" s="12"/>
      <c r="K20" s="12"/>
      <c r="L20" s="12"/>
    </row>
    <row r="21" ht="15.75" hidden="1" customHeight="1" outlineLevel="1">
      <c r="A21" t="s">
        <v>21</v>
      </c>
      <c r="B21" t="s">
        <v>15</v>
      </c>
      <c r="C21" s="7">
        <v>43173.0</v>
      </c>
      <c r="D21">
        <v>3.0</v>
      </c>
      <c r="E21" s="6">
        <v>1.0</v>
      </c>
      <c r="F21" s="8">
        <v>25464.0</v>
      </c>
      <c r="G21" s="9">
        <f t="shared" ref="G21:G22" si="7">ROUND((F21/25)/60, 2)</f>
        <v>16.98</v>
      </c>
      <c r="H21" s="21"/>
      <c r="I21" s="12" t="s">
        <v>16</v>
      </c>
      <c r="J21" s="12" t="s">
        <v>16</v>
      </c>
      <c r="K21" s="22"/>
      <c r="L21" s="12" t="s">
        <v>16</v>
      </c>
    </row>
    <row r="22" ht="15.75" hidden="1" customHeight="1" outlineLevel="1">
      <c r="A22" t="s">
        <v>21</v>
      </c>
      <c r="B22" t="s">
        <v>15</v>
      </c>
      <c r="C22" s="7">
        <v>43173.0</v>
      </c>
      <c r="D22">
        <v>3.0</v>
      </c>
      <c r="E22" s="6">
        <v>2.0</v>
      </c>
      <c r="F22" s="8">
        <v>20298.0</v>
      </c>
      <c r="G22" s="9">
        <f t="shared" si="7"/>
        <v>13.53</v>
      </c>
      <c r="H22" s="11"/>
      <c r="I22" s="12" t="s">
        <v>16</v>
      </c>
      <c r="J22" s="12" t="s">
        <v>16</v>
      </c>
      <c r="K22" s="22"/>
      <c r="L22" s="12" t="s">
        <v>16</v>
      </c>
    </row>
    <row r="23" ht="15.75" hidden="1" customHeight="1" outlineLevel="1">
      <c r="E23" s="6"/>
      <c r="F23" s="15">
        <f t="shared" ref="F23:G23" si="8">SUM(F21:F22)</f>
        <v>45762</v>
      </c>
      <c r="G23" s="17">
        <f t="shared" si="8"/>
        <v>30.51</v>
      </c>
      <c r="H23" s="11"/>
      <c r="I23" s="12"/>
      <c r="J23" s="12"/>
      <c r="K23" s="22"/>
      <c r="L23" s="12"/>
    </row>
    <row r="24" ht="15.75" hidden="1" customHeight="1" outlineLevel="1">
      <c r="A24" t="s">
        <v>21</v>
      </c>
      <c r="B24" t="s">
        <v>15</v>
      </c>
      <c r="C24" s="7">
        <v>43173.0</v>
      </c>
      <c r="D24">
        <v>4.0</v>
      </c>
      <c r="E24" s="6">
        <v>1.0</v>
      </c>
      <c r="F24" s="8">
        <v>26520.0</v>
      </c>
      <c r="G24" s="9">
        <f t="shared" ref="G24:G29" si="9">ROUND((F24/25)/60, 2)</f>
        <v>17.68</v>
      </c>
      <c r="H24" s="21"/>
      <c r="I24" s="12" t="s">
        <v>16</v>
      </c>
      <c r="J24" s="12" t="s">
        <v>16</v>
      </c>
      <c r="K24" s="22"/>
      <c r="L24" s="12" t="s">
        <v>16</v>
      </c>
    </row>
    <row r="25" ht="15.75" hidden="1" customHeight="1" outlineLevel="1">
      <c r="A25" t="s">
        <v>21</v>
      </c>
      <c r="B25" t="s">
        <v>15</v>
      </c>
      <c r="C25" s="7">
        <v>43173.0</v>
      </c>
      <c r="D25">
        <v>4.0</v>
      </c>
      <c r="E25" s="6">
        <v>2.0</v>
      </c>
      <c r="F25" s="8">
        <v>26520.0</v>
      </c>
      <c r="G25" s="9">
        <f t="shared" si="9"/>
        <v>17.68</v>
      </c>
      <c r="H25" s="11"/>
      <c r="I25" s="12" t="s">
        <v>16</v>
      </c>
      <c r="J25" s="12" t="s">
        <v>16</v>
      </c>
      <c r="K25" s="22"/>
      <c r="L25" s="12" t="s">
        <v>16</v>
      </c>
    </row>
    <row r="26" ht="15.75" hidden="1" customHeight="1" outlineLevel="1">
      <c r="A26" t="s">
        <v>21</v>
      </c>
      <c r="B26" t="s">
        <v>15</v>
      </c>
      <c r="C26" s="7">
        <v>43173.0</v>
      </c>
      <c r="D26">
        <v>4.0</v>
      </c>
      <c r="E26" s="6">
        <v>3.0</v>
      </c>
      <c r="F26" s="8">
        <v>26520.0</v>
      </c>
      <c r="G26" s="9">
        <f t="shared" si="9"/>
        <v>17.68</v>
      </c>
      <c r="H26" s="11"/>
      <c r="I26" s="12" t="s">
        <v>16</v>
      </c>
      <c r="J26" s="12" t="s">
        <v>16</v>
      </c>
      <c r="K26" s="22"/>
      <c r="L26" s="12" t="s">
        <v>16</v>
      </c>
    </row>
    <row r="27" ht="15.75" hidden="1" customHeight="1" outlineLevel="1">
      <c r="A27" t="s">
        <v>21</v>
      </c>
      <c r="B27" t="s">
        <v>15</v>
      </c>
      <c r="C27" s="7">
        <v>43173.0</v>
      </c>
      <c r="D27">
        <v>4.0</v>
      </c>
      <c r="E27" s="6">
        <v>4.0</v>
      </c>
      <c r="F27" s="8">
        <v>26520.0</v>
      </c>
      <c r="G27" s="9">
        <f t="shared" si="9"/>
        <v>17.68</v>
      </c>
      <c r="H27" s="11"/>
      <c r="I27" s="12" t="s">
        <v>16</v>
      </c>
      <c r="J27" s="12" t="s">
        <v>16</v>
      </c>
      <c r="K27" s="22"/>
      <c r="L27" s="12" t="s">
        <v>16</v>
      </c>
    </row>
    <row r="28" ht="15.75" hidden="1" customHeight="1" outlineLevel="1">
      <c r="A28" t="s">
        <v>21</v>
      </c>
      <c r="B28" t="s">
        <v>15</v>
      </c>
      <c r="C28" s="7">
        <v>43173.0</v>
      </c>
      <c r="D28">
        <v>4.0</v>
      </c>
      <c r="E28" s="6">
        <v>5.0</v>
      </c>
      <c r="F28" s="8">
        <v>26520.0</v>
      </c>
      <c r="G28" s="9">
        <f t="shared" si="9"/>
        <v>17.68</v>
      </c>
      <c r="H28" s="11"/>
      <c r="I28" s="12" t="s">
        <v>16</v>
      </c>
      <c r="J28" s="12" t="s">
        <v>16</v>
      </c>
      <c r="K28" s="22"/>
      <c r="L28" s="12" t="s">
        <v>16</v>
      </c>
    </row>
    <row r="29" ht="15.75" hidden="1" customHeight="1" outlineLevel="1">
      <c r="A29" t="s">
        <v>21</v>
      </c>
      <c r="B29" t="s">
        <v>15</v>
      </c>
      <c r="C29" s="7">
        <v>43173.0</v>
      </c>
      <c r="D29">
        <v>4.0</v>
      </c>
      <c r="E29" s="6">
        <v>6.0</v>
      </c>
      <c r="F29" s="8">
        <v>3487.0</v>
      </c>
      <c r="G29" s="9">
        <f t="shared" si="9"/>
        <v>2.32</v>
      </c>
      <c r="H29" s="11"/>
      <c r="I29" s="12" t="s">
        <v>16</v>
      </c>
      <c r="J29" s="12" t="s">
        <v>16</v>
      </c>
      <c r="K29" s="22"/>
      <c r="L29" s="12" t="s">
        <v>16</v>
      </c>
    </row>
    <row r="30" ht="15.75" hidden="1" customHeight="1" outlineLevel="1">
      <c r="E30" s="6"/>
      <c r="F30" s="15">
        <f t="shared" ref="F30:G30" si="10">SUM(F24:F29)</f>
        <v>136087</v>
      </c>
      <c r="G30" s="17">
        <f t="shared" si="10"/>
        <v>90.72</v>
      </c>
      <c r="H30" s="11"/>
      <c r="I30" s="12"/>
      <c r="J30" s="12"/>
      <c r="K30" s="22"/>
      <c r="L30" s="12"/>
    </row>
    <row r="31" ht="15.75" customHeight="1" collapsed="1">
      <c r="A31" s="13" t="s">
        <v>21</v>
      </c>
      <c r="B31" s="13" t="s">
        <v>15</v>
      </c>
      <c r="C31" s="23" t="s">
        <v>25</v>
      </c>
      <c r="D31" s="14"/>
      <c r="E31" s="14"/>
      <c r="F31" s="16">
        <f t="shared" ref="F31:G31" si="11">F14+F20+F23+F30</f>
        <v>438085</v>
      </c>
      <c r="G31" s="18">
        <f t="shared" si="11"/>
        <v>292.07</v>
      </c>
      <c r="H31" s="19"/>
      <c r="I31" s="20" t="s">
        <v>16</v>
      </c>
      <c r="J31" s="20" t="s">
        <v>16</v>
      </c>
      <c r="K31" s="13"/>
      <c r="L31" s="20" t="s">
        <v>16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hidden="1" customHeight="1" outlineLevel="1">
      <c r="A32" s="6" t="s">
        <v>21</v>
      </c>
      <c r="B32" s="6" t="s">
        <v>15</v>
      </c>
      <c r="C32" s="7">
        <v>43176.0</v>
      </c>
      <c r="D32" s="6">
        <v>1.0</v>
      </c>
      <c r="E32" s="6">
        <v>1.0</v>
      </c>
      <c r="F32" s="8">
        <v>26520.0</v>
      </c>
      <c r="G32" s="9">
        <f t="shared" ref="G32:G37" si="12">ROUND((F32/25)/60, 2)</f>
        <v>17.68</v>
      </c>
      <c r="H32" s="11" t="s">
        <v>27</v>
      </c>
      <c r="I32" s="12" t="s">
        <v>16</v>
      </c>
      <c r="J32" s="12" t="s">
        <v>16</v>
      </c>
      <c r="K32" s="22"/>
      <c r="L32" s="12" t="s">
        <v>16</v>
      </c>
    </row>
    <row r="33" ht="15.75" hidden="1" customHeight="1" outlineLevel="1">
      <c r="A33" s="6" t="s">
        <v>21</v>
      </c>
      <c r="B33" s="6" t="s">
        <v>15</v>
      </c>
      <c r="C33" s="7">
        <v>43176.0</v>
      </c>
      <c r="D33" s="6">
        <v>1.0</v>
      </c>
      <c r="E33" s="6">
        <v>2.0</v>
      </c>
      <c r="F33" s="8">
        <v>26520.0</v>
      </c>
      <c r="G33" s="9">
        <f t="shared" si="12"/>
        <v>17.68</v>
      </c>
      <c r="H33" s="11"/>
      <c r="I33" s="12" t="s">
        <v>16</v>
      </c>
      <c r="J33" s="12" t="s">
        <v>16</v>
      </c>
      <c r="K33" s="22"/>
      <c r="L33" s="12" t="s">
        <v>16</v>
      </c>
    </row>
    <row r="34" ht="15.75" hidden="1" customHeight="1" outlineLevel="1">
      <c r="A34" t="s">
        <v>21</v>
      </c>
      <c r="B34" t="s">
        <v>15</v>
      </c>
      <c r="C34" s="7">
        <v>43176.0</v>
      </c>
      <c r="D34">
        <v>1.0</v>
      </c>
      <c r="E34" s="6">
        <v>3.0</v>
      </c>
      <c r="F34" s="8">
        <v>26520.0</v>
      </c>
      <c r="G34" s="9">
        <f t="shared" si="12"/>
        <v>17.68</v>
      </c>
      <c r="H34" s="11"/>
      <c r="I34" s="12" t="s">
        <v>16</v>
      </c>
      <c r="J34" s="12" t="s">
        <v>16</v>
      </c>
      <c r="K34" s="22"/>
      <c r="L34" s="12" t="s">
        <v>16</v>
      </c>
    </row>
    <row r="35" ht="15.75" hidden="1" customHeight="1" outlineLevel="1">
      <c r="A35" t="s">
        <v>21</v>
      </c>
      <c r="B35" t="s">
        <v>15</v>
      </c>
      <c r="C35" s="7">
        <v>43176.0</v>
      </c>
      <c r="D35">
        <v>1.0</v>
      </c>
      <c r="E35" s="6">
        <v>4.0</v>
      </c>
      <c r="F35" s="8">
        <v>26520.0</v>
      </c>
      <c r="G35" s="9">
        <f t="shared" si="12"/>
        <v>17.68</v>
      </c>
      <c r="H35" s="11"/>
      <c r="I35" s="12" t="s">
        <v>16</v>
      </c>
      <c r="J35" s="12" t="s">
        <v>16</v>
      </c>
      <c r="K35" s="22"/>
      <c r="L35" s="12" t="s">
        <v>16</v>
      </c>
    </row>
    <row r="36" ht="15.75" hidden="1" customHeight="1" outlineLevel="1">
      <c r="A36" t="s">
        <v>21</v>
      </c>
      <c r="B36" t="s">
        <v>15</v>
      </c>
      <c r="C36" s="7">
        <v>43176.0</v>
      </c>
      <c r="D36">
        <v>1.0</v>
      </c>
      <c r="E36" s="6">
        <v>5.0</v>
      </c>
      <c r="F36" s="8">
        <v>26520.0</v>
      </c>
      <c r="G36" s="9">
        <f t="shared" si="12"/>
        <v>17.68</v>
      </c>
      <c r="H36" s="11"/>
      <c r="I36" s="12" t="s">
        <v>16</v>
      </c>
      <c r="J36" s="12" t="s">
        <v>16</v>
      </c>
      <c r="K36" s="22"/>
      <c r="L36" s="12" t="s">
        <v>16</v>
      </c>
    </row>
    <row r="37" ht="15.75" hidden="1" customHeight="1" outlineLevel="1">
      <c r="A37" t="s">
        <v>21</v>
      </c>
      <c r="B37" t="s">
        <v>15</v>
      </c>
      <c r="C37" s="7">
        <v>43176.0</v>
      </c>
      <c r="D37">
        <v>1.0</v>
      </c>
      <c r="E37" s="6">
        <v>6.0</v>
      </c>
      <c r="F37" s="8">
        <v>23548.0</v>
      </c>
      <c r="G37" s="9">
        <f t="shared" si="12"/>
        <v>15.7</v>
      </c>
      <c r="H37" s="11"/>
      <c r="I37" s="12" t="s">
        <v>16</v>
      </c>
      <c r="J37" s="12" t="s">
        <v>16</v>
      </c>
      <c r="K37" s="22"/>
      <c r="L37" s="12" t="s">
        <v>16</v>
      </c>
    </row>
    <row r="38" ht="15.75" hidden="1" customHeight="1" outlineLevel="1">
      <c r="C38" s="6"/>
      <c r="E38" s="6"/>
      <c r="F38" s="15">
        <f t="shared" ref="F38:G38" si="13">SUM(F32:F37)</f>
        <v>156148</v>
      </c>
      <c r="G38" s="17">
        <f t="shared" si="13"/>
        <v>104.1</v>
      </c>
      <c r="H38" s="11"/>
      <c r="I38" s="12"/>
      <c r="J38" s="12"/>
      <c r="K38" s="22"/>
      <c r="L38" s="12"/>
    </row>
    <row r="39" ht="15.75" hidden="1" customHeight="1" outlineLevel="1">
      <c r="A39" t="s">
        <v>21</v>
      </c>
      <c r="B39" t="s">
        <v>15</v>
      </c>
      <c r="C39" s="7">
        <v>43176.0</v>
      </c>
      <c r="D39">
        <v>2.0</v>
      </c>
      <c r="E39" s="6">
        <v>1.0</v>
      </c>
      <c r="F39" s="8">
        <v>26520.0</v>
      </c>
      <c r="G39" s="9">
        <f t="shared" ref="G39:G45" si="14">ROUND((F39/25)/60, 2)</f>
        <v>17.68</v>
      </c>
      <c r="H39" s="11" t="s">
        <v>27</v>
      </c>
      <c r="I39" s="12" t="s">
        <v>16</v>
      </c>
      <c r="J39" s="12" t="s">
        <v>16</v>
      </c>
      <c r="K39" s="22"/>
      <c r="L39" s="12" t="s">
        <v>16</v>
      </c>
    </row>
    <row r="40" ht="15.75" hidden="1" customHeight="1" outlineLevel="1">
      <c r="A40" t="s">
        <v>21</v>
      </c>
      <c r="B40" t="s">
        <v>15</v>
      </c>
      <c r="C40" s="7">
        <v>43176.0</v>
      </c>
      <c r="D40">
        <v>2.0</v>
      </c>
      <c r="E40" s="6">
        <v>2.0</v>
      </c>
      <c r="F40" s="8">
        <v>26520.0</v>
      </c>
      <c r="G40" s="9">
        <f t="shared" si="14"/>
        <v>17.68</v>
      </c>
      <c r="H40" s="11"/>
      <c r="I40" s="12" t="s">
        <v>16</v>
      </c>
      <c r="J40" s="12" t="s">
        <v>16</v>
      </c>
      <c r="K40" s="22"/>
      <c r="L40" s="12" t="s">
        <v>16</v>
      </c>
    </row>
    <row r="41" ht="15.75" hidden="1" customHeight="1" outlineLevel="1">
      <c r="A41" t="s">
        <v>21</v>
      </c>
      <c r="B41" t="s">
        <v>15</v>
      </c>
      <c r="C41" s="7">
        <v>43176.0</v>
      </c>
      <c r="D41">
        <v>2.0</v>
      </c>
      <c r="E41" s="6">
        <v>3.0</v>
      </c>
      <c r="F41" s="8">
        <v>26520.0</v>
      </c>
      <c r="G41" s="9">
        <f t="shared" si="14"/>
        <v>17.68</v>
      </c>
      <c r="H41" s="11"/>
      <c r="I41" s="12" t="s">
        <v>16</v>
      </c>
      <c r="J41" s="12" t="s">
        <v>16</v>
      </c>
      <c r="K41" s="22"/>
      <c r="L41" s="12" t="s">
        <v>16</v>
      </c>
    </row>
    <row r="42" ht="15.75" hidden="1" customHeight="1" outlineLevel="1">
      <c r="A42" t="s">
        <v>21</v>
      </c>
      <c r="B42" t="s">
        <v>15</v>
      </c>
      <c r="C42" s="7">
        <v>43176.0</v>
      </c>
      <c r="D42">
        <v>2.0</v>
      </c>
      <c r="E42" s="6">
        <v>4.0</v>
      </c>
      <c r="F42" s="8">
        <v>26520.0</v>
      </c>
      <c r="G42" s="9">
        <f t="shared" si="14"/>
        <v>17.68</v>
      </c>
      <c r="H42" s="11"/>
      <c r="I42" s="12" t="s">
        <v>16</v>
      </c>
      <c r="J42" s="12" t="s">
        <v>16</v>
      </c>
      <c r="K42" s="22"/>
      <c r="L42" s="12" t="s">
        <v>16</v>
      </c>
    </row>
    <row r="43" ht="15.75" hidden="1" customHeight="1" outlineLevel="1">
      <c r="A43" t="s">
        <v>21</v>
      </c>
      <c r="B43" t="s">
        <v>15</v>
      </c>
      <c r="C43" s="7">
        <v>43176.0</v>
      </c>
      <c r="D43">
        <v>2.0</v>
      </c>
      <c r="E43" s="6">
        <v>5.0</v>
      </c>
      <c r="F43" s="8">
        <v>26520.0</v>
      </c>
      <c r="G43" s="9">
        <f t="shared" si="14"/>
        <v>17.68</v>
      </c>
      <c r="H43" s="11"/>
      <c r="I43" s="12" t="s">
        <v>16</v>
      </c>
      <c r="J43" s="12" t="s">
        <v>16</v>
      </c>
      <c r="K43" s="22"/>
      <c r="L43" s="12" t="s">
        <v>16</v>
      </c>
    </row>
    <row r="44" ht="15.75" hidden="1" customHeight="1" outlineLevel="1">
      <c r="A44" t="s">
        <v>21</v>
      </c>
      <c r="B44" t="s">
        <v>15</v>
      </c>
      <c r="C44" s="7">
        <v>43176.0</v>
      </c>
      <c r="D44">
        <v>2.0</v>
      </c>
      <c r="E44" s="6">
        <v>6.0</v>
      </c>
      <c r="F44" s="8">
        <v>26520.0</v>
      </c>
      <c r="G44" s="9">
        <f t="shared" si="14"/>
        <v>17.68</v>
      </c>
      <c r="H44" s="11"/>
      <c r="I44" s="12" t="s">
        <v>16</v>
      </c>
      <c r="J44" s="12" t="s">
        <v>16</v>
      </c>
      <c r="K44" s="22"/>
      <c r="L44" s="12" t="s">
        <v>16</v>
      </c>
    </row>
    <row r="45" ht="15.75" hidden="1" customHeight="1" outlineLevel="1">
      <c r="A45" t="s">
        <v>21</v>
      </c>
      <c r="B45" t="s">
        <v>15</v>
      </c>
      <c r="C45" s="7">
        <v>43176.0</v>
      </c>
      <c r="D45">
        <v>2.0</v>
      </c>
      <c r="E45" s="6">
        <v>7.0</v>
      </c>
      <c r="F45" s="8">
        <v>6266.0</v>
      </c>
      <c r="G45" s="9">
        <f t="shared" si="14"/>
        <v>4.18</v>
      </c>
      <c r="H45" s="11"/>
      <c r="I45" s="12" t="s">
        <v>16</v>
      </c>
      <c r="J45" s="12" t="s">
        <v>16</v>
      </c>
      <c r="K45" s="22"/>
      <c r="L45" s="12" t="s">
        <v>16</v>
      </c>
    </row>
    <row r="46" ht="15.75" hidden="1" customHeight="1" outlineLevel="1">
      <c r="C46" s="6"/>
      <c r="E46" s="6"/>
      <c r="F46" s="15">
        <f t="shared" ref="F46:G46" si="15">SUM(F39:F45)</f>
        <v>165386</v>
      </c>
      <c r="G46" s="17">
        <f t="shared" si="15"/>
        <v>110.26</v>
      </c>
      <c r="H46" s="11"/>
      <c r="I46" s="12"/>
      <c r="J46" s="12"/>
      <c r="K46" s="22"/>
      <c r="L46" s="12"/>
    </row>
    <row r="47" ht="15.75" customHeight="1" collapsed="1">
      <c r="A47" s="13" t="s">
        <v>21</v>
      </c>
      <c r="B47" s="13" t="s">
        <v>15</v>
      </c>
      <c r="C47" s="23" t="s">
        <v>28</v>
      </c>
      <c r="D47" s="14"/>
      <c r="E47" s="14"/>
      <c r="F47" s="16">
        <f t="shared" ref="F47:G47" si="16">F38+F46</f>
        <v>321534</v>
      </c>
      <c r="G47" s="18">
        <f t="shared" si="16"/>
        <v>214.36</v>
      </c>
      <c r="H47" s="19"/>
      <c r="I47" s="20" t="s">
        <v>16</v>
      </c>
      <c r="J47" s="20" t="s">
        <v>16</v>
      </c>
      <c r="K47" s="13"/>
      <c r="L47" s="20" t="s">
        <v>16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hidden="1" customHeight="1" outlineLevel="1">
      <c r="A48" s="6" t="s">
        <v>21</v>
      </c>
      <c r="B48" s="6" t="s">
        <v>15</v>
      </c>
      <c r="C48" s="7">
        <v>43177.0</v>
      </c>
      <c r="D48" s="6">
        <v>1.0</v>
      </c>
      <c r="E48" s="6">
        <v>1.0</v>
      </c>
      <c r="F48" s="8">
        <v>26520.0</v>
      </c>
      <c r="G48" s="9">
        <f t="shared" ref="G48:G53" si="17">ROUND((F48/25)/60, 2)</f>
        <v>17.68</v>
      </c>
      <c r="H48" s="11" t="s">
        <v>27</v>
      </c>
      <c r="I48" s="12" t="s">
        <v>16</v>
      </c>
      <c r="J48" s="12" t="s">
        <v>16</v>
      </c>
      <c r="K48" s="22"/>
      <c r="L48" s="12" t="s">
        <v>16</v>
      </c>
    </row>
    <row r="49" ht="15.75" hidden="1" customHeight="1" outlineLevel="1">
      <c r="A49" s="6" t="s">
        <v>21</v>
      </c>
      <c r="B49" s="6" t="s">
        <v>15</v>
      </c>
      <c r="C49" s="7">
        <v>43177.0</v>
      </c>
      <c r="D49" s="6">
        <v>1.0</v>
      </c>
      <c r="E49" s="6">
        <v>2.0</v>
      </c>
      <c r="F49" s="8">
        <v>26520.0</v>
      </c>
      <c r="G49" s="9">
        <f t="shared" si="17"/>
        <v>17.68</v>
      </c>
      <c r="H49" s="11"/>
      <c r="I49" s="12" t="s">
        <v>16</v>
      </c>
      <c r="J49" s="12" t="s">
        <v>16</v>
      </c>
      <c r="K49" s="22"/>
      <c r="L49" s="12" t="s">
        <v>16</v>
      </c>
    </row>
    <row r="50" ht="15.75" hidden="1" customHeight="1" outlineLevel="1">
      <c r="A50" t="s">
        <v>21</v>
      </c>
      <c r="B50" t="s">
        <v>15</v>
      </c>
      <c r="C50" s="7">
        <v>43177.0</v>
      </c>
      <c r="D50">
        <v>1.0</v>
      </c>
      <c r="E50" s="6">
        <v>3.0</v>
      </c>
      <c r="F50" s="8">
        <v>26520.0</v>
      </c>
      <c r="G50" s="9">
        <f t="shared" si="17"/>
        <v>17.68</v>
      </c>
      <c r="H50" s="11"/>
      <c r="I50" s="12" t="s">
        <v>16</v>
      </c>
      <c r="J50" s="12" t="s">
        <v>16</v>
      </c>
      <c r="K50" s="22"/>
      <c r="L50" s="12" t="s">
        <v>16</v>
      </c>
    </row>
    <row r="51" ht="15.75" hidden="1" customHeight="1" outlineLevel="1">
      <c r="A51" t="s">
        <v>21</v>
      </c>
      <c r="B51" t="s">
        <v>15</v>
      </c>
      <c r="C51" s="7">
        <v>43177.0</v>
      </c>
      <c r="D51">
        <v>1.0</v>
      </c>
      <c r="E51" s="6">
        <v>4.0</v>
      </c>
      <c r="F51" s="8">
        <v>26520.0</v>
      </c>
      <c r="G51" s="9">
        <f t="shared" si="17"/>
        <v>17.68</v>
      </c>
      <c r="H51" s="11"/>
      <c r="I51" s="12" t="s">
        <v>16</v>
      </c>
      <c r="J51" s="12" t="s">
        <v>16</v>
      </c>
      <c r="K51" s="22"/>
      <c r="L51" s="12" t="s">
        <v>16</v>
      </c>
    </row>
    <row r="52" ht="15.75" hidden="1" customHeight="1" outlineLevel="1">
      <c r="A52" t="s">
        <v>21</v>
      </c>
      <c r="B52" t="s">
        <v>15</v>
      </c>
      <c r="C52" s="7">
        <v>43177.0</v>
      </c>
      <c r="D52">
        <v>1.0</v>
      </c>
      <c r="E52" s="6">
        <v>5.0</v>
      </c>
      <c r="F52" s="8">
        <v>26520.0</v>
      </c>
      <c r="G52" s="9">
        <f t="shared" si="17"/>
        <v>17.68</v>
      </c>
      <c r="H52" s="11"/>
      <c r="I52" s="12" t="s">
        <v>16</v>
      </c>
      <c r="J52" s="12" t="s">
        <v>16</v>
      </c>
      <c r="K52" s="22"/>
      <c r="L52" s="12" t="s">
        <v>16</v>
      </c>
    </row>
    <row r="53" ht="15.75" hidden="1" customHeight="1" outlineLevel="1">
      <c r="A53" t="s">
        <v>21</v>
      </c>
      <c r="B53" t="s">
        <v>15</v>
      </c>
      <c r="C53" s="7">
        <v>43177.0</v>
      </c>
      <c r="D53">
        <v>1.0</v>
      </c>
      <c r="E53" s="6">
        <v>6.0</v>
      </c>
      <c r="F53" s="8">
        <v>9884.0</v>
      </c>
      <c r="G53" s="9">
        <f t="shared" si="17"/>
        <v>6.59</v>
      </c>
      <c r="H53" s="11"/>
      <c r="I53" s="12" t="s">
        <v>16</v>
      </c>
      <c r="J53" s="12" t="s">
        <v>16</v>
      </c>
      <c r="K53" s="22"/>
      <c r="L53" s="12" t="s">
        <v>16</v>
      </c>
    </row>
    <row r="54" ht="15.75" hidden="1" customHeight="1" outlineLevel="1">
      <c r="C54" s="6"/>
      <c r="E54" s="6"/>
      <c r="F54" s="15">
        <f t="shared" ref="F54:G54" si="18">SUM(F48:F53)</f>
        <v>142484</v>
      </c>
      <c r="G54" s="17">
        <f t="shared" si="18"/>
        <v>94.99</v>
      </c>
      <c r="H54" s="11"/>
      <c r="I54" s="12"/>
      <c r="J54" s="12"/>
      <c r="K54" s="22"/>
      <c r="L54" s="12"/>
    </row>
    <row r="55" ht="15.75" hidden="1" customHeight="1" outlineLevel="1">
      <c r="A55" t="s">
        <v>21</v>
      </c>
      <c r="B55" t="s">
        <v>15</v>
      </c>
      <c r="C55" s="7">
        <v>43177.0</v>
      </c>
      <c r="D55">
        <v>2.0</v>
      </c>
      <c r="E55" s="6">
        <v>1.0</v>
      </c>
      <c r="F55" s="8">
        <v>26520.0</v>
      </c>
      <c r="G55" s="9">
        <f t="shared" ref="G55:G61" si="19">ROUND((F55/25)/60, 2)</f>
        <v>17.68</v>
      </c>
      <c r="H55" s="11" t="s">
        <v>27</v>
      </c>
      <c r="I55" s="12" t="s">
        <v>16</v>
      </c>
      <c r="J55" s="12" t="s">
        <v>16</v>
      </c>
      <c r="K55" s="22"/>
      <c r="L55" s="12" t="s">
        <v>16</v>
      </c>
    </row>
    <row r="56" ht="15.75" hidden="1" customHeight="1" outlineLevel="1">
      <c r="A56" t="s">
        <v>21</v>
      </c>
      <c r="B56" t="s">
        <v>15</v>
      </c>
      <c r="C56" s="7">
        <v>43177.0</v>
      </c>
      <c r="D56">
        <v>2.0</v>
      </c>
      <c r="E56" s="6">
        <v>2.0</v>
      </c>
      <c r="F56" s="8">
        <v>26520.0</v>
      </c>
      <c r="G56" s="9">
        <f t="shared" si="19"/>
        <v>17.68</v>
      </c>
      <c r="H56" s="11"/>
      <c r="I56" s="12" t="s">
        <v>16</v>
      </c>
      <c r="J56" s="12" t="s">
        <v>16</v>
      </c>
      <c r="K56" s="22"/>
      <c r="L56" s="12" t="s">
        <v>16</v>
      </c>
    </row>
    <row r="57" ht="15.75" hidden="1" customHeight="1" outlineLevel="1">
      <c r="A57" t="s">
        <v>21</v>
      </c>
      <c r="B57" t="s">
        <v>15</v>
      </c>
      <c r="C57" s="7">
        <v>43177.0</v>
      </c>
      <c r="D57">
        <v>2.0</v>
      </c>
      <c r="E57" s="6">
        <v>3.0</v>
      </c>
      <c r="F57" s="8">
        <v>26520.0</v>
      </c>
      <c r="G57" s="9">
        <f t="shared" si="19"/>
        <v>17.68</v>
      </c>
      <c r="H57" s="11"/>
      <c r="I57" s="12" t="s">
        <v>16</v>
      </c>
      <c r="J57" s="12" t="s">
        <v>16</v>
      </c>
      <c r="K57" s="22"/>
      <c r="L57" s="12" t="s">
        <v>16</v>
      </c>
    </row>
    <row r="58" ht="15.75" hidden="1" customHeight="1" outlineLevel="1">
      <c r="A58" t="s">
        <v>21</v>
      </c>
      <c r="B58" t="s">
        <v>15</v>
      </c>
      <c r="C58" s="7">
        <v>43177.0</v>
      </c>
      <c r="D58">
        <v>2.0</v>
      </c>
      <c r="E58" s="6">
        <v>4.0</v>
      </c>
      <c r="F58" s="8">
        <v>26520.0</v>
      </c>
      <c r="G58" s="9">
        <f t="shared" si="19"/>
        <v>17.68</v>
      </c>
      <c r="H58" s="11"/>
      <c r="I58" s="12" t="s">
        <v>16</v>
      </c>
      <c r="J58" s="12" t="s">
        <v>16</v>
      </c>
      <c r="K58" s="22"/>
      <c r="L58" s="12" t="s">
        <v>16</v>
      </c>
    </row>
    <row r="59" ht="15.75" hidden="1" customHeight="1" outlineLevel="1">
      <c r="A59" t="s">
        <v>21</v>
      </c>
      <c r="B59" t="s">
        <v>15</v>
      </c>
      <c r="C59" s="7">
        <v>43177.0</v>
      </c>
      <c r="D59">
        <v>2.0</v>
      </c>
      <c r="E59" s="6">
        <v>5.0</v>
      </c>
      <c r="F59" s="8">
        <v>26520.0</v>
      </c>
      <c r="G59" s="9">
        <f t="shared" si="19"/>
        <v>17.68</v>
      </c>
      <c r="H59" s="11"/>
      <c r="I59" s="12" t="s">
        <v>16</v>
      </c>
      <c r="J59" s="12" t="s">
        <v>16</v>
      </c>
      <c r="K59" s="22"/>
      <c r="L59" s="12" t="s">
        <v>16</v>
      </c>
    </row>
    <row r="60" ht="15.75" hidden="1" customHeight="1" outlineLevel="1">
      <c r="A60" t="s">
        <v>21</v>
      </c>
      <c r="B60" t="s">
        <v>15</v>
      </c>
      <c r="C60" s="7">
        <v>43177.0</v>
      </c>
      <c r="D60">
        <v>2.0</v>
      </c>
      <c r="E60" s="6">
        <v>6.0</v>
      </c>
      <c r="F60" s="8">
        <v>26520.0</v>
      </c>
      <c r="G60" s="9">
        <f t="shared" si="19"/>
        <v>17.68</v>
      </c>
      <c r="H60" s="11"/>
      <c r="I60" s="12" t="s">
        <v>16</v>
      </c>
      <c r="J60" s="12" t="s">
        <v>16</v>
      </c>
      <c r="K60" s="22"/>
      <c r="L60" s="12" t="s">
        <v>16</v>
      </c>
    </row>
    <row r="61" ht="15.75" hidden="1" customHeight="1" outlineLevel="1">
      <c r="A61" t="s">
        <v>21</v>
      </c>
      <c r="B61" t="s">
        <v>15</v>
      </c>
      <c r="C61" s="7">
        <v>43177.0</v>
      </c>
      <c r="D61">
        <v>2.0</v>
      </c>
      <c r="E61" s="6">
        <v>7.0</v>
      </c>
      <c r="F61" s="8">
        <v>8348.0</v>
      </c>
      <c r="G61" s="9">
        <f t="shared" si="19"/>
        <v>5.57</v>
      </c>
      <c r="H61" s="11"/>
      <c r="I61" s="12" t="s">
        <v>16</v>
      </c>
      <c r="J61" s="12" t="s">
        <v>16</v>
      </c>
      <c r="K61" s="22"/>
      <c r="L61" s="12" t="s">
        <v>16</v>
      </c>
    </row>
    <row r="62" ht="15.75" hidden="1" customHeight="1" outlineLevel="1">
      <c r="A62" s="6"/>
      <c r="B62" s="6"/>
      <c r="C62" s="6"/>
      <c r="D62" s="6"/>
      <c r="E62" s="6"/>
      <c r="F62" s="15">
        <f t="shared" ref="F62:G62" si="20">SUM(F55:F61)</f>
        <v>167468</v>
      </c>
      <c r="G62" s="17">
        <f t="shared" si="20"/>
        <v>111.65</v>
      </c>
      <c r="H62" s="11"/>
      <c r="I62" s="12"/>
      <c r="J62" s="12"/>
      <c r="K62" s="22"/>
      <c r="L62" s="12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collapsed="1">
      <c r="A63" s="13" t="s">
        <v>21</v>
      </c>
      <c r="B63" s="13" t="s">
        <v>15</v>
      </c>
      <c r="C63" s="23" t="s">
        <v>31</v>
      </c>
      <c r="D63" s="14"/>
      <c r="E63" s="14"/>
      <c r="F63" s="16">
        <f t="shared" ref="F63:G63" si="21">F54+F62</f>
        <v>309952</v>
      </c>
      <c r="G63" s="18">
        <f t="shared" si="21"/>
        <v>206.64</v>
      </c>
      <c r="H63" s="19"/>
      <c r="I63" s="20" t="s">
        <v>16</v>
      </c>
      <c r="J63" s="20" t="s">
        <v>16</v>
      </c>
      <c r="K63" s="13"/>
      <c r="L63" s="20" t="s">
        <v>16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24" t="s">
        <v>21</v>
      </c>
      <c r="B64" s="24" t="s">
        <v>15</v>
      </c>
      <c r="C64" s="25"/>
      <c r="D64" s="25"/>
      <c r="E64" s="25"/>
      <c r="F64" s="26">
        <f t="shared" ref="F64:G64" si="22">F63+F47+F31</f>
        <v>1069571</v>
      </c>
      <c r="G64" s="27">
        <f t="shared" si="22"/>
        <v>713.07</v>
      </c>
      <c r="H64" s="28">
        <f>G64/60</f>
        <v>11.8845</v>
      </c>
      <c r="I64" s="29"/>
      <c r="J64" s="29"/>
      <c r="K64" s="29"/>
      <c r="L64" s="29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hidden="1" customHeight="1" outlineLevel="1">
      <c r="A65" s="6" t="s">
        <v>21</v>
      </c>
      <c r="B65" s="6" t="s">
        <v>17</v>
      </c>
      <c r="C65" s="7">
        <v>43173.0</v>
      </c>
      <c r="D65">
        <v>1.0</v>
      </c>
      <c r="E65">
        <v>1.0</v>
      </c>
      <c r="F65" s="8">
        <v>26520.0</v>
      </c>
      <c r="G65" s="9">
        <f t="shared" ref="G65:G70" si="23">ROUND((F65/25)/60, 2)</f>
        <v>17.68</v>
      </c>
      <c r="H65" s="11"/>
      <c r="I65" s="12" t="s">
        <v>16</v>
      </c>
      <c r="J65" s="12" t="s">
        <v>16</v>
      </c>
      <c r="L65" s="12" t="s">
        <v>16</v>
      </c>
    </row>
    <row r="66" ht="15.75" hidden="1" customHeight="1" outlineLevel="1">
      <c r="A66" s="6" t="s">
        <v>21</v>
      </c>
      <c r="B66" s="6" t="s">
        <v>17</v>
      </c>
      <c r="C66" s="7">
        <v>43173.0</v>
      </c>
      <c r="D66">
        <v>1.0</v>
      </c>
      <c r="E66">
        <v>2.0</v>
      </c>
      <c r="F66" s="8">
        <v>26520.0</v>
      </c>
      <c r="G66" s="9">
        <f t="shared" si="23"/>
        <v>17.68</v>
      </c>
      <c r="H66" s="11"/>
      <c r="I66" s="12" t="s">
        <v>16</v>
      </c>
      <c r="J66" s="12" t="s">
        <v>16</v>
      </c>
      <c r="L66" s="12" t="s">
        <v>16</v>
      </c>
    </row>
    <row r="67" ht="15.75" hidden="1" customHeight="1" outlineLevel="1">
      <c r="A67" s="6" t="s">
        <v>21</v>
      </c>
      <c r="B67" s="6" t="s">
        <v>17</v>
      </c>
      <c r="C67" s="7">
        <v>43173.0</v>
      </c>
      <c r="D67">
        <v>1.0</v>
      </c>
      <c r="E67">
        <v>3.0</v>
      </c>
      <c r="F67" s="8">
        <v>26520.0</v>
      </c>
      <c r="G67" s="9">
        <f t="shared" si="23"/>
        <v>17.68</v>
      </c>
      <c r="H67" s="11"/>
      <c r="I67" s="12" t="s">
        <v>16</v>
      </c>
      <c r="J67" s="12" t="s">
        <v>16</v>
      </c>
      <c r="L67" s="12" t="s">
        <v>16</v>
      </c>
    </row>
    <row r="68" ht="15.75" hidden="1" customHeight="1" outlineLevel="1">
      <c r="A68" s="6" t="s">
        <v>21</v>
      </c>
      <c r="B68" s="6" t="s">
        <v>17</v>
      </c>
      <c r="C68" s="7">
        <v>43173.0</v>
      </c>
      <c r="D68">
        <v>1.0</v>
      </c>
      <c r="E68">
        <v>4.0</v>
      </c>
      <c r="F68" s="8">
        <v>26520.0</v>
      </c>
      <c r="G68" s="9">
        <f t="shared" si="23"/>
        <v>17.68</v>
      </c>
      <c r="H68" s="11"/>
      <c r="I68" s="12" t="s">
        <v>16</v>
      </c>
      <c r="J68" s="12" t="s">
        <v>16</v>
      </c>
      <c r="L68" s="12" t="s">
        <v>16</v>
      </c>
    </row>
    <row r="69" ht="15.75" hidden="1" customHeight="1" outlineLevel="1">
      <c r="A69" s="6" t="s">
        <v>21</v>
      </c>
      <c r="B69" s="6" t="s">
        <v>17</v>
      </c>
      <c r="C69" s="7">
        <v>43173.0</v>
      </c>
      <c r="D69">
        <v>1.0</v>
      </c>
      <c r="E69">
        <v>5.0</v>
      </c>
      <c r="F69" s="8">
        <v>26520.0</v>
      </c>
      <c r="G69" s="9">
        <f t="shared" si="23"/>
        <v>17.68</v>
      </c>
      <c r="H69" s="11"/>
      <c r="I69" s="12" t="s">
        <v>16</v>
      </c>
      <c r="J69" s="12" t="s">
        <v>16</v>
      </c>
      <c r="L69" s="12" t="s">
        <v>16</v>
      </c>
    </row>
    <row r="70" ht="15.75" hidden="1" customHeight="1" outlineLevel="1">
      <c r="A70" s="6" t="s">
        <v>21</v>
      </c>
      <c r="B70" s="6" t="s">
        <v>17</v>
      </c>
      <c r="C70" s="7">
        <v>43173.0</v>
      </c>
      <c r="D70">
        <v>1.0</v>
      </c>
      <c r="E70">
        <v>6.0</v>
      </c>
      <c r="F70" s="8">
        <v>15052.0</v>
      </c>
      <c r="G70" s="9">
        <f t="shared" si="23"/>
        <v>10.03</v>
      </c>
      <c r="H70" s="11"/>
      <c r="I70" s="12" t="s">
        <v>16</v>
      </c>
      <c r="J70" s="12" t="s">
        <v>16</v>
      </c>
      <c r="L70" s="12" t="s">
        <v>16</v>
      </c>
    </row>
    <row r="71" ht="15.75" hidden="1" customHeight="1" outlineLevel="1">
      <c r="F71" s="15">
        <f t="shared" ref="F71:G71" si="24">SUM(F65:F70)</f>
        <v>147652</v>
      </c>
      <c r="G71" s="17">
        <f t="shared" si="24"/>
        <v>98.43</v>
      </c>
      <c r="H71" s="11"/>
      <c r="I71" s="22"/>
      <c r="J71" s="22"/>
      <c r="L71" s="22"/>
    </row>
    <row r="72" ht="15.75" hidden="1" customHeight="1" outlineLevel="1">
      <c r="A72" s="6" t="s">
        <v>21</v>
      </c>
      <c r="B72" s="6" t="s">
        <v>17</v>
      </c>
      <c r="C72" s="7">
        <v>43173.0</v>
      </c>
      <c r="D72">
        <v>1.0</v>
      </c>
      <c r="E72">
        <v>1.0</v>
      </c>
      <c r="F72" s="8">
        <v>26520.0</v>
      </c>
      <c r="G72" s="9">
        <f t="shared" ref="G72:G78" si="25">ROUND((F72/25)/60, 2)</f>
        <v>17.68</v>
      </c>
      <c r="H72" s="11"/>
      <c r="I72" s="12" t="s">
        <v>16</v>
      </c>
      <c r="J72" s="12" t="s">
        <v>16</v>
      </c>
      <c r="L72" s="12" t="s">
        <v>16</v>
      </c>
    </row>
    <row r="73" ht="15.75" hidden="1" customHeight="1" outlineLevel="1">
      <c r="A73" s="6" t="s">
        <v>21</v>
      </c>
      <c r="B73" s="6" t="s">
        <v>17</v>
      </c>
      <c r="C73" s="7">
        <v>43173.0</v>
      </c>
      <c r="D73">
        <v>1.0</v>
      </c>
      <c r="E73">
        <v>2.0</v>
      </c>
      <c r="F73" s="8">
        <v>26520.0</v>
      </c>
      <c r="G73" s="9">
        <f t="shared" si="25"/>
        <v>17.68</v>
      </c>
      <c r="H73" s="11"/>
      <c r="I73" s="12" t="s">
        <v>16</v>
      </c>
      <c r="J73" s="12" t="s">
        <v>16</v>
      </c>
      <c r="L73" s="12" t="s">
        <v>16</v>
      </c>
    </row>
    <row r="74" ht="15.75" hidden="1" customHeight="1" outlineLevel="1">
      <c r="A74" s="6" t="s">
        <v>21</v>
      </c>
      <c r="B74" s="6" t="s">
        <v>17</v>
      </c>
      <c r="C74" s="7">
        <v>43173.0</v>
      </c>
      <c r="D74">
        <v>1.0</v>
      </c>
      <c r="E74">
        <v>3.0</v>
      </c>
      <c r="F74" s="8">
        <v>26520.0</v>
      </c>
      <c r="G74" s="9">
        <f t="shared" si="25"/>
        <v>17.68</v>
      </c>
      <c r="H74" s="11"/>
      <c r="I74" s="12" t="s">
        <v>16</v>
      </c>
      <c r="J74" s="12" t="s">
        <v>16</v>
      </c>
      <c r="L74" s="12" t="s">
        <v>16</v>
      </c>
    </row>
    <row r="75" ht="15.75" hidden="1" customHeight="1" outlineLevel="1">
      <c r="A75" s="6" t="s">
        <v>21</v>
      </c>
      <c r="B75" s="6" t="s">
        <v>17</v>
      </c>
      <c r="C75" s="7">
        <v>43173.0</v>
      </c>
      <c r="D75">
        <v>1.0</v>
      </c>
      <c r="E75">
        <v>4.0</v>
      </c>
      <c r="F75" s="8">
        <v>26520.0</v>
      </c>
      <c r="G75" s="9">
        <f t="shared" si="25"/>
        <v>17.68</v>
      </c>
      <c r="H75" s="11"/>
      <c r="I75" s="12" t="s">
        <v>16</v>
      </c>
      <c r="J75" s="12" t="s">
        <v>16</v>
      </c>
      <c r="L75" s="12" t="s">
        <v>16</v>
      </c>
    </row>
    <row r="76" ht="15.75" hidden="1" customHeight="1" outlineLevel="1">
      <c r="A76" s="6" t="s">
        <v>21</v>
      </c>
      <c r="B76" s="6" t="s">
        <v>17</v>
      </c>
      <c r="C76" s="7">
        <v>43173.0</v>
      </c>
      <c r="D76">
        <v>1.0</v>
      </c>
      <c r="E76">
        <v>5.0</v>
      </c>
      <c r="F76" s="8">
        <v>26520.0</v>
      </c>
      <c r="G76" s="9">
        <f t="shared" si="25"/>
        <v>17.68</v>
      </c>
      <c r="H76" s="11"/>
      <c r="I76" s="12" t="s">
        <v>16</v>
      </c>
      <c r="J76" s="12" t="s">
        <v>16</v>
      </c>
      <c r="L76" s="12" t="s">
        <v>16</v>
      </c>
    </row>
    <row r="77" ht="15.75" hidden="1" customHeight="1" outlineLevel="1">
      <c r="A77" s="6" t="s">
        <v>21</v>
      </c>
      <c r="B77" s="6" t="s">
        <v>17</v>
      </c>
      <c r="C77" s="7">
        <v>43173.0</v>
      </c>
      <c r="D77">
        <v>1.0</v>
      </c>
      <c r="E77">
        <v>6.0</v>
      </c>
      <c r="F77" s="8">
        <v>26520.0</v>
      </c>
      <c r="G77" s="9">
        <f t="shared" si="25"/>
        <v>17.68</v>
      </c>
      <c r="H77" s="11"/>
      <c r="I77" s="12" t="s">
        <v>16</v>
      </c>
      <c r="J77" s="12" t="s">
        <v>16</v>
      </c>
      <c r="L77" s="12" t="s">
        <v>16</v>
      </c>
    </row>
    <row r="78" ht="15.75" hidden="1" customHeight="1" outlineLevel="1">
      <c r="A78" s="6" t="s">
        <v>21</v>
      </c>
      <c r="B78" s="6" t="s">
        <v>17</v>
      </c>
      <c r="C78" s="7">
        <v>43173.0</v>
      </c>
      <c r="D78">
        <v>1.0</v>
      </c>
      <c r="E78">
        <v>7.0</v>
      </c>
      <c r="F78" s="8">
        <v>22154.0</v>
      </c>
      <c r="G78" s="9">
        <f t="shared" si="25"/>
        <v>14.77</v>
      </c>
      <c r="H78" s="11"/>
      <c r="I78" s="12" t="s">
        <v>16</v>
      </c>
      <c r="J78" s="12" t="s">
        <v>16</v>
      </c>
      <c r="L78" s="12" t="s">
        <v>16</v>
      </c>
    </row>
    <row r="79" ht="15.75" hidden="1" customHeight="1" outlineLevel="1">
      <c r="F79" s="15">
        <f t="shared" ref="F79:G79" si="26">SUM(F72:F78)</f>
        <v>181274</v>
      </c>
      <c r="G79" s="17">
        <f t="shared" si="26"/>
        <v>120.85</v>
      </c>
      <c r="H79" s="11"/>
      <c r="I79" s="22"/>
      <c r="J79" s="22"/>
      <c r="L79" s="22"/>
    </row>
    <row r="80" ht="15.75" hidden="1" customHeight="1" outlineLevel="1">
      <c r="A80" s="6" t="s">
        <v>21</v>
      </c>
      <c r="B80" s="6" t="s">
        <v>17</v>
      </c>
      <c r="C80" s="7">
        <v>43173.0</v>
      </c>
      <c r="D80">
        <v>1.0</v>
      </c>
      <c r="E80">
        <v>1.0</v>
      </c>
      <c r="F80" s="8">
        <v>26520.0</v>
      </c>
      <c r="G80" s="9">
        <f t="shared" ref="G80:G86" si="27">ROUND((F80/25)/60, 2)</f>
        <v>17.68</v>
      </c>
      <c r="H80" s="11"/>
      <c r="I80" s="12" t="s">
        <v>16</v>
      </c>
      <c r="J80" s="12" t="s">
        <v>16</v>
      </c>
      <c r="L80" s="12" t="s">
        <v>16</v>
      </c>
    </row>
    <row r="81" ht="15.75" hidden="1" customHeight="1" outlineLevel="1">
      <c r="A81" s="6" t="s">
        <v>21</v>
      </c>
      <c r="B81" s="6" t="s">
        <v>17</v>
      </c>
      <c r="C81" s="7">
        <v>43173.0</v>
      </c>
      <c r="D81">
        <v>1.0</v>
      </c>
      <c r="E81">
        <v>2.0</v>
      </c>
      <c r="F81" s="8">
        <v>26520.0</v>
      </c>
      <c r="G81" s="9">
        <f t="shared" si="27"/>
        <v>17.68</v>
      </c>
      <c r="H81" s="11"/>
      <c r="I81" s="12" t="s">
        <v>16</v>
      </c>
      <c r="J81" s="12" t="s">
        <v>16</v>
      </c>
      <c r="K81" s="22"/>
      <c r="L81" s="12" t="s">
        <v>16</v>
      </c>
    </row>
    <row r="82" ht="15.75" hidden="1" customHeight="1" outlineLevel="1">
      <c r="A82" s="6" t="s">
        <v>21</v>
      </c>
      <c r="B82" s="6" t="s">
        <v>17</v>
      </c>
      <c r="C82" s="7">
        <v>43173.0</v>
      </c>
      <c r="D82">
        <v>1.0</v>
      </c>
      <c r="E82">
        <v>3.0</v>
      </c>
      <c r="F82" s="8">
        <v>26520.0</v>
      </c>
      <c r="G82" s="9">
        <f t="shared" si="27"/>
        <v>17.68</v>
      </c>
      <c r="H82" s="11"/>
      <c r="I82" s="12" t="s">
        <v>16</v>
      </c>
      <c r="J82" s="12" t="s">
        <v>16</v>
      </c>
      <c r="K82" s="22"/>
      <c r="L82" s="12" t="s">
        <v>16</v>
      </c>
    </row>
    <row r="83" ht="15.75" hidden="1" customHeight="1" outlineLevel="1">
      <c r="A83" s="6" t="s">
        <v>21</v>
      </c>
      <c r="B83" s="6" t="s">
        <v>17</v>
      </c>
      <c r="C83" s="7">
        <v>43173.0</v>
      </c>
      <c r="D83">
        <v>1.0</v>
      </c>
      <c r="E83">
        <v>4.0</v>
      </c>
      <c r="F83" s="8">
        <v>26520.0</v>
      </c>
      <c r="G83" s="9">
        <f t="shared" si="27"/>
        <v>17.68</v>
      </c>
      <c r="H83" s="11"/>
      <c r="I83" s="12" t="s">
        <v>16</v>
      </c>
      <c r="J83" s="12" t="s">
        <v>16</v>
      </c>
      <c r="K83" s="22"/>
      <c r="L83" s="12" t="s">
        <v>16</v>
      </c>
    </row>
    <row r="84" ht="15.75" hidden="1" customHeight="1" outlineLevel="1">
      <c r="A84" s="6" t="s">
        <v>21</v>
      </c>
      <c r="B84" s="6" t="s">
        <v>17</v>
      </c>
      <c r="C84" s="7">
        <v>43173.0</v>
      </c>
      <c r="D84">
        <v>1.0</v>
      </c>
      <c r="E84">
        <v>5.0</v>
      </c>
      <c r="F84" s="8">
        <v>26520.0</v>
      </c>
      <c r="G84" s="9">
        <f t="shared" si="27"/>
        <v>17.68</v>
      </c>
      <c r="H84" s="11"/>
      <c r="I84" s="12" t="s">
        <v>16</v>
      </c>
      <c r="J84" s="12" t="s">
        <v>16</v>
      </c>
      <c r="K84" s="22"/>
      <c r="L84" s="12" t="s">
        <v>16</v>
      </c>
    </row>
    <row r="85" ht="15.75" hidden="1" customHeight="1" outlineLevel="1">
      <c r="A85" s="6" t="s">
        <v>21</v>
      </c>
      <c r="B85" s="6" t="s">
        <v>17</v>
      </c>
      <c r="C85" s="7">
        <v>43173.0</v>
      </c>
      <c r="D85">
        <v>1.0</v>
      </c>
      <c r="E85">
        <v>6.0</v>
      </c>
      <c r="F85" s="8">
        <v>26520.0</v>
      </c>
      <c r="G85" s="9">
        <f t="shared" si="27"/>
        <v>17.68</v>
      </c>
      <c r="H85" s="11"/>
      <c r="I85" s="12" t="s">
        <v>16</v>
      </c>
      <c r="J85" s="12" t="s">
        <v>16</v>
      </c>
      <c r="K85" s="22"/>
      <c r="L85" s="12" t="s">
        <v>16</v>
      </c>
    </row>
    <row r="86" ht="15.75" hidden="1" customHeight="1" outlineLevel="1">
      <c r="A86" s="6" t="s">
        <v>21</v>
      </c>
      <c r="B86" s="6" t="s">
        <v>17</v>
      </c>
      <c r="C86" s="7">
        <v>43173.0</v>
      </c>
      <c r="D86">
        <v>1.0</v>
      </c>
      <c r="E86">
        <v>7.0</v>
      </c>
      <c r="F86" s="8">
        <v>3143.0</v>
      </c>
      <c r="G86" s="9">
        <f t="shared" si="27"/>
        <v>2.1</v>
      </c>
      <c r="H86" s="11"/>
      <c r="I86" s="12" t="s">
        <v>16</v>
      </c>
      <c r="J86" s="12" t="s">
        <v>16</v>
      </c>
      <c r="K86" s="22"/>
      <c r="L86" s="12" t="s">
        <v>16</v>
      </c>
    </row>
    <row r="87" ht="15.75" hidden="1" customHeight="1" outlineLevel="1">
      <c r="F87" s="15">
        <f t="shared" ref="F87:G87" si="28">SUM(F80:F86)</f>
        <v>162263</v>
      </c>
      <c r="G87" s="17">
        <f t="shared" si="28"/>
        <v>108.18</v>
      </c>
      <c r="H87" s="11"/>
      <c r="I87" s="22"/>
      <c r="J87" s="22"/>
      <c r="K87" s="22"/>
      <c r="L87" s="22"/>
    </row>
    <row r="88" ht="15.75" customHeight="1" collapsed="1">
      <c r="A88" s="13" t="s">
        <v>21</v>
      </c>
      <c r="B88" s="13" t="s">
        <v>17</v>
      </c>
      <c r="C88" s="23" t="s">
        <v>25</v>
      </c>
      <c r="D88" s="14"/>
      <c r="E88" s="14"/>
      <c r="F88" s="16">
        <f t="shared" ref="F88:G88" si="29">F71+F79+F87</f>
        <v>491189</v>
      </c>
      <c r="G88" s="18">
        <f t="shared" si="29"/>
        <v>327.46</v>
      </c>
      <c r="H88" s="19"/>
      <c r="I88" s="20" t="s">
        <v>16</v>
      </c>
      <c r="J88" s="20" t="s">
        <v>16</v>
      </c>
      <c r="K88" s="13"/>
      <c r="L88" s="20" t="s">
        <v>16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hidden="1" customHeight="1" outlineLevel="1">
      <c r="A89" s="6" t="s">
        <v>21</v>
      </c>
      <c r="B89" s="6" t="s">
        <v>17</v>
      </c>
      <c r="C89" s="7">
        <v>43176.0</v>
      </c>
      <c r="D89">
        <v>1.0</v>
      </c>
      <c r="E89">
        <v>1.0</v>
      </c>
      <c r="F89" s="8">
        <v>26520.0</v>
      </c>
      <c r="G89" s="9">
        <f t="shared" ref="G89:G93" si="30">ROUND((F89/25)/60, 2)</f>
        <v>17.68</v>
      </c>
      <c r="H89" s="11"/>
      <c r="I89" s="20" t="s">
        <v>16</v>
      </c>
      <c r="J89" s="20" t="s">
        <v>16</v>
      </c>
      <c r="K89" s="22"/>
      <c r="L89" s="20" t="s">
        <v>16</v>
      </c>
    </row>
    <row r="90" ht="15.75" hidden="1" customHeight="1" outlineLevel="1">
      <c r="A90" s="6" t="s">
        <v>21</v>
      </c>
      <c r="B90" s="6" t="s">
        <v>17</v>
      </c>
      <c r="C90" s="7">
        <v>43176.0</v>
      </c>
      <c r="D90">
        <v>1.0</v>
      </c>
      <c r="E90">
        <v>2.0</v>
      </c>
      <c r="F90" s="8">
        <v>26520.0</v>
      </c>
      <c r="G90" s="9">
        <f t="shared" si="30"/>
        <v>17.68</v>
      </c>
      <c r="H90" s="11"/>
      <c r="I90" s="20" t="s">
        <v>16</v>
      </c>
      <c r="J90" s="20" t="s">
        <v>16</v>
      </c>
      <c r="K90" s="22"/>
      <c r="L90" s="20" t="s">
        <v>16</v>
      </c>
    </row>
    <row r="91" ht="15.75" hidden="1" customHeight="1" outlineLevel="1">
      <c r="A91" s="6" t="s">
        <v>21</v>
      </c>
      <c r="B91" s="6" t="s">
        <v>17</v>
      </c>
      <c r="C91" s="7">
        <v>43176.0</v>
      </c>
      <c r="D91">
        <v>1.0</v>
      </c>
      <c r="E91">
        <v>3.0</v>
      </c>
      <c r="F91" s="8">
        <v>26520.0</v>
      </c>
      <c r="G91" s="9">
        <f t="shared" si="30"/>
        <v>17.68</v>
      </c>
      <c r="H91" s="11"/>
      <c r="I91" s="20" t="s">
        <v>16</v>
      </c>
      <c r="J91" s="20" t="s">
        <v>16</v>
      </c>
      <c r="K91" s="22"/>
      <c r="L91" s="20" t="s">
        <v>16</v>
      </c>
    </row>
    <row r="92" ht="15.75" hidden="1" customHeight="1" outlineLevel="1">
      <c r="A92" s="6" t="s">
        <v>21</v>
      </c>
      <c r="B92" s="6" t="s">
        <v>17</v>
      </c>
      <c r="C92" s="7">
        <v>43176.0</v>
      </c>
      <c r="D92">
        <v>1.0</v>
      </c>
      <c r="E92">
        <v>4.0</v>
      </c>
      <c r="F92" s="8">
        <v>26520.0</v>
      </c>
      <c r="G92" s="9">
        <f t="shared" si="30"/>
        <v>17.68</v>
      </c>
      <c r="H92" s="11"/>
      <c r="I92" s="20" t="s">
        <v>16</v>
      </c>
      <c r="J92" s="20" t="s">
        <v>16</v>
      </c>
      <c r="K92" s="22"/>
      <c r="L92" s="20" t="s">
        <v>16</v>
      </c>
    </row>
    <row r="93" ht="15.75" hidden="1" customHeight="1" outlineLevel="1">
      <c r="A93" s="6" t="s">
        <v>21</v>
      </c>
      <c r="B93" s="6" t="s">
        <v>17</v>
      </c>
      <c r="C93" s="7">
        <v>43176.0</v>
      </c>
      <c r="D93">
        <v>1.0</v>
      </c>
      <c r="E93">
        <v>5.0</v>
      </c>
      <c r="F93" s="8">
        <v>17571.0</v>
      </c>
      <c r="G93" s="9">
        <f t="shared" si="30"/>
        <v>11.71</v>
      </c>
      <c r="H93" s="11"/>
      <c r="I93" s="20" t="s">
        <v>16</v>
      </c>
      <c r="J93" s="20" t="s">
        <v>16</v>
      </c>
      <c r="K93" s="22"/>
      <c r="L93" s="20" t="s">
        <v>16</v>
      </c>
    </row>
    <row r="94" ht="15.75" hidden="1" customHeight="1" outlineLevel="1">
      <c r="F94" s="15">
        <f t="shared" ref="F94:G94" si="31">SUM(F89:F93)</f>
        <v>123651</v>
      </c>
      <c r="G94" s="17">
        <f t="shared" si="31"/>
        <v>82.43</v>
      </c>
      <c r="H94" s="11"/>
      <c r="I94" s="20"/>
      <c r="J94" s="20"/>
      <c r="K94" s="22"/>
      <c r="L94" s="20"/>
    </row>
    <row r="95" ht="15.75" hidden="1" customHeight="1" outlineLevel="1">
      <c r="A95" s="6" t="s">
        <v>21</v>
      </c>
      <c r="B95" s="6" t="s">
        <v>17</v>
      </c>
      <c r="C95" s="7">
        <v>43176.0</v>
      </c>
      <c r="D95">
        <v>1.0</v>
      </c>
      <c r="E95">
        <v>1.0</v>
      </c>
      <c r="F95" s="8">
        <v>26520.0</v>
      </c>
      <c r="G95" s="9">
        <f t="shared" ref="G95:G99" si="32">ROUND((F95/25)/60, 2)</f>
        <v>17.68</v>
      </c>
      <c r="H95" s="11"/>
      <c r="I95" s="20" t="s">
        <v>16</v>
      </c>
      <c r="J95" s="20" t="s">
        <v>16</v>
      </c>
      <c r="K95" s="22"/>
      <c r="L95" s="20" t="s">
        <v>16</v>
      </c>
    </row>
    <row r="96" ht="15.75" hidden="1" customHeight="1" outlineLevel="1">
      <c r="A96" s="6" t="s">
        <v>21</v>
      </c>
      <c r="B96" s="6" t="s">
        <v>17</v>
      </c>
      <c r="C96" s="7">
        <v>43176.0</v>
      </c>
      <c r="D96">
        <v>1.0</v>
      </c>
      <c r="E96">
        <v>2.0</v>
      </c>
      <c r="F96" s="8">
        <v>26520.0</v>
      </c>
      <c r="G96" s="9">
        <f t="shared" si="32"/>
        <v>17.68</v>
      </c>
      <c r="H96" s="11"/>
      <c r="I96" s="20" t="s">
        <v>16</v>
      </c>
      <c r="J96" s="20" t="s">
        <v>16</v>
      </c>
      <c r="K96" s="22"/>
      <c r="L96" s="20" t="s">
        <v>16</v>
      </c>
    </row>
    <row r="97" ht="15.75" hidden="1" customHeight="1" outlineLevel="1">
      <c r="A97" s="6" t="s">
        <v>21</v>
      </c>
      <c r="B97" s="6" t="s">
        <v>17</v>
      </c>
      <c r="C97" s="7">
        <v>43176.0</v>
      </c>
      <c r="D97">
        <v>1.0</v>
      </c>
      <c r="E97">
        <v>3.0</v>
      </c>
      <c r="F97" s="8">
        <v>26520.0</v>
      </c>
      <c r="G97" s="9">
        <f t="shared" si="32"/>
        <v>17.68</v>
      </c>
      <c r="H97" s="11"/>
      <c r="I97" s="20" t="s">
        <v>16</v>
      </c>
      <c r="J97" s="20" t="s">
        <v>16</v>
      </c>
      <c r="K97" s="22"/>
      <c r="L97" s="20" t="s">
        <v>16</v>
      </c>
    </row>
    <row r="98" ht="15.75" hidden="1" customHeight="1" outlineLevel="1">
      <c r="A98" s="6" t="s">
        <v>21</v>
      </c>
      <c r="B98" s="6" t="s">
        <v>17</v>
      </c>
      <c r="C98" s="7">
        <v>43176.0</v>
      </c>
      <c r="D98">
        <v>1.0</v>
      </c>
      <c r="E98">
        <v>4.0</v>
      </c>
      <c r="F98" s="8">
        <v>26520.0</v>
      </c>
      <c r="G98" s="9">
        <f t="shared" si="32"/>
        <v>17.68</v>
      </c>
      <c r="H98" s="11"/>
      <c r="I98" s="20" t="s">
        <v>16</v>
      </c>
      <c r="J98" s="20" t="s">
        <v>16</v>
      </c>
      <c r="K98" s="22"/>
      <c r="L98" s="20" t="s">
        <v>16</v>
      </c>
    </row>
    <row r="99" ht="15.75" hidden="1" customHeight="1" outlineLevel="1">
      <c r="A99" s="6" t="s">
        <v>21</v>
      </c>
      <c r="B99" s="6" t="s">
        <v>17</v>
      </c>
      <c r="C99" s="7">
        <v>43176.0</v>
      </c>
      <c r="D99">
        <v>1.0</v>
      </c>
      <c r="E99">
        <v>5.0</v>
      </c>
      <c r="F99" s="8">
        <v>13331.0</v>
      </c>
      <c r="G99" s="9">
        <f t="shared" si="32"/>
        <v>8.89</v>
      </c>
      <c r="H99" s="11"/>
      <c r="I99" s="20" t="s">
        <v>16</v>
      </c>
      <c r="J99" s="20" t="s">
        <v>16</v>
      </c>
      <c r="K99" s="22"/>
      <c r="L99" s="20" t="s">
        <v>16</v>
      </c>
    </row>
    <row r="100" ht="15.75" hidden="1" customHeight="1" outlineLevel="1">
      <c r="F100" s="15">
        <f t="shared" ref="F100:G100" si="33">SUM(F95:F99)</f>
        <v>119411</v>
      </c>
      <c r="G100" s="17">
        <f t="shared" si="33"/>
        <v>79.61</v>
      </c>
      <c r="H100" s="11"/>
      <c r="I100" s="20"/>
      <c r="J100" s="20"/>
      <c r="K100" s="22"/>
      <c r="L100" s="20"/>
    </row>
    <row r="101" ht="15.75" customHeight="1" collapsed="1">
      <c r="A101" s="13" t="s">
        <v>21</v>
      </c>
      <c r="B101" s="13" t="s">
        <v>17</v>
      </c>
      <c r="C101" s="23" t="s">
        <v>28</v>
      </c>
      <c r="D101" s="14"/>
      <c r="E101" s="14"/>
      <c r="F101" s="16">
        <f t="shared" ref="F101:G101" si="34">F94+F100</f>
        <v>243062</v>
      </c>
      <c r="G101" s="18">
        <f t="shared" si="34"/>
        <v>162.04</v>
      </c>
      <c r="H101" s="19"/>
      <c r="I101" s="20" t="s">
        <v>16</v>
      </c>
      <c r="J101" s="20" t="s">
        <v>16</v>
      </c>
      <c r="K101" s="13"/>
      <c r="L101" s="20" t="s">
        <v>16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33" t="s">
        <v>21</v>
      </c>
      <c r="B102" s="33" t="s">
        <v>17</v>
      </c>
      <c r="C102" s="34"/>
      <c r="D102" s="34"/>
      <c r="E102" s="34"/>
      <c r="F102" s="35">
        <f t="shared" ref="F102:G102" si="35">F88+F101</f>
        <v>734251</v>
      </c>
      <c r="G102" s="36">
        <f t="shared" si="35"/>
        <v>489.5</v>
      </c>
      <c r="H102" s="37">
        <f>G102/60</f>
        <v>8.158333333</v>
      </c>
      <c r="I102" s="38"/>
      <c r="J102" s="38"/>
      <c r="K102" s="38"/>
      <c r="L102" s="38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hidden="1" customHeight="1" outlineLevel="1">
      <c r="A103" s="6" t="s">
        <v>21</v>
      </c>
      <c r="B103" s="6" t="s">
        <v>18</v>
      </c>
      <c r="C103" s="7">
        <v>43173.0</v>
      </c>
      <c r="D103" s="6">
        <v>1.0</v>
      </c>
      <c r="E103" s="6">
        <v>1.0</v>
      </c>
      <c r="F103" s="8">
        <v>26520.0</v>
      </c>
      <c r="G103" s="9">
        <f t="shared" ref="G103:G108" si="36">ROUND((F103/25)/60, 2)</f>
        <v>17.68</v>
      </c>
      <c r="H103" s="11" t="s">
        <v>27</v>
      </c>
      <c r="I103" s="12" t="s">
        <v>16</v>
      </c>
      <c r="J103" s="12" t="s">
        <v>16</v>
      </c>
      <c r="K103" s="12"/>
      <c r="L103" s="12" t="s">
        <v>16</v>
      </c>
    </row>
    <row r="104" ht="15.75" hidden="1" customHeight="1" outlineLevel="1">
      <c r="A104" s="6" t="s">
        <v>21</v>
      </c>
      <c r="B104" s="6" t="s">
        <v>18</v>
      </c>
      <c r="C104" s="7">
        <v>43173.0</v>
      </c>
      <c r="D104" s="6">
        <v>1.0</v>
      </c>
      <c r="E104" s="6">
        <v>2.0</v>
      </c>
      <c r="F104" s="8">
        <v>26520.0</v>
      </c>
      <c r="G104" s="9">
        <f t="shared" si="36"/>
        <v>17.68</v>
      </c>
      <c r="H104" s="11"/>
      <c r="I104" s="12" t="s">
        <v>16</v>
      </c>
      <c r="J104" s="12" t="s">
        <v>16</v>
      </c>
      <c r="K104" s="12"/>
      <c r="L104" s="12" t="s">
        <v>16</v>
      </c>
    </row>
    <row r="105" ht="15.75" hidden="1" customHeight="1" outlineLevel="1">
      <c r="A105" t="s">
        <v>21</v>
      </c>
      <c r="B105" s="6" t="s">
        <v>18</v>
      </c>
      <c r="C105" s="7">
        <v>43173.0</v>
      </c>
      <c r="D105">
        <v>1.0</v>
      </c>
      <c r="E105" s="6">
        <v>3.0</v>
      </c>
      <c r="F105" s="8">
        <v>26520.0</v>
      </c>
      <c r="G105" s="9">
        <f t="shared" si="36"/>
        <v>17.68</v>
      </c>
      <c r="H105" s="11"/>
      <c r="I105" s="12" t="s">
        <v>16</v>
      </c>
      <c r="J105" s="12" t="s">
        <v>16</v>
      </c>
      <c r="K105" s="12"/>
      <c r="L105" s="12" t="s">
        <v>16</v>
      </c>
    </row>
    <row r="106" ht="15.75" hidden="1" customHeight="1" outlineLevel="1">
      <c r="A106" t="s">
        <v>21</v>
      </c>
      <c r="B106" s="6" t="s">
        <v>18</v>
      </c>
      <c r="C106" s="7">
        <v>43173.0</v>
      </c>
      <c r="D106">
        <v>1.0</v>
      </c>
      <c r="E106" s="6">
        <v>4.0</v>
      </c>
      <c r="F106" s="8">
        <v>26520.0</v>
      </c>
      <c r="G106" s="9">
        <f t="shared" si="36"/>
        <v>17.68</v>
      </c>
      <c r="H106" s="11"/>
      <c r="I106" s="12" t="s">
        <v>16</v>
      </c>
      <c r="J106" s="12" t="s">
        <v>16</v>
      </c>
      <c r="K106" s="12"/>
      <c r="L106" s="12" t="s">
        <v>16</v>
      </c>
    </row>
    <row r="107" ht="15.75" hidden="1" customHeight="1" outlineLevel="1">
      <c r="A107" t="s">
        <v>21</v>
      </c>
      <c r="B107" s="6" t="s">
        <v>18</v>
      </c>
      <c r="C107" s="7">
        <v>43173.0</v>
      </c>
      <c r="D107">
        <v>1.0</v>
      </c>
      <c r="E107" s="6">
        <v>5.0</v>
      </c>
      <c r="F107" s="8">
        <v>26520.0</v>
      </c>
      <c r="G107" s="9">
        <f t="shared" si="36"/>
        <v>17.68</v>
      </c>
      <c r="H107" s="11"/>
      <c r="I107" s="12" t="s">
        <v>16</v>
      </c>
      <c r="J107" s="12" t="s">
        <v>16</v>
      </c>
      <c r="K107" s="12"/>
      <c r="L107" s="12" t="s">
        <v>16</v>
      </c>
    </row>
    <row r="108" ht="15.75" hidden="1" customHeight="1" outlineLevel="1">
      <c r="A108" t="s">
        <v>21</v>
      </c>
      <c r="B108" s="6" t="s">
        <v>18</v>
      </c>
      <c r="C108" s="7">
        <v>43173.0</v>
      </c>
      <c r="D108">
        <v>1.0</v>
      </c>
      <c r="E108" s="6">
        <v>6.0</v>
      </c>
      <c r="F108" s="8">
        <v>2495.0</v>
      </c>
      <c r="G108" s="9">
        <f t="shared" si="36"/>
        <v>1.66</v>
      </c>
      <c r="H108" s="11"/>
      <c r="I108" s="12" t="s">
        <v>16</v>
      </c>
      <c r="J108" s="12" t="s">
        <v>16</v>
      </c>
      <c r="K108" s="12"/>
      <c r="L108" s="12" t="s">
        <v>16</v>
      </c>
    </row>
    <row r="109" ht="15.75" hidden="1" customHeight="1" outlineLevel="1">
      <c r="E109" s="6"/>
      <c r="F109" s="15">
        <f t="shared" ref="F109:G109" si="37">SUM(F103:F108)</f>
        <v>135095</v>
      </c>
      <c r="G109" s="17">
        <f t="shared" si="37"/>
        <v>90.06</v>
      </c>
      <c r="H109" s="11"/>
      <c r="I109" s="12"/>
      <c r="J109" s="12"/>
      <c r="K109" s="12"/>
      <c r="L109" s="12"/>
    </row>
    <row r="110" ht="15.75" hidden="1" customHeight="1" outlineLevel="1">
      <c r="A110" t="s">
        <v>21</v>
      </c>
      <c r="B110" s="6" t="s">
        <v>18</v>
      </c>
      <c r="C110" s="7">
        <v>43173.0</v>
      </c>
      <c r="D110">
        <v>2.0</v>
      </c>
      <c r="E110" s="6">
        <v>1.0</v>
      </c>
      <c r="F110" s="8">
        <v>26520.0</v>
      </c>
      <c r="G110" s="9">
        <f t="shared" ref="G110:G114" si="38">ROUND((F110/25)/60, 2)</f>
        <v>17.68</v>
      </c>
      <c r="H110" s="11" t="s">
        <v>27</v>
      </c>
      <c r="I110" s="12" t="s">
        <v>16</v>
      </c>
      <c r="J110" s="12" t="s">
        <v>16</v>
      </c>
      <c r="K110" s="12"/>
      <c r="L110" s="12" t="s">
        <v>16</v>
      </c>
    </row>
    <row r="111" ht="15.75" hidden="1" customHeight="1" outlineLevel="1">
      <c r="A111" t="s">
        <v>21</v>
      </c>
      <c r="B111" s="6" t="s">
        <v>18</v>
      </c>
      <c r="C111" s="7">
        <v>43173.0</v>
      </c>
      <c r="D111">
        <v>2.0</v>
      </c>
      <c r="E111" s="6">
        <v>2.0</v>
      </c>
      <c r="F111" s="8">
        <v>26520.0</v>
      </c>
      <c r="G111" s="9">
        <f t="shared" si="38"/>
        <v>17.68</v>
      </c>
      <c r="H111" s="11"/>
      <c r="I111" s="12" t="s">
        <v>16</v>
      </c>
      <c r="J111" s="12" t="s">
        <v>16</v>
      </c>
      <c r="K111" s="12"/>
      <c r="L111" s="12" t="s">
        <v>16</v>
      </c>
    </row>
    <row r="112" ht="15.75" hidden="1" customHeight="1" outlineLevel="1">
      <c r="A112" t="s">
        <v>21</v>
      </c>
      <c r="B112" s="6" t="s">
        <v>18</v>
      </c>
      <c r="C112" s="7">
        <v>43173.0</v>
      </c>
      <c r="D112">
        <v>2.0</v>
      </c>
      <c r="E112" s="6">
        <v>3.0</v>
      </c>
      <c r="F112" s="8">
        <v>26520.0</v>
      </c>
      <c r="G112" s="9">
        <f t="shared" si="38"/>
        <v>17.68</v>
      </c>
      <c r="H112" s="11"/>
      <c r="I112" s="12" t="s">
        <v>16</v>
      </c>
      <c r="J112" s="12" t="s">
        <v>16</v>
      </c>
      <c r="K112" s="12"/>
      <c r="L112" s="12" t="s">
        <v>16</v>
      </c>
    </row>
    <row r="113" ht="15.75" hidden="1" customHeight="1" outlineLevel="1">
      <c r="A113" t="s">
        <v>21</v>
      </c>
      <c r="B113" s="6" t="s">
        <v>18</v>
      </c>
      <c r="C113" s="7">
        <v>43173.0</v>
      </c>
      <c r="D113">
        <v>2.0</v>
      </c>
      <c r="E113" s="6">
        <v>4.0</v>
      </c>
      <c r="F113" s="8">
        <v>26520.0</v>
      </c>
      <c r="G113" s="9">
        <f t="shared" si="38"/>
        <v>17.68</v>
      </c>
      <c r="H113" s="11"/>
      <c r="I113" s="12" t="s">
        <v>16</v>
      </c>
      <c r="J113" s="12" t="s">
        <v>16</v>
      </c>
      <c r="K113" s="12"/>
      <c r="L113" s="12" t="s">
        <v>16</v>
      </c>
    </row>
    <row r="114" ht="15.75" hidden="1" customHeight="1" outlineLevel="1">
      <c r="A114" t="s">
        <v>21</v>
      </c>
      <c r="B114" s="6" t="s">
        <v>18</v>
      </c>
      <c r="C114" s="7">
        <v>43173.0</v>
      </c>
      <c r="D114">
        <v>2.0</v>
      </c>
      <c r="E114" s="6">
        <v>5.0</v>
      </c>
      <c r="F114" s="8">
        <v>25758.0</v>
      </c>
      <c r="G114" s="9">
        <f t="shared" si="38"/>
        <v>17.17</v>
      </c>
      <c r="H114" s="11"/>
      <c r="I114" s="12" t="s">
        <v>16</v>
      </c>
      <c r="J114" s="12" t="s">
        <v>16</v>
      </c>
      <c r="K114" s="12"/>
      <c r="L114" s="12" t="s">
        <v>16</v>
      </c>
    </row>
    <row r="115" ht="15.75" hidden="1" customHeight="1" outlineLevel="1">
      <c r="E115" s="6"/>
      <c r="F115" s="15">
        <f t="shared" ref="F115:G115" si="39">SUM(F110:F114)</f>
        <v>131838</v>
      </c>
      <c r="G115" s="17">
        <f t="shared" si="39"/>
        <v>87.89</v>
      </c>
      <c r="H115" s="11"/>
      <c r="I115" s="12"/>
      <c r="J115" s="12"/>
      <c r="K115" s="12"/>
      <c r="L115" s="12"/>
    </row>
    <row r="116" ht="15.75" hidden="1" customHeight="1" outlineLevel="1">
      <c r="A116" t="s">
        <v>21</v>
      </c>
      <c r="B116" s="6" t="s">
        <v>18</v>
      </c>
      <c r="C116" s="7">
        <v>43173.0</v>
      </c>
      <c r="D116">
        <v>3.0</v>
      </c>
      <c r="E116" s="6">
        <v>1.0</v>
      </c>
      <c r="F116" s="8">
        <v>26520.0</v>
      </c>
      <c r="G116" s="9">
        <f t="shared" ref="G116:G117" si="40">ROUND((F116/25)/60, 2)</f>
        <v>17.68</v>
      </c>
      <c r="H116" s="11" t="s">
        <v>27</v>
      </c>
      <c r="I116" s="12" t="s">
        <v>16</v>
      </c>
      <c r="J116" s="12" t="s">
        <v>16</v>
      </c>
      <c r="K116" s="22"/>
      <c r="L116" s="12" t="s">
        <v>16</v>
      </c>
    </row>
    <row r="117" ht="15.75" hidden="1" customHeight="1" outlineLevel="1">
      <c r="A117" t="s">
        <v>21</v>
      </c>
      <c r="B117" s="6" t="s">
        <v>18</v>
      </c>
      <c r="C117" s="7">
        <v>43173.0</v>
      </c>
      <c r="D117">
        <v>3.0</v>
      </c>
      <c r="E117" s="6">
        <v>2.0</v>
      </c>
      <c r="F117" s="8">
        <v>15526.0</v>
      </c>
      <c r="G117" s="9">
        <f t="shared" si="40"/>
        <v>10.35</v>
      </c>
      <c r="H117" s="11"/>
      <c r="I117" s="12" t="s">
        <v>16</v>
      </c>
      <c r="J117" s="12" t="s">
        <v>16</v>
      </c>
      <c r="K117" s="22"/>
      <c r="L117" s="12" t="s">
        <v>16</v>
      </c>
    </row>
    <row r="118" ht="15.75" hidden="1" customHeight="1" outlineLevel="1">
      <c r="E118" s="6"/>
      <c r="F118" s="15">
        <f t="shared" ref="F118:G118" si="41">SUM(F116:F117)</f>
        <v>42046</v>
      </c>
      <c r="G118" s="17">
        <f t="shared" si="41"/>
        <v>28.03</v>
      </c>
      <c r="H118" s="11"/>
      <c r="I118" s="12"/>
      <c r="J118" s="12"/>
      <c r="K118" s="22"/>
      <c r="L118" s="12"/>
    </row>
    <row r="119" ht="15.75" hidden="1" customHeight="1" outlineLevel="1">
      <c r="A119" t="s">
        <v>21</v>
      </c>
      <c r="B119" s="6" t="s">
        <v>18</v>
      </c>
      <c r="C119" s="7">
        <v>43173.0</v>
      </c>
      <c r="D119">
        <v>4.0</v>
      </c>
      <c r="E119" s="6">
        <v>1.0</v>
      </c>
      <c r="F119" s="8">
        <v>26520.0</v>
      </c>
      <c r="G119" s="9">
        <f t="shared" ref="G119:G124" si="42">ROUND((F119/25)/60, 2)</f>
        <v>17.68</v>
      </c>
      <c r="H119" s="11" t="s">
        <v>27</v>
      </c>
      <c r="I119" s="12" t="s">
        <v>16</v>
      </c>
      <c r="J119" s="12" t="s">
        <v>16</v>
      </c>
      <c r="K119" s="22"/>
      <c r="L119" s="12" t="s">
        <v>16</v>
      </c>
    </row>
    <row r="120" ht="15.75" hidden="1" customHeight="1" outlineLevel="1">
      <c r="A120" t="s">
        <v>21</v>
      </c>
      <c r="B120" s="6" t="s">
        <v>18</v>
      </c>
      <c r="C120" s="7">
        <v>43173.0</v>
      </c>
      <c r="D120">
        <v>4.0</v>
      </c>
      <c r="E120" s="6">
        <v>2.0</v>
      </c>
      <c r="F120" s="8">
        <v>26520.0</v>
      </c>
      <c r="G120" s="9">
        <f t="shared" si="42"/>
        <v>17.68</v>
      </c>
      <c r="H120" s="11"/>
      <c r="I120" s="12" t="s">
        <v>16</v>
      </c>
      <c r="J120" s="12" t="s">
        <v>16</v>
      </c>
      <c r="K120" s="22"/>
      <c r="L120" s="12" t="s">
        <v>16</v>
      </c>
    </row>
    <row r="121" ht="15.75" hidden="1" customHeight="1" outlineLevel="1">
      <c r="A121" t="s">
        <v>21</v>
      </c>
      <c r="B121" s="6" t="s">
        <v>18</v>
      </c>
      <c r="C121" s="7">
        <v>43173.0</v>
      </c>
      <c r="D121">
        <v>4.0</v>
      </c>
      <c r="E121" s="6">
        <v>3.0</v>
      </c>
      <c r="F121" s="8">
        <v>26520.0</v>
      </c>
      <c r="G121" s="9">
        <f t="shared" si="42"/>
        <v>17.68</v>
      </c>
      <c r="H121" s="11"/>
      <c r="I121" s="12" t="s">
        <v>16</v>
      </c>
      <c r="J121" s="12" t="s">
        <v>16</v>
      </c>
      <c r="K121" s="22"/>
      <c r="L121" s="12" t="s">
        <v>16</v>
      </c>
    </row>
    <row r="122" ht="15.75" hidden="1" customHeight="1" outlineLevel="1">
      <c r="A122" t="s">
        <v>21</v>
      </c>
      <c r="B122" s="6" t="s">
        <v>18</v>
      </c>
      <c r="C122" s="7">
        <v>43173.0</v>
      </c>
      <c r="D122">
        <v>4.0</v>
      </c>
      <c r="E122" s="6">
        <v>4.0</v>
      </c>
      <c r="F122" s="8">
        <v>26520.0</v>
      </c>
      <c r="G122" s="9">
        <f t="shared" si="42"/>
        <v>17.68</v>
      </c>
      <c r="H122" s="11"/>
      <c r="I122" s="12" t="s">
        <v>16</v>
      </c>
      <c r="J122" s="12" t="s">
        <v>16</v>
      </c>
      <c r="K122" s="22"/>
      <c r="L122" s="12" t="s">
        <v>16</v>
      </c>
    </row>
    <row r="123" ht="15.75" hidden="1" customHeight="1" outlineLevel="1">
      <c r="A123" t="s">
        <v>21</v>
      </c>
      <c r="B123" s="6" t="s">
        <v>18</v>
      </c>
      <c r="C123" s="7">
        <v>43173.0</v>
      </c>
      <c r="D123">
        <v>4.0</v>
      </c>
      <c r="E123" s="6">
        <v>5.0</v>
      </c>
      <c r="F123" s="8">
        <v>26520.0</v>
      </c>
      <c r="G123" s="9">
        <f t="shared" si="42"/>
        <v>17.68</v>
      </c>
      <c r="H123" s="11"/>
      <c r="I123" s="12" t="s">
        <v>16</v>
      </c>
      <c r="J123" s="12" t="s">
        <v>16</v>
      </c>
      <c r="K123" s="22"/>
      <c r="L123" s="12" t="s">
        <v>16</v>
      </c>
    </row>
    <row r="124" ht="15.75" hidden="1" customHeight="1" outlineLevel="1">
      <c r="A124" t="s">
        <v>21</v>
      </c>
      <c r="B124" s="6" t="s">
        <v>18</v>
      </c>
      <c r="C124" s="7">
        <v>43173.0</v>
      </c>
      <c r="D124">
        <v>4.0</v>
      </c>
      <c r="E124" s="6">
        <v>6.0</v>
      </c>
      <c r="F124" s="8">
        <v>13068.0</v>
      </c>
      <c r="G124" s="9">
        <f t="shared" si="42"/>
        <v>8.71</v>
      </c>
      <c r="H124" s="11"/>
      <c r="I124" s="12" t="s">
        <v>16</v>
      </c>
      <c r="J124" s="12" t="s">
        <v>16</v>
      </c>
      <c r="K124" s="22"/>
      <c r="L124" s="12" t="s">
        <v>16</v>
      </c>
    </row>
    <row r="125" ht="15.75" hidden="1" customHeight="1" outlineLevel="1">
      <c r="E125" s="6"/>
      <c r="F125" s="15">
        <f t="shared" ref="F125:G125" si="43">SUM(F119:F124)</f>
        <v>145668</v>
      </c>
      <c r="G125" s="17">
        <f t="shared" si="43"/>
        <v>97.11</v>
      </c>
      <c r="H125" s="11"/>
      <c r="I125" s="12"/>
      <c r="J125" s="12"/>
      <c r="K125" s="22"/>
      <c r="L125" s="12"/>
    </row>
    <row r="126" ht="15.75" customHeight="1" collapsed="1">
      <c r="A126" s="13" t="s">
        <v>21</v>
      </c>
      <c r="B126" s="13" t="s">
        <v>18</v>
      </c>
      <c r="C126" s="23" t="s">
        <v>25</v>
      </c>
      <c r="D126" s="14"/>
      <c r="E126" s="14"/>
      <c r="F126" s="16">
        <f t="shared" ref="F126:G126" si="44">F109+F115+F118+F125</f>
        <v>454647</v>
      </c>
      <c r="G126" s="18">
        <f t="shared" si="44"/>
        <v>303.09</v>
      </c>
      <c r="H126" s="19"/>
      <c r="I126" s="20" t="s">
        <v>16</v>
      </c>
      <c r="J126" s="20" t="s">
        <v>16</v>
      </c>
      <c r="K126" s="13"/>
      <c r="L126" s="20" t="s">
        <v>16</v>
      </c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hidden="1" customHeight="1" outlineLevel="1">
      <c r="A127" s="6" t="s">
        <v>21</v>
      </c>
      <c r="B127" s="6" t="s">
        <v>18</v>
      </c>
      <c r="C127" s="7">
        <v>43176.0</v>
      </c>
      <c r="D127" s="6">
        <v>1.0</v>
      </c>
      <c r="E127" s="6">
        <v>1.0</v>
      </c>
      <c r="F127" s="8">
        <v>26520.0</v>
      </c>
      <c r="G127" s="9">
        <f t="shared" ref="G127:G134" si="45">ROUND((F127/25)/60, 2)</f>
        <v>17.68</v>
      </c>
      <c r="H127" s="11" t="s">
        <v>27</v>
      </c>
      <c r="I127" s="12" t="s">
        <v>16</v>
      </c>
      <c r="J127" s="12" t="s">
        <v>16</v>
      </c>
      <c r="K127" s="22"/>
      <c r="L127" s="12" t="s">
        <v>16</v>
      </c>
    </row>
    <row r="128" ht="15.75" hidden="1" customHeight="1" outlineLevel="1">
      <c r="A128" s="6" t="s">
        <v>21</v>
      </c>
      <c r="B128" s="6" t="s">
        <v>18</v>
      </c>
      <c r="C128" s="7">
        <v>43176.0</v>
      </c>
      <c r="D128" s="6">
        <v>1.0</v>
      </c>
      <c r="E128" s="6">
        <v>2.0</v>
      </c>
      <c r="F128" s="8">
        <v>26520.0</v>
      </c>
      <c r="G128" s="9">
        <f t="shared" si="45"/>
        <v>17.68</v>
      </c>
      <c r="H128" s="11"/>
      <c r="I128" s="12" t="s">
        <v>16</v>
      </c>
      <c r="J128" s="12" t="s">
        <v>16</v>
      </c>
      <c r="K128" s="22"/>
      <c r="L128" s="12" t="s">
        <v>16</v>
      </c>
    </row>
    <row r="129" ht="15.75" hidden="1" customHeight="1" outlineLevel="1">
      <c r="A129" t="s">
        <v>21</v>
      </c>
      <c r="B129" s="6" t="s">
        <v>18</v>
      </c>
      <c r="C129" s="7">
        <v>43176.0</v>
      </c>
      <c r="D129">
        <v>1.0</v>
      </c>
      <c r="E129" s="6">
        <v>3.0</v>
      </c>
      <c r="F129" s="8">
        <v>26520.0</v>
      </c>
      <c r="G129" s="9">
        <f t="shared" si="45"/>
        <v>17.68</v>
      </c>
      <c r="H129" s="11"/>
      <c r="I129" s="12" t="s">
        <v>16</v>
      </c>
      <c r="J129" s="12" t="s">
        <v>16</v>
      </c>
      <c r="K129" s="22"/>
      <c r="L129" s="12" t="s">
        <v>16</v>
      </c>
    </row>
    <row r="130" ht="15.75" hidden="1" customHeight="1" outlineLevel="1">
      <c r="A130" t="s">
        <v>21</v>
      </c>
      <c r="B130" s="6" t="s">
        <v>18</v>
      </c>
      <c r="C130" s="7">
        <v>43176.0</v>
      </c>
      <c r="D130">
        <v>1.0</v>
      </c>
      <c r="E130" s="6">
        <v>4.0</v>
      </c>
      <c r="F130" s="8">
        <v>26520.0</v>
      </c>
      <c r="G130" s="9">
        <f t="shared" si="45"/>
        <v>17.68</v>
      </c>
      <c r="H130" s="11"/>
      <c r="I130" s="12" t="s">
        <v>16</v>
      </c>
      <c r="J130" s="12" t="s">
        <v>16</v>
      </c>
      <c r="K130" s="22"/>
      <c r="L130" s="12" t="s">
        <v>16</v>
      </c>
    </row>
    <row r="131" ht="15.75" hidden="1" customHeight="1" outlineLevel="1">
      <c r="A131" t="s">
        <v>21</v>
      </c>
      <c r="B131" s="6" t="s">
        <v>18</v>
      </c>
      <c r="C131" s="7">
        <v>43176.0</v>
      </c>
      <c r="D131">
        <v>1.0</v>
      </c>
      <c r="E131" s="6">
        <v>5.0</v>
      </c>
      <c r="F131" s="8">
        <v>26520.0</v>
      </c>
      <c r="G131" s="9">
        <f t="shared" si="45"/>
        <v>17.68</v>
      </c>
      <c r="H131" s="11"/>
      <c r="I131" s="12" t="s">
        <v>16</v>
      </c>
      <c r="J131" s="12" t="s">
        <v>16</v>
      </c>
      <c r="K131" s="22"/>
      <c r="L131" s="12" t="s">
        <v>16</v>
      </c>
    </row>
    <row r="132" ht="15.75" hidden="1" customHeight="1" outlineLevel="1">
      <c r="A132" t="s">
        <v>21</v>
      </c>
      <c r="B132" s="6" t="s">
        <v>18</v>
      </c>
      <c r="C132" s="7">
        <v>43176.0</v>
      </c>
      <c r="D132">
        <v>1.0</v>
      </c>
      <c r="E132" s="6">
        <v>6.0</v>
      </c>
      <c r="F132" s="8">
        <v>26520.0</v>
      </c>
      <c r="G132" s="9">
        <f t="shared" si="45"/>
        <v>17.68</v>
      </c>
      <c r="H132" s="11"/>
      <c r="I132" s="12" t="s">
        <v>16</v>
      </c>
      <c r="J132" s="12" t="s">
        <v>16</v>
      </c>
      <c r="K132" s="22"/>
      <c r="L132" s="12" t="s">
        <v>16</v>
      </c>
    </row>
    <row r="133" ht="15.75" hidden="1" customHeight="1" outlineLevel="1">
      <c r="A133" t="s">
        <v>21</v>
      </c>
      <c r="B133" s="6" t="s">
        <v>18</v>
      </c>
      <c r="C133" s="7">
        <v>43176.0</v>
      </c>
      <c r="D133">
        <v>1.0</v>
      </c>
      <c r="E133" s="6">
        <v>7.0</v>
      </c>
      <c r="F133" s="8">
        <v>26520.0</v>
      </c>
      <c r="G133" s="9">
        <f t="shared" si="45"/>
        <v>17.68</v>
      </c>
      <c r="H133" s="11"/>
      <c r="I133" s="12" t="s">
        <v>16</v>
      </c>
      <c r="J133" s="12" t="s">
        <v>16</v>
      </c>
      <c r="K133" s="22"/>
      <c r="L133" s="12" t="s">
        <v>16</v>
      </c>
    </row>
    <row r="134" ht="15.75" hidden="1" customHeight="1" outlineLevel="1">
      <c r="A134" t="s">
        <v>21</v>
      </c>
      <c r="B134" s="6" t="s">
        <v>18</v>
      </c>
      <c r="C134" s="7">
        <v>43176.0</v>
      </c>
      <c r="D134">
        <v>1.0</v>
      </c>
      <c r="E134" s="6">
        <v>8.0</v>
      </c>
      <c r="F134" s="8">
        <v>15540.0</v>
      </c>
      <c r="G134" s="9">
        <f t="shared" si="45"/>
        <v>10.36</v>
      </c>
      <c r="H134" s="11"/>
      <c r="I134" s="12" t="s">
        <v>16</v>
      </c>
      <c r="J134" s="12" t="s">
        <v>16</v>
      </c>
      <c r="K134" s="22"/>
      <c r="L134" s="12" t="s">
        <v>16</v>
      </c>
    </row>
    <row r="135" ht="15.75" hidden="1" customHeight="1" outlineLevel="1">
      <c r="C135" s="6"/>
      <c r="E135" s="6"/>
      <c r="F135" s="15">
        <f t="shared" ref="F135:G135" si="46">SUM(F127:F134)</f>
        <v>201180</v>
      </c>
      <c r="G135" s="17">
        <f t="shared" si="46"/>
        <v>134.12</v>
      </c>
      <c r="H135" s="11"/>
      <c r="I135" s="12"/>
      <c r="J135" s="12"/>
      <c r="K135" s="22"/>
      <c r="L135" s="12"/>
    </row>
    <row r="136" ht="15.75" hidden="1" customHeight="1" outlineLevel="1">
      <c r="A136" t="s">
        <v>21</v>
      </c>
      <c r="B136" s="6" t="s">
        <v>18</v>
      </c>
      <c r="C136" s="7">
        <v>43176.0</v>
      </c>
      <c r="D136">
        <v>2.0</v>
      </c>
      <c r="E136" s="6">
        <v>1.0</v>
      </c>
      <c r="F136" s="8">
        <v>26520.0</v>
      </c>
      <c r="G136" s="9">
        <f t="shared" ref="G136:G141" si="47">ROUND((F136/25)/60, 2)</f>
        <v>17.68</v>
      </c>
      <c r="H136" s="11" t="s">
        <v>27</v>
      </c>
      <c r="I136" s="12" t="s">
        <v>16</v>
      </c>
      <c r="J136" s="12" t="s">
        <v>16</v>
      </c>
      <c r="K136" s="22"/>
      <c r="L136" s="12" t="s">
        <v>16</v>
      </c>
    </row>
    <row r="137" ht="15.75" hidden="1" customHeight="1" outlineLevel="1">
      <c r="A137" t="s">
        <v>21</v>
      </c>
      <c r="B137" s="6" t="s">
        <v>18</v>
      </c>
      <c r="C137" s="7">
        <v>43176.0</v>
      </c>
      <c r="D137">
        <v>2.0</v>
      </c>
      <c r="E137" s="6">
        <v>2.0</v>
      </c>
      <c r="F137" s="8">
        <v>26520.0</v>
      </c>
      <c r="G137" s="9">
        <f t="shared" si="47"/>
        <v>17.68</v>
      </c>
      <c r="H137" s="11"/>
      <c r="I137" s="12" t="s">
        <v>16</v>
      </c>
      <c r="J137" s="12" t="s">
        <v>16</v>
      </c>
      <c r="K137" s="22"/>
      <c r="L137" s="12" t="s">
        <v>16</v>
      </c>
    </row>
    <row r="138" ht="15.75" hidden="1" customHeight="1" outlineLevel="1">
      <c r="A138" t="s">
        <v>21</v>
      </c>
      <c r="B138" s="6" t="s">
        <v>18</v>
      </c>
      <c r="C138" s="7">
        <v>43176.0</v>
      </c>
      <c r="D138">
        <v>2.0</v>
      </c>
      <c r="E138" s="6">
        <v>3.0</v>
      </c>
      <c r="F138" s="8">
        <v>26520.0</v>
      </c>
      <c r="G138" s="9">
        <f t="shared" si="47"/>
        <v>17.68</v>
      </c>
      <c r="H138" s="11"/>
      <c r="I138" s="12" t="s">
        <v>16</v>
      </c>
      <c r="J138" s="12" t="s">
        <v>16</v>
      </c>
      <c r="K138" s="22"/>
      <c r="L138" s="12" t="s">
        <v>16</v>
      </c>
    </row>
    <row r="139" ht="15.75" hidden="1" customHeight="1" outlineLevel="1">
      <c r="A139" t="s">
        <v>21</v>
      </c>
      <c r="B139" s="6" t="s">
        <v>18</v>
      </c>
      <c r="C139" s="7">
        <v>43176.0</v>
      </c>
      <c r="D139">
        <v>2.0</v>
      </c>
      <c r="E139" s="6">
        <v>4.0</v>
      </c>
      <c r="F139" s="8">
        <v>26520.0</v>
      </c>
      <c r="G139" s="9">
        <f t="shared" si="47"/>
        <v>17.68</v>
      </c>
      <c r="H139" s="11"/>
      <c r="I139" s="12" t="s">
        <v>16</v>
      </c>
      <c r="J139" s="12" t="s">
        <v>16</v>
      </c>
      <c r="K139" s="22"/>
      <c r="L139" s="12" t="s">
        <v>16</v>
      </c>
    </row>
    <row r="140" ht="15.75" hidden="1" customHeight="1" outlineLevel="1">
      <c r="A140" t="s">
        <v>21</v>
      </c>
      <c r="B140" s="6" t="s">
        <v>18</v>
      </c>
      <c r="C140" s="7">
        <v>43176.0</v>
      </c>
      <c r="D140">
        <v>2.0</v>
      </c>
      <c r="E140" s="6">
        <v>5.0</v>
      </c>
      <c r="F140" s="8">
        <v>26520.0</v>
      </c>
      <c r="G140" s="9">
        <f t="shared" si="47"/>
        <v>17.68</v>
      </c>
      <c r="H140" s="11"/>
      <c r="I140" s="12" t="s">
        <v>16</v>
      </c>
      <c r="J140" s="12" t="s">
        <v>16</v>
      </c>
      <c r="K140" s="22"/>
      <c r="L140" s="12" t="s">
        <v>16</v>
      </c>
    </row>
    <row r="141" ht="15.75" hidden="1" customHeight="1" outlineLevel="1">
      <c r="A141" t="s">
        <v>21</v>
      </c>
      <c r="B141" s="6" t="s">
        <v>18</v>
      </c>
      <c r="C141" s="7">
        <v>43176.0</v>
      </c>
      <c r="D141">
        <v>2.0</v>
      </c>
      <c r="E141" s="6">
        <v>6.0</v>
      </c>
      <c r="F141" s="8">
        <v>24410.0</v>
      </c>
      <c r="G141" s="9">
        <f t="shared" si="47"/>
        <v>16.27</v>
      </c>
      <c r="H141" s="11"/>
      <c r="I141" s="12" t="s">
        <v>16</v>
      </c>
      <c r="J141" s="12" t="s">
        <v>16</v>
      </c>
      <c r="K141" s="22"/>
      <c r="L141" s="12" t="s">
        <v>16</v>
      </c>
    </row>
    <row r="142" ht="15.75" hidden="1" customHeight="1" outlineLevel="1">
      <c r="C142" s="6"/>
      <c r="E142" s="6"/>
      <c r="F142" s="15">
        <f t="shared" ref="F142:G142" si="48">SUM(F136:F141)</f>
        <v>157010</v>
      </c>
      <c r="G142" s="17">
        <f t="shared" si="48"/>
        <v>104.67</v>
      </c>
      <c r="H142" s="11"/>
      <c r="I142" s="12"/>
      <c r="J142" s="12"/>
      <c r="K142" s="22"/>
      <c r="L142" s="12"/>
    </row>
    <row r="143" ht="15.75" customHeight="1" collapsed="1">
      <c r="A143" s="13" t="s">
        <v>21</v>
      </c>
      <c r="B143" s="13" t="s">
        <v>18</v>
      </c>
      <c r="C143" s="23" t="s">
        <v>28</v>
      </c>
      <c r="D143" s="14"/>
      <c r="E143" s="14"/>
      <c r="F143" s="16">
        <f t="shared" ref="F143:G143" si="49">F135+F142</f>
        <v>358190</v>
      </c>
      <c r="G143" s="18">
        <f t="shared" si="49"/>
        <v>238.79</v>
      </c>
      <c r="H143" s="19"/>
      <c r="I143" s="20" t="s">
        <v>16</v>
      </c>
      <c r="J143" s="20" t="s">
        <v>16</v>
      </c>
      <c r="K143" s="13"/>
      <c r="L143" s="20" t="s">
        <v>16</v>
      </c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4.25" hidden="1" customHeight="1" outlineLevel="1">
      <c r="A144" s="6" t="s">
        <v>21</v>
      </c>
      <c r="B144" s="6" t="s">
        <v>18</v>
      </c>
      <c r="C144" s="7">
        <v>43177.0</v>
      </c>
      <c r="D144" s="6">
        <v>1.0</v>
      </c>
      <c r="E144" s="6">
        <v>1.0</v>
      </c>
      <c r="F144" s="8">
        <v>26520.0</v>
      </c>
      <c r="G144" s="9">
        <f t="shared" ref="G144:G151" si="50">ROUND((F144/25)/60, 2)</f>
        <v>17.68</v>
      </c>
      <c r="H144" s="11" t="s">
        <v>27</v>
      </c>
      <c r="I144" s="12" t="s">
        <v>16</v>
      </c>
      <c r="J144" s="12" t="s">
        <v>16</v>
      </c>
      <c r="K144" s="22"/>
      <c r="L144" s="12" t="s">
        <v>16</v>
      </c>
    </row>
    <row r="145" ht="14.25" hidden="1" customHeight="1" outlineLevel="1">
      <c r="A145" s="6" t="s">
        <v>21</v>
      </c>
      <c r="B145" s="6" t="s">
        <v>18</v>
      </c>
      <c r="C145" s="7">
        <v>43177.0</v>
      </c>
      <c r="D145" s="6">
        <v>1.0</v>
      </c>
      <c r="E145" s="6">
        <v>2.0</v>
      </c>
      <c r="F145" s="8">
        <v>26520.0</v>
      </c>
      <c r="G145" s="9">
        <f t="shared" si="50"/>
        <v>17.68</v>
      </c>
      <c r="H145" s="11"/>
      <c r="I145" s="12" t="s">
        <v>16</v>
      </c>
      <c r="J145" s="12" t="s">
        <v>16</v>
      </c>
      <c r="K145" s="22"/>
      <c r="L145" s="12" t="s">
        <v>16</v>
      </c>
    </row>
    <row r="146" ht="14.25" hidden="1" customHeight="1" outlineLevel="1">
      <c r="A146" t="s">
        <v>21</v>
      </c>
      <c r="B146" s="6" t="s">
        <v>18</v>
      </c>
      <c r="C146" s="7">
        <v>43177.0</v>
      </c>
      <c r="D146">
        <v>1.0</v>
      </c>
      <c r="E146" s="6">
        <v>3.0</v>
      </c>
      <c r="F146" s="8">
        <v>26520.0</v>
      </c>
      <c r="G146" s="9">
        <f t="shared" si="50"/>
        <v>17.68</v>
      </c>
      <c r="H146" s="11"/>
      <c r="I146" s="12" t="s">
        <v>16</v>
      </c>
      <c r="J146" s="12" t="s">
        <v>16</v>
      </c>
      <c r="K146" s="22"/>
      <c r="L146" s="12" t="s">
        <v>16</v>
      </c>
    </row>
    <row r="147" ht="14.25" hidden="1" customHeight="1" outlineLevel="1">
      <c r="A147" t="s">
        <v>21</v>
      </c>
      <c r="B147" s="6" t="s">
        <v>18</v>
      </c>
      <c r="C147" s="7">
        <v>43177.0</v>
      </c>
      <c r="D147">
        <v>1.0</v>
      </c>
      <c r="E147" s="6">
        <v>4.0</v>
      </c>
      <c r="F147" s="8">
        <v>26520.0</v>
      </c>
      <c r="G147" s="9">
        <f t="shared" si="50"/>
        <v>17.68</v>
      </c>
      <c r="H147" s="11"/>
      <c r="I147" s="12" t="s">
        <v>16</v>
      </c>
      <c r="J147" s="12" t="s">
        <v>16</v>
      </c>
      <c r="K147" s="22"/>
      <c r="L147" s="12" t="s">
        <v>16</v>
      </c>
    </row>
    <row r="148" ht="14.25" hidden="1" customHeight="1" outlineLevel="1">
      <c r="A148" t="s">
        <v>21</v>
      </c>
      <c r="B148" s="6" t="s">
        <v>18</v>
      </c>
      <c r="C148" s="7">
        <v>43177.0</v>
      </c>
      <c r="D148">
        <v>1.0</v>
      </c>
      <c r="E148" s="6">
        <v>5.0</v>
      </c>
      <c r="F148" s="8">
        <v>26520.0</v>
      </c>
      <c r="G148" s="9">
        <f t="shared" si="50"/>
        <v>17.68</v>
      </c>
      <c r="H148" s="11"/>
      <c r="I148" s="12" t="s">
        <v>16</v>
      </c>
      <c r="J148" s="12" t="s">
        <v>16</v>
      </c>
      <c r="K148" s="22"/>
      <c r="L148" s="12" t="s">
        <v>16</v>
      </c>
    </row>
    <row r="149" ht="14.25" hidden="1" customHeight="1" outlineLevel="1">
      <c r="A149" t="s">
        <v>21</v>
      </c>
      <c r="B149" s="6" t="s">
        <v>18</v>
      </c>
      <c r="C149" s="7">
        <v>43177.0</v>
      </c>
      <c r="D149">
        <v>1.0</v>
      </c>
      <c r="E149" s="6">
        <v>6.0</v>
      </c>
      <c r="F149" s="8">
        <v>26520.0</v>
      </c>
      <c r="G149" s="9">
        <f t="shared" si="50"/>
        <v>17.68</v>
      </c>
      <c r="H149" s="11"/>
      <c r="I149" s="12" t="s">
        <v>16</v>
      </c>
      <c r="J149" s="12" t="s">
        <v>16</v>
      </c>
      <c r="K149" s="22"/>
      <c r="L149" s="12" t="s">
        <v>16</v>
      </c>
    </row>
    <row r="150" ht="14.25" hidden="1" customHeight="1" outlineLevel="1">
      <c r="A150" t="s">
        <v>21</v>
      </c>
      <c r="B150" s="6" t="s">
        <v>18</v>
      </c>
      <c r="C150" s="7">
        <v>43177.0</v>
      </c>
      <c r="D150">
        <v>1.0</v>
      </c>
      <c r="E150" s="6">
        <v>7.0</v>
      </c>
      <c r="F150" s="8">
        <v>26520.0</v>
      </c>
      <c r="G150" s="9">
        <f t="shared" si="50"/>
        <v>17.68</v>
      </c>
      <c r="H150" s="11"/>
      <c r="I150" s="12" t="s">
        <v>16</v>
      </c>
      <c r="J150" s="12" t="s">
        <v>16</v>
      </c>
      <c r="K150" s="22"/>
      <c r="L150" s="12" t="s">
        <v>16</v>
      </c>
    </row>
    <row r="151" ht="14.25" hidden="1" customHeight="1" outlineLevel="1">
      <c r="A151" t="s">
        <v>21</v>
      </c>
      <c r="B151" s="6" t="s">
        <v>18</v>
      </c>
      <c r="C151" s="7">
        <v>43177.0</v>
      </c>
      <c r="D151">
        <v>1.0</v>
      </c>
      <c r="E151" s="6">
        <v>8.0</v>
      </c>
      <c r="F151" s="8">
        <v>2068.0</v>
      </c>
      <c r="G151" s="9">
        <f t="shared" si="50"/>
        <v>1.38</v>
      </c>
      <c r="H151" s="11"/>
      <c r="I151" s="12" t="s">
        <v>16</v>
      </c>
      <c r="J151" s="12" t="s">
        <v>16</v>
      </c>
      <c r="K151" s="22"/>
      <c r="L151" s="12" t="s">
        <v>16</v>
      </c>
    </row>
    <row r="152" ht="14.25" hidden="1" customHeight="1" outlineLevel="1">
      <c r="C152" s="6"/>
      <c r="E152" s="6"/>
      <c r="F152" s="15">
        <f t="shared" ref="F152:G152" si="51">SUM(F144:F151)</f>
        <v>187708</v>
      </c>
      <c r="G152" s="17">
        <f t="shared" si="51"/>
        <v>125.14</v>
      </c>
      <c r="H152" s="11"/>
      <c r="I152" s="12"/>
      <c r="J152" s="12"/>
      <c r="K152" s="22"/>
      <c r="L152" s="12"/>
    </row>
    <row r="153" ht="14.25" hidden="1" customHeight="1" outlineLevel="1">
      <c r="A153" t="s">
        <v>21</v>
      </c>
      <c r="B153" s="6" t="s">
        <v>18</v>
      </c>
      <c r="C153" s="7">
        <v>43177.0</v>
      </c>
      <c r="D153">
        <v>2.0</v>
      </c>
      <c r="E153" s="6">
        <v>1.0</v>
      </c>
      <c r="F153" s="8">
        <v>26520.0</v>
      </c>
      <c r="G153" s="9">
        <f t="shared" ref="G153:G159" si="52">ROUND((F153/25)/60, 2)</f>
        <v>17.68</v>
      </c>
      <c r="H153" s="11" t="s">
        <v>27</v>
      </c>
      <c r="I153" s="12" t="s">
        <v>16</v>
      </c>
      <c r="J153" s="12" t="s">
        <v>16</v>
      </c>
      <c r="K153" s="22"/>
      <c r="L153" s="12" t="s">
        <v>16</v>
      </c>
    </row>
    <row r="154" ht="14.25" hidden="1" customHeight="1" outlineLevel="1">
      <c r="A154" t="s">
        <v>21</v>
      </c>
      <c r="B154" s="6" t="s">
        <v>18</v>
      </c>
      <c r="C154" s="7">
        <v>43177.0</v>
      </c>
      <c r="D154">
        <v>2.0</v>
      </c>
      <c r="E154" s="6">
        <v>2.0</v>
      </c>
      <c r="F154" s="8">
        <v>26520.0</v>
      </c>
      <c r="G154" s="9">
        <f t="shared" si="52"/>
        <v>17.68</v>
      </c>
      <c r="H154" s="11"/>
      <c r="I154" s="12" t="s">
        <v>16</v>
      </c>
      <c r="J154" s="12" t="s">
        <v>16</v>
      </c>
      <c r="K154" s="22"/>
      <c r="L154" s="12" t="s">
        <v>16</v>
      </c>
    </row>
    <row r="155" ht="14.25" hidden="1" customHeight="1" outlineLevel="1">
      <c r="A155" t="s">
        <v>21</v>
      </c>
      <c r="B155" s="6" t="s">
        <v>18</v>
      </c>
      <c r="C155" s="7">
        <v>43177.0</v>
      </c>
      <c r="D155">
        <v>2.0</v>
      </c>
      <c r="E155" s="6">
        <v>3.0</v>
      </c>
      <c r="F155" s="8">
        <v>26520.0</v>
      </c>
      <c r="G155" s="9">
        <f t="shared" si="52"/>
        <v>17.68</v>
      </c>
      <c r="H155" s="11"/>
      <c r="I155" s="12" t="s">
        <v>16</v>
      </c>
      <c r="J155" s="12" t="s">
        <v>16</v>
      </c>
      <c r="K155" s="22"/>
      <c r="L155" s="12" t="s">
        <v>16</v>
      </c>
    </row>
    <row r="156" ht="14.25" hidden="1" customHeight="1" outlineLevel="1">
      <c r="A156" t="s">
        <v>21</v>
      </c>
      <c r="B156" s="6" t="s">
        <v>18</v>
      </c>
      <c r="C156" s="7">
        <v>43177.0</v>
      </c>
      <c r="D156">
        <v>2.0</v>
      </c>
      <c r="E156" s="6">
        <v>4.0</v>
      </c>
      <c r="F156" s="8">
        <v>26520.0</v>
      </c>
      <c r="G156" s="9">
        <f t="shared" si="52"/>
        <v>17.68</v>
      </c>
      <c r="H156" s="11"/>
      <c r="I156" s="12" t="s">
        <v>16</v>
      </c>
      <c r="J156" s="12" t="s">
        <v>16</v>
      </c>
      <c r="K156" s="22"/>
      <c r="L156" s="12" t="s">
        <v>16</v>
      </c>
    </row>
    <row r="157" ht="14.25" hidden="1" customHeight="1" outlineLevel="1">
      <c r="A157" t="s">
        <v>21</v>
      </c>
      <c r="B157" s="6" t="s">
        <v>18</v>
      </c>
      <c r="C157" s="7">
        <v>43177.0</v>
      </c>
      <c r="D157">
        <v>2.0</v>
      </c>
      <c r="E157" s="6">
        <v>5.0</v>
      </c>
      <c r="F157" s="8">
        <v>26520.0</v>
      </c>
      <c r="G157" s="9">
        <f t="shared" si="52"/>
        <v>17.68</v>
      </c>
      <c r="H157" s="11"/>
      <c r="I157" s="12" t="s">
        <v>16</v>
      </c>
      <c r="J157" s="12" t="s">
        <v>16</v>
      </c>
      <c r="K157" s="22"/>
      <c r="L157" s="12" t="s">
        <v>16</v>
      </c>
    </row>
    <row r="158" ht="14.25" hidden="1" customHeight="1" outlineLevel="1">
      <c r="A158" t="s">
        <v>21</v>
      </c>
      <c r="B158" s="6" t="s">
        <v>18</v>
      </c>
      <c r="C158" s="7">
        <v>43177.0</v>
      </c>
      <c r="D158">
        <v>2.0</v>
      </c>
      <c r="E158" s="6">
        <v>6.0</v>
      </c>
      <c r="F158" s="8">
        <v>26520.0</v>
      </c>
      <c r="G158" s="9">
        <f t="shared" si="52"/>
        <v>17.68</v>
      </c>
      <c r="H158" s="11"/>
      <c r="I158" s="12" t="s">
        <v>16</v>
      </c>
      <c r="J158" s="12" t="s">
        <v>16</v>
      </c>
      <c r="K158" s="22"/>
      <c r="L158" s="12" t="s">
        <v>16</v>
      </c>
    </row>
    <row r="159" ht="14.25" hidden="1" customHeight="1" outlineLevel="1">
      <c r="A159" t="s">
        <v>21</v>
      </c>
      <c r="B159" s="6" t="s">
        <v>18</v>
      </c>
      <c r="C159" s="7">
        <v>43177.0</v>
      </c>
      <c r="D159">
        <v>2.0</v>
      </c>
      <c r="E159" s="6">
        <v>7.0</v>
      </c>
      <c r="F159" s="8">
        <v>7341.0</v>
      </c>
      <c r="G159" s="9">
        <f t="shared" si="52"/>
        <v>4.89</v>
      </c>
      <c r="H159" s="11"/>
      <c r="I159" s="12" t="s">
        <v>16</v>
      </c>
      <c r="J159" s="12" t="s">
        <v>16</v>
      </c>
      <c r="K159" s="22"/>
      <c r="L159" s="12" t="s">
        <v>16</v>
      </c>
    </row>
    <row r="160" ht="14.25" hidden="1" customHeight="1" outlineLevel="1">
      <c r="A160" s="6"/>
      <c r="B160" s="6"/>
      <c r="C160" s="6"/>
      <c r="D160" s="6"/>
      <c r="E160" s="6"/>
      <c r="F160" s="15">
        <f t="shared" ref="F160:G160" si="53">SUM(F153:F159)</f>
        <v>166461</v>
      </c>
      <c r="G160" s="17">
        <f t="shared" si="53"/>
        <v>110.97</v>
      </c>
      <c r="H160" s="11"/>
      <c r="I160" s="12"/>
      <c r="J160" s="12"/>
      <c r="K160" s="22"/>
      <c r="L160" s="12"/>
    </row>
    <row r="161" ht="15.75" customHeight="1" collapsed="1">
      <c r="A161" s="13" t="s">
        <v>21</v>
      </c>
      <c r="B161" s="13" t="s">
        <v>18</v>
      </c>
      <c r="C161" s="23" t="s">
        <v>31</v>
      </c>
      <c r="D161" s="14"/>
      <c r="E161" s="14"/>
      <c r="F161" s="16">
        <f t="shared" ref="F161:G161" si="54">F152+F160</f>
        <v>354169</v>
      </c>
      <c r="G161" s="18">
        <f t="shared" si="54"/>
        <v>236.11</v>
      </c>
      <c r="H161" s="19"/>
      <c r="I161" s="20" t="s">
        <v>16</v>
      </c>
      <c r="J161" s="20" t="s">
        <v>16</v>
      </c>
      <c r="K161" s="13"/>
      <c r="L161" s="20" t="s">
        <v>16</v>
      </c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24" t="s">
        <v>21</v>
      </c>
      <c r="B162" s="24" t="s">
        <v>18</v>
      </c>
      <c r="C162" s="25"/>
      <c r="D162" s="25"/>
      <c r="E162" s="25"/>
      <c r="F162" s="26">
        <f t="shared" ref="F162:G162" si="55">F161+F143+F126</f>
        <v>1167006</v>
      </c>
      <c r="G162" s="27">
        <f t="shared" si="55"/>
        <v>777.99</v>
      </c>
      <c r="H162" s="28">
        <f>G162/60</f>
        <v>12.9665</v>
      </c>
      <c r="I162" s="29"/>
      <c r="J162" s="29"/>
      <c r="K162" s="29"/>
      <c r="L162" s="29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0" hidden="1" customHeight="1" outlineLevel="1">
      <c r="A163" s="6" t="s">
        <v>21</v>
      </c>
      <c r="B163" s="6" t="s">
        <v>19</v>
      </c>
      <c r="C163" s="7">
        <v>43173.0</v>
      </c>
      <c r="D163" s="6">
        <v>1.0</v>
      </c>
      <c r="E163" s="6">
        <v>1.0</v>
      </c>
      <c r="F163" s="8">
        <v>25464.0</v>
      </c>
      <c r="G163" s="9">
        <f t="shared" ref="G163:G168" si="56">ROUND((F163/25)/60, 2)</f>
        <v>16.98</v>
      </c>
      <c r="H163" s="11" t="s">
        <v>27</v>
      </c>
      <c r="I163" s="12" t="s">
        <v>16</v>
      </c>
      <c r="J163" s="12" t="s">
        <v>16</v>
      </c>
      <c r="K163" s="12"/>
      <c r="L163" s="12" t="s">
        <v>16</v>
      </c>
    </row>
    <row r="164" ht="14.25" hidden="1" customHeight="1" outlineLevel="1">
      <c r="A164" s="6" t="s">
        <v>21</v>
      </c>
      <c r="B164" s="6" t="s">
        <v>19</v>
      </c>
      <c r="C164" s="7">
        <v>43173.0</v>
      </c>
      <c r="D164" s="6">
        <v>1.0</v>
      </c>
      <c r="E164" s="6">
        <v>2.0</v>
      </c>
      <c r="F164" s="8">
        <v>25464.0</v>
      </c>
      <c r="G164" s="9">
        <f t="shared" si="56"/>
        <v>16.98</v>
      </c>
      <c r="H164" s="11"/>
      <c r="I164" s="12" t="s">
        <v>16</v>
      </c>
      <c r="J164" s="12" t="s">
        <v>16</v>
      </c>
      <c r="K164" s="12"/>
      <c r="L164" s="12" t="s">
        <v>16</v>
      </c>
    </row>
    <row r="165" ht="14.25" hidden="1" customHeight="1" outlineLevel="1">
      <c r="A165" t="s">
        <v>21</v>
      </c>
      <c r="B165" s="6" t="s">
        <v>19</v>
      </c>
      <c r="C165" s="7">
        <v>43173.0</v>
      </c>
      <c r="D165">
        <v>1.0</v>
      </c>
      <c r="E165" s="6">
        <v>3.0</v>
      </c>
      <c r="F165" s="8">
        <v>25464.0</v>
      </c>
      <c r="G165" s="9">
        <f t="shared" si="56"/>
        <v>16.98</v>
      </c>
      <c r="H165" s="11"/>
      <c r="I165" s="12" t="s">
        <v>16</v>
      </c>
      <c r="J165" s="12" t="s">
        <v>16</v>
      </c>
      <c r="K165" s="12"/>
      <c r="L165" s="12" t="s">
        <v>16</v>
      </c>
    </row>
    <row r="166" ht="14.25" hidden="1" customHeight="1" outlineLevel="1">
      <c r="A166" t="s">
        <v>21</v>
      </c>
      <c r="B166" s="6" t="s">
        <v>19</v>
      </c>
      <c r="C166" s="7">
        <v>43173.0</v>
      </c>
      <c r="D166">
        <v>1.0</v>
      </c>
      <c r="E166" s="6">
        <v>4.0</v>
      </c>
      <c r="F166" s="8">
        <v>25464.0</v>
      </c>
      <c r="G166" s="9">
        <f t="shared" si="56"/>
        <v>16.98</v>
      </c>
      <c r="H166" s="11"/>
      <c r="I166" s="12" t="s">
        <v>16</v>
      </c>
      <c r="J166" s="12" t="s">
        <v>16</v>
      </c>
      <c r="K166" s="12"/>
      <c r="L166" s="12" t="s">
        <v>16</v>
      </c>
    </row>
    <row r="167" ht="14.25" hidden="1" customHeight="1" outlineLevel="1">
      <c r="A167" t="s">
        <v>21</v>
      </c>
      <c r="B167" s="6" t="s">
        <v>19</v>
      </c>
      <c r="C167" s="7">
        <v>43173.0</v>
      </c>
      <c r="D167">
        <v>1.0</v>
      </c>
      <c r="E167" s="6">
        <v>5.0</v>
      </c>
      <c r="F167" s="8">
        <v>25464.0</v>
      </c>
      <c r="G167" s="9">
        <f t="shared" si="56"/>
        <v>16.98</v>
      </c>
      <c r="H167" s="11"/>
      <c r="I167" s="12" t="s">
        <v>16</v>
      </c>
      <c r="J167" s="12" t="s">
        <v>16</v>
      </c>
      <c r="K167" s="12"/>
      <c r="L167" s="12" t="s">
        <v>16</v>
      </c>
    </row>
    <row r="168" ht="14.25" hidden="1" customHeight="1" outlineLevel="1">
      <c r="A168" t="s">
        <v>21</v>
      </c>
      <c r="B168" s="6" t="s">
        <v>19</v>
      </c>
      <c r="C168" s="7">
        <v>43173.0</v>
      </c>
      <c r="D168">
        <v>1.0</v>
      </c>
      <c r="E168" s="6">
        <v>6.0</v>
      </c>
      <c r="F168" s="8">
        <v>2279.0</v>
      </c>
      <c r="G168" s="9">
        <f t="shared" si="56"/>
        <v>1.52</v>
      </c>
      <c r="H168" s="11"/>
      <c r="I168" s="12" t="s">
        <v>16</v>
      </c>
      <c r="J168" s="12" t="s">
        <v>16</v>
      </c>
      <c r="K168" s="12"/>
      <c r="L168" s="12" t="s">
        <v>16</v>
      </c>
    </row>
    <row r="169" ht="14.25" hidden="1" customHeight="1" outlineLevel="1">
      <c r="E169" s="6"/>
      <c r="F169" s="15">
        <f t="shared" ref="F169:G169" si="57">SUM(F163:F168)</f>
        <v>129599</v>
      </c>
      <c r="G169" s="17">
        <f t="shared" si="57"/>
        <v>86.42</v>
      </c>
      <c r="H169" s="11"/>
      <c r="I169" s="12"/>
      <c r="J169" s="12"/>
      <c r="K169" s="12"/>
      <c r="L169" s="12"/>
    </row>
    <row r="170" ht="14.25" hidden="1" customHeight="1" outlineLevel="1">
      <c r="A170" t="s">
        <v>21</v>
      </c>
      <c r="B170" s="6" t="s">
        <v>19</v>
      </c>
      <c r="C170" s="7">
        <v>43173.0</v>
      </c>
      <c r="D170">
        <v>2.0</v>
      </c>
      <c r="E170" s="6">
        <v>1.0</v>
      </c>
      <c r="F170" s="8">
        <v>25464.0</v>
      </c>
      <c r="G170" s="9">
        <f t="shared" ref="G170:G175" si="58">ROUND((F170/25)/60, 2)</f>
        <v>16.98</v>
      </c>
      <c r="H170" s="11" t="s">
        <v>27</v>
      </c>
      <c r="I170" s="12" t="s">
        <v>16</v>
      </c>
      <c r="J170" s="12" t="s">
        <v>16</v>
      </c>
      <c r="K170" s="12"/>
      <c r="L170" s="12" t="s">
        <v>16</v>
      </c>
    </row>
    <row r="171" ht="14.25" hidden="1" customHeight="1" outlineLevel="1">
      <c r="A171" t="s">
        <v>21</v>
      </c>
      <c r="B171" s="6" t="s">
        <v>19</v>
      </c>
      <c r="C171" s="7">
        <v>43173.0</v>
      </c>
      <c r="D171">
        <v>2.0</v>
      </c>
      <c r="E171" s="6">
        <v>2.0</v>
      </c>
      <c r="F171" s="8">
        <v>25464.0</v>
      </c>
      <c r="G171" s="9">
        <f t="shared" si="58"/>
        <v>16.98</v>
      </c>
      <c r="H171" s="11"/>
      <c r="I171" s="12" t="s">
        <v>16</v>
      </c>
      <c r="J171" s="12" t="s">
        <v>16</v>
      </c>
      <c r="K171" s="12"/>
      <c r="L171" s="12" t="s">
        <v>16</v>
      </c>
    </row>
    <row r="172" ht="14.25" hidden="1" customHeight="1" outlineLevel="1">
      <c r="A172" t="s">
        <v>21</v>
      </c>
      <c r="B172" s="6" t="s">
        <v>19</v>
      </c>
      <c r="C172" s="7">
        <v>43173.0</v>
      </c>
      <c r="D172">
        <v>2.0</v>
      </c>
      <c r="E172" s="6">
        <v>3.0</v>
      </c>
      <c r="F172" s="8">
        <v>25464.0</v>
      </c>
      <c r="G172" s="9">
        <f t="shared" si="58"/>
        <v>16.98</v>
      </c>
      <c r="H172" s="11"/>
      <c r="I172" s="12" t="s">
        <v>16</v>
      </c>
      <c r="J172" s="12" t="s">
        <v>16</v>
      </c>
      <c r="K172" s="12"/>
      <c r="L172" s="12" t="s">
        <v>16</v>
      </c>
    </row>
    <row r="173" ht="14.25" hidden="1" customHeight="1" outlineLevel="1">
      <c r="A173" t="s">
        <v>21</v>
      </c>
      <c r="B173" s="6" t="s">
        <v>19</v>
      </c>
      <c r="C173" s="7">
        <v>43173.0</v>
      </c>
      <c r="D173">
        <v>2.0</v>
      </c>
      <c r="E173" s="6">
        <v>4.0</v>
      </c>
      <c r="F173" s="8">
        <v>25464.0</v>
      </c>
      <c r="G173" s="9">
        <f t="shared" si="58"/>
        <v>16.98</v>
      </c>
      <c r="H173" s="11"/>
      <c r="I173" s="12" t="s">
        <v>16</v>
      </c>
      <c r="J173" s="12" t="s">
        <v>16</v>
      </c>
      <c r="K173" s="12"/>
      <c r="L173" s="12" t="s">
        <v>16</v>
      </c>
    </row>
    <row r="174" ht="14.25" hidden="1" customHeight="1" outlineLevel="1">
      <c r="A174" t="s">
        <v>21</v>
      </c>
      <c r="B174" s="6" t="s">
        <v>19</v>
      </c>
      <c r="C174" s="7">
        <v>43173.0</v>
      </c>
      <c r="D174">
        <v>2.0</v>
      </c>
      <c r="E174" s="6">
        <v>5.0</v>
      </c>
      <c r="F174" s="8">
        <v>25464.0</v>
      </c>
      <c r="G174" s="9">
        <f t="shared" si="58"/>
        <v>16.98</v>
      </c>
      <c r="H174" s="11"/>
      <c r="I174" s="12" t="s">
        <v>16</v>
      </c>
      <c r="J174" s="12" t="s">
        <v>16</v>
      </c>
      <c r="K174" s="12"/>
      <c r="L174" s="12" t="s">
        <v>16</v>
      </c>
    </row>
    <row r="175" ht="14.25" hidden="1" customHeight="1" outlineLevel="1">
      <c r="A175" t="s">
        <v>21</v>
      </c>
      <c r="B175" s="6" t="s">
        <v>19</v>
      </c>
      <c r="C175" s="7">
        <v>43173.0</v>
      </c>
      <c r="D175">
        <v>2.0</v>
      </c>
      <c r="E175" s="6">
        <v>6.0</v>
      </c>
      <c r="F175" s="8">
        <v>10479.0</v>
      </c>
      <c r="G175" s="9">
        <f t="shared" si="58"/>
        <v>6.99</v>
      </c>
      <c r="H175" s="11"/>
      <c r="I175" s="12" t="s">
        <v>16</v>
      </c>
      <c r="J175" s="12" t="s">
        <v>16</v>
      </c>
      <c r="K175" s="12"/>
      <c r="L175" s="12" t="s">
        <v>16</v>
      </c>
    </row>
    <row r="176" ht="14.25" hidden="1" customHeight="1" outlineLevel="1">
      <c r="E176" s="6"/>
      <c r="F176" s="15">
        <f t="shared" ref="F176:G176" si="59">SUM(F170:F175)</f>
        <v>137799</v>
      </c>
      <c r="G176" s="17">
        <f t="shared" si="59"/>
        <v>91.89</v>
      </c>
      <c r="H176" s="11"/>
      <c r="I176" s="12"/>
      <c r="J176" s="12"/>
      <c r="K176" s="12"/>
      <c r="L176" s="12"/>
    </row>
    <row r="177" ht="14.25" hidden="1" customHeight="1" outlineLevel="1">
      <c r="A177" t="s">
        <v>21</v>
      </c>
      <c r="B177" s="6" t="s">
        <v>19</v>
      </c>
      <c r="C177" s="7">
        <v>43173.0</v>
      </c>
      <c r="D177">
        <v>3.0</v>
      </c>
      <c r="E177" s="6">
        <v>1.0</v>
      </c>
      <c r="F177" s="8">
        <v>25464.0</v>
      </c>
      <c r="G177" s="9">
        <f t="shared" ref="G177:G181" si="60">ROUND((F177/25)/60, 2)</f>
        <v>16.98</v>
      </c>
      <c r="H177" s="11" t="s">
        <v>27</v>
      </c>
      <c r="I177" s="12" t="s">
        <v>16</v>
      </c>
      <c r="J177" s="12" t="s">
        <v>16</v>
      </c>
      <c r="K177" s="22"/>
      <c r="L177" s="12" t="s">
        <v>16</v>
      </c>
    </row>
    <row r="178" ht="14.25" hidden="1" customHeight="1" outlineLevel="1">
      <c r="A178" t="s">
        <v>21</v>
      </c>
      <c r="B178" s="6" t="s">
        <v>19</v>
      </c>
      <c r="C178" s="7">
        <v>43173.0</v>
      </c>
      <c r="D178">
        <v>3.0</v>
      </c>
      <c r="E178" s="6">
        <v>2.0</v>
      </c>
      <c r="F178" s="8">
        <v>25464.0</v>
      </c>
      <c r="G178" s="9">
        <f t="shared" si="60"/>
        <v>16.98</v>
      </c>
      <c r="H178" s="11" t="s">
        <v>27</v>
      </c>
      <c r="I178" s="12" t="s">
        <v>16</v>
      </c>
      <c r="J178" s="12" t="s">
        <v>16</v>
      </c>
      <c r="K178" s="22"/>
      <c r="L178" s="12" t="s">
        <v>16</v>
      </c>
    </row>
    <row r="179" ht="14.25" hidden="1" customHeight="1" outlineLevel="1">
      <c r="A179" t="s">
        <v>21</v>
      </c>
      <c r="B179" s="6" t="s">
        <v>19</v>
      </c>
      <c r="C179" s="7">
        <v>43173.0</v>
      </c>
      <c r="D179">
        <v>3.0</v>
      </c>
      <c r="E179" s="6">
        <v>3.0</v>
      </c>
      <c r="F179" s="8">
        <v>25464.0</v>
      </c>
      <c r="G179" s="9">
        <f t="shared" si="60"/>
        <v>16.98</v>
      </c>
      <c r="H179" s="11" t="s">
        <v>27</v>
      </c>
      <c r="I179" s="12" t="s">
        <v>16</v>
      </c>
      <c r="J179" s="12" t="s">
        <v>16</v>
      </c>
      <c r="K179" s="22"/>
      <c r="L179" s="12" t="s">
        <v>16</v>
      </c>
    </row>
    <row r="180" ht="14.25" hidden="1" customHeight="1" outlineLevel="1">
      <c r="A180" t="s">
        <v>21</v>
      </c>
      <c r="B180" s="6" t="s">
        <v>19</v>
      </c>
      <c r="C180" s="7">
        <v>43173.0</v>
      </c>
      <c r="D180">
        <v>3.0</v>
      </c>
      <c r="E180" s="6">
        <v>4.0</v>
      </c>
      <c r="F180" s="8">
        <v>25464.0</v>
      </c>
      <c r="G180" s="9">
        <f t="shared" si="60"/>
        <v>16.98</v>
      </c>
      <c r="H180" s="11" t="s">
        <v>27</v>
      </c>
      <c r="I180" s="12" t="s">
        <v>16</v>
      </c>
      <c r="J180" s="12" t="s">
        <v>16</v>
      </c>
      <c r="K180" s="22"/>
      <c r="L180" s="12" t="s">
        <v>16</v>
      </c>
    </row>
    <row r="181" ht="14.25" hidden="1" customHeight="1" outlineLevel="1">
      <c r="A181" t="s">
        <v>21</v>
      </c>
      <c r="B181" s="6" t="s">
        <v>19</v>
      </c>
      <c r="C181" s="7">
        <v>43173.0</v>
      </c>
      <c r="D181">
        <v>3.0</v>
      </c>
      <c r="E181" s="6">
        <v>5.0</v>
      </c>
      <c r="F181" s="8">
        <v>23346.0</v>
      </c>
      <c r="G181" s="9">
        <f t="shared" si="60"/>
        <v>15.56</v>
      </c>
      <c r="H181" s="11" t="s">
        <v>27</v>
      </c>
      <c r="I181" s="12" t="s">
        <v>16</v>
      </c>
      <c r="J181" s="12" t="s">
        <v>16</v>
      </c>
      <c r="K181" s="22"/>
      <c r="L181" s="12" t="s">
        <v>16</v>
      </c>
    </row>
    <row r="182" ht="14.25" hidden="1" customHeight="1" outlineLevel="1">
      <c r="E182" s="6"/>
      <c r="F182" s="15">
        <f t="shared" ref="F182:G182" si="61">SUM(F177:F181)</f>
        <v>125202</v>
      </c>
      <c r="G182" s="17">
        <f t="shared" si="61"/>
        <v>83.48</v>
      </c>
      <c r="H182" s="11"/>
      <c r="I182" s="12"/>
      <c r="J182" s="12"/>
      <c r="K182" s="22"/>
      <c r="L182" s="12"/>
    </row>
    <row r="183" ht="14.25" hidden="1" customHeight="1" outlineLevel="1">
      <c r="A183" t="s">
        <v>21</v>
      </c>
      <c r="B183" s="6" t="s">
        <v>19</v>
      </c>
      <c r="C183" s="7">
        <v>43173.0</v>
      </c>
      <c r="D183">
        <v>4.0</v>
      </c>
      <c r="E183" s="6">
        <v>1.0</v>
      </c>
      <c r="F183" s="8">
        <v>25464.0</v>
      </c>
      <c r="G183" s="9">
        <f t="shared" ref="G183:G184" si="62">ROUND((F183/25)/60, 2)</f>
        <v>16.98</v>
      </c>
      <c r="H183" s="11" t="s">
        <v>27</v>
      </c>
      <c r="I183" s="12" t="s">
        <v>16</v>
      </c>
      <c r="J183" s="12" t="s">
        <v>16</v>
      </c>
      <c r="K183" s="22"/>
      <c r="L183" s="12" t="s">
        <v>16</v>
      </c>
    </row>
    <row r="184" ht="14.25" hidden="1" customHeight="1" outlineLevel="1">
      <c r="A184" t="s">
        <v>21</v>
      </c>
      <c r="B184" s="6" t="s">
        <v>19</v>
      </c>
      <c r="C184" s="7">
        <v>43173.0</v>
      </c>
      <c r="D184">
        <v>4.0</v>
      </c>
      <c r="E184" s="6">
        <v>2.0</v>
      </c>
      <c r="F184" s="8">
        <v>20098.0</v>
      </c>
      <c r="G184" s="9">
        <f t="shared" si="62"/>
        <v>13.4</v>
      </c>
      <c r="H184" s="11"/>
      <c r="I184" s="12" t="s">
        <v>16</v>
      </c>
      <c r="J184" s="12" t="s">
        <v>16</v>
      </c>
      <c r="K184" s="22"/>
      <c r="L184" s="12" t="s">
        <v>16</v>
      </c>
    </row>
    <row r="185" ht="14.25" hidden="1" customHeight="1" outlineLevel="1">
      <c r="E185" s="6"/>
      <c r="F185" s="15">
        <f t="shared" ref="F185:G185" si="63">SUM(F183:F184)</f>
        <v>45562</v>
      </c>
      <c r="G185" s="17">
        <f t="shared" si="63"/>
        <v>30.38</v>
      </c>
      <c r="H185" s="11"/>
      <c r="I185" s="12"/>
      <c r="J185" s="12"/>
      <c r="K185" s="22"/>
      <c r="L185" s="12"/>
    </row>
    <row r="186" ht="15.75" customHeight="1" collapsed="1">
      <c r="A186" s="13" t="s">
        <v>21</v>
      </c>
      <c r="B186" s="13" t="s">
        <v>19</v>
      </c>
      <c r="C186" s="23" t="s">
        <v>25</v>
      </c>
      <c r="D186" s="14"/>
      <c r="E186" s="14"/>
      <c r="F186" s="16">
        <f t="shared" ref="F186:G186" si="64">F169+F176+F182+F185</f>
        <v>438162</v>
      </c>
      <c r="G186" s="18">
        <f t="shared" si="64"/>
        <v>292.17</v>
      </c>
      <c r="H186" s="19"/>
      <c r="I186" s="39" t="s">
        <v>16</v>
      </c>
      <c r="J186" s="20" t="s">
        <v>16</v>
      </c>
      <c r="K186" s="13"/>
      <c r="L186" s="20" t="s">
        <v>16</v>
      </c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hidden="1" customHeight="1" outlineLevel="1">
      <c r="A187" s="6" t="s">
        <v>21</v>
      </c>
      <c r="B187" s="6" t="s">
        <v>19</v>
      </c>
      <c r="C187" s="7">
        <v>43176.0</v>
      </c>
      <c r="D187" s="6">
        <v>1.0</v>
      </c>
      <c r="E187" s="6">
        <v>1.0</v>
      </c>
      <c r="F187" s="8">
        <v>25464.0</v>
      </c>
      <c r="G187" s="9">
        <f t="shared" ref="G187:G192" si="65">ROUND((F187/25)/60, 2)</f>
        <v>16.98</v>
      </c>
      <c r="H187" s="11" t="s">
        <v>27</v>
      </c>
      <c r="I187" s="12" t="s">
        <v>16</v>
      </c>
      <c r="J187" s="12" t="s">
        <v>16</v>
      </c>
      <c r="K187" s="22"/>
      <c r="L187" s="12" t="s">
        <v>16</v>
      </c>
    </row>
    <row r="188" ht="15.75" hidden="1" customHeight="1" outlineLevel="1">
      <c r="A188" s="6" t="s">
        <v>21</v>
      </c>
      <c r="B188" s="6" t="s">
        <v>19</v>
      </c>
      <c r="C188" s="7">
        <v>43176.0</v>
      </c>
      <c r="D188" s="6">
        <v>1.0</v>
      </c>
      <c r="E188" s="6">
        <v>2.0</v>
      </c>
      <c r="F188" s="8">
        <v>25464.0</v>
      </c>
      <c r="G188" s="9">
        <f t="shared" si="65"/>
        <v>16.98</v>
      </c>
      <c r="H188" s="11"/>
      <c r="I188" s="12" t="s">
        <v>16</v>
      </c>
      <c r="J188" s="12" t="s">
        <v>16</v>
      </c>
      <c r="K188" s="22"/>
      <c r="L188" s="12" t="s">
        <v>16</v>
      </c>
    </row>
    <row r="189" ht="15.75" hidden="1" customHeight="1" outlineLevel="1">
      <c r="A189" t="s">
        <v>21</v>
      </c>
      <c r="B189" s="6" t="s">
        <v>19</v>
      </c>
      <c r="C189" s="7">
        <v>43176.0</v>
      </c>
      <c r="D189">
        <v>1.0</v>
      </c>
      <c r="E189" s="6">
        <v>3.0</v>
      </c>
      <c r="F189" s="8">
        <v>25464.0</v>
      </c>
      <c r="G189" s="9">
        <f t="shared" si="65"/>
        <v>16.98</v>
      </c>
      <c r="H189" s="11"/>
      <c r="I189" s="12" t="s">
        <v>16</v>
      </c>
      <c r="J189" s="12" t="s">
        <v>16</v>
      </c>
      <c r="K189" s="22"/>
      <c r="L189" s="12" t="s">
        <v>16</v>
      </c>
    </row>
    <row r="190" ht="15.75" hidden="1" customHeight="1" outlineLevel="1">
      <c r="A190" t="s">
        <v>21</v>
      </c>
      <c r="B190" s="6" t="s">
        <v>19</v>
      </c>
      <c r="C190" s="7">
        <v>43176.0</v>
      </c>
      <c r="D190">
        <v>1.0</v>
      </c>
      <c r="E190" s="6">
        <v>4.0</v>
      </c>
      <c r="F190" s="8">
        <v>25464.0</v>
      </c>
      <c r="G190" s="9">
        <f t="shared" si="65"/>
        <v>16.98</v>
      </c>
      <c r="H190" s="11"/>
      <c r="I190" s="12" t="s">
        <v>16</v>
      </c>
      <c r="J190" s="12" t="s">
        <v>16</v>
      </c>
      <c r="K190" s="22"/>
      <c r="L190" s="12" t="s">
        <v>16</v>
      </c>
    </row>
    <row r="191" ht="15.75" hidden="1" customHeight="1" outlineLevel="1">
      <c r="A191" t="s">
        <v>21</v>
      </c>
      <c r="B191" s="6" t="s">
        <v>19</v>
      </c>
      <c r="C191" s="7">
        <v>43176.0</v>
      </c>
      <c r="D191">
        <v>1.0</v>
      </c>
      <c r="E191" s="6">
        <v>5.0</v>
      </c>
      <c r="F191" s="8">
        <v>25464.0</v>
      </c>
      <c r="G191" s="9">
        <f t="shared" si="65"/>
        <v>16.98</v>
      </c>
      <c r="H191" s="11"/>
      <c r="I191" s="12" t="s">
        <v>16</v>
      </c>
      <c r="J191" s="12" t="s">
        <v>16</v>
      </c>
      <c r="K191" s="22"/>
      <c r="L191" s="12" t="s">
        <v>16</v>
      </c>
    </row>
    <row r="192" ht="15.75" hidden="1" customHeight="1" outlineLevel="1">
      <c r="A192" t="s">
        <v>21</v>
      </c>
      <c r="B192" s="6" t="s">
        <v>19</v>
      </c>
      <c r="C192" s="7">
        <v>43176.0</v>
      </c>
      <c r="D192">
        <v>1.0</v>
      </c>
      <c r="E192" s="6">
        <v>6.0</v>
      </c>
      <c r="F192" s="8">
        <v>14862.0</v>
      </c>
      <c r="G192" s="9">
        <f t="shared" si="65"/>
        <v>9.91</v>
      </c>
      <c r="H192" s="11"/>
      <c r="I192" s="12" t="s">
        <v>16</v>
      </c>
      <c r="J192" s="12" t="s">
        <v>16</v>
      </c>
      <c r="K192" s="22"/>
      <c r="L192" s="12" t="s">
        <v>16</v>
      </c>
    </row>
    <row r="193" ht="15.75" hidden="1" customHeight="1" outlineLevel="1">
      <c r="C193" s="6"/>
      <c r="E193" s="6"/>
      <c r="F193" s="15">
        <f t="shared" ref="F193:G193" si="66">SUM(F187:F192)</f>
        <v>142182</v>
      </c>
      <c r="G193" s="17">
        <f t="shared" si="66"/>
        <v>94.81</v>
      </c>
      <c r="H193" s="11"/>
      <c r="I193" s="12"/>
      <c r="J193" s="12"/>
      <c r="K193" s="22"/>
      <c r="L193" s="12"/>
    </row>
    <row r="194" ht="15.75" hidden="1" customHeight="1" outlineLevel="1">
      <c r="A194" t="s">
        <v>21</v>
      </c>
      <c r="B194" s="6" t="s">
        <v>19</v>
      </c>
      <c r="C194" s="7">
        <v>43176.0</v>
      </c>
      <c r="D194">
        <v>2.0</v>
      </c>
      <c r="E194" s="6">
        <v>1.0</v>
      </c>
      <c r="F194" s="8">
        <v>25464.0</v>
      </c>
      <c r="G194" s="9">
        <f t="shared" ref="G194:G199" si="67">ROUND((F194/25)/60, 2)</f>
        <v>16.98</v>
      </c>
      <c r="H194" s="11" t="s">
        <v>27</v>
      </c>
      <c r="I194" s="12" t="s">
        <v>16</v>
      </c>
      <c r="J194" s="12" t="s">
        <v>16</v>
      </c>
      <c r="K194" s="22"/>
      <c r="L194" s="12" t="s">
        <v>16</v>
      </c>
    </row>
    <row r="195" ht="15.75" hidden="1" customHeight="1" outlineLevel="1">
      <c r="A195" t="s">
        <v>21</v>
      </c>
      <c r="B195" s="6" t="s">
        <v>19</v>
      </c>
      <c r="C195" s="7">
        <v>43176.0</v>
      </c>
      <c r="D195">
        <v>2.0</v>
      </c>
      <c r="E195" s="6">
        <v>2.0</v>
      </c>
      <c r="F195" s="8">
        <v>25464.0</v>
      </c>
      <c r="G195" s="9">
        <f t="shared" si="67"/>
        <v>16.98</v>
      </c>
      <c r="H195" s="11"/>
      <c r="I195" s="12" t="s">
        <v>16</v>
      </c>
      <c r="J195" s="12" t="s">
        <v>16</v>
      </c>
      <c r="K195" s="22"/>
      <c r="L195" s="12" t="s">
        <v>16</v>
      </c>
    </row>
    <row r="196" ht="15.75" hidden="1" customHeight="1" outlineLevel="1">
      <c r="A196" t="s">
        <v>21</v>
      </c>
      <c r="B196" s="6" t="s">
        <v>19</v>
      </c>
      <c r="C196" s="7">
        <v>43176.0</v>
      </c>
      <c r="D196">
        <v>2.0</v>
      </c>
      <c r="E196" s="6">
        <v>3.0</v>
      </c>
      <c r="F196" s="8">
        <v>25464.0</v>
      </c>
      <c r="G196" s="9">
        <f t="shared" si="67"/>
        <v>16.98</v>
      </c>
      <c r="H196" s="11"/>
      <c r="I196" s="12" t="s">
        <v>16</v>
      </c>
      <c r="J196" s="12" t="s">
        <v>16</v>
      </c>
      <c r="K196" s="22"/>
      <c r="L196" s="12" t="s">
        <v>16</v>
      </c>
    </row>
    <row r="197" ht="15.75" hidden="1" customHeight="1" outlineLevel="1">
      <c r="A197" t="s">
        <v>21</v>
      </c>
      <c r="B197" s="6" t="s">
        <v>19</v>
      </c>
      <c r="C197" s="7">
        <v>43176.0</v>
      </c>
      <c r="D197">
        <v>2.0</v>
      </c>
      <c r="E197" s="6">
        <v>4.0</v>
      </c>
      <c r="F197" s="8">
        <v>25464.0</v>
      </c>
      <c r="G197" s="9">
        <f t="shared" si="67"/>
        <v>16.98</v>
      </c>
      <c r="H197" s="11"/>
      <c r="I197" s="12" t="s">
        <v>16</v>
      </c>
      <c r="J197" s="12" t="s">
        <v>16</v>
      </c>
      <c r="K197" s="22"/>
      <c r="L197" s="12" t="s">
        <v>16</v>
      </c>
    </row>
    <row r="198" ht="15.75" hidden="1" customHeight="1" outlineLevel="1">
      <c r="A198" t="s">
        <v>21</v>
      </c>
      <c r="B198" s="6" t="s">
        <v>19</v>
      </c>
      <c r="C198" s="7">
        <v>43176.0</v>
      </c>
      <c r="D198">
        <v>2.0</v>
      </c>
      <c r="E198" s="6">
        <v>5.0</v>
      </c>
      <c r="F198" s="8">
        <v>25464.0</v>
      </c>
      <c r="G198" s="9">
        <f t="shared" si="67"/>
        <v>16.98</v>
      </c>
      <c r="H198" s="11"/>
      <c r="I198" s="12" t="s">
        <v>16</v>
      </c>
      <c r="J198" s="12" t="s">
        <v>16</v>
      </c>
      <c r="K198" s="22"/>
      <c r="L198" s="12" t="s">
        <v>16</v>
      </c>
    </row>
    <row r="199" ht="15.75" hidden="1" customHeight="1" outlineLevel="1">
      <c r="A199" t="s">
        <v>21</v>
      </c>
      <c r="B199" s="6" t="s">
        <v>19</v>
      </c>
      <c r="C199" s="7">
        <v>43176.0</v>
      </c>
      <c r="D199">
        <v>2.0</v>
      </c>
      <c r="E199" s="6">
        <v>6.0</v>
      </c>
      <c r="F199" s="8">
        <v>22167.0</v>
      </c>
      <c r="G199" s="9">
        <f t="shared" si="67"/>
        <v>14.78</v>
      </c>
      <c r="H199" s="11"/>
      <c r="I199" s="12" t="s">
        <v>16</v>
      </c>
      <c r="J199" s="12" t="s">
        <v>16</v>
      </c>
      <c r="K199" s="22"/>
      <c r="L199" s="12" t="s">
        <v>16</v>
      </c>
    </row>
    <row r="200" ht="15.75" hidden="1" customHeight="1" outlineLevel="1">
      <c r="C200" s="6"/>
      <c r="E200" s="6"/>
      <c r="F200" s="15">
        <f t="shared" ref="F200:G200" si="68">SUM(F194:F199)</f>
        <v>149487</v>
      </c>
      <c r="G200" s="17">
        <f t="shared" si="68"/>
        <v>99.68</v>
      </c>
      <c r="H200" s="11"/>
      <c r="I200" s="12"/>
      <c r="J200" s="12"/>
      <c r="K200" s="22"/>
      <c r="L200" s="12"/>
    </row>
    <row r="201" ht="15.75" customHeight="1" collapsed="1">
      <c r="A201" s="13" t="s">
        <v>21</v>
      </c>
      <c r="B201" s="13" t="s">
        <v>19</v>
      </c>
      <c r="C201" s="23" t="s">
        <v>28</v>
      </c>
      <c r="D201" s="14"/>
      <c r="E201" s="14"/>
      <c r="F201" s="16">
        <f t="shared" ref="F201:G201" si="69">F193+F200</f>
        <v>291669</v>
      </c>
      <c r="G201" s="18">
        <f t="shared" si="69"/>
        <v>194.49</v>
      </c>
      <c r="H201" s="19"/>
      <c r="I201" s="20" t="s">
        <v>16</v>
      </c>
      <c r="J201" s="20" t="s">
        <v>16</v>
      </c>
      <c r="K201" s="13"/>
      <c r="L201" s="20" t="s">
        <v>16</v>
      </c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hidden="1" customHeight="1" outlineLevel="1">
      <c r="A202" s="6" t="s">
        <v>21</v>
      </c>
      <c r="B202" s="6" t="s">
        <v>19</v>
      </c>
      <c r="C202" s="7">
        <v>43177.0</v>
      </c>
      <c r="D202" s="6">
        <v>1.0</v>
      </c>
      <c r="E202" s="6">
        <v>1.0</v>
      </c>
      <c r="F202" s="8">
        <v>26520.0</v>
      </c>
      <c r="G202" s="9">
        <f t="shared" ref="G202:G208" si="70">ROUND((F202/25)/60, 2)</f>
        <v>17.68</v>
      </c>
      <c r="H202" s="11" t="s">
        <v>27</v>
      </c>
      <c r="I202" s="12" t="s">
        <v>16</v>
      </c>
      <c r="J202" s="12" t="s">
        <v>16</v>
      </c>
      <c r="K202" s="22"/>
      <c r="L202" s="12" t="s">
        <v>16</v>
      </c>
    </row>
    <row r="203" ht="15.75" hidden="1" customHeight="1" outlineLevel="1">
      <c r="A203" s="6" t="s">
        <v>21</v>
      </c>
      <c r="B203" s="6" t="s">
        <v>19</v>
      </c>
      <c r="C203" s="7">
        <v>43177.0</v>
      </c>
      <c r="D203" s="6">
        <v>1.0</v>
      </c>
      <c r="E203" s="6">
        <v>2.0</v>
      </c>
      <c r="F203" s="8">
        <v>26520.0</v>
      </c>
      <c r="G203" s="9">
        <f t="shared" si="70"/>
        <v>17.68</v>
      </c>
      <c r="H203" s="11"/>
      <c r="I203" s="12" t="s">
        <v>16</v>
      </c>
      <c r="J203" s="12" t="s">
        <v>16</v>
      </c>
      <c r="K203" s="22"/>
      <c r="L203" s="12" t="s">
        <v>16</v>
      </c>
    </row>
    <row r="204" ht="15.75" hidden="1" customHeight="1" outlineLevel="1">
      <c r="A204" t="s">
        <v>21</v>
      </c>
      <c r="B204" s="6" t="s">
        <v>19</v>
      </c>
      <c r="C204" s="7">
        <v>43177.0</v>
      </c>
      <c r="D204">
        <v>1.0</v>
      </c>
      <c r="E204" s="6">
        <v>3.0</v>
      </c>
      <c r="F204" s="8">
        <v>26520.0</v>
      </c>
      <c r="G204" s="9">
        <f t="shared" si="70"/>
        <v>17.68</v>
      </c>
      <c r="H204" s="11"/>
      <c r="I204" s="12" t="s">
        <v>16</v>
      </c>
      <c r="J204" s="12" t="s">
        <v>16</v>
      </c>
      <c r="K204" s="22"/>
      <c r="L204" s="12" t="s">
        <v>16</v>
      </c>
    </row>
    <row r="205" ht="15.75" hidden="1" customHeight="1" outlineLevel="1">
      <c r="A205" t="s">
        <v>21</v>
      </c>
      <c r="B205" s="6" t="s">
        <v>19</v>
      </c>
      <c r="C205" s="7">
        <v>43177.0</v>
      </c>
      <c r="D205">
        <v>1.0</v>
      </c>
      <c r="E205" s="6">
        <v>4.0</v>
      </c>
      <c r="F205" s="8">
        <v>26520.0</v>
      </c>
      <c r="G205" s="9">
        <f t="shared" si="70"/>
        <v>17.68</v>
      </c>
      <c r="H205" s="11"/>
      <c r="I205" s="12" t="s">
        <v>16</v>
      </c>
      <c r="J205" s="12" t="s">
        <v>16</v>
      </c>
      <c r="K205" s="22"/>
      <c r="L205" s="12" t="s">
        <v>16</v>
      </c>
    </row>
    <row r="206" ht="15.75" hidden="1" customHeight="1" outlineLevel="1">
      <c r="A206" t="s">
        <v>21</v>
      </c>
      <c r="B206" s="6" t="s">
        <v>19</v>
      </c>
      <c r="C206" s="7">
        <v>43177.0</v>
      </c>
      <c r="D206">
        <v>1.0</v>
      </c>
      <c r="E206" s="6">
        <v>5.0</v>
      </c>
      <c r="F206" s="8">
        <v>26520.0</v>
      </c>
      <c r="G206" s="9">
        <f t="shared" si="70"/>
        <v>17.68</v>
      </c>
      <c r="H206" s="11"/>
      <c r="I206" s="12" t="s">
        <v>16</v>
      </c>
      <c r="J206" s="12" t="s">
        <v>16</v>
      </c>
      <c r="K206" s="22"/>
      <c r="L206" s="12" t="s">
        <v>16</v>
      </c>
    </row>
    <row r="207" ht="15.75" hidden="1" customHeight="1" outlineLevel="1">
      <c r="A207" t="s">
        <v>21</v>
      </c>
      <c r="B207" s="6" t="s">
        <v>19</v>
      </c>
      <c r="C207" s="7">
        <v>43177.0</v>
      </c>
      <c r="D207">
        <v>1.0</v>
      </c>
      <c r="E207" s="6">
        <v>6.0</v>
      </c>
      <c r="F207" s="8">
        <v>26520.0</v>
      </c>
      <c r="G207" s="9">
        <f t="shared" si="70"/>
        <v>17.68</v>
      </c>
      <c r="H207" s="11"/>
      <c r="I207" s="12" t="s">
        <v>16</v>
      </c>
      <c r="J207" s="12" t="s">
        <v>16</v>
      </c>
      <c r="K207" s="22"/>
      <c r="L207" s="12" t="s">
        <v>16</v>
      </c>
    </row>
    <row r="208" ht="15.75" hidden="1" customHeight="1" outlineLevel="1">
      <c r="A208" t="s">
        <v>21</v>
      </c>
      <c r="B208" s="6" t="s">
        <v>19</v>
      </c>
      <c r="C208" s="7">
        <v>43177.0</v>
      </c>
      <c r="D208">
        <v>1.0</v>
      </c>
      <c r="E208" s="6">
        <v>7.0</v>
      </c>
      <c r="F208" s="8">
        <v>3750.0</v>
      </c>
      <c r="G208" s="9">
        <f t="shared" si="70"/>
        <v>2.5</v>
      </c>
      <c r="H208" s="11"/>
      <c r="I208" s="12" t="s">
        <v>16</v>
      </c>
      <c r="J208" s="12" t="s">
        <v>16</v>
      </c>
      <c r="K208" s="22"/>
      <c r="L208" s="12" t="s">
        <v>16</v>
      </c>
    </row>
    <row r="209" ht="15.75" hidden="1" customHeight="1" outlineLevel="1">
      <c r="C209" s="6"/>
      <c r="E209" s="6"/>
      <c r="F209" s="15">
        <f t="shared" ref="F209:G209" si="71">SUM(F202:F208)</f>
        <v>162870</v>
      </c>
      <c r="G209" s="17">
        <f t="shared" si="71"/>
        <v>108.58</v>
      </c>
      <c r="H209" s="11"/>
      <c r="I209" s="12"/>
      <c r="J209" s="12"/>
      <c r="K209" s="22"/>
      <c r="L209" s="12"/>
    </row>
    <row r="210" ht="15.75" hidden="1" customHeight="1" outlineLevel="1">
      <c r="A210" t="s">
        <v>21</v>
      </c>
      <c r="B210" s="6" t="s">
        <v>19</v>
      </c>
      <c r="C210" s="7">
        <v>43177.0</v>
      </c>
      <c r="D210">
        <v>2.0</v>
      </c>
      <c r="E210" s="6">
        <v>1.0</v>
      </c>
      <c r="F210" s="8">
        <v>26520.0</v>
      </c>
      <c r="G210" s="9">
        <f t="shared" ref="G210:G216" si="72">ROUND((F210/25)/60, 2)</f>
        <v>17.68</v>
      </c>
      <c r="H210" s="11" t="s">
        <v>27</v>
      </c>
      <c r="I210" s="12" t="s">
        <v>16</v>
      </c>
      <c r="J210" s="12" t="s">
        <v>16</v>
      </c>
      <c r="K210" s="22"/>
      <c r="L210" s="12" t="s">
        <v>16</v>
      </c>
    </row>
    <row r="211" ht="15.75" hidden="1" customHeight="1" outlineLevel="1">
      <c r="A211" t="s">
        <v>21</v>
      </c>
      <c r="B211" s="6" t="s">
        <v>19</v>
      </c>
      <c r="C211" s="7">
        <v>43177.0</v>
      </c>
      <c r="D211">
        <v>2.0</v>
      </c>
      <c r="E211" s="6">
        <v>2.0</v>
      </c>
      <c r="F211" s="8">
        <v>26520.0</v>
      </c>
      <c r="G211" s="9">
        <f t="shared" si="72"/>
        <v>17.68</v>
      </c>
      <c r="H211" s="11"/>
      <c r="I211" s="12" t="s">
        <v>16</v>
      </c>
      <c r="J211" s="12" t="s">
        <v>16</v>
      </c>
      <c r="K211" s="22"/>
      <c r="L211" s="12" t="s">
        <v>16</v>
      </c>
    </row>
    <row r="212" ht="15.75" hidden="1" customHeight="1" outlineLevel="1">
      <c r="A212" t="s">
        <v>21</v>
      </c>
      <c r="B212" s="6" t="s">
        <v>19</v>
      </c>
      <c r="C212" s="7">
        <v>43177.0</v>
      </c>
      <c r="D212">
        <v>2.0</v>
      </c>
      <c r="E212" s="6">
        <v>3.0</v>
      </c>
      <c r="F212" s="8">
        <v>26520.0</v>
      </c>
      <c r="G212" s="9">
        <f t="shared" si="72"/>
        <v>17.68</v>
      </c>
      <c r="H212" s="11"/>
      <c r="I212" s="12" t="s">
        <v>16</v>
      </c>
      <c r="J212" s="12" t="s">
        <v>16</v>
      </c>
      <c r="K212" s="22"/>
      <c r="L212" s="12" t="s">
        <v>16</v>
      </c>
    </row>
    <row r="213" ht="15.75" hidden="1" customHeight="1" outlineLevel="1">
      <c r="A213" t="s">
        <v>21</v>
      </c>
      <c r="B213" s="6" t="s">
        <v>19</v>
      </c>
      <c r="C213" s="7">
        <v>43177.0</v>
      </c>
      <c r="D213">
        <v>2.0</v>
      </c>
      <c r="E213" s="6">
        <v>4.0</v>
      </c>
      <c r="F213" s="8">
        <v>26520.0</v>
      </c>
      <c r="G213" s="9">
        <f t="shared" si="72"/>
        <v>17.68</v>
      </c>
      <c r="H213" s="11"/>
      <c r="I213" s="12" t="s">
        <v>16</v>
      </c>
      <c r="J213" s="12" t="s">
        <v>16</v>
      </c>
      <c r="K213" s="22"/>
      <c r="L213" s="12" t="s">
        <v>16</v>
      </c>
    </row>
    <row r="214" ht="15.75" hidden="1" customHeight="1" outlineLevel="1">
      <c r="A214" t="s">
        <v>21</v>
      </c>
      <c r="B214" s="6" t="s">
        <v>19</v>
      </c>
      <c r="C214" s="7">
        <v>43177.0</v>
      </c>
      <c r="D214">
        <v>2.0</v>
      </c>
      <c r="E214" s="6">
        <v>5.0</v>
      </c>
      <c r="F214" s="8">
        <v>26520.0</v>
      </c>
      <c r="G214" s="9">
        <f t="shared" si="72"/>
        <v>17.68</v>
      </c>
      <c r="H214" s="11"/>
      <c r="I214" s="12" t="s">
        <v>16</v>
      </c>
      <c r="J214" s="12" t="s">
        <v>16</v>
      </c>
      <c r="K214" s="22"/>
      <c r="L214" s="12" t="s">
        <v>16</v>
      </c>
    </row>
    <row r="215" ht="15.75" hidden="1" customHeight="1" outlineLevel="1">
      <c r="A215" t="s">
        <v>21</v>
      </c>
      <c r="B215" s="6" t="s">
        <v>19</v>
      </c>
      <c r="C215" s="7">
        <v>43177.0</v>
      </c>
      <c r="D215">
        <v>2.0</v>
      </c>
      <c r="E215" s="6">
        <v>6.0</v>
      </c>
      <c r="F215" s="8">
        <v>26520.0</v>
      </c>
      <c r="G215" s="9">
        <f t="shared" si="72"/>
        <v>17.68</v>
      </c>
      <c r="H215" s="11"/>
      <c r="I215" s="12" t="s">
        <v>16</v>
      </c>
      <c r="J215" s="12" t="s">
        <v>16</v>
      </c>
      <c r="K215" s="22"/>
      <c r="L215" s="12" t="s">
        <v>16</v>
      </c>
    </row>
    <row r="216" ht="15.75" hidden="1" customHeight="1" outlineLevel="1">
      <c r="A216" t="s">
        <v>21</v>
      </c>
      <c r="B216" s="6" t="s">
        <v>19</v>
      </c>
      <c r="C216" s="7">
        <v>43177.0</v>
      </c>
      <c r="D216">
        <v>2.0</v>
      </c>
      <c r="E216" s="6">
        <v>7.0</v>
      </c>
      <c r="F216" s="8">
        <v>7200.0</v>
      </c>
      <c r="G216" s="9">
        <f t="shared" si="72"/>
        <v>4.8</v>
      </c>
      <c r="H216" s="11"/>
      <c r="I216" s="12" t="s">
        <v>16</v>
      </c>
      <c r="J216" s="12" t="s">
        <v>16</v>
      </c>
      <c r="K216" s="22"/>
      <c r="L216" s="12" t="s">
        <v>16</v>
      </c>
    </row>
    <row r="217" ht="15.75" hidden="1" customHeight="1" outlineLevel="1">
      <c r="A217" s="6"/>
      <c r="B217" s="6"/>
      <c r="C217" s="6"/>
      <c r="D217" s="6"/>
      <c r="E217" s="6"/>
      <c r="F217" s="15">
        <f t="shared" ref="F217:G217" si="73">SUM(F210:F216)</f>
        <v>166320</v>
      </c>
      <c r="G217" s="17">
        <f t="shared" si="73"/>
        <v>110.88</v>
      </c>
      <c r="H217" s="11"/>
      <c r="I217" s="12"/>
      <c r="J217" s="12"/>
      <c r="K217" s="22"/>
      <c r="L217" s="12"/>
    </row>
    <row r="218" ht="15.75" customHeight="1" collapsed="1">
      <c r="A218" s="13" t="s">
        <v>21</v>
      </c>
      <c r="B218" s="13" t="s">
        <v>19</v>
      </c>
      <c r="C218" s="23" t="s">
        <v>31</v>
      </c>
      <c r="D218" s="14"/>
      <c r="E218" s="14"/>
      <c r="F218" s="16">
        <f t="shared" ref="F218:G218" si="74">F209+F217</f>
        <v>329190</v>
      </c>
      <c r="G218" s="18">
        <f t="shared" si="74"/>
        <v>219.46</v>
      </c>
      <c r="H218" s="19"/>
      <c r="I218" s="20" t="s">
        <v>16</v>
      </c>
      <c r="J218" s="20" t="s">
        <v>16</v>
      </c>
      <c r="K218" s="13"/>
      <c r="L218" s="20" t="s">
        <v>16</v>
      </c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24" t="s">
        <v>21</v>
      </c>
      <c r="B219" s="24" t="s">
        <v>19</v>
      </c>
      <c r="C219" s="25"/>
      <c r="D219" s="25"/>
      <c r="E219" s="25"/>
      <c r="F219" s="26">
        <f t="shared" ref="F219:G219" si="75">F218+F201+F186</f>
        <v>1059021</v>
      </c>
      <c r="G219" s="27">
        <f t="shared" si="75"/>
        <v>706.12</v>
      </c>
      <c r="H219" s="28">
        <f>G219/60</f>
        <v>11.76866667</v>
      </c>
      <c r="I219" s="29"/>
      <c r="J219" s="29"/>
      <c r="K219" s="29"/>
      <c r="L219" s="29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hidden="1" customHeight="1" outlineLevel="1">
      <c r="A220" s="6" t="s">
        <v>21</v>
      </c>
      <c r="B220" s="6" t="s">
        <v>20</v>
      </c>
      <c r="C220" s="7">
        <v>43173.0</v>
      </c>
      <c r="D220" s="6">
        <v>1.0</v>
      </c>
      <c r="E220" s="6">
        <v>1.0</v>
      </c>
      <c r="F220" s="8">
        <v>26500.0</v>
      </c>
      <c r="G220" s="9">
        <f t="shared" ref="G220:G222" si="76">ROUND((F220/25)/60, 2)</f>
        <v>17.67</v>
      </c>
      <c r="H220" s="11" t="s">
        <v>27</v>
      </c>
      <c r="I220" s="12"/>
      <c r="J220" s="12"/>
      <c r="K220" s="12"/>
      <c r="L220" s="22"/>
    </row>
    <row r="221" ht="15.75" hidden="1" customHeight="1" outlineLevel="1">
      <c r="A221" s="6" t="s">
        <v>21</v>
      </c>
      <c r="B221" s="6" t="s">
        <v>20</v>
      </c>
      <c r="C221" s="7">
        <v>43173.0</v>
      </c>
      <c r="D221" s="6">
        <v>1.0</v>
      </c>
      <c r="E221" s="6">
        <v>2.0</v>
      </c>
      <c r="F221" s="8">
        <v>26500.0</v>
      </c>
      <c r="G221" s="9">
        <f t="shared" si="76"/>
        <v>17.67</v>
      </c>
      <c r="H221" s="11"/>
      <c r="I221" s="12"/>
      <c r="J221" s="12"/>
      <c r="K221" s="12"/>
      <c r="L221" s="22"/>
    </row>
    <row r="222" ht="15.75" hidden="1" customHeight="1" outlineLevel="1">
      <c r="A222" t="s">
        <v>21</v>
      </c>
      <c r="B222" s="6" t="s">
        <v>20</v>
      </c>
      <c r="C222" s="7">
        <v>43173.0</v>
      </c>
      <c r="D222">
        <v>1.0</v>
      </c>
      <c r="E222" s="6">
        <v>3.0</v>
      </c>
      <c r="F222" s="8">
        <v>12775.0</v>
      </c>
      <c r="G222" s="9">
        <f t="shared" si="76"/>
        <v>8.52</v>
      </c>
      <c r="H222" s="11"/>
      <c r="I222" s="12"/>
      <c r="J222" s="12"/>
      <c r="K222" s="12"/>
    </row>
    <row r="223" ht="15.75" hidden="1" customHeight="1" outlineLevel="1">
      <c r="E223" s="6"/>
      <c r="F223" s="15">
        <f t="shared" ref="F223:G223" si="77">SUM(F220:F222)</f>
        <v>65775</v>
      </c>
      <c r="G223" s="17">
        <f t="shared" si="77"/>
        <v>43.86</v>
      </c>
      <c r="H223" s="11"/>
      <c r="I223" s="12"/>
      <c r="J223" s="12"/>
      <c r="K223" s="12"/>
    </row>
    <row r="224" ht="15.75" hidden="1" customHeight="1" outlineLevel="1">
      <c r="A224" t="s">
        <v>21</v>
      </c>
      <c r="B224" s="6" t="s">
        <v>20</v>
      </c>
      <c r="C224" s="7">
        <v>43173.0</v>
      </c>
      <c r="D224">
        <v>2.0</v>
      </c>
      <c r="E224" s="6">
        <v>1.0</v>
      </c>
      <c r="F224" s="8">
        <v>26500.0</v>
      </c>
      <c r="G224" s="9">
        <f t="shared" ref="G224:G225" si="78">ROUND((F224/25)/60, 2)</f>
        <v>17.67</v>
      </c>
      <c r="H224" s="11" t="s">
        <v>27</v>
      </c>
      <c r="I224" s="12"/>
      <c r="J224" s="12"/>
      <c r="K224" s="12"/>
    </row>
    <row r="225" ht="15.75" hidden="1" customHeight="1" outlineLevel="1">
      <c r="A225" t="s">
        <v>21</v>
      </c>
      <c r="B225" s="6" t="s">
        <v>20</v>
      </c>
      <c r="C225" s="7">
        <v>43173.0</v>
      </c>
      <c r="D225">
        <v>2.0</v>
      </c>
      <c r="E225" s="6">
        <v>2.0</v>
      </c>
      <c r="F225" s="8">
        <v>14125.0</v>
      </c>
      <c r="G225" s="9">
        <f t="shared" si="78"/>
        <v>9.42</v>
      </c>
      <c r="H225" s="11"/>
      <c r="I225" s="12"/>
      <c r="J225" s="12"/>
      <c r="K225" s="12"/>
    </row>
    <row r="226" ht="15.75" hidden="1" customHeight="1" outlineLevel="1">
      <c r="E226" s="6"/>
      <c r="F226" s="15">
        <f t="shared" ref="F226:G226" si="79">SUM(F224:F225)</f>
        <v>40625</v>
      </c>
      <c r="G226" s="17">
        <f t="shared" si="79"/>
        <v>27.09</v>
      </c>
      <c r="H226" s="11"/>
      <c r="I226" s="12"/>
      <c r="J226" s="12"/>
      <c r="K226" s="12"/>
    </row>
    <row r="227" ht="15.75" hidden="1" customHeight="1" outlineLevel="1">
      <c r="A227" t="s">
        <v>21</v>
      </c>
      <c r="B227" s="6" t="s">
        <v>20</v>
      </c>
      <c r="C227" s="7">
        <v>43173.0</v>
      </c>
      <c r="D227">
        <v>3.0</v>
      </c>
      <c r="E227" s="6">
        <v>1.0</v>
      </c>
      <c r="F227" s="8">
        <v>26500.0</v>
      </c>
      <c r="G227" s="9">
        <f t="shared" ref="G227:G229" si="80">ROUND((F227/25)/60, 2)</f>
        <v>17.67</v>
      </c>
      <c r="H227" s="11" t="s">
        <v>27</v>
      </c>
      <c r="I227" s="12"/>
      <c r="J227" s="12"/>
      <c r="K227" s="22"/>
    </row>
    <row r="228" ht="15.75" hidden="1" customHeight="1" outlineLevel="1">
      <c r="A228" t="s">
        <v>21</v>
      </c>
      <c r="B228" s="6" t="s">
        <v>20</v>
      </c>
      <c r="C228" s="7">
        <v>43173.0</v>
      </c>
      <c r="D228">
        <v>3.0</v>
      </c>
      <c r="E228" s="6">
        <v>2.0</v>
      </c>
      <c r="F228" s="8">
        <v>26500.0</v>
      </c>
      <c r="G228" s="9">
        <f t="shared" si="80"/>
        <v>17.67</v>
      </c>
      <c r="H228" s="11"/>
      <c r="I228" s="12"/>
      <c r="J228" s="12"/>
      <c r="K228" s="22"/>
    </row>
    <row r="229" ht="15.75" hidden="1" customHeight="1" outlineLevel="1">
      <c r="A229" t="s">
        <v>21</v>
      </c>
      <c r="B229" s="6" t="s">
        <v>20</v>
      </c>
      <c r="C229" s="7">
        <v>43173.0</v>
      </c>
      <c r="D229">
        <v>3.0</v>
      </c>
      <c r="E229" s="6">
        <v>3.0</v>
      </c>
      <c r="F229" s="8">
        <v>25400.0</v>
      </c>
      <c r="G229" s="9">
        <f t="shared" si="80"/>
        <v>16.93</v>
      </c>
      <c r="H229" s="11"/>
      <c r="I229" s="12"/>
      <c r="J229" s="12"/>
      <c r="K229" s="22"/>
    </row>
    <row r="230" ht="15.75" hidden="1" customHeight="1" outlineLevel="1">
      <c r="E230" s="6"/>
      <c r="F230" s="15">
        <f t="shared" ref="F230:G230" si="81">SUM(F227:F229)</f>
        <v>78400</v>
      </c>
      <c r="G230" s="17">
        <f t="shared" si="81"/>
        <v>52.27</v>
      </c>
      <c r="H230" s="11"/>
      <c r="I230" s="12"/>
      <c r="J230" s="12"/>
      <c r="K230" s="22"/>
    </row>
    <row r="231" ht="15.75" hidden="1" customHeight="1" outlineLevel="1">
      <c r="A231" t="s">
        <v>21</v>
      </c>
      <c r="B231" s="6" t="s">
        <v>20</v>
      </c>
      <c r="C231" s="7">
        <v>43173.0</v>
      </c>
      <c r="D231">
        <v>4.0</v>
      </c>
      <c r="E231" s="6">
        <v>1.0</v>
      </c>
      <c r="F231" s="8">
        <v>26500.0</v>
      </c>
      <c r="G231" s="9">
        <f t="shared" ref="G231:G236" si="82">ROUND((F231/25)/60, 2)</f>
        <v>17.67</v>
      </c>
      <c r="H231" s="11" t="s">
        <v>27</v>
      </c>
      <c r="I231" s="12"/>
      <c r="J231" s="12"/>
      <c r="K231" s="22"/>
    </row>
    <row r="232" ht="15.75" hidden="1" customHeight="1" outlineLevel="1">
      <c r="A232" t="s">
        <v>21</v>
      </c>
      <c r="B232" s="6" t="s">
        <v>20</v>
      </c>
      <c r="C232" s="7">
        <v>43173.0</v>
      </c>
      <c r="D232">
        <v>4.0</v>
      </c>
      <c r="E232" s="6">
        <v>2.0</v>
      </c>
      <c r="F232" s="8">
        <v>26500.0</v>
      </c>
      <c r="G232" s="9">
        <f t="shared" si="82"/>
        <v>17.67</v>
      </c>
      <c r="H232" s="11"/>
      <c r="I232" s="12"/>
      <c r="J232" s="12"/>
      <c r="K232" s="22"/>
    </row>
    <row r="233" ht="15.75" hidden="1" customHeight="1" outlineLevel="1">
      <c r="A233" t="s">
        <v>21</v>
      </c>
      <c r="B233" s="6" t="s">
        <v>20</v>
      </c>
      <c r="C233" s="7">
        <v>43173.0</v>
      </c>
      <c r="D233">
        <v>4.0</v>
      </c>
      <c r="E233" s="6">
        <v>3.0</v>
      </c>
      <c r="F233" s="8">
        <v>26500.0</v>
      </c>
      <c r="G233" s="9">
        <f t="shared" si="82"/>
        <v>17.67</v>
      </c>
      <c r="H233" s="11"/>
      <c r="I233" s="12"/>
      <c r="J233" s="12"/>
      <c r="K233" s="22"/>
      <c r="L233" s="22"/>
    </row>
    <row r="234" ht="15.75" hidden="1" customHeight="1" outlineLevel="1">
      <c r="A234" t="s">
        <v>21</v>
      </c>
      <c r="B234" s="6" t="s">
        <v>20</v>
      </c>
      <c r="C234" s="7">
        <v>43173.0</v>
      </c>
      <c r="D234">
        <v>4.0</v>
      </c>
      <c r="E234" s="6">
        <v>4.0</v>
      </c>
      <c r="F234" s="8">
        <v>26500.0</v>
      </c>
      <c r="G234" s="9">
        <f t="shared" si="82"/>
        <v>17.67</v>
      </c>
      <c r="H234" s="11"/>
      <c r="I234" s="12"/>
      <c r="J234" s="12"/>
      <c r="K234" s="22"/>
      <c r="L234" s="22"/>
    </row>
    <row r="235" ht="15.75" hidden="1" customHeight="1" outlineLevel="1">
      <c r="A235" t="s">
        <v>21</v>
      </c>
      <c r="B235" s="6" t="s">
        <v>20</v>
      </c>
      <c r="C235" s="7">
        <v>43173.0</v>
      </c>
      <c r="D235">
        <v>4.0</v>
      </c>
      <c r="E235" s="6">
        <v>5.0</v>
      </c>
      <c r="F235" s="8">
        <v>26500.0</v>
      </c>
      <c r="G235" s="9">
        <f t="shared" si="82"/>
        <v>17.67</v>
      </c>
      <c r="H235" s="11"/>
      <c r="I235" s="12"/>
      <c r="J235" s="12"/>
      <c r="K235" s="22"/>
      <c r="L235" s="22"/>
    </row>
    <row r="236" ht="15.75" hidden="1" customHeight="1" outlineLevel="1">
      <c r="A236" t="s">
        <v>21</v>
      </c>
      <c r="B236" s="6" t="s">
        <v>20</v>
      </c>
      <c r="C236" s="7">
        <v>43173.0</v>
      </c>
      <c r="D236">
        <v>4.0</v>
      </c>
      <c r="E236" s="6">
        <v>6.0</v>
      </c>
      <c r="F236" s="8">
        <v>3250.0</v>
      </c>
      <c r="G236" s="9">
        <f t="shared" si="82"/>
        <v>2.17</v>
      </c>
      <c r="H236" s="11"/>
      <c r="I236" s="12"/>
      <c r="J236" s="12"/>
      <c r="K236" s="22"/>
      <c r="L236" s="22"/>
    </row>
    <row r="237" ht="15.75" hidden="1" customHeight="1" outlineLevel="1">
      <c r="E237" s="6"/>
      <c r="F237" s="15">
        <f t="shared" ref="F237:G237" si="83">SUM(F231:F236)</f>
        <v>135750</v>
      </c>
      <c r="G237" s="17">
        <f t="shared" si="83"/>
        <v>90.52</v>
      </c>
      <c r="H237" s="11"/>
      <c r="I237" s="12"/>
      <c r="J237" s="12"/>
      <c r="K237" s="22"/>
      <c r="L237" s="22"/>
    </row>
    <row r="238" ht="15.75" hidden="1" customHeight="1" outlineLevel="1">
      <c r="A238" t="s">
        <v>21</v>
      </c>
      <c r="B238" s="6" t="s">
        <v>20</v>
      </c>
      <c r="C238" s="7">
        <v>43173.0</v>
      </c>
      <c r="D238">
        <v>5.0</v>
      </c>
      <c r="E238" s="6">
        <v>1.0</v>
      </c>
      <c r="F238" s="8">
        <v>26500.0</v>
      </c>
      <c r="G238" s="9">
        <f t="shared" ref="G238:G243" si="84">ROUND((F238/25)/60, 2)</f>
        <v>17.67</v>
      </c>
      <c r="H238" s="11" t="s">
        <v>27</v>
      </c>
      <c r="I238" s="12"/>
      <c r="J238" s="12"/>
      <c r="K238" s="22"/>
      <c r="L238" s="22"/>
    </row>
    <row r="239" ht="15.75" hidden="1" customHeight="1" outlineLevel="1">
      <c r="A239" t="s">
        <v>21</v>
      </c>
      <c r="B239" s="6" t="s">
        <v>20</v>
      </c>
      <c r="C239" s="7">
        <v>43173.0</v>
      </c>
      <c r="D239">
        <v>5.0</v>
      </c>
      <c r="E239" s="6">
        <v>2.0</v>
      </c>
      <c r="F239" s="8">
        <v>26500.0</v>
      </c>
      <c r="G239" s="9">
        <f t="shared" si="84"/>
        <v>17.67</v>
      </c>
      <c r="H239" s="11"/>
      <c r="I239" s="12"/>
      <c r="J239" s="12"/>
      <c r="K239" s="22"/>
      <c r="L239" s="22"/>
    </row>
    <row r="240" ht="15.75" hidden="1" customHeight="1" outlineLevel="1">
      <c r="A240" t="s">
        <v>21</v>
      </c>
      <c r="B240" s="6" t="s">
        <v>20</v>
      </c>
      <c r="C240" s="7">
        <v>43173.0</v>
      </c>
      <c r="D240">
        <v>5.0</v>
      </c>
      <c r="E240" s="6">
        <v>3.0</v>
      </c>
      <c r="F240" s="8">
        <v>26500.0</v>
      </c>
      <c r="G240" s="9">
        <f t="shared" si="84"/>
        <v>17.67</v>
      </c>
      <c r="H240" s="11"/>
      <c r="I240" s="12"/>
      <c r="J240" s="12"/>
      <c r="K240" s="22"/>
      <c r="L240" s="22"/>
    </row>
    <row r="241" ht="15.75" hidden="1" customHeight="1" outlineLevel="1">
      <c r="A241" t="s">
        <v>21</v>
      </c>
      <c r="B241" s="6" t="s">
        <v>20</v>
      </c>
      <c r="C241" s="7">
        <v>43173.0</v>
      </c>
      <c r="D241">
        <v>5.0</v>
      </c>
      <c r="E241" s="6">
        <v>4.0</v>
      </c>
      <c r="F241" s="8">
        <v>26500.0</v>
      </c>
      <c r="G241" s="9">
        <f t="shared" si="84"/>
        <v>17.67</v>
      </c>
      <c r="H241" s="11"/>
      <c r="I241" s="12"/>
      <c r="J241" s="12"/>
      <c r="K241" s="22"/>
      <c r="L241" s="22"/>
    </row>
    <row r="242" ht="15.75" hidden="1" customHeight="1" outlineLevel="1">
      <c r="A242" t="s">
        <v>21</v>
      </c>
      <c r="B242" s="6" t="s">
        <v>20</v>
      </c>
      <c r="C242" s="7">
        <v>43173.0</v>
      </c>
      <c r="D242">
        <v>5.0</v>
      </c>
      <c r="E242" s="6">
        <v>5.0</v>
      </c>
      <c r="F242" s="8">
        <v>26500.0</v>
      </c>
      <c r="G242" s="9">
        <f t="shared" si="84"/>
        <v>17.67</v>
      </c>
      <c r="H242" s="11"/>
      <c r="I242" s="12"/>
      <c r="J242" s="12"/>
      <c r="K242" s="22"/>
      <c r="L242" s="22"/>
    </row>
    <row r="243" ht="15.75" hidden="1" customHeight="1" outlineLevel="1">
      <c r="A243" t="s">
        <v>21</v>
      </c>
      <c r="B243" s="6" t="s">
        <v>20</v>
      </c>
      <c r="C243" s="7">
        <v>43173.0</v>
      </c>
      <c r="D243">
        <v>5.0</v>
      </c>
      <c r="E243" s="6">
        <v>6.0</v>
      </c>
      <c r="F243" s="8">
        <v>5475.0</v>
      </c>
      <c r="G243" s="9">
        <f t="shared" si="84"/>
        <v>3.65</v>
      </c>
      <c r="H243" s="11"/>
      <c r="I243" s="12"/>
      <c r="J243" s="12"/>
      <c r="K243" s="22"/>
      <c r="L243" s="22"/>
    </row>
    <row r="244" ht="15.75" hidden="1" customHeight="1" outlineLevel="1">
      <c r="E244" s="6"/>
      <c r="F244" s="15">
        <f t="shared" ref="F244:G244" si="85">SUM(F238:F243)</f>
        <v>137975</v>
      </c>
      <c r="G244" s="17">
        <f t="shared" si="85"/>
        <v>92</v>
      </c>
      <c r="H244" s="11"/>
      <c r="I244" s="12"/>
      <c r="J244" s="12"/>
      <c r="K244" s="22"/>
      <c r="L244" s="22"/>
    </row>
    <row r="245" ht="15.75" customHeight="1" collapsed="1">
      <c r="A245" s="40" t="s">
        <v>21</v>
      </c>
      <c r="B245" s="41"/>
      <c r="C245" s="41"/>
      <c r="D245" s="41"/>
      <c r="E245" s="41"/>
      <c r="F245" s="42">
        <f>F64+F102+F162+F219</f>
        <v>4029849</v>
      </c>
      <c r="G245" s="43">
        <f>(G64+G102+G162+G219)</f>
        <v>2686.68</v>
      </c>
      <c r="H245" s="44">
        <f>G245/60</f>
        <v>44.778</v>
      </c>
      <c r="I245" s="45"/>
      <c r="J245" s="45"/>
      <c r="K245" s="45"/>
      <c r="L245" s="45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F246" s="8"/>
      <c r="G246" s="9"/>
      <c r="H246" s="11"/>
      <c r="I246" s="22"/>
      <c r="J246" s="22"/>
      <c r="K246" s="22"/>
      <c r="L246" s="22"/>
    </row>
    <row r="247" ht="15.75" customHeight="1">
      <c r="A247" s="22" t="s">
        <v>34</v>
      </c>
      <c r="F247" s="8"/>
      <c r="G247" s="9"/>
      <c r="H247" s="11"/>
      <c r="I247" s="22"/>
      <c r="J247" s="22"/>
      <c r="K247" s="22"/>
      <c r="L247" s="22"/>
    </row>
    <row r="248" ht="15.75" customHeight="1">
      <c r="F248" s="8"/>
      <c r="G248" s="9"/>
      <c r="H248" s="11"/>
      <c r="I248" s="22"/>
      <c r="J248" s="22"/>
      <c r="K248" s="22"/>
      <c r="L248" s="22"/>
    </row>
    <row r="249" ht="15.75" customHeight="1">
      <c r="F249" s="8"/>
      <c r="G249" s="9"/>
      <c r="H249" s="11"/>
      <c r="I249" s="22"/>
      <c r="J249" s="22"/>
      <c r="K249" s="22"/>
      <c r="L249" s="22"/>
    </row>
    <row r="250" ht="15.75" customHeight="1">
      <c r="F250" s="8"/>
      <c r="G250" s="9"/>
      <c r="H250" s="11"/>
      <c r="I250" s="22"/>
      <c r="J250" s="22"/>
      <c r="K250" s="22"/>
      <c r="L250" s="22"/>
    </row>
    <row r="251" ht="15.75" customHeight="1">
      <c r="F251" s="8"/>
      <c r="G251" s="9"/>
      <c r="H251" s="11"/>
      <c r="I251" s="22"/>
      <c r="J251" s="22"/>
      <c r="K251" s="22"/>
      <c r="L251" s="22"/>
    </row>
    <row r="252" ht="15.75" customHeight="1">
      <c r="F252" s="8"/>
      <c r="G252" s="9"/>
      <c r="H252" s="11"/>
      <c r="I252" s="22"/>
      <c r="J252" s="22"/>
      <c r="K252" s="22"/>
      <c r="L252" s="22"/>
    </row>
    <row r="253" ht="15.75" customHeight="1">
      <c r="F253" s="8"/>
      <c r="G253" s="9"/>
      <c r="H253" s="11"/>
      <c r="I253" s="22"/>
      <c r="J253" s="22"/>
      <c r="K253" s="22"/>
      <c r="L253" s="22"/>
    </row>
    <row r="254" ht="15.75" customHeight="1">
      <c r="F254" s="8"/>
      <c r="G254" s="9"/>
      <c r="H254" s="11"/>
      <c r="I254" s="22"/>
      <c r="J254" s="22"/>
      <c r="K254" s="22"/>
      <c r="L254" s="22"/>
    </row>
    <row r="255" ht="15.75" customHeight="1">
      <c r="F255" s="8"/>
      <c r="G255" s="9"/>
      <c r="H255" s="11"/>
      <c r="I255" s="22"/>
      <c r="J255" s="22"/>
      <c r="K255" s="22"/>
      <c r="L255" s="22"/>
    </row>
    <row r="256" ht="15.75" customHeight="1">
      <c r="F256" s="8"/>
      <c r="G256" s="9"/>
      <c r="H256" s="11"/>
      <c r="I256" s="22"/>
      <c r="J256" s="22"/>
      <c r="K256" s="22"/>
      <c r="L256" s="22"/>
    </row>
    <row r="257" ht="15.75" customHeight="1">
      <c r="F257" s="8"/>
      <c r="G257" s="9"/>
      <c r="H257" s="11"/>
      <c r="I257" s="22"/>
      <c r="J257" s="22"/>
      <c r="K257" s="22"/>
      <c r="L257" s="22"/>
    </row>
    <row r="258" ht="15.75" customHeight="1">
      <c r="F258" s="8"/>
      <c r="G258" s="9"/>
      <c r="H258" s="11"/>
      <c r="I258" s="22"/>
      <c r="J258" s="22"/>
      <c r="K258" s="22"/>
      <c r="L258" s="22"/>
    </row>
    <row r="259" ht="15.75" customHeight="1">
      <c r="F259" s="8"/>
      <c r="G259" s="9"/>
      <c r="H259" s="11"/>
      <c r="I259" s="22"/>
      <c r="J259" s="22"/>
      <c r="K259" s="22"/>
      <c r="L259" s="22"/>
    </row>
    <row r="260" ht="15.75" customHeight="1">
      <c r="F260" s="8"/>
      <c r="G260" s="9"/>
      <c r="H260" s="11"/>
      <c r="I260" s="22"/>
      <c r="J260" s="22"/>
      <c r="K260" s="22"/>
      <c r="L260" s="22"/>
    </row>
    <row r="261" ht="15.75" customHeight="1">
      <c r="F261" s="8"/>
      <c r="G261" s="9"/>
      <c r="H261" s="11"/>
      <c r="I261" s="22"/>
      <c r="J261" s="22"/>
      <c r="K261" s="22"/>
      <c r="L261" s="22"/>
    </row>
    <row r="262" ht="15.75" customHeight="1">
      <c r="F262" s="8"/>
      <c r="G262" s="9"/>
      <c r="H262" s="11"/>
      <c r="I262" s="22"/>
      <c r="J262" s="22"/>
      <c r="K262" s="22"/>
      <c r="L262" s="22"/>
    </row>
    <row r="263" ht="15.75" customHeight="1">
      <c r="F263" s="8"/>
      <c r="G263" s="9"/>
      <c r="H263" s="11"/>
      <c r="I263" s="22"/>
      <c r="J263" s="22"/>
      <c r="K263" s="22"/>
      <c r="L263" s="22"/>
    </row>
    <row r="264" ht="15.75" customHeight="1">
      <c r="F264" s="8"/>
      <c r="G264" s="9"/>
      <c r="H264" s="11"/>
      <c r="I264" s="22"/>
      <c r="J264" s="22"/>
      <c r="K264" s="22"/>
      <c r="L264" s="22"/>
    </row>
    <row r="265" ht="15.75" customHeight="1">
      <c r="F265" s="8"/>
      <c r="G265" s="9"/>
      <c r="H265" s="11"/>
      <c r="I265" s="22"/>
      <c r="J265" s="22"/>
      <c r="K265" s="22"/>
      <c r="L265" s="22"/>
    </row>
    <row r="266" ht="15.75" customHeight="1">
      <c r="F266" s="8"/>
      <c r="G266" s="9"/>
      <c r="H266" s="11"/>
      <c r="I266" s="22"/>
      <c r="J266" s="22"/>
      <c r="K266" s="22"/>
      <c r="L266" s="22"/>
    </row>
    <row r="267" ht="15.75" customHeight="1">
      <c r="F267" s="8"/>
      <c r="G267" s="9"/>
      <c r="H267" s="11"/>
      <c r="I267" s="22"/>
      <c r="J267" s="22"/>
      <c r="K267" s="22"/>
      <c r="L267" s="22"/>
    </row>
    <row r="268" ht="15.75" customHeight="1">
      <c r="F268" s="8"/>
      <c r="G268" s="9"/>
      <c r="H268" s="11"/>
      <c r="I268" s="22"/>
      <c r="J268" s="22"/>
      <c r="K268" s="22"/>
      <c r="L268" s="22"/>
    </row>
    <row r="269" ht="15.75" customHeight="1">
      <c r="F269" s="8"/>
      <c r="G269" s="9"/>
      <c r="H269" s="11"/>
      <c r="I269" s="22"/>
      <c r="J269" s="22"/>
      <c r="K269" s="22"/>
      <c r="L269" s="22"/>
    </row>
    <row r="270" ht="15.75" customHeight="1">
      <c r="F270" s="8"/>
      <c r="G270" s="9"/>
      <c r="H270" s="11"/>
      <c r="I270" s="22"/>
      <c r="J270" s="22"/>
      <c r="K270" s="22"/>
      <c r="L270" s="22"/>
    </row>
    <row r="271" ht="15.75" customHeight="1">
      <c r="F271" s="8"/>
      <c r="G271" s="9"/>
      <c r="H271" s="11"/>
      <c r="I271" s="22"/>
      <c r="J271" s="22"/>
      <c r="K271" s="22"/>
      <c r="L271" s="22"/>
    </row>
    <row r="272" ht="15.75" customHeight="1">
      <c r="F272" s="8"/>
      <c r="G272" s="9"/>
      <c r="H272" s="11"/>
      <c r="I272" s="22"/>
      <c r="J272" s="22"/>
      <c r="K272" s="22"/>
      <c r="L272" s="22"/>
    </row>
    <row r="273" ht="15.75" customHeight="1">
      <c r="F273" s="8"/>
      <c r="G273" s="9"/>
      <c r="H273" s="11"/>
      <c r="I273" s="22"/>
      <c r="J273" s="22"/>
      <c r="K273" s="22"/>
      <c r="L273" s="22"/>
    </row>
    <row r="274" ht="15.75" customHeight="1">
      <c r="F274" s="8"/>
      <c r="G274" s="9"/>
      <c r="H274" s="11"/>
      <c r="I274" s="22"/>
      <c r="J274" s="22"/>
      <c r="K274" s="22"/>
      <c r="L274" s="22"/>
    </row>
    <row r="275" ht="15.75" customHeight="1">
      <c r="F275" s="8"/>
      <c r="G275" s="9"/>
      <c r="H275" s="11"/>
      <c r="I275" s="22"/>
      <c r="J275" s="22"/>
      <c r="K275" s="22"/>
      <c r="L275" s="22"/>
    </row>
    <row r="276" ht="15.75" customHeight="1">
      <c r="F276" s="8"/>
      <c r="G276" s="9"/>
      <c r="H276" s="11"/>
      <c r="I276" s="22"/>
      <c r="J276" s="22"/>
      <c r="K276" s="22"/>
      <c r="L276" s="22"/>
    </row>
    <row r="277" ht="15.75" customHeight="1">
      <c r="F277" s="8"/>
      <c r="G277" s="9"/>
      <c r="H277" s="11"/>
      <c r="I277" s="22"/>
      <c r="J277" s="22"/>
      <c r="K277" s="22"/>
      <c r="L277" s="22"/>
    </row>
    <row r="278" ht="15.75" customHeight="1">
      <c r="F278" s="8"/>
      <c r="G278" s="9"/>
      <c r="H278" s="11"/>
      <c r="I278" s="22"/>
      <c r="J278" s="22"/>
      <c r="K278" s="22"/>
      <c r="L278" s="22"/>
    </row>
    <row r="279" ht="15.75" customHeight="1">
      <c r="F279" s="8"/>
      <c r="G279" s="9"/>
      <c r="H279" s="11"/>
      <c r="I279" s="22"/>
      <c r="J279" s="22"/>
      <c r="K279" s="22"/>
      <c r="L279" s="22"/>
    </row>
    <row r="280" ht="15.75" customHeight="1">
      <c r="F280" s="8"/>
      <c r="G280" s="9"/>
      <c r="H280" s="11"/>
      <c r="I280" s="22"/>
      <c r="J280" s="22"/>
      <c r="K280" s="22"/>
      <c r="L280" s="22"/>
    </row>
    <row r="281" ht="15.75" customHeight="1">
      <c r="F281" s="8"/>
      <c r="G281" s="9"/>
      <c r="H281" s="11"/>
      <c r="I281" s="22"/>
      <c r="J281" s="22"/>
      <c r="K281" s="22"/>
      <c r="L281" s="22"/>
    </row>
    <row r="282" ht="15.75" customHeight="1">
      <c r="F282" s="8"/>
      <c r="G282" s="9"/>
      <c r="H282" s="11"/>
      <c r="I282" s="22"/>
      <c r="J282" s="22"/>
      <c r="K282" s="22"/>
      <c r="L282" s="22"/>
    </row>
    <row r="283" ht="15.75" customHeight="1">
      <c r="F283" s="8"/>
      <c r="G283" s="9"/>
      <c r="H283" s="11"/>
      <c r="I283" s="22"/>
      <c r="J283" s="22"/>
      <c r="K283" s="22"/>
      <c r="L283" s="22"/>
    </row>
    <row r="284" ht="15.75" customHeight="1">
      <c r="F284" s="8"/>
      <c r="G284" s="9"/>
      <c r="H284" s="11"/>
      <c r="I284" s="22"/>
      <c r="J284" s="22"/>
      <c r="K284" s="22"/>
      <c r="L284" s="22"/>
    </row>
    <row r="285" ht="15.75" customHeight="1">
      <c r="F285" s="8"/>
      <c r="G285" s="9"/>
      <c r="H285" s="11"/>
      <c r="I285" s="22"/>
      <c r="J285" s="22"/>
      <c r="K285" s="22"/>
      <c r="L285" s="22"/>
    </row>
    <row r="286" ht="15.75" customHeight="1">
      <c r="F286" s="8"/>
      <c r="G286" s="9"/>
      <c r="H286" s="11"/>
      <c r="I286" s="22"/>
      <c r="J286" s="22"/>
      <c r="K286" s="22"/>
      <c r="L286" s="22"/>
    </row>
    <row r="287" ht="15.75" customHeight="1">
      <c r="F287" s="8"/>
      <c r="G287" s="9"/>
      <c r="H287" s="11"/>
      <c r="I287" s="22"/>
      <c r="J287" s="22"/>
      <c r="K287" s="22"/>
      <c r="L287" s="22"/>
    </row>
    <row r="288" ht="15.75" customHeight="1">
      <c r="F288" s="8"/>
      <c r="G288" s="9"/>
      <c r="H288" s="11"/>
      <c r="I288" s="22"/>
      <c r="J288" s="22"/>
      <c r="K288" s="22"/>
      <c r="L288" s="22"/>
    </row>
    <row r="289" ht="15.75" customHeight="1">
      <c r="F289" s="8"/>
      <c r="G289" s="9"/>
      <c r="H289" s="11"/>
      <c r="I289" s="22"/>
      <c r="J289" s="22"/>
      <c r="K289" s="22"/>
      <c r="L289" s="22"/>
    </row>
    <row r="290" ht="15.75" customHeight="1">
      <c r="F290" s="8"/>
      <c r="G290" s="9"/>
      <c r="H290" s="11"/>
      <c r="I290" s="22"/>
      <c r="J290" s="22"/>
      <c r="K290" s="22"/>
      <c r="L290" s="22"/>
    </row>
    <row r="291" ht="15.75" customHeight="1">
      <c r="F291" s="8"/>
      <c r="G291" s="9"/>
      <c r="H291" s="11"/>
      <c r="I291" s="22"/>
      <c r="J291" s="22"/>
      <c r="K291" s="22"/>
      <c r="L291" s="22"/>
    </row>
    <row r="292" ht="15.75" customHeight="1">
      <c r="F292" s="8"/>
      <c r="G292" s="9"/>
      <c r="H292" s="11"/>
      <c r="I292" s="22"/>
      <c r="J292" s="22"/>
      <c r="K292" s="22"/>
      <c r="L292" s="22"/>
    </row>
    <row r="293" ht="15.75" customHeight="1">
      <c r="F293" s="8"/>
      <c r="G293" s="9"/>
      <c r="H293" s="11"/>
      <c r="I293" s="22"/>
      <c r="J293" s="22"/>
      <c r="K293" s="22"/>
      <c r="L293" s="22"/>
    </row>
    <row r="294" ht="15.75" customHeight="1">
      <c r="F294" s="8"/>
      <c r="G294" s="9"/>
      <c r="H294" s="11"/>
      <c r="I294" s="22"/>
      <c r="J294" s="22"/>
      <c r="K294" s="22"/>
      <c r="L294" s="22"/>
    </row>
    <row r="295" ht="15.75" customHeight="1">
      <c r="F295" s="8"/>
      <c r="G295" s="9"/>
      <c r="H295" s="11"/>
      <c r="I295" s="22"/>
      <c r="J295" s="22"/>
      <c r="K295" s="22"/>
      <c r="L295" s="22"/>
    </row>
    <row r="296" ht="15.75" customHeight="1">
      <c r="F296" s="8"/>
      <c r="G296" s="9"/>
      <c r="H296" s="11"/>
      <c r="I296" s="22"/>
      <c r="J296" s="22"/>
      <c r="K296" s="22"/>
      <c r="L296" s="22"/>
    </row>
    <row r="297" ht="15.75" customHeight="1">
      <c r="F297" s="8"/>
      <c r="G297" s="9"/>
      <c r="H297" s="11"/>
      <c r="I297" s="22"/>
      <c r="J297" s="22"/>
      <c r="K297" s="22"/>
      <c r="L297" s="22"/>
    </row>
    <row r="298" ht="15.75" customHeight="1">
      <c r="F298" s="8"/>
      <c r="G298" s="9"/>
      <c r="H298" s="11"/>
      <c r="I298" s="22"/>
      <c r="J298" s="22"/>
      <c r="K298" s="22"/>
      <c r="L298" s="22"/>
    </row>
    <row r="299" ht="15.75" customHeight="1">
      <c r="F299" s="8"/>
      <c r="G299" s="9"/>
      <c r="H299" s="11"/>
      <c r="I299" s="22"/>
      <c r="J299" s="22"/>
      <c r="K299" s="22"/>
      <c r="L299" s="22"/>
    </row>
    <row r="300" ht="15.75" customHeight="1">
      <c r="F300" s="8"/>
      <c r="G300" s="9"/>
      <c r="H300" s="11"/>
      <c r="I300" s="22"/>
      <c r="J300" s="22"/>
      <c r="K300" s="22"/>
      <c r="L300" s="22"/>
    </row>
    <row r="301" ht="15.75" customHeight="1">
      <c r="F301" s="8"/>
      <c r="G301" s="9"/>
      <c r="H301" s="11"/>
      <c r="I301" s="22"/>
      <c r="J301" s="22"/>
      <c r="K301" s="22"/>
      <c r="L301" s="22"/>
    </row>
    <row r="302" ht="15.75" customHeight="1">
      <c r="F302" s="8"/>
      <c r="G302" s="9"/>
      <c r="H302" s="11"/>
      <c r="I302" s="22"/>
      <c r="J302" s="22"/>
      <c r="K302" s="22"/>
      <c r="L302" s="22"/>
    </row>
    <row r="303" ht="15.75" customHeight="1">
      <c r="F303" s="8"/>
      <c r="G303" s="9"/>
      <c r="H303" s="11"/>
      <c r="I303" s="22"/>
      <c r="J303" s="22"/>
      <c r="K303" s="22"/>
      <c r="L303" s="22"/>
    </row>
    <row r="304" ht="15.75" customHeight="1">
      <c r="F304" s="8"/>
      <c r="G304" s="9"/>
      <c r="H304" s="11"/>
      <c r="I304" s="22"/>
      <c r="J304" s="22"/>
      <c r="K304" s="22"/>
      <c r="L304" s="22"/>
    </row>
    <row r="305" ht="15.75" customHeight="1">
      <c r="F305" s="8"/>
      <c r="G305" s="9"/>
      <c r="H305" s="11"/>
      <c r="I305" s="22"/>
      <c r="J305" s="22"/>
      <c r="K305" s="22"/>
      <c r="L305" s="22"/>
    </row>
    <row r="306" ht="15.75" customHeight="1">
      <c r="F306" s="8"/>
      <c r="G306" s="9"/>
      <c r="H306" s="11"/>
      <c r="I306" s="22"/>
      <c r="J306" s="22"/>
      <c r="K306" s="22"/>
      <c r="L306" s="22"/>
    </row>
    <row r="307" ht="15.75" customHeight="1">
      <c r="F307" s="8"/>
      <c r="G307" s="9"/>
      <c r="H307" s="11"/>
      <c r="I307" s="22"/>
      <c r="J307" s="22"/>
      <c r="K307" s="22"/>
      <c r="L307" s="22"/>
    </row>
    <row r="308" ht="15.75" customHeight="1">
      <c r="F308" s="8"/>
      <c r="G308" s="9"/>
      <c r="H308" s="11"/>
      <c r="I308" s="22"/>
      <c r="J308" s="22"/>
      <c r="K308" s="22"/>
      <c r="L308" s="22"/>
    </row>
    <row r="309" ht="15.75" customHeight="1">
      <c r="F309" s="8"/>
      <c r="G309" s="9"/>
      <c r="H309" s="11"/>
      <c r="I309" s="22"/>
      <c r="J309" s="22"/>
      <c r="K309" s="22"/>
      <c r="L309" s="22"/>
    </row>
    <row r="310" ht="15.75" customHeight="1">
      <c r="F310" s="8"/>
      <c r="G310" s="9"/>
      <c r="H310" s="11"/>
      <c r="I310" s="22"/>
      <c r="J310" s="22"/>
      <c r="K310" s="22"/>
      <c r="L310" s="22"/>
    </row>
    <row r="311" ht="15.75" customHeight="1">
      <c r="F311" s="8"/>
      <c r="G311" s="9"/>
      <c r="H311" s="11"/>
      <c r="I311" s="22"/>
      <c r="J311" s="22"/>
      <c r="K311" s="22"/>
      <c r="L311" s="22"/>
    </row>
    <row r="312" ht="15.75" customHeight="1">
      <c r="F312" s="8"/>
      <c r="G312" s="9"/>
      <c r="H312" s="11"/>
      <c r="I312" s="22"/>
      <c r="J312" s="22"/>
      <c r="K312" s="22"/>
      <c r="L312" s="22"/>
    </row>
    <row r="313" ht="15.75" customHeight="1">
      <c r="F313" s="8"/>
      <c r="G313" s="9"/>
      <c r="H313" s="11"/>
      <c r="I313" s="22"/>
      <c r="J313" s="22"/>
      <c r="K313" s="22"/>
      <c r="L313" s="22"/>
    </row>
    <row r="314" ht="15.75" customHeight="1">
      <c r="F314" s="8"/>
      <c r="G314" s="9"/>
      <c r="H314" s="11"/>
      <c r="I314" s="22"/>
      <c r="J314" s="22"/>
      <c r="K314" s="22"/>
      <c r="L314" s="22"/>
    </row>
    <row r="315" ht="15.75" customHeight="1">
      <c r="F315" s="8"/>
      <c r="G315" s="9"/>
      <c r="H315" s="11"/>
      <c r="I315" s="22"/>
      <c r="J315" s="22"/>
      <c r="K315" s="22"/>
      <c r="L315" s="22"/>
    </row>
    <row r="316" ht="15.75" customHeight="1">
      <c r="F316" s="8"/>
      <c r="G316" s="9"/>
      <c r="H316" s="11"/>
      <c r="I316" s="22"/>
      <c r="J316" s="22"/>
      <c r="K316" s="22"/>
      <c r="L316" s="22"/>
    </row>
    <row r="317" ht="15.75" customHeight="1">
      <c r="F317" s="8"/>
      <c r="G317" s="9"/>
      <c r="H317" s="11"/>
      <c r="I317" s="22"/>
      <c r="J317" s="22"/>
      <c r="K317" s="22"/>
      <c r="L317" s="22"/>
    </row>
    <row r="318" ht="15.75" customHeight="1">
      <c r="F318" s="8"/>
      <c r="G318" s="9"/>
      <c r="H318" s="11"/>
      <c r="I318" s="22"/>
      <c r="J318" s="22"/>
      <c r="K318" s="22"/>
      <c r="L318" s="22"/>
    </row>
    <row r="319" ht="15.75" customHeight="1">
      <c r="F319" s="8"/>
      <c r="G319" s="9"/>
      <c r="H319" s="11"/>
      <c r="I319" s="22"/>
      <c r="J319" s="22"/>
      <c r="K319" s="22"/>
      <c r="L319" s="22"/>
    </row>
    <row r="320" ht="15.75" customHeight="1">
      <c r="F320" s="8"/>
      <c r="G320" s="9"/>
      <c r="H320" s="11"/>
      <c r="I320" s="22"/>
      <c r="J320" s="22"/>
      <c r="K320" s="22"/>
      <c r="L320" s="22"/>
    </row>
    <row r="321" ht="15.75" customHeight="1">
      <c r="F321" s="8"/>
      <c r="G321" s="9"/>
      <c r="H321" s="11"/>
      <c r="I321" s="22"/>
      <c r="J321" s="22"/>
      <c r="K321" s="22"/>
      <c r="L321" s="22"/>
    </row>
    <row r="322" ht="15.75" customHeight="1">
      <c r="F322" s="8"/>
      <c r="G322" s="9"/>
      <c r="H322" s="11"/>
      <c r="I322" s="22"/>
      <c r="J322" s="22"/>
      <c r="K322" s="22"/>
      <c r="L322" s="22"/>
    </row>
    <row r="323" ht="15.75" customHeight="1">
      <c r="F323" s="8"/>
      <c r="G323" s="9"/>
      <c r="H323" s="11"/>
      <c r="I323" s="22"/>
      <c r="J323" s="22"/>
      <c r="K323" s="22"/>
      <c r="L323" s="22"/>
    </row>
    <row r="324" ht="15.75" customHeight="1">
      <c r="F324" s="8"/>
      <c r="G324" s="9"/>
      <c r="H324" s="11"/>
      <c r="I324" s="22"/>
      <c r="J324" s="22"/>
      <c r="K324" s="22"/>
      <c r="L324" s="22"/>
    </row>
    <row r="325" ht="15.75" customHeight="1">
      <c r="F325" s="8"/>
      <c r="G325" s="9"/>
      <c r="H325" s="11"/>
      <c r="I325" s="22"/>
      <c r="J325" s="22"/>
      <c r="K325" s="22"/>
      <c r="L325" s="22"/>
    </row>
    <row r="326" ht="15.75" customHeight="1">
      <c r="F326" s="8"/>
      <c r="G326" s="9"/>
      <c r="H326" s="11"/>
      <c r="I326" s="22"/>
      <c r="J326" s="22"/>
      <c r="K326" s="22"/>
      <c r="L326" s="22"/>
    </row>
    <row r="327" ht="15.75" customHeight="1">
      <c r="F327" s="8"/>
      <c r="G327" s="9"/>
      <c r="H327" s="11"/>
      <c r="I327" s="22"/>
      <c r="J327" s="22"/>
      <c r="K327" s="22"/>
      <c r="L327" s="22"/>
    </row>
    <row r="328" ht="15.75" customHeight="1">
      <c r="F328" s="8"/>
      <c r="G328" s="9"/>
      <c r="H328" s="11"/>
      <c r="I328" s="22"/>
      <c r="J328" s="22"/>
      <c r="K328" s="22"/>
      <c r="L328" s="22"/>
    </row>
    <row r="329" ht="15.75" customHeight="1">
      <c r="F329" s="8"/>
      <c r="G329" s="9"/>
      <c r="H329" s="11"/>
      <c r="I329" s="22"/>
      <c r="J329" s="22"/>
      <c r="K329" s="22"/>
      <c r="L329" s="22"/>
    </row>
    <row r="330" ht="15.75" customHeight="1">
      <c r="F330" s="8"/>
      <c r="G330" s="9"/>
      <c r="H330" s="11"/>
      <c r="I330" s="22"/>
      <c r="J330" s="22"/>
      <c r="K330" s="22"/>
      <c r="L330" s="22"/>
    </row>
    <row r="331" ht="15.75" customHeight="1">
      <c r="F331" s="8"/>
      <c r="G331" s="9"/>
      <c r="H331" s="11"/>
      <c r="I331" s="22"/>
      <c r="J331" s="22"/>
      <c r="K331" s="22"/>
      <c r="L331" s="22"/>
    </row>
    <row r="332" ht="15.75" customHeight="1">
      <c r="F332" s="8"/>
      <c r="G332" s="9"/>
      <c r="H332" s="11"/>
      <c r="I332" s="22"/>
      <c r="J332" s="22"/>
      <c r="K332" s="22"/>
      <c r="L332" s="22"/>
    </row>
    <row r="333" ht="15.75" customHeight="1">
      <c r="F333" s="8"/>
      <c r="G333" s="9"/>
      <c r="H333" s="11"/>
      <c r="I333" s="22"/>
      <c r="J333" s="22"/>
      <c r="K333" s="22"/>
      <c r="L333" s="22"/>
    </row>
    <row r="334" ht="15.75" customHeight="1">
      <c r="F334" s="8"/>
      <c r="G334" s="9"/>
      <c r="H334" s="11"/>
      <c r="I334" s="22"/>
      <c r="J334" s="22"/>
      <c r="K334" s="22"/>
      <c r="L334" s="22"/>
    </row>
    <row r="335" ht="15.75" customHeight="1">
      <c r="F335" s="8"/>
      <c r="G335" s="9"/>
      <c r="H335" s="11"/>
      <c r="I335" s="22"/>
      <c r="J335" s="22"/>
      <c r="K335" s="22"/>
      <c r="L335" s="22"/>
    </row>
    <row r="336" ht="15.75" customHeight="1">
      <c r="F336" s="8"/>
      <c r="G336" s="9"/>
      <c r="H336" s="11"/>
      <c r="I336" s="22"/>
      <c r="J336" s="22"/>
      <c r="K336" s="22"/>
      <c r="L336" s="22"/>
    </row>
    <row r="337" ht="15.75" customHeight="1">
      <c r="F337" s="8"/>
      <c r="G337" s="9"/>
      <c r="H337" s="11"/>
      <c r="I337" s="22"/>
      <c r="J337" s="22"/>
      <c r="K337" s="22"/>
      <c r="L337" s="22"/>
    </row>
    <row r="338" ht="15.75" customHeight="1">
      <c r="F338" s="8"/>
      <c r="G338" s="9"/>
      <c r="H338" s="11"/>
      <c r="I338" s="22"/>
      <c r="J338" s="22"/>
      <c r="K338" s="22"/>
      <c r="L338" s="22"/>
    </row>
    <row r="339" ht="15.75" customHeight="1">
      <c r="F339" s="8"/>
      <c r="G339" s="9"/>
      <c r="H339" s="11"/>
      <c r="I339" s="22"/>
      <c r="J339" s="22"/>
      <c r="K339" s="22"/>
      <c r="L339" s="22"/>
    </row>
    <row r="340" ht="15.75" customHeight="1">
      <c r="F340" s="8"/>
      <c r="G340" s="9"/>
      <c r="H340" s="11"/>
      <c r="I340" s="22"/>
      <c r="J340" s="22"/>
      <c r="K340" s="22"/>
      <c r="L340" s="22"/>
    </row>
    <row r="341" ht="15.75" customHeight="1">
      <c r="F341" s="8"/>
      <c r="G341" s="9"/>
      <c r="H341" s="11"/>
      <c r="I341" s="22"/>
      <c r="J341" s="22"/>
      <c r="K341" s="22"/>
      <c r="L341" s="22"/>
    </row>
    <row r="342" ht="15.75" customHeight="1">
      <c r="F342" s="8"/>
      <c r="G342" s="9"/>
      <c r="H342" s="11"/>
      <c r="I342" s="22"/>
      <c r="J342" s="22"/>
      <c r="K342" s="22"/>
      <c r="L342" s="22"/>
    </row>
    <row r="343" ht="15.75" customHeight="1">
      <c r="F343" s="8"/>
      <c r="G343" s="9"/>
      <c r="H343" s="11"/>
      <c r="I343" s="22"/>
      <c r="J343" s="22"/>
      <c r="K343" s="22"/>
      <c r="L343" s="22"/>
    </row>
    <row r="344" ht="15.75" customHeight="1">
      <c r="F344" s="8"/>
      <c r="G344" s="9"/>
      <c r="H344" s="11"/>
      <c r="I344" s="22"/>
      <c r="J344" s="22"/>
      <c r="K344" s="22"/>
      <c r="L344" s="22"/>
    </row>
    <row r="345" ht="15.75" customHeight="1">
      <c r="F345" s="8"/>
      <c r="G345" s="9"/>
      <c r="H345" s="11"/>
      <c r="I345" s="22"/>
      <c r="J345" s="22"/>
      <c r="K345" s="22"/>
      <c r="L345" s="22"/>
    </row>
    <row r="346" ht="15.75" customHeight="1">
      <c r="F346" s="8"/>
      <c r="G346" s="9"/>
      <c r="H346" s="11"/>
      <c r="I346" s="22"/>
      <c r="J346" s="22"/>
      <c r="K346" s="22"/>
      <c r="L346" s="22"/>
    </row>
    <row r="347" ht="15.75" customHeight="1">
      <c r="F347" s="8"/>
      <c r="G347" s="9"/>
      <c r="H347" s="11"/>
      <c r="I347" s="22"/>
      <c r="J347" s="22"/>
      <c r="K347" s="22"/>
      <c r="L347" s="22"/>
    </row>
    <row r="348" ht="15.75" customHeight="1">
      <c r="F348" s="8"/>
      <c r="G348" s="9"/>
      <c r="H348" s="11"/>
      <c r="I348" s="22"/>
      <c r="J348" s="22"/>
      <c r="K348" s="22"/>
      <c r="L348" s="22"/>
    </row>
    <row r="349" ht="15.75" customHeight="1">
      <c r="F349" s="8"/>
      <c r="G349" s="9"/>
      <c r="H349" s="11"/>
      <c r="I349" s="22"/>
      <c r="J349" s="22"/>
      <c r="K349" s="22"/>
      <c r="L349" s="22"/>
    </row>
    <row r="350" ht="15.75" customHeight="1">
      <c r="F350" s="8"/>
      <c r="G350" s="9"/>
      <c r="H350" s="11"/>
      <c r="I350" s="22"/>
      <c r="J350" s="22"/>
      <c r="K350" s="22"/>
      <c r="L350" s="22"/>
    </row>
    <row r="351" ht="15.75" customHeight="1">
      <c r="F351" s="8"/>
      <c r="G351" s="9"/>
      <c r="H351" s="11"/>
      <c r="I351" s="22"/>
      <c r="J351" s="22"/>
      <c r="K351" s="22"/>
      <c r="L351" s="22"/>
    </row>
    <row r="352" ht="15.75" customHeight="1">
      <c r="F352" s="8"/>
      <c r="G352" s="9"/>
      <c r="H352" s="11"/>
      <c r="I352" s="22"/>
      <c r="J352" s="22"/>
      <c r="K352" s="22"/>
      <c r="L352" s="22"/>
    </row>
    <row r="353" ht="15.75" customHeight="1">
      <c r="F353" s="8"/>
      <c r="G353" s="9"/>
      <c r="H353" s="11"/>
      <c r="I353" s="22"/>
      <c r="J353" s="22"/>
      <c r="K353" s="22"/>
      <c r="L353" s="22"/>
    </row>
    <row r="354" ht="15.75" customHeight="1">
      <c r="F354" s="8"/>
      <c r="G354" s="9"/>
      <c r="H354" s="11"/>
      <c r="I354" s="22"/>
      <c r="J354" s="22"/>
      <c r="K354" s="22"/>
      <c r="L354" s="22"/>
    </row>
    <row r="355" ht="15.75" customHeight="1">
      <c r="F355" s="8"/>
      <c r="G355" s="9"/>
      <c r="H355" s="11"/>
      <c r="I355" s="22"/>
      <c r="J355" s="22"/>
      <c r="K355" s="22"/>
      <c r="L355" s="22"/>
    </row>
    <row r="356" ht="15.75" customHeight="1">
      <c r="F356" s="8"/>
      <c r="G356" s="9"/>
      <c r="H356" s="11"/>
      <c r="I356" s="22"/>
      <c r="J356" s="22"/>
      <c r="K356" s="22"/>
      <c r="L356" s="22"/>
    </row>
    <row r="357" ht="15.75" customHeight="1">
      <c r="F357" s="8"/>
      <c r="G357" s="9"/>
      <c r="H357" s="11"/>
      <c r="I357" s="22"/>
      <c r="J357" s="22"/>
      <c r="K357" s="22"/>
      <c r="L357" s="22"/>
    </row>
    <row r="358" ht="15.75" customHeight="1">
      <c r="F358" s="8"/>
      <c r="G358" s="9"/>
      <c r="H358" s="11"/>
      <c r="I358" s="22"/>
      <c r="J358" s="22"/>
      <c r="K358" s="22"/>
      <c r="L358" s="22"/>
    </row>
    <row r="359" ht="15.75" customHeight="1">
      <c r="F359" s="8"/>
      <c r="G359" s="9"/>
      <c r="H359" s="11"/>
      <c r="I359" s="22"/>
      <c r="J359" s="22"/>
      <c r="K359" s="22"/>
      <c r="L359" s="22"/>
    </row>
    <row r="360" ht="15.75" customHeight="1">
      <c r="F360" s="8"/>
      <c r="G360" s="9"/>
      <c r="H360" s="11"/>
      <c r="I360" s="22"/>
      <c r="J360" s="22"/>
      <c r="K360" s="22"/>
      <c r="L360" s="22"/>
    </row>
    <row r="361" ht="15.75" customHeight="1">
      <c r="F361" s="8"/>
      <c r="G361" s="9"/>
      <c r="H361" s="11"/>
      <c r="I361" s="22"/>
      <c r="J361" s="22"/>
      <c r="K361" s="22"/>
      <c r="L361" s="22"/>
    </row>
    <row r="362" ht="15.75" customHeight="1">
      <c r="F362" s="8"/>
      <c r="G362" s="9"/>
      <c r="H362" s="11"/>
      <c r="I362" s="22"/>
      <c r="J362" s="22"/>
      <c r="K362" s="22"/>
      <c r="L362" s="22"/>
    </row>
    <row r="363" ht="15.75" customHeight="1">
      <c r="F363" s="8"/>
      <c r="G363" s="9"/>
      <c r="H363" s="11"/>
      <c r="I363" s="22"/>
      <c r="J363" s="22"/>
      <c r="K363" s="22"/>
      <c r="L363" s="22"/>
    </row>
    <row r="364" ht="15.75" customHeight="1">
      <c r="F364" s="8"/>
      <c r="G364" s="9"/>
      <c r="H364" s="11"/>
      <c r="I364" s="22"/>
      <c r="J364" s="22"/>
      <c r="K364" s="22"/>
      <c r="L364" s="22"/>
    </row>
    <row r="365" ht="15.75" customHeight="1">
      <c r="F365" s="8"/>
      <c r="G365" s="9"/>
      <c r="H365" s="11"/>
      <c r="I365" s="22"/>
      <c r="J365" s="22"/>
      <c r="K365" s="22"/>
      <c r="L365" s="22"/>
    </row>
    <row r="366" ht="15.75" customHeight="1">
      <c r="F366" s="8"/>
      <c r="G366" s="9"/>
      <c r="H366" s="11"/>
      <c r="I366" s="22"/>
      <c r="J366" s="22"/>
      <c r="K366" s="22"/>
      <c r="L366" s="22"/>
    </row>
    <row r="367" ht="15.75" customHeight="1">
      <c r="F367" s="8"/>
      <c r="G367" s="9"/>
      <c r="H367" s="11"/>
      <c r="I367" s="22"/>
      <c r="J367" s="22"/>
      <c r="K367" s="22"/>
      <c r="L367" s="22"/>
    </row>
    <row r="368" ht="15.75" customHeight="1">
      <c r="F368" s="8"/>
      <c r="G368" s="9"/>
      <c r="H368" s="11"/>
      <c r="I368" s="22"/>
      <c r="J368" s="22"/>
      <c r="K368" s="22"/>
      <c r="L368" s="22"/>
    </row>
    <row r="369" ht="15.75" customHeight="1">
      <c r="F369" s="8"/>
      <c r="G369" s="9"/>
      <c r="H369" s="11"/>
      <c r="I369" s="22"/>
      <c r="J369" s="22"/>
      <c r="K369" s="22"/>
      <c r="L369" s="22"/>
    </row>
    <row r="370" ht="15.75" customHeight="1">
      <c r="F370" s="8"/>
      <c r="G370" s="9"/>
      <c r="H370" s="11"/>
      <c r="I370" s="22"/>
      <c r="J370" s="22"/>
      <c r="K370" s="22"/>
      <c r="L370" s="22"/>
    </row>
    <row r="371" ht="15.75" customHeight="1">
      <c r="F371" s="8"/>
      <c r="G371" s="9"/>
      <c r="H371" s="11"/>
      <c r="I371" s="22"/>
      <c r="J371" s="22"/>
      <c r="K371" s="22"/>
      <c r="L371" s="22"/>
    </row>
    <row r="372" ht="15.75" customHeight="1">
      <c r="F372" s="8"/>
      <c r="G372" s="9"/>
      <c r="H372" s="11"/>
      <c r="I372" s="22"/>
      <c r="J372" s="22"/>
      <c r="K372" s="22"/>
      <c r="L372" s="22"/>
    </row>
    <row r="373" ht="15.75" customHeight="1">
      <c r="F373" s="8"/>
      <c r="G373" s="9"/>
      <c r="H373" s="11"/>
      <c r="I373" s="22"/>
      <c r="J373" s="22"/>
      <c r="K373" s="22"/>
      <c r="L373" s="22"/>
    </row>
    <row r="374" ht="15.75" customHeight="1">
      <c r="F374" s="8"/>
      <c r="G374" s="9"/>
      <c r="H374" s="11"/>
      <c r="I374" s="22"/>
      <c r="J374" s="22"/>
      <c r="K374" s="22"/>
      <c r="L374" s="22"/>
    </row>
    <row r="375" ht="15.75" customHeight="1">
      <c r="F375" s="8"/>
      <c r="G375" s="9"/>
      <c r="H375" s="11"/>
      <c r="I375" s="22"/>
      <c r="J375" s="22"/>
      <c r="K375" s="22"/>
      <c r="L375" s="22"/>
    </row>
    <row r="376" ht="15.75" customHeight="1">
      <c r="F376" s="8"/>
      <c r="G376" s="9"/>
      <c r="H376" s="11"/>
      <c r="I376" s="22"/>
      <c r="J376" s="22"/>
      <c r="K376" s="22"/>
      <c r="L376" s="22"/>
    </row>
    <row r="377" ht="15.75" customHeight="1">
      <c r="F377" s="8"/>
      <c r="G377" s="9"/>
      <c r="H377" s="11"/>
      <c r="I377" s="22"/>
      <c r="J377" s="22"/>
      <c r="K377" s="22"/>
      <c r="L377" s="22"/>
    </row>
    <row r="378" ht="15.75" customHeight="1">
      <c r="F378" s="8"/>
      <c r="G378" s="9"/>
      <c r="H378" s="11"/>
      <c r="I378" s="22"/>
      <c r="J378" s="22"/>
      <c r="K378" s="22"/>
      <c r="L378" s="22"/>
    </row>
    <row r="379" ht="15.75" customHeight="1">
      <c r="F379" s="8"/>
      <c r="G379" s="9"/>
      <c r="H379" s="11"/>
      <c r="I379" s="22"/>
      <c r="J379" s="22"/>
      <c r="K379" s="22"/>
      <c r="L379" s="22"/>
    </row>
    <row r="380" ht="15.75" customHeight="1">
      <c r="F380" s="8"/>
      <c r="G380" s="9"/>
      <c r="H380" s="11"/>
      <c r="I380" s="22"/>
      <c r="J380" s="22"/>
      <c r="K380" s="22"/>
      <c r="L380" s="22"/>
    </row>
    <row r="381" ht="15.75" customHeight="1">
      <c r="F381" s="8"/>
      <c r="G381" s="9"/>
      <c r="H381" s="11"/>
      <c r="I381" s="22"/>
      <c r="J381" s="22"/>
      <c r="K381" s="22"/>
      <c r="L381" s="22"/>
    </row>
    <row r="382" ht="15.75" customHeight="1">
      <c r="F382" s="8"/>
      <c r="G382" s="9"/>
      <c r="H382" s="11"/>
      <c r="I382" s="22"/>
      <c r="J382" s="22"/>
      <c r="K382" s="22"/>
      <c r="L382" s="22"/>
    </row>
    <row r="383" ht="15.75" customHeight="1">
      <c r="F383" s="8"/>
      <c r="G383" s="9"/>
      <c r="H383" s="11"/>
      <c r="I383" s="22"/>
      <c r="J383" s="22"/>
      <c r="K383" s="22"/>
      <c r="L383" s="22"/>
    </row>
    <row r="384" ht="15.75" customHeight="1">
      <c r="F384" s="8"/>
      <c r="G384" s="9"/>
      <c r="H384" s="11"/>
      <c r="I384" s="22"/>
      <c r="J384" s="22"/>
      <c r="K384" s="22"/>
      <c r="L384" s="22"/>
    </row>
    <row r="385" ht="15.75" customHeight="1">
      <c r="F385" s="8"/>
      <c r="G385" s="9"/>
      <c r="H385" s="11"/>
      <c r="I385" s="22"/>
      <c r="J385" s="22"/>
      <c r="K385" s="22"/>
      <c r="L385" s="22"/>
    </row>
    <row r="386" ht="15.75" customHeight="1">
      <c r="F386" s="8"/>
      <c r="G386" s="9"/>
      <c r="H386" s="11"/>
      <c r="I386" s="22"/>
      <c r="J386" s="22"/>
      <c r="K386" s="22"/>
      <c r="L386" s="22"/>
    </row>
    <row r="387" ht="15.75" customHeight="1">
      <c r="F387" s="8"/>
      <c r="G387" s="9"/>
      <c r="H387" s="11"/>
      <c r="I387" s="22"/>
      <c r="J387" s="22"/>
      <c r="K387" s="22"/>
      <c r="L387" s="22"/>
    </row>
    <row r="388" ht="15.75" customHeight="1">
      <c r="F388" s="8"/>
      <c r="G388" s="9"/>
      <c r="H388" s="11"/>
      <c r="I388" s="22"/>
      <c r="J388" s="22"/>
      <c r="K388" s="22"/>
      <c r="L388" s="22"/>
    </row>
    <row r="389" ht="15.75" customHeight="1">
      <c r="F389" s="8"/>
      <c r="G389" s="9"/>
      <c r="H389" s="11"/>
      <c r="I389" s="22"/>
      <c r="J389" s="22"/>
      <c r="K389" s="22"/>
      <c r="L389" s="22"/>
    </row>
    <row r="390" ht="15.75" customHeight="1">
      <c r="F390" s="8"/>
      <c r="G390" s="9"/>
      <c r="H390" s="11"/>
      <c r="I390" s="22"/>
      <c r="J390" s="22"/>
      <c r="K390" s="22"/>
      <c r="L390" s="22"/>
    </row>
    <row r="391" ht="15.75" customHeight="1">
      <c r="F391" s="8"/>
      <c r="G391" s="9"/>
      <c r="H391" s="11"/>
      <c r="I391" s="22"/>
      <c r="J391" s="22"/>
      <c r="K391" s="22"/>
      <c r="L391" s="22"/>
    </row>
    <row r="392" ht="15.75" customHeight="1">
      <c r="F392" s="8"/>
      <c r="G392" s="9"/>
      <c r="H392" s="11"/>
      <c r="I392" s="22"/>
      <c r="J392" s="22"/>
      <c r="K392" s="22"/>
      <c r="L392" s="22"/>
    </row>
    <row r="393" ht="15.75" customHeight="1">
      <c r="F393" s="8"/>
      <c r="G393" s="9"/>
      <c r="H393" s="11"/>
      <c r="I393" s="22"/>
      <c r="J393" s="22"/>
      <c r="K393" s="22"/>
      <c r="L393" s="22"/>
    </row>
    <row r="394" ht="15.75" customHeight="1">
      <c r="F394" s="8"/>
      <c r="G394" s="9"/>
      <c r="H394" s="11"/>
      <c r="I394" s="22"/>
      <c r="J394" s="22"/>
      <c r="K394" s="22"/>
      <c r="L394" s="22"/>
    </row>
    <row r="395" ht="15.75" customHeight="1">
      <c r="F395" s="8"/>
      <c r="G395" s="9"/>
      <c r="H395" s="11"/>
      <c r="I395" s="22"/>
      <c r="J395" s="22"/>
      <c r="K395" s="22"/>
      <c r="L395" s="22"/>
    </row>
    <row r="396" ht="15.75" customHeight="1">
      <c r="F396" s="8"/>
      <c r="G396" s="9"/>
      <c r="H396" s="11"/>
      <c r="I396" s="22"/>
      <c r="J396" s="22"/>
      <c r="K396" s="22"/>
      <c r="L396" s="22"/>
    </row>
    <row r="397" ht="15.75" customHeight="1">
      <c r="F397" s="8"/>
      <c r="G397" s="9"/>
      <c r="H397" s="11"/>
      <c r="I397" s="22"/>
      <c r="J397" s="22"/>
      <c r="K397" s="22"/>
      <c r="L397" s="22"/>
    </row>
    <row r="398" ht="15.75" customHeight="1">
      <c r="F398" s="8"/>
      <c r="G398" s="9"/>
      <c r="H398" s="11"/>
      <c r="I398" s="22"/>
      <c r="J398" s="22"/>
      <c r="K398" s="22"/>
      <c r="L398" s="22"/>
    </row>
    <row r="399" ht="15.75" customHeight="1">
      <c r="F399" s="8"/>
      <c r="G399" s="9"/>
      <c r="H399" s="11"/>
      <c r="I399" s="22"/>
      <c r="J399" s="22"/>
      <c r="K399" s="22"/>
      <c r="L399" s="22"/>
    </row>
    <row r="400" ht="15.75" customHeight="1">
      <c r="F400" s="8"/>
      <c r="G400" s="9"/>
      <c r="H400" s="11"/>
      <c r="I400" s="22"/>
      <c r="J400" s="22"/>
      <c r="K400" s="22"/>
      <c r="L400" s="22"/>
    </row>
    <row r="401" ht="15.75" customHeight="1">
      <c r="F401" s="8"/>
      <c r="G401" s="9"/>
      <c r="H401" s="11"/>
      <c r="I401" s="22"/>
      <c r="J401" s="22"/>
      <c r="K401" s="22"/>
      <c r="L401" s="22"/>
    </row>
    <row r="402" ht="15.75" customHeight="1">
      <c r="F402" s="8"/>
      <c r="G402" s="9"/>
      <c r="H402" s="11"/>
      <c r="I402" s="22"/>
      <c r="J402" s="22"/>
      <c r="K402" s="22"/>
      <c r="L402" s="22"/>
    </row>
    <row r="403" ht="15.75" customHeight="1">
      <c r="F403" s="8"/>
      <c r="G403" s="9"/>
      <c r="H403" s="11"/>
      <c r="I403" s="22"/>
      <c r="J403" s="22"/>
      <c r="K403" s="22"/>
      <c r="L403" s="22"/>
    </row>
    <row r="404" ht="15.75" customHeight="1">
      <c r="F404" s="8"/>
      <c r="G404" s="9"/>
      <c r="H404" s="11"/>
      <c r="I404" s="22"/>
      <c r="J404" s="22"/>
      <c r="K404" s="22"/>
      <c r="L404" s="22"/>
    </row>
    <row r="405" ht="15.75" customHeight="1">
      <c r="F405" s="8"/>
      <c r="G405" s="9"/>
      <c r="H405" s="11"/>
      <c r="I405" s="22"/>
      <c r="J405" s="22"/>
      <c r="K405" s="22"/>
      <c r="L405" s="22"/>
    </row>
    <row r="406" ht="15.75" customHeight="1">
      <c r="F406" s="8"/>
      <c r="G406" s="9"/>
      <c r="H406" s="11"/>
      <c r="I406" s="22"/>
      <c r="J406" s="22"/>
      <c r="K406" s="22"/>
      <c r="L406" s="22"/>
    </row>
    <row r="407" ht="15.75" customHeight="1">
      <c r="F407" s="8"/>
      <c r="G407" s="9"/>
      <c r="H407" s="11"/>
      <c r="I407" s="22"/>
      <c r="J407" s="22"/>
      <c r="K407" s="22"/>
      <c r="L407" s="22"/>
    </row>
    <row r="408" ht="15.75" customHeight="1">
      <c r="F408" s="8"/>
      <c r="G408" s="9"/>
      <c r="H408" s="11"/>
      <c r="I408" s="22"/>
      <c r="J408" s="22"/>
      <c r="K408" s="22"/>
      <c r="L408" s="22"/>
    </row>
    <row r="409" ht="15.75" customHeight="1">
      <c r="F409" s="8"/>
      <c r="G409" s="9"/>
      <c r="H409" s="11"/>
      <c r="I409" s="22"/>
      <c r="J409" s="22"/>
      <c r="K409" s="22"/>
      <c r="L409" s="22"/>
    </row>
    <row r="410" ht="15.75" customHeight="1">
      <c r="F410" s="8"/>
      <c r="G410" s="9"/>
      <c r="H410" s="11"/>
      <c r="I410" s="22"/>
      <c r="J410" s="22"/>
      <c r="K410" s="22"/>
      <c r="L410" s="22"/>
    </row>
    <row r="411" ht="15.75" customHeight="1">
      <c r="F411" s="8"/>
      <c r="G411" s="9"/>
      <c r="H411" s="11"/>
      <c r="I411" s="22"/>
      <c r="J411" s="22"/>
      <c r="K411" s="22"/>
      <c r="L411" s="22"/>
    </row>
    <row r="412" ht="15.75" customHeight="1">
      <c r="F412" s="8"/>
      <c r="G412" s="9"/>
      <c r="H412" s="11"/>
      <c r="I412" s="22"/>
      <c r="J412" s="22"/>
      <c r="K412" s="22"/>
      <c r="L412" s="22"/>
    </row>
    <row r="413" ht="15.75" customHeight="1">
      <c r="F413" s="8"/>
      <c r="G413" s="9"/>
      <c r="H413" s="11"/>
      <c r="I413" s="22"/>
      <c r="J413" s="22"/>
      <c r="K413" s="22"/>
      <c r="L413" s="22"/>
    </row>
    <row r="414" ht="15.75" customHeight="1">
      <c r="F414" s="8"/>
      <c r="G414" s="9"/>
      <c r="H414" s="11"/>
      <c r="I414" s="22"/>
      <c r="J414" s="22"/>
      <c r="K414" s="22"/>
      <c r="L414" s="22"/>
    </row>
    <row r="415" ht="15.75" customHeight="1">
      <c r="F415" s="8"/>
      <c r="G415" s="9"/>
      <c r="H415" s="11"/>
      <c r="I415" s="22"/>
      <c r="J415" s="22"/>
      <c r="K415" s="22"/>
      <c r="L415" s="22"/>
    </row>
    <row r="416" ht="15.75" customHeight="1">
      <c r="F416" s="8"/>
      <c r="G416" s="9"/>
      <c r="H416" s="11"/>
      <c r="I416" s="22"/>
      <c r="J416" s="22"/>
      <c r="K416" s="22"/>
      <c r="L416" s="22"/>
    </row>
    <row r="417" ht="15.75" customHeight="1">
      <c r="F417" s="8"/>
      <c r="G417" s="9"/>
      <c r="H417" s="11"/>
      <c r="I417" s="22"/>
      <c r="J417" s="22"/>
      <c r="K417" s="22"/>
      <c r="L417" s="22"/>
    </row>
    <row r="418" ht="15.75" customHeight="1">
      <c r="F418" s="8"/>
      <c r="G418" s="9"/>
      <c r="H418" s="11"/>
      <c r="I418" s="22"/>
      <c r="J418" s="22"/>
      <c r="K418" s="22"/>
      <c r="L418" s="22"/>
    </row>
    <row r="419" ht="15.75" customHeight="1">
      <c r="F419" s="8"/>
      <c r="G419" s="9"/>
      <c r="H419" s="11"/>
      <c r="I419" s="22"/>
      <c r="J419" s="22"/>
      <c r="K419" s="22"/>
      <c r="L419" s="22"/>
    </row>
    <row r="420" ht="15.75" customHeight="1">
      <c r="F420" s="8"/>
      <c r="G420" s="9"/>
      <c r="H420" s="11"/>
      <c r="I420" s="22"/>
      <c r="J420" s="22"/>
      <c r="K420" s="22"/>
      <c r="L420" s="22"/>
    </row>
    <row r="421" ht="15.75" customHeight="1">
      <c r="F421" s="8"/>
      <c r="G421" s="9"/>
      <c r="H421" s="11"/>
      <c r="I421" s="22"/>
      <c r="J421" s="22"/>
      <c r="K421" s="22"/>
      <c r="L421" s="22"/>
    </row>
    <row r="422" ht="15.75" customHeight="1">
      <c r="F422" s="8"/>
      <c r="G422" s="9"/>
      <c r="H422" s="11"/>
      <c r="I422" s="22"/>
      <c r="J422" s="22"/>
      <c r="K422" s="22"/>
      <c r="L422" s="22"/>
    </row>
    <row r="423" ht="15.75" customHeight="1">
      <c r="F423" s="8"/>
      <c r="G423" s="9"/>
      <c r="H423" s="11"/>
      <c r="I423" s="22"/>
      <c r="J423" s="22"/>
      <c r="K423" s="22"/>
      <c r="L423" s="22"/>
    </row>
    <row r="424" ht="15.75" customHeight="1">
      <c r="F424" s="8"/>
      <c r="G424" s="9"/>
      <c r="H424" s="11"/>
      <c r="I424" s="22"/>
      <c r="J424" s="22"/>
      <c r="K424" s="22"/>
      <c r="L424" s="22"/>
    </row>
    <row r="425" ht="15.75" customHeight="1">
      <c r="F425" s="8"/>
      <c r="G425" s="9"/>
      <c r="H425" s="11"/>
      <c r="I425" s="22"/>
      <c r="J425" s="22"/>
      <c r="K425" s="22"/>
      <c r="L425" s="22"/>
    </row>
    <row r="426" ht="15.75" customHeight="1">
      <c r="F426" s="8"/>
      <c r="G426" s="9"/>
      <c r="H426" s="11"/>
      <c r="I426" s="22"/>
      <c r="J426" s="22"/>
      <c r="K426" s="22"/>
      <c r="L426" s="22"/>
    </row>
    <row r="427" ht="15.75" customHeight="1">
      <c r="F427" s="8"/>
      <c r="G427" s="9"/>
      <c r="H427" s="11"/>
      <c r="I427" s="22"/>
      <c r="J427" s="22"/>
      <c r="K427" s="22"/>
      <c r="L427" s="22"/>
    </row>
    <row r="428" ht="15.75" customHeight="1">
      <c r="F428" s="8"/>
      <c r="G428" s="9"/>
      <c r="H428" s="11"/>
      <c r="I428" s="22"/>
      <c r="J428" s="22"/>
      <c r="K428" s="22"/>
      <c r="L428" s="22"/>
    </row>
    <row r="429" ht="15.75" customHeight="1">
      <c r="F429" s="8"/>
      <c r="G429" s="9"/>
      <c r="H429" s="11"/>
      <c r="I429" s="22"/>
      <c r="J429" s="22"/>
      <c r="K429" s="22"/>
      <c r="L429" s="22"/>
    </row>
    <row r="430" ht="15.75" customHeight="1">
      <c r="F430" s="8"/>
      <c r="G430" s="9"/>
      <c r="H430" s="11"/>
      <c r="I430" s="22"/>
      <c r="J430" s="22"/>
      <c r="K430" s="22"/>
      <c r="L430" s="22"/>
    </row>
    <row r="431" ht="15.75" customHeight="1">
      <c r="F431" s="8"/>
      <c r="G431" s="9"/>
      <c r="H431" s="11"/>
      <c r="I431" s="22"/>
      <c r="J431" s="22"/>
      <c r="K431" s="22"/>
      <c r="L431" s="22"/>
    </row>
    <row r="432" ht="15.75" customHeight="1">
      <c r="F432" s="8"/>
      <c r="G432" s="9"/>
      <c r="H432" s="11"/>
      <c r="I432" s="22"/>
      <c r="J432" s="22"/>
      <c r="K432" s="22"/>
      <c r="L432" s="22"/>
    </row>
    <row r="433" ht="15.75" customHeight="1">
      <c r="F433" s="8"/>
      <c r="G433" s="9"/>
      <c r="H433" s="11"/>
      <c r="I433" s="22"/>
      <c r="J433" s="22"/>
      <c r="K433" s="22"/>
      <c r="L433" s="22"/>
    </row>
    <row r="434" ht="15.75" customHeight="1">
      <c r="F434" s="8"/>
      <c r="G434" s="9"/>
      <c r="H434" s="11"/>
      <c r="I434" s="22"/>
      <c r="J434" s="22"/>
      <c r="K434" s="22"/>
      <c r="L434" s="22"/>
    </row>
    <row r="435" ht="15.75" customHeight="1">
      <c r="F435" s="8"/>
      <c r="G435" s="9"/>
      <c r="H435" s="11"/>
      <c r="I435" s="22"/>
      <c r="J435" s="22"/>
      <c r="K435" s="22"/>
      <c r="L435" s="22"/>
    </row>
    <row r="436" ht="15.75" customHeight="1">
      <c r="F436" s="8"/>
      <c r="G436" s="9"/>
      <c r="H436" s="11"/>
      <c r="I436" s="22"/>
      <c r="J436" s="22"/>
      <c r="K436" s="22"/>
      <c r="L436" s="22"/>
    </row>
    <row r="437" ht="15.75" customHeight="1">
      <c r="F437" s="8"/>
      <c r="G437" s="9"/>
      <c r="H437" s="11"/>
      <c r="I437" s="22"/>
      <c r="J437" s="22"/>
      <c r="K437" s="22"/>
      <c r="L437" s="22"/>
    </row>
    <row r="438" ht="15.75" customHeight="1">
      <c r="F438" s="8"/>
      <c r="G438" s="9"/>
      <c r="H438" s="11"/>
      <c r="I438" s="22"/>
      <c r="J438" s="22"/>
      <c r="K438" s="22"/>
      <c r="L438" s="22"/>
    </row>
    <row r="439" ht="15.75" customHeight="1">
      <c r="F439" s="8"/>
      <c r="G439" s="9"/>
      <c r="H439" s="11"/>
      <c r="I439" s="22"/>
      <c r="J439" s="22"/>
      <c r="K439" s="22"/>
      <c r="L439" s="22"/>
    </row>
    <row r="440" ht="15.75" customHeight="1">
      <c r="F440" s="8"/>
      <c r="G440" s="9"/>
      <c r="H440" s="11"/>
      <c r="I440" s="22"/>
      <c r="J440" s="22"/>
      <c r="K440" s="22"/>
      <c r="L440" s="22"/>
    </row>
    <row r="441" ht="15.75" customHeight="1">
      <c r="F441" s="8"/>
      <c r="G441" s="9"/>
      <c r="H441" s="11"/>
      <c r="I441" s="22"/>
      <c r="J441" s="22"/>
      <c r="K441" s="22"/>
      <c r="L441" s="22"/>
    </row>
    <row r="442" ht="15.75" customHeight="1">
      <c r="F442" s="8"/>
      <c r="G442" s="9"/>
      <c r="H442" s="11"/>
      <c r="I442" s="22"/>
      <c r="J442" s="22"/>
      <c r="K442" s="22"/>
      <c r="L442" s="22"/>
    </row>
    <row r="443" ht="15.75" customHeight="1">
      <c r="F443" s="8"/>
      <c r="G443" s="9"/>
      <c r="H443" s="11"/>
      <c r="I443" s="22"/>
      <c r="J443" s="22"/>
      <c r="K443" s="22"/>
      <c r="L443" s="22"/>
    </row>
    <row r="444" ht="15.75" customHeight="1">
      <c r="F444" s="8"/>
      <c r="G444" s="9"/>
      <c r="H444" s="11"/>
      <c r="I444" s="22"/>
      <c r="J444" s="22"/>
      <c r="K444" s="22"/>
      <c r="L444" s="22"/>
    </row>
    <row r="445" ht="15.75" customHeight="1">
      <c r="F445" s="8"/>
      <c r="G445" s="9"/>
      <c r="H445" s="11"/>
      <c r="I445" s="22"/>
      <c r="J445" s="22"/>
      <c r="K445" s="22"/>
      <c r="L445" s="22"/>
    </row>
    <row r="446" ht="15.75" customHeight="1">
      <c r="F446" s="8"/>
      <c r="G446" s="9"/>
      <c r="H446" s="11"/>
      <c r="I446" s="22"/>
      <c r="J446" s="22"/>
      <c r="K446" s="22"/>
      <c r="L446" s="22"/>
    </row>
    <row r="447" ht="15.75" customHeight="1">
      <c r="F447" s="8"/>
      <c r="G447" s="9"/>
      <c r="H447" s="11"/>
      <c r="I447" s="22"/>
      <c r="J447" s="22"/>
      <c r="K447" s="22"/>
      <c r="L447" s="22"/>
    </row>
    <row r="448" ht="15.75" customHeight="1">
      <c r="F448" s="8"/>
      <c r="G448" s="9"/>
      <c r="H448" s="11"/>
      <c r="I448" s="22"/>
      <c r="J448" s="22"/>
      <c r="K448" s="22"/>
      <c r="L448" s="22"/>
    </row>
    <row r="449" ht="15.75" customHeight="1">
      <c r="F449" s="8"/>
      <c r="G449" s="9"/>
      <c r="H449" s="11"/>
      <c r="I449" s="22"/>
      <c r="J449" s="22"/>
      <c r="K449" s="22"/>
      <c r="L449" s="22"/>
    </row>
    <row r="450" ht="15.75" customHeight="1">
      <c r="F450" s="8"/>
      <c r="G450" s="9"/>
      <c r="H450" s="11"/>
      <c r="I450" s="22"/>
      <c r="J450" s="22"/>
      <c r="K450" s="22"/>
      <c r="L450" s="22"/>
    </row>
    <row r="451" ht="15.75" customHeight="1">
      <c r="F451" s="8"/>
      <c r="G451" s="9"/>
      <c r="H451" s="11"/>
      <c r="I451" s="22"/>
      <c r="J451" s="22"/>
      <c r="K451" s="22"/>
      <c r="L451" s="22"/>
    </row>
    <row r="452" ht="15.75" customHeight="1">
      <c r="F452" s="8"/>
      <c r="G452" s="9"/>
      <c r="H452" s="11"/>
      <c r="I452" s="22"/>
      <c r="J452" s="22"/>
      <c r="K452" s="22"/>
      <c r="L452" s="22"/>
    </row>
    <row r="453" ht="15.75" customHeight="1">
      <c r="F453" s="8"/>
      <c r="G453" s="9"/>
      <c r="H453" s="11"/>
      <c r="I453" s="22"/>
      <c r="J453" s="22"/>
      <c r="K453" s="22"/>
      <c r="L453" s="22"/>
    </row>
    <row r="454" ht="15.75" customHeight="1">
      <c r="F454" s="8"/>
      <c r="G454" s="9"/>
      <c r="H454" s="11"/>
      <c r="I454" s="22"/>
      <c r="J454" s="22"/>
      <c r="K454" s="22"/>
      <c r="L454" s="22"/>
    </row>
    <row r="455" ht="15.75" customHeight="1">
      <c r="F455" s="8"/>
      <c r="G455" s="9"/>
      <c r="H455" s="11"/>
      <c r="I455" s="22"/>
      <c r="J455" s="22"/>
      <c r="K455" s="22"/>
      <c r="L455" s="22"/>
    </row>
    <row r="456" ht="15.75" customHeight="1">
      <c r="F456" s="8"/>
      <c r="G456" s="9"/>
      <c r="H456" s="11"/>
      <c r="I456" s="22"/>
      <c r="J456" s="22"/>
      <c r="K456" s="22"/>
      <c r="L456" s="22"/>
    </row>
    <row r="457" ht="15.75" customHeight="1">
      <c r="F457" s="8"/>
      <c r="G457" s="9"/>
      <c r="H457" s="11"/>
      <c r="I457" s="22"/>
      <c r="J457" s="22"/>
      <c r="K457" s="22"/>
      <c r="L457" s="22"/>
    </row>
    <row r="458" ht="15.75" customHeight="1">
      <c r="F458" s="8"/>
      <c r="G458" s="9"/>
      <c r="H458" s="11"/>
      <c r="I458" s="22"/>
      <c r="J458" s="22"/>
      <c r="K458" s="22"/>
      <c r="L458" s="22"/>
    </row>
    <row r="459" ht="15.75" customHeight="1">
      <c r="F459" s="8"/>
      <c r="G459" s="9"/>
      <c r="H459" s="11"/>
      <c r="I459" s="22"/>
      <c r="J459" s="22"/>
      <c r="K459" s="22"/>
      <c r="L459" s="22"/>
    </row>
    <row r="460" ht="15.75" customHeight="1">
      <c r="F460" s="8"/>
      <c r="G460" s="9"/>
      <c r="H460" s="11"/>
      <c r="I460" s="22"/>
      <c r="J460" s="22"/>
      <c r="K460" s="22"/>
      <c r="L460" s="22"/>
    </row>
    <row r="461" ht="15.75" customHeight="1">
      <c r="F461" s="8"/>
      <c r="G461" s="9"/>
      <c r="H461" s="11"/>
      <c r="I461" s="22"/>
      <c r="J461" s="22"/>
      <c r="K461" s="22"/>
      <c r="L461" s="22"/>
    </row>
    <row r="462" ht="15.75" customHeight="1">
      <c r="F462" s="8"/>
      <c r="G462" s="9"/>
      <c r="H462" s="11"/>
      <c r="I462" s="22"/>
      <c r="J462" s="22"/>
      <c r="K462" s="22"/>
      <c r="L462" s="22"/>
    </row>
    <row r="463" ht="15.75" customHeight="1">
      <c r="F463" s="8"/>
      <c r="G463" s="9"/>
      <c r="H463" s="11"/>
      <c r="I463" s="22"/>
      <c r="J463" s="22"/>
      <c r="K463" s="22"/>
      <c r="L463" s="22"/>
    </row>
    <row r="464" ht="15.75" customHeight="1">
      <c r="F464" s="8"/>
      <c r="G464" s="9"/>
      <c r="H464" s="11"/>
      <c r="I464" s="22"/>
      <c r="J464" s="22"/>
      <c r="K464" s="22"/>
      <c r="L464" s="22"/>
    </row>
    <row r="465" ht="15.75" customHeight="1">
      <c r="F465" s="8"/>
      <c r="G465" s="9"/>
      <c r="H465" s="11"/>
      <c r="I465" s="22"/>
      <c r="J465" s="22"/>
      <c r="K465" s="22"/>
      <c r="L465" s="22"/>
    </row>
    <row r="466" ht="15.75" customHeight="1">
      <c r="F466" s="8"/>
      <c r="G466" s="9"/>
      <c r="H466" s="11"/>
      <c r="I466" s="22"/>
      <c r="J466" s="22"/>
      <c r="K466" s="22"/>
      <c r="L466" s="22"/>
    </row>
    <row r="467" ht="15.75" customHeight="1">
      <c r="F467" s="8"/>
      <c r="G467" s="9"/>
      <c r="H467" s="11"/>
      <c r="I467" s="22"/>
      <c r="J467" s="22"/>
      <c r="K467" s="22"/>
      <c r="L467" s="22"/>
    </row>
    <row r="468" ht="15.75" customHeight="1">
      <c r="F468" s="8"/>
      <c r="G468" s="9"/>
      <c r="H468" s="11"/>
      <c r="I468" s="22"/>
      <c r="J468" s="22"/>
      <c r="K468" s="22"/>
      <c r="L468" s="22"/>
    </row>
    <row r="469" ht="15.75" customHeight="1">
      <c r="F469" s="8"/>
      <c r="G469" s="9"/>
      <c r="H469" s="11"/>
      <c r="I469" s="22"/>
      <c r="J469" s="22"/>
      <c r="K469" s="22"/>
      <c r="L469" s="22"/>
    </row>
    <row r="470" ht="15.75" customHeight="1">
      <c r="F470" s="8"/>
      <c r="G470" s="9"/>
      <c r="H470" s="11"/>
      <c r="I470" s="22"/>
      <c r="J470" s="22"/>
      <c r="K470" s="22"/>
      <c r="L470" s="22"/>
    </row>
    <row r="471" ht="15.75" customHeight="1">
      <c r="F471" s="8"/>
      <c r="G471" s="9"/>
      <c r="H471" s="11"/>
      <c r="I471" s="22"/>
      <c r="J471" s="22"/>
      <c r="K471" s="22"/>
      <c r="L471" s="22"/>
    </row>
    <row r="472" ht="15.75" customHeight="1">
      <c r="F472" s="8"/>
      <c r="G472" s="9"/>
      <c r="H472" s="11"/>
      <c r="I472" s="22"/>
      <c r="J472" s="22"/>
      <c r="K472" s="22"/>
      <c r="L472" s="22"/>
    </row>
    <row r="473" ht="15.75" customHeight="1">
      <c r="F473" s="8"/>
      <c r="G473" s="9"/>
      <c r="H473" s="11"/>
      <c r="I473" s="22"/>
      <c r="J473" s="22"/>
      <c r="K473" s="22"/>
      <c r="L473" s="22"/>
    </row>
    <row r="474" ht="15.75" customHeight="1">
      <c r="F474" s="8"/>
      <c r="G474" s="9"/>
      <c r="H474" s="11"/>
      <c r="I474" s="22"/>
      <c r="J474" s="22"/>
      <c r="K474" s="22"/>
      <c r="L474" s="22"/>
    </row>
    <row r="475" ht="15.75" customHeight="1">
      <c r="F475" s="8"/>
      <c r="G475" s="9"/>
      <c r="H475" s="11"/>
      <c r="I475" s="22"/>
      <c r="J475" s="22"/>
      <c r="K475" s="22"/>
      <c r="L475" s="22"/>
    </row>
    <row r="476" ht="15.75" customHeight="1">
      <c r="F476" s="8"/>
      <c r="G476" s="9"/>
      <c r="H476" s="11"/>
      <c r="I476" s="22"/>
      <c r="J476" s="22"/>
      <c r="K476" s="22"/>
      <c r="L476" s="22"/>
    </row>
    <row r="477" ht="15.75" customHeight="1">
      <c r="F477" s="8"/>
      <c r="G477" s="9"/>
      <c r="H477" s="11"/>
      <c r="I477" s="22"/>
      <c r="J477" s="22"/>
      <c r="K477" s="22"/>
      <c r="L477" s="22"/>
    </row>
    <row r="478" ht="15.75" customHeight="1">
      <c r="F478" s="8"/>
      <c r="G478" s="9"/>
      <c r="H478" s="11"/>
      <c r="I478" s="22"/>
      <c r="J478" s="22"/>
      <c r="K478" s="22"/>
      <c r="L478" s="22"/>
    </row>
    <row r="479" ht="15.75" customHeight="1">
      <c r="F479" s="8"/>
      <c r="G479" s="9"/>
      <c r="H479" s="11"/>
      <c r="I479" s="22"/>
      <c r="J479" s="22"/>
      <c r="K479" s="22"/>
      <c r="L479" s="22"/>
    </row>
    <row r="480" ht="15.75" customHeight="1">
      <c r="F480" s="8"/>
      <c r="G480" s="9"/>
      <c r="H480" s="11"/>
      <c r="I480" s="22"/>
      <c r="J480" s="22"/>
      <c r="K480" s="22"/>
      <c r="L480" s="22"/>
    </row>
    <row r="481" ht="15.75" customHeight="1">
      <c r="F481" s="8"/>
      <c r="G481" s="9"/>
      <c r="H481" s="11"/>
      <c r="I481" s="22"/>
      <c r="J481" s="22"/>
      <c r="K481" s="22"/>
      <c r="L481" s="22"/>
    </row>
    <row r="482" ht="15.75" customHeight="1">
      <c r="F482" s="8"/>
      <c r="G482" s="9"/>
      <c r="H482" s="11"/>
      <c r="I482" s="22"/>
      <c r="J482" s="22"/>
      <c r="K482" s="22"/>
      <c r="L482" s="22"/>
    </row>
    <row r="483" ht="15.75" customHeight="1">
      <c r="F483" s="8"/>
      <c r="G483" s="9"/>
      <c r="H483" s="11"/>
      <c r="I483" s="22"/>
      <c r="J483" s="22"/>
      <c r="K483" s="22"/>
      <c r="L483" s="22"/>
    </row>
    <row r="484" ht="15.75" customHeight="1">
      <c r="F484" s="8"/>
      <c r="G484" s="9"/>
      <c r="H484" s="11"/>
      <c r="I484" s="22"/>
      <c r="J484" s="22"/>
      <c r="K484" s="22"/>
      <c r="L484" s="22"/>
    </row>
    <row r="485" ht="15.75" customHeight="1">
      <c r="F485" s="8"/>
      <c r="G485" s="9"/>
      <c r="H485" s="11"/>
      <c r="I485" s="22"/>
      <c r="J485" s="22"/>
      <c r="K485" s="22"/>
      <c r="L485" s="22"/>
    </row>
    <row r="486" ht="15.75" customHeight="1">
      <c r="F486" s="8"/>
      <c r="G486" s="9"/>
      <c r="H486" s="11"/>
      <c r="I486" s="22"/>
      <c r="J486" s="22"/>
      <c r="K486" s="22"/>
      <c r="L486" s="22"/>
    </row>
    <row r="487" ht="15.75" customHeight="1">
      <c r="F487" s="8"/>
      <c r="G487" s="9"/>
      <c r="H487" s="11"/>
      <c r="I487" s="22"/>
      <c r="J487" s="22"/>
      <c r="K487" s="22"/>
      <c r="L487" s="22"/>
    </row>
    <row r="488" ht="15.75" customHeight="1">
      <c r="F488" s="8"/>
      <c r="G488" s="9"/>
      <c r="H488" s="11"/>
      <c r="I488" s="22"/>
      <c r="J488" s="22"/>
      <c r="K488" s="22"/>
      <c r="L488" s="22"/>
    </row>
    <row r="489" ht="15.75" customHeight="1">
      <c r="F489" s="8"/>
      <c r="G489" s="9"/>
      <c r="H489" s="11"/>
      <c r="I489" s="22"/>
      <c r="J489" s="22"/>
      <c r="K489" s="22"/>
      <c r="L489" s="22"/>
    </row>
    <row r="490" ht="15.75" customHeight="1">
      <c r="F490" s="8"/>
      <c r="G490" s="9"/>
      <c r="H490" s="11"/>
      <c r="I490" s="22"/>
      <c r="J490" s="22"/>
      <c r="K490" s="22"/>
      <c r="L490" s="22"/>
    </row>
    <row r="491" ht="15.75" customHeight="1">
      <c r="F491" s="8"/>
      <c r="G491" s="9"/>
      <c r="H491" s="11"/>
      <c r="I491" s="22"/>
      <c r="J491" s="22"/>
      <c r="K491" s="22"/>
      <c r="L491" s="22"/>
    </row>
    <row r="492" ht="15.75" customHeight="1">
      <c r="F492" s="8"/>
      <c r="G492" s="9"/>
      <c r="H492" s="11"/>
      <c r="I492" s="22"/>
      <c r="J492" s="22"/>
      <c r="K492" s="22"/>
      <c r="L492" s="22"/>
    </row>
    <row r="493" ht="15.75" customHeight="1">
      <c r="F493" s="8"/>
      <c r="G493" s="9"/>
      <c r="H493" s="11"/>
      <c r="I493" s="22"/>
      <c r="J493" s="22"/>
      <c r="K493" s="22"/>
      <c r="L493" s="22"/>
    </row>
    <row r="494" ht="15.75" customHeight="1">
      <c r="F494" s="8"/>
      <c r="G494" s="9"/>
      <c r="H494" s="11"/>
      <c r="I494" s="22"/>
      <c r="J494" s="22"/>
      <c r="K494" s="22"/>
      <c r="L494" s="22"/>
    </row>
    <row r="495" ht="15.75" customHeight="1">
      <c r="F495" s="8"/>
      <c r="G495" s="9"/>
      <c r="H495" s="11"/>
      <c r="I495" s="22"/>
      <c r="J495" s="22"/>
      <c r="K495" s="22"/>
      <c r="L495" s="22"/>
    </row>
    <row r="496" ht="15.75" customHeight="1">
      <c r="F496" s="8"/>
      <c r="G496" s="9"/>
      <c r="H496" s="11"/>
      <c r="I496" s="22"/>
      <c r="J496" s="22"/>
      <c r="K496" s="22"/>
      <c r="L496" s="22"/>
    </row>
    <row r="497" ht="15.75" customHeight="1">
      <c r="F497" s="8"/>
      <c r="G497" s="9"/>
      <c r="H497" s="11"/>
      <c r="I497" s="22"/>
      <c r="J497" s="22"/>
      <c r="K497" s="22"/>
      <c r="L497" s="22"/>
    </row>
    <row r="498" ht="15.75" customHeight="1">
      <c r="F498" s="8"/>
      <c r="G498" s="9"/>
      <c r="H498" s="11"/>
      <c r="I498" s="22"/>
      <c r="J498" s="22"/>
      <c r="K498" s="22"/>
      <c r="L498" s="22"/>
    </row>
    <row r="499" ht="15.75" customHeight="1">
      <c r="F499" s="8"/>
      <c r="G499" s="9"/>
      <c r="H499" s="11"/>
      <c r="I499" s="22"/>
      <c r="J499" s="22"/>
      <c r="K499" s="22"/>
      <c r="L499" s="22"/>
    </row>
    <row r="500" ht="15.75" customHeight="1">
      <c r="F500" s="8"/>
      <c r="G500" s="9"/>
      <c r="H500" s="11"/>
      <c r="I500" s="22"/>
      <c r="J500" s="22"/>
      <c r="K500" s="22"/>
      <c r="L500" s="22"/>
    </row>
    <row r="501" ht="15.75" customHeight="1">
      <c r="F501" s="8"/>
      <c r="G501" s="9"/>
      <c r="H501" s="11"/>
      <c r="I501" s="22"/>
      <c r="J501" s="22"/>
      <c r="K501" s="22"/>
      <c r="L501" s="22"/>
    </row>
    <row r="502" ht="15.75" customHeight="1">
      <c r="F502" s="8"/>
      <c r="G502" s="9"/>
      <c r="H502" s="11"/>
      <c r="I502" s="22"/>
      <c r="J502" s="22"/>
      <c r="K502" s="22"/>
      <c r="L502" s="22"/>
    </row>
    <row r="503" ht="15.75" customHeight="1">
      <c r="F503" s="8"/>
      <c r="G503" s="9"/>
      <c r="H503" s="11"/>
      <c r="I503" s="22"/>
      <c r="J503" s="22"/>
      <c r="K503" s="22"/>
      <c r="L503" s="22"/>
    </row>
    <row r="504" ht="15.75" customHeight="1">
      <c r="F504" s="8"/>
      <c r="G504" s="9"/>
      <c r="H504" s="11"/>
      <c r="I504" s="22"/>
      <c r="J504" s="22"/>
      <c r="K504" s="22"/>
      <c r="L504" s="22"/>
    </row>
    <row r="505" ht="15.75" customHeight="1">
      <c r="F505" s="8"/>
      <c r="G505" s="9"/>
      <c r="H505" s="11"/>
      <c r="I505" s="22"/>
      <c r="J505" s="22"/>
      <c r="K505" s="22"/>
      <c r="L505" s="22"/>
    </row>
    <row r="506" ht="15.75" customHeight="1">
      <c r="F506" s="8"/>
      <c r="G506" s="9"/>
      <c r="H506" s="11"/>
      <c r="I506" s="22"/>
      <c r="J506" s="22"/>
      <c r="K506" s="22"/>
      <c r="L506" s="22"/>
    </row>
    <row r="507" ht="15.75" customHeight="1">
      <c r="F507" s="8"/>
      <c r="G507" s="9"/>
      <c r="H507" s="11"/>
      <c r="I507" s="22"/>
      <c r="J507" s="22"/>
      <c r="K507" s="22"/>
      <c r="L507" s="22"/>
    </row>
    <row r="508" ht="15.75" customHeight="1">
      <c r="F508" s="8"/>
      <c r="G508" s="9"/>
      <c r="H508" s="11"/>
      <c r="I508" s="22"/>
      <c r="J508" s="22"/>
      <c r="K508" s="22"/>
      <c r="L508" s="22"/>
    </row>
    <row r="509" ht="15.75" customHeight="1">
      <c r="F509" s="8"/>
      <c r="G509" s="9"/>
      <c r="H509" s="11"/>
      <c r="I509" s="22"/>
      <c r="J509" s="22"/>
      <c r="K509" s="22"/>
      <c r="L509" s="22"/>
    </row>
    <row r="510" ht="15.75" customHeight="1">
      <c r="F510" s="8"/>
      <c r="G510" s="9"/>
      <c r="H510" s="11"/>
      <c r="I510" s="22"/>
      <c r="J510" s="22"/>
      <c r="K510" s="22"/>
      <c r="L510" s="22"/>
    </row>
    <row r="511" ht="15.75" customHeight="1">
      <c r="F511" s="8"/>
      <c r="G511" s="9"/>
      <c r="H511" s="11"/>
      <c r="I511" s="22"/>
      <c r="J511" s="22"/>
      <c r="K511" s="22"/>
      <c r="L511" s="22"/>
    </row>
    <row r="512" ht="15.75" customHeight="1">
      <c r="F512" s="8"/>
      <c r="G512" s="9"/>
      <c r="H512" s="11"/>
      <c r="I512" s="22"/>
      <c r="J512" s="22"/>
      <c r="K512" s="22"/>
      <c r="L512" s="22"/>
    </row>
    <row r="513" ht="15.75" customHeight="1">
      <c r="F513" s="8"/>
      <c r="G513" s="9"/>
      <c r="H513" s="11"/>
      <c r="I513" s="22"/>
      <c r="J513" s="22"/>
      <c r="K513" s="22"/>
      <c r="L513" s="22"/>
    </row>
    <row r="514" ht="15.75" customHeight="1">
      <c r="F514" s="8"/>
      <c r="G514" s="9"/>
      <c r="H514" s="11"/>
      <c r="I514" s="22"/>
      <c r="J514" s="22"/>
      <c r="K514" s="22"/>
      <c r="L514" s="22"/>
    </row>
    <row r="515" ht="15.75" customHeight="1">
      <c r="F515" s="8"/>
      <c r="G515" s="9"/>
      <c r="H515" s="11"/>
      <c r="I515" s="22"/>
      <c r="J515" s="22"/>
      <c r="K515" s="22"/>
      <c r="L515" s="22"/>
    </row>
    <row r="516" ht="15.75" customHeight="1">
      <c r="F516" s="8"/>
      <c r="G516" s="9"/>
      <c r="H516" s="11"/>
      <c r="I516" s="22"/>
      <c r="J516" s="22"/>
      <c r="K516" s="22"/>
      <c r="L516" s="22"/>
    </row>
    <row r="517" ht="15.75" customHeight="1">
      <c r="F517" s="8"/>
      <c r="G517" s="9"/>
      <c r="H517" s="11"/>
      <c r="I517" s="22"/>
      <c r="J517" s="22"/>
      <c r="K517" s="22"/>
      <c r="L517" s="22"/>
    </row>
    <row r="518" ht="15.75" customHeight="1">
      <c r="F518" s="8"/>
      <c r="G518" s="9"/>
      <c r="H518" s="11"/>
      <c r="I518" s="22"/>
      <c r="J518" s="22"/>
      <c r="K518" s="22"/>
      <c r="L518" s="22"/>
    </row>
    <row r="519" ht="15.75" customHeight="1">
      <c r="F519" s="8"/>
      <c r="G519" s="9"/>
      <c r="H519" s="11"/>
      <c r="I519" s="22"/>
      <c r="J519" s="22"/>
      <c r="K519" s="22"/>
      <c r="L519" s="22"/>
    </row>
    <row r="520" ht="15.75" customHeight="1">
      <c r="F520" s="8"/>
      <c r="G520" s="9"/>
      <c r="H520" s="11"/>
      <c r="I520" s="22"/>
      <c r="J520" s="22"/>
      <c r="K520" s="22"/>
      <c r="L520" s="22"/>
    </row>
    <row r="521" ht="15.75" customHeight="1">
      <c r="F521" s="8"/>
      <c r="G521" s="9"/>
      <c r="H521" s="11"/>
      <c r="I521" s="22"/>
      <c r="J521" s="22"/>
      <c r="K521" s="22"/>
      <c r="L521" s="22"/>
    </row>
    <row r="522" ht="15.75" customHeight="1">
      <c r="F522" s="8"/>
      <c r="G522" s="9"/>
      <c r="H522" s="11"/>
      <c r="I522" s="22"/>
      <c r="J522" s="22"/>
      <c r="K522" s="22"/>
      <c r="L522" s="22"/>
    </row>
    <row r="523" ht="15.75" customHeight="1">
      <c r="F523" s="8"/>
      <c r="G523" s="9"/>
      <c r="H523" s="11"/>
      <c r="I523" s="22"/>
      <c r="J523" s="22"/>
      <c r="K523" s="22"/>
      <c r="L523" s="22"/>
    </row>
    <row r="524" ht="15.75" customHeight="1">
      <c r="F524" s="8"/>
      <c r="G524" s="9"/>
      <c r="H524" s="11"/>
      <c r="I524" s="22"/>
      <c r="J524" s="22"/>
      <c r="K524" s="22"/>
      <c r="L524" s="22"/>
    </row>
    <row r="525" ht="15.75" customHeight="1">
      <c r="F525" s="8"/>
      <c r="G525" s="9"/>
      <c r="H525" s="11"/>
      <c r="I525" s="22"/>
      <c r="J525" s="22"/>
      <c r="K525" s="22"/>
      <c r="L525" s="22"/>
    </row>
    <row r="526" ht="15.75" customHeight="1">
      <c r="F526" s="8"/>
      <c r="G526" s="9"/>
      <c r="H526" s="11"/>
      <c r="I526" s="22"/>
      <c r="J526" s="22"/>
      <c r="K526" s="22"/>
      <c r="L526" s="22"/>
    </row>
    <row r="527" ht="15.75" customHeight="1">
      <c r="F527" s="8"/>
      <c r="G527" s="9"/>
      <c r="H527" s="11"/>
      <c r="I527" s="22"/>
      <c r="J527" s="22"/>
      <c r="K527" s="22"/>
      <c r="L527" s="22"/>
    </row>
    <row r="528" ht="15.75" customHeight="1">
      <c r="F528" s="8"/>
      <c r="G528" s="9"/>
      <c r="H528" s="11"/>
      <c r="I528" s="22"/>
      <c r="J528" s="22"/>
      <c r="K528" s="22"/>
      <c r="L528" s="22"/>
    </row>
    <row r="529" ht="15.75" customHeight="1">
      <c r="F529" s="8"/>
      <c r="G529" s="9"/>
      <c r="H529" s="11"/>
      <c r="I529" s="22"/>
      <c r="J529" s="22"/>
      <c r="K529" s="22"/>
      <c r="L529" s="22"/>
    </row>
    <row r="530" ht="15.75" customHeight="1">
      <c r="F530" s="8"/>
      <c r="G530" s="9"/>
      <c r="H530" s="11"/>
      <c r="I530" s="22"/>
      <c r="J530" s="22"/>
      <c r="K530" s="22"/>
      <c r="L530" s="22"/>
    </row>
    <row r="531" ht="15.75" customHeight="1">
      <c r="F531" s="8"/>
      <c r="G531" s="9"/>
      <c r="H531" s="11"/>
      <c r="I531" s="22"/>
      <c r="J531" s="22"/>
      <c r="K531" s="22"/>
      <c r="L531" s="22"/>
    </row>
    <row r="532" ht="15.75" customHeight="1">
      <c r="F532" s="8"/>
      <c r="G532" s="9"/>
      <c r="H532" s="11"/>
      <c r="I532" s="22"/>
      <c r="J532" s="22"/>
      <c r="K532" s="22"/>
      <c r="L532" s="22"/>
    </row>
    <row r="533" ht="15.75" customHeight="1">
      <c r="F533" s="8"/>
      <c r="G533" s="9"/>
      <c r="H533" s="11"/>
      <c r="I533" s="22"/>
      <c r="J533" s="22"/>
      <c r="K533" s="22"/>
      <c r="L533" s="22"/>
    </row>
    <row r="534" ht="15.75" customHeight="1">
      <c r="F534" s="8"/>
      <c r="G534" s="9"/>
      <c r="H534" s="11"/>
      <c r="I534" s="22"/>
      <c r="J534" s="22"/>
      <c r="K534" s="22"/>
      <c r="L534" s="22"/>
    </row>
    <row r="535" ht="15.75" customHeight="1">
      <c r="F535" s="8"/>
      <c r="G535" s="9"/>
      <c r="H535" s="11"/>
      <c r="I535" s="22"/>
      <c r="J535" s="22"/>
      <c r="K535" s="22"/>
      <c r="L535" s="22"/>
    </row>
    <row r="536" ht="15.75" customHeight="1">
      <c r="F536" s="8"/>
      <c r="G536" s="9"/>
      <c r="H536" s="11"/>
      <c r="I536" s="22"/>
      <c r="J536" s="22"/>
      <c r="K536" s="22"/>
      <c r="L536" s="22"/>
    </row>
    <row r="537" ht="15.75" customHeight="1">
      <c r="F537" s="8"/>
      <c r="G537" s="9"/>
      <c r="H537" s="11"/>
      <c r="I537" s="22"/>
      <c r="J537" s="22"/>
      <c r="K537" s="22"/>
      <c r="L537" s="22"/>
    </row>
    <row r="538" ht="15.75" customHeight="1">
      <c r="F538" s="8"/>
      <c r="G538" s="9"/>
      <c r="H538" s="11"/>
      <c r="I538" s="22"/>
      <c r="J538" s="22"/>
      <c r="K538" s="22"/>
      <c r="L538" s="22"/>
    </row>
    <row r="539" ht="15.75" customHeight="1">
      <c r="F539" s="8"/>
      <c r="G539" s="9"/>
      <c r="H539" s="11"/>
      <c r="I539" s="22"/>
      <c r="J539" s="22"/>
      <c r="K539" s="22"/>
      <c r="L539" s="22"/>
    </row>
    <row r="540" ht="15.75" customHeight="1">
      <c r="F540" s="8"/>
      <c r="G540" s="9"/>
      <c r="H540" s="11"/>
      <c r="I540" s="22"/>
      <c r="J540" s="22"/>
      <c r="K540" s="22"/>
      <c r="L540" s="22"/>
    </row>
    <row r="541" ht="15.75" customHeight="1">
      <c r="F541" s="8"/>
      <c r="G541" s="9"/>
      <c r="H541" s="11"/>
      <c r="I541" s="22"/>
      <c r="J541" s="22"/>
      <c r="K541" s="22"/>
      <c r="L541" s="22"/>
    </row>
    <row r="542" ht="15.75" customHeight="1">
      <c r="F542" s="8"/>
      <c r="G542" s="9"/>
      <c r="H542" s="11"/>
      <c r="I542" s="22"/>
      <c r="J542" s="22"/>
      <c r="K542" s="22"/>
      <c r="L542" s="22"/>
    </row>
    <row r="543" ht="15.75" customHeight="1">
      <c r="F543" s="8"/>
      <c r="G543" s="9"/>
      <c r="H543" s="11"/>
      <c r="I543" s="22"/>
      <c r="J543" s="22"/>
      <c r="K543" s="22"/>
      <c r="L543" s="22"/>
    </row>
    <row r="544" ht="15.75" customHeight="1">
      <c r="F544" s="8"/>
      <c r="G544" s="9"/>
      <c r="H544" s="11"/>
      <c r="I544" s="22"/>
      <c r="J544" s="22"/>
      <c r="K544" s="22"/>
      <c r="L544" s="22"/>
    </row>
    <row r="545" ht="15.75" customHeight="1">
      <c r="F545" s="8"/>
      <c r="G545" s="9"/>
      <c r="H545" s="11"/>
      <c r="I545" s="22"/>
      <c r="J545" s="22"/>
      <c r="K545" s="22"/>
      <c r="L545" s="22"/>
    </row>
    <row r="546" ht="15.75" customHeight="1">
      <c r="F546" s="8"/>
      <c r="G546" s="9"/>
      <c r="H546" s="11"/>
      <c r="I546" s="22"/>
      <c r="J546" s="22"/>
      <c r="K546" s="22"/>
      <c r="L546" s="22"/>
    </row>
    <row r="547" ht="15.75" customHeight="1">
      <c r="F547" s="8"/>
      <c r="G547" s="9"/>
      <c r="H547" s="11"/>
      <c r="I547" s="22"/>
      <c r="J547" s="22"/>
      <c r="K547" s="22"/>
      <c r="L547" s="22"/>
    </row>
    <row r="548" ht="15.75" customHeight="1">
      <c r="F548" s="8"/>
      <c r="G548" s="9"/>
      <c r="H548" s="11"/>
      <c r="I548" s="22"/>
      <c r="J548" s="22"/>
      <c r="K548" s="22"/>
      <c r="L548" s="22"/>
    </row>
    <row r="549" ht="15.75" customHeight="1">
      <c r="F549" s="8"/>
      <c r="G549" s="9"/>
      <c r="H549" s="11"/>
      <c r="I549" s="22"/>
      <c r="J549" s="22"/>
      <c r="K549" s="22"/>
      <c r="L549" s="22"/>
    </row>
    <row r="550" ht="15.75" customHeight="1">
      <c r="F550" s="8"/>
      <c r="G550" s="9"/>
      <c r="H550" s="11"/>
      <c r="I550" s="22"/>
      <c r="J550" s="22"/>
      <c r="K550" s="22"/>
      <c r="L550" s="22"/>
    </row>
    <row r="551" ht="15.75" customHeight="1">
      <c r="F551" s="8"/>
      <c r="G551" s="9"/>
      <c r="H551" s="11"/>
      <c r="I551" s="22"/>
      <c r="J551" s="22"/>
      <c r="K551" s="22"/>
      <c r="L551" s="22"/>
    </row>
    <row r="552" ht="15.75" customHeight="1">
      <c r="F552" s="8"/>
      <c r="G552" s="9"/>
      <c r="H552" s="11"/>
      <c r="I552" s="22"/>
      <c r="J552" s="22"/>
      <c r="K552" s="22"/>
      <c r="L552" s="22"/>
    </row>
    <row r="553" ht="15.75" customHeight="1">
      <c r="F553" s="8"/>
      <c r="G553" s="9"/>
      <c r="H553" s="11"/>
      <c r="I553" s="22"/>
      <c r="J553" s="22"/>
      <c r="K553" s="22"/>
      <c r="L553" s="22"/>
    </row>
    <row r="554" ht="15.75" customHeight="1">
      <c r="F554" s="8"/>
      <c r="G554" s="9"/>
      <c r="H554" s="11"/>
      <c r="I554" s="22"/>
      <c r="J554" s="22"/>
      <c r="K554" s="22"/>
      <c r="L554" s="22"/>
    </row>
    <row r="555" ht="15.75" customHeight="1">
      <c r="F555" s="8"/>
      <c r="G555" s="9"/>
      <c r="H555" s="11"/>
      <c r="I555" s="22"/>
      <c r="J555" s="22"/>
      <c r="K555" s="22"/>
      <c r="L555" s="22"/>
    </row>
    <row r="556" ht="15.75" customHeight="1">
      <c r="F556" s="8"/>
      <c r="G556" s="9"/>
      <c r="H556" s="11"/>
      <c r="I556" s="22"/>
      <c r="J556" s="22"/>
      <c r="K556" s="22"/>
      <c r="L556" s="22"/>
    </row>
    <row r="557" ht="15.75" customHeight="1">
      <c r="F557" s="8"/>
      <c r="G557" s="9"/>
      <c r="H557" s="11"/>
      <c r="I557" s="22"/>
      <c r="J557" s="22"/>
      <c r="K557" s="22"/>
      <c r="L557" s="22"/>
    </row>
    <row r="558" ht="15.75" customHeight="1">
      <c r="F558" s="8"/>
      <c r="G558" s="9"/>
      <c r="H558" s="11"/>
      <c r="I558" s="22"/>
      <c r="J558" s="22"/>
      <c r="K558" s="22"/>
      <c r="L558" s="22"/>
    </row>
    <row r="559" ht="15.75" customHeight="1">
      <c r="F559" s="8"/>
      <c r="G559" s="9"/>
      <c r="H559" s="11"/>
      <c r="I559" s="22"/>
      <c r="J559" s="22"/>
      <c r="K559" s="22"/>
      <c r="L559" s="22"/>
    </row>
    <row r="560" ht="15.75" customHeight="1">
      <c r="F560" s="8"/>
      <c r="G560" s="9"/>
      <c r="H560" s="11"/>
      <c r="I560" s="22"/>
      <c r="J560" s="22"/>
      <c r="K560" s="22"/>
      <c r="L560" s="22"/>
    </row>
    <row r="561" ht="15.75" customHeight="1">
      <c r="F561" s="8"/>
      <c r="G561" s="9"/>
      <c r="H561" s="11"/>
      <c r="I561" s="22"/>
      <c r="J561" s="22"/>
      <c r="K561" s="22"/>
      <c r="L561" s="22"/>
    </row>
    <row r="562" ht="15.75" customHeight="1">
      <c r="F562" s="8"/>
      <c r="G562" s="9"/>
      <c r="H562" s="11"/>
      <c r="I562" s="22"/>
      <c r="J562" s="22"/>
      <c r="K562" s="22"/>
      <c r="L562" s="22"/>
    </row>
    <row r="563" ht="15.75" customHeight="1">
      <c r="F563" s="8"/>
      <c r="G563" s="9"/>
      <c r="H563" s="11"/>
      <c r="I563" s="22"/>
      <c r="J563" s="22"/>
      <c r="K563" s="22"/>
      <c r="L563" s="22"/>
    </row>
    <row r="564" ht="15.75" customHeight="1">
      <c r="F564" s="8"/>
      <c r="G564" s="9"/>
      <c r="H564" s="11"/>
      <c r="I564" s="22"/>
      <c r="J564" s="22"/>
      <c r="K564" s="22"/>
      <c r="L564" s="22"/>
    </row>
    <row r="565" ht="15.75" customHeight="1">
      <c r="F565" s="8"/>
      <c r="G565" s="9"/>
      <c r="H565" s="11"/>
      <c r="I565" s="22"/>
      <c r="J565" s="22"/>
      <c r="K565" s="22"/>
      <c r="L565" s="22"/>
    </row>
    <row r="566" ht="15.75" customHeight="1">
      <c r="F566" s="8"/>
      <c r="G566" s="9"/>
      <c r="H566" s="11"/>
      <c r="I566" s="22"/>
      <c r="J566" s="22"/>
      <c r="K566" s="22"/>
      <c r="L566" s="22"/>
    </row>
    <row r="567" ht="15.75" customHeight="1">
      <c r="F567" s="8"/>
      <c r="G567" s="9"/>
      <c r="H567" s="11"/>
      <c r="I567" s="22"/>
      <c r="J567" s="22"/>
      <c r="K567" s="22"/>
      <c r="L567" s="22"/>
    </row>
    <row r="568" ht="15.75" customHeight="1">
      <c r="F568" s="8"/>
      <c r="G568" s="9"/>
      <c r="H568" s="11"/>
      <c r="I568" s="22"/>
      <c r="J568" s="22"/>
      <c r="K568" s="22"/>
      <c r="L568" s="22"/>
    </row>
    <row r="569" ht="15.75" customHeight="1">
      <c r="F569" s="8"/>
      <c r="G569" s="9"/>
      <c r="H569" s="11"/>
      <c r="I569" s="22"/>
      <c r="J569" s="22"/>
      <c r="K569" s="22"/>
      <c r="L569" s="22"/>
    </row>
    <row r="570" ht="15.75" customHeight="1">
      <c r="F570" s="8"/>
      <c r="G570" s="9"/>
      <c r="H570" s="11"/>
      <c r="I570" s="22"/>
      <c r="J570" s="22"/>
      <c r="K570" s="22"/>
      <c r="L570" s="22"/>
    </row>
    <row r="571" ht="15.75" customHeight="1">
      <c r="F571" s="8"/>
      <c r="G571" s="9"/>
      <c r="H571" s="11"/>
      <c r="I571" s="22"/>
      <c r="J571" s="22"/>
      <c r="K571" s="22"/>
      <c r="L571" s="22"/>
    </row>
    <row r="572" ht="15.75" customHeight="1">
      <c r="F572" s="8"/>
      <c r="G572" s="9"/>
      <c r="H572" s="11"/>
      <c r="I572" s="22"/>
      <c r="J572" s="22"/>
      <c r="K572" s="22"/>
      <c r="L572" s="22"/>
    </row>
    <row r="573" ht="15.75" customHeight="1">
      <c r="F573" s="8"/>
      <c r="G573" s="9"/>
      <c r="H573" s="11"/>
      <c r="I573" s="22"/>
      <c r="J573" s="22"/>
      <c r="K573" s="22"/>
      <c r="L573" s="22"/>
    </row>
    <row r="574" ht="15.75" customHeight="1">
      <c r="F574" s="8"/>
      <c r="G574" s="9"/>
      <c r="H574" s="11"/>
      <c r="I574" s="22"/>
      <c r="J574" s="22"/>
      <c r="K574" s="22"/>
      <c r="L574" s="22"/>
    </row>
    <row r="575" ht="15.75" customHeight="1">
      <c r="F575" s="8"/>
      <c r="G575" s="9"/>
      <c r="H575" s="11"/>
      <c r="I575" s="22"/>
      <c r="J575" s="22"/>
      <c r="K575" s="22"/>
      <c r="L575" s="22"/>
    </row>
    <row r="576" ht="15.75" customHeight="1">
      <c r="F576" s="8"/>
      <c r="G576" s="9"/>
      <c r="H576" s="11"/>
      <c r="I576" s="22"/>
      <c r="J576" s="22"/>
      <c r="K576" s="22"/>
      <c r="L576" s="22"/>
    </row>
    <row r="577" ht="15.75" customHeight="1">
      <c r="F577" s="8"/>
      <c r="G577" s="9"/>
      <c r="H577" s="11"/>
      <c r="I577" s="22"/>
      <c r="J577" s="22"/>
      <c r="K577" s="22"/>
      <c r="L577" s="22"/>
    </row>
    <row r="578" ht="15.75" customHeight="1">
      <c r="F578" s="8"/>
      <c r="G578" s="9"/>
      <c r="H578" s="11"/>
      <c r="I578" s="22"/>
      <c r="J578" s="22"/>
      <c r="K578" s="22"/>
      <c r="L578" s="22"/>
    </row>
    <row r="579" ht="15.75" customHeight="1">
      <c r="F579" s="8"/>
      <c r="G579" s="9"/>
      <c r="H579" s="11"/>
      <c r="I579" s="22"/>
      <c r="J579" s="22"/>
      <c r="K579" s="22"/>
      <c r="L579" s="22"/>
    </row>
    <row r="580" ht="15.75" customHeight="1">
      <c r="F580" s="8"/>
      <c r="G580" s="9"/>
      <c r="H580" s="11"/>
      <c r="I580" s="22"/>
      <c r="J580" s="22"/>
      <c r="K580" s="22"/>
      <c r="L580" s="22"/>
    </row>
    <row r="581" ht="15.75" customHeight="1">
      <c r="F581" s="8"/>
      <c r="G581" s="9"/>
      <c r="H581" s="11"/>
      <c r="I581" s="22"/>
      <c r="J581" s="22"/>
      <c r="K581" s="22"/>
      <c r="L581" s="22"/>
    </row>
    <row r="582" ht="15.75" customHeight="1">
      <c r="F582" s="8"/>
      <c r="G582" s="9"/>
      <c r="H582" s="11"/>
      <c r="I582" s="22"/>
      <c r="J582" s="22"/>
      <c r="K582" s="22"/>
      <c r="L582" s="22"/>
    </row>
    <row r="583" ht="15.75" customHeight="1">
      <c r="F583" s="8"/>
      <c r="G583" s="9"/>
      <c r="H583" s="11"/>
      <c r="I583" s="22"/>
      <c r="J583" s="22"/>
      <c r="K583" s="22"/>
      <c r="L583" s="22"/>
    </row>
    <row r="584" ht="15.75" customHeight="1">
      <c r="F584" s="8"/>
      <c r="G584" s="9"/>
      <c r="H584" s="11"/>
      <c r="I584" s="22"/>
      <c r="J584" s="22"/>
      <c r="K584" s="22"/>
      <c r="L584" s="22"/>
    </row>
    <row r="585" ht="15.75" customHeight="1">
      <c r="F585" s="8"/>
      <c r="G585" s="9"/>
      <c r="H585" s="11"/>
      <c r="I585" s="22"/>
      <c r="J585" s="22"/>
      <c r="K585" s="22"/>
      <c r="L585" s="22"/>
    </row>
    <row r="586" ht="15.75" customHeight="1">
      <c r="F586" s="8"/>
      <c r="G586" s="9"/>
      <c r="H586" s="11"/>
      <c r="I586" s="22"/>
      <c r="J586" s="22"/>
      <c r="K586" s="22"/>
      <c r="L586" s="22"/>
    </row>
    <row r="587" ht="15.75" customHeight="1">
      <c r="F587" s="8"/>
      <c r="G587" s="9"/>
      <c r="H587" s="11"/>
      <c r="I587" s="22"/>
      <c r="J587" s="22"/>
      <c r="K587" s="22"/>
      <c r="L587" s="22"/>
    </row>
    <row r="588" ht="15.75" customHeight="1">
      <c r="F588" s="8"/>
      <c r="G588" s="9"/>
      <c r="H588" s="11"/>
      <c r="I588" s="22"/>
      <c r="J588" s="22"/>
      <c r="K588" s="22"/>
      <c r="L588" s="22"/>
    </row>
    <row r="589" ht="15.75" customHeight="1">
      <c r="F589" s="8"/>
      <c r="G589" s="9"/>
      <c r="H589" s="11"/>
      <c r="I589" s="22"/>
      <c r="J589" s="22"/>
      <c r="K589" s="22"/>
      <c r="L589" s="22"/>
    </row>
    <row r="590" ht="15.75" customHeight="1">
      <c r="F590" s="8"/>
      <c r="G590" s="9"/>
      <c r="H590" s="11"/>
      <c r="I590" s="22"/>
      <c r="J590" s="22"/>
      <c r="K590" s="22"/>
      <c r="L590" s="22"/>
    </row>
    <row r="591" ht="15.75" customHeight="1">
      <c r="F591" s="8"/>
      <c r="G591" s="9"/>
      <c r="H591" s="11"/>
      <c r="I591" s="22"/>
      <c r="J591" s="22"/>
      <c r="K591" s="22"/>
      <c r="L591" s="22"/>
    </row>
    <row r="592" ht="15.75" customHeight="1">
      <c r="F592" s="8"/>
      <c r="G592" s="9"/>
      <c r="H592" s="11"/>
      <c r="I592" s="22"/>
      <c r="J592" s="22"/>
      <c r="K592" s="22"/>
      <c r="L592" s="22"/>
    </row>
    <row r="593" ht="15.75" customHeight="1">
      <c r="F593" s="8"/>
      <c r="G593" s="9"/>
      <c r="H593" s="11"/>
      <c r="I593" s="22"/>
      <c r="J593" s="22"/>
      <c r="K593" s="22"/>
      <c r="L593" s="22"/>
    </row>
    <row r="594" ht="15.75" customHeight="1">
      <c r="F594" s="8"/>
      <c r="G594" s="9"/>
      <c r="H594" s="11"/>
      <c r="I594" s="22"/>
      <c r="J594" s="22"/>
      <c r="K594" s="22"/>
      <c r="L594" s="22"/>
    </row>
    <row r="595" ht="15.75" customHeight="1">
      <c r="F595" s="8"/>
      <c r="G595" s="9"/>
      <c r="H595" s="11"/>
      <c r="I595" s="22"/>
      <c r="J595" s="22"/>
      <c r="K595" s="22"/>
      <c r="L595" s="22"/>
    </row>
    <row r="596" ht="15.75" customHeight="1">
      <c r="F596" s="8"/>
      <c r="G596" s="9"/>
      <c r="H596" s="11"/>
      <c r="I596" s="22"/>
      <c r="J596" s="22"/>
      <c r="K596" s="22"/>
      <c r="L596" s="22"/>
    </row>
    <row r="597" ht="15.75" customHeight="1">
      <c r="F597" s="8"/>
      <c r="G597" s="9"/>
      <c r="H597" s="11"/>
      <c r="I597" s="22"/>
      <c r="J597" s="22"/>
      <c r="K597" s="22"/>
      <c r="L597" s="22"/>
    </row>
    <row r="598" ht="15.75" customHeight="1">
      <c r="F598" s="8"/>
      <c r="G598" s="9"/>
      <c r="H598" s="11"/>
      <c r="I598" s="22"/>
      <c r="J598" s="22"/>
      <c r="K598" s="22"/>
      <c r="L598" s="22"/>
    </row>
    <row r="599" ht="15.75" customHeight="1">
      <c r="F599" s="8"/>
      <c r="G599" s="9"/>
      <c r="H599" s="11"/>
      <c r="I599" s="22"/>
      <c r="J599" s="22"/>
      <c r="K599" s="22"/>
      <c r="L599" s="22"/>
    </row>
    <row r="600" ht="15.75" customHeight="1">
      <c r="F600" s="8"/>
      <c r="G600" s="9"/>
      <c r="H600" s="11"/>
      <c r="I600" s="22"/>
      <c r="J600" s="22"/>
      <c r="K600" s="22"/>
      <c r="L600" s="22"/>
    </row>
    <row r="601" ht="15.75" customHeight="1">
      <c r="F601" s="8"/>
      <c r="G601" s="9"/>
      <c r="H601" s="11"/>
      <c r="I601" s="22"/>
      <c r="J601" s="22"/>
      <c r="K601" s="22"/>
      <c r="L601" s="22"/>
    </row>
    <row r="602" ht="15.75" customHeight="1">
      <c r="F602" s="8"/>
      <c r="G602" s="9"/>
      <c r="H602" s="11"/>
      <c r="I602" s="22"/>
      <c r="J602" s="22"/>
      <c r="K602" s="22"/>
      <c r="L602" s="22"/>
    </row>
    <row r="603" ht="15.75" customHeight="1">
      <c r="F603" s="8"/>
      <c r="G603" s="9"/>
      <c r="H603" s="11"/>
      <c r="I603" s="22"/>
      <c r="J603" s="22"/>
      <c r="K603" s="22"/>
      <c r="L603" s="22"/>
    </row>
    <row r="604" ht="15.75" customHeight="1">
      <c r="F604" s="8"/>
      <c r="G604" s="9"/>
      <c r="H604" s="11"/>
      <c r="I604" s="22"/>
      <c r="J604" s="22"/>
      <c r="K604" s="22"/>
      <c r="L604" s="22"/>
    </row>
    <row r="605" ht="15.75" customHeight="1">
      <c r="F605" s="8"/>
      <c r="G605" s="9"/>
      <c r="H605" s="11"/>
      <c r="I605" s="22"/>
      <c r="J605" s="22"/>
      <c r="K605" s="22"/>
      <c r="L605" s="22"/>
    </row>
    <row r="606" ht="15.75" customHeight="1">
      <c r="F606" s="8"/>
      <c r="G606" s="9"/>
      <c r="H606" s="11"/>
      <c r="I606" s="22"/>
      <c r="J606" s="22"/>
      <c r="K606" s="22"/>
      <c r="L606" s="22"/>
    </row>
    <row r="607" ht="15.75" customHeight="1">
      <c r="F607" s="8"/>
      <c r="G607" s="9"/>
      <c r="H607" s="11"/>
      <c r="I607" s="22"/>
      <c r="J607" s="22"/>
      <c r="K607" s="22"/>
      <c r="L607" s="22"/>
    </row>
    <row r="608" ht="15.75" customHeight="1">
      <c r="F608" s="8"/>
      <c r="G608" s="9"/>
      <c r="H608" s="11"/>
      <c r="I608" s="22"/>
      <c r="J608" s="22"/>
      <c r="K608" s="22"/>
      <c r="L608" s="22"/>
    </row>
    <row r="609" ht="15.75" customHeight="1">
      <c r="F609" s="8"/>
      <c r="G609" s="9"/>
      <c r="H609" s="11"/>
      <c r="I609" s="22"/>
      <c r="J609" s="22"/>
      <c r="K609" s="22"/>
      <c r="L609" s="22"/>
    </row>
    <row r="610" ht="15.75" customHeight="1">
      <c r="F610" s="8"/>
      <c r="G610" s="9"/>
      <c r="H610" s="11"/>
      <c r="I610" s="22"/>
      <c r="J610" s="22"/>
      <c r="K610" s="22"/>
      <c r="L610" s="22"/>
    </row>
    <row r="611" ht="15.75" customHeight="1">
      <c r="F611" s="8"/>
      <c r="G611" s="9"/>
      <c r="H611" s="11"/>
      <c r="I611" s="22"/>
      <c r="J611" s="22"/>
      <c r="K611" s="22"/>
      <c r="L611" s="22"/>
    </row>
    <row r="612" ht="15.75" customHeight="1">
      <c r="F612" s="8"/>
      <c r="G612" s="9"/>
      <c r="H612" s="11"/>
      <c r="I612" s="22"/>
      <c r="J612" s="22"/>
      <c r="K612" s="22"/>
      <c r="L612" s="22"/>
    </row>
    <row r="613" ht="15.75" customHeight="1">
      <c r="F613" s="8"/>
      <c r="G613" s="9"/>
      <c r="H613" s="11"/>
      <c r="I613" s="22"/>
      <c r="J613" s="22"/>
      <c r="K613" s="22"/>
      <c r="L613" s="22"/>
    </row>
    <row r="614" ht="15.75" customHeight="1">
      <c r="F614" s="8"/>
      <c r="G614" s="9"/>
      <c r="H614" s="11"/>
      <c r="I614" s="22"/>
      <c r="J614" s="22"/>
      <c r="K614" s="22"/>
      <c r="L614" s="22"/>
    </row>
    <row r="615" ht="15.75" customHeight="1">
      <c r="F615" s="8"/>
      <c r="G615" s="9"/>
      <c r="H615" s="11"/>
      <c r="I615" s="22"/>
      <c r="J615" s="22"/>
      <c r="K615" s="22"/>
      <c r="L615" s="22"/>
    </row>
    <row r="616" ht="15.75" customHeight="1">
      <c r="F616" s="8"/>
      <c r="G616" s="9"/>
      <c r="H616" s="11"/>
      <c r="I616" s="22"/>
      <c r="J616" s="22"/>
      <c r="K616" s="22"/>
      <c r="L616" s="22"/>
    </row>
    <row r="617" ht="15.75" customHeight="1">
      <c r="F617" s="8"/>
      <c r="G617" s="9"/>
      <c r="H617" s="11"/>
      <c r="I617" s="22"/>
      <c r="J617" s="22"/>
      <c r="K617" s="22"/>
      <c r="L617" s="22"/>
    </row>
    <row r="618" ht="15.75" customHeight="1">
      <c r="F618" s="8"/>
      <c r="G618" s="9"/>
      <c r="H618" s="11"/>
      <c r="I618" s="22"/>
      <c r="J618" s="22"/>
      <c r="K618" s="22"/>
      <c r="L618" s="22"/>
    </row>
    <row r="619" ht="15.75" customHeight="1">
      <c r="F619" s="8"/>
      <c r="G619" s="9"/>
      <c r="H619" s="11"/>
      <c r="I619" s="22"/>
      <c r="J619" s="22"/>
      <c r="K619" s="22"/>
      <c r="L619" s="22"/>
    </row>
    <row r="620" ht="15.75" customHeight="1">
      <c r="F620" s="8"/>
      <c r="G620" s="9"/>
      <c r="H620" s="11"/>
      <c r="I620" s="22"/>
      <c r="J620" s="22"/>
      <c r="K620" s="22"/>
      <c r="L620" s="22"/>
    </row>
    <row r="621" ht="15.75" customHeight="1">
      <c r="F621" s="8"/>
      <c r="G621" s="9"/>
      <c r="H621" s="11"/>
      <c r="I621" s="22"/>
      <c r="J621" s="22"/>
      <c r="K621" s="22"/>
      <c r="L621" s="22"/>
    </row>
    <row r="622" ht="15.75" customHeight="1">
      <c r="F622" s="8"/>
      <c r="G622" s="9"/>
      <c r="H622" s="11"/>
      <c r="I622" s="22"/>
      <c r="J622" s="22"/>
      <c r="K622" s="22"/>
      <c r="L622" s="22"/>
    </row>
    <row r="623" ht="15.75" customHeight="1">
      <c r="F623" s="8"/>
      <c r="G623" s="9"/>
      <c r="H623" s="11"/>
      <c r="I623" s="22"/>
      <c r="J623" s="22"/>
      <c r="K623" s="22"/>
      <c r="L623" s="22"/>
    </row>
    <row r="624" ht="15.75" customHeight="1">
      <c r="F624" s="8"/>
      <c r="G624" s="9"/>
      <c r="H624" s="11"/>
      <c r="I624" s="22"/>
      <c r="J624" s="22"/>
      <c r="K624" s="22"/>
      <c r="L624" s="22"/>
    </row>
    <row r="625" ht="15.75" customHeight="1">
      <c r="F625" s="8"/>
      <c r="G625" s="9"/>
      <c r="H625" s="11"/>
      <c r="I625" s="22"/>
      <c r="J625" s="22"/>
      <c r="K625" s="22"/>
      <c r="L625" s="22"/>
    </row>
    <row r="626" ht="15.75" customHeight="1">
      <c r="F626" s="8"/>
      <c r="G626" s="9"/>
      <c r="H626" s="11"/>
      <c r="I626" s="22"/>
      <c r="J626" s="22"/>
      <c r="K626" s="22"/>
      <c r="L626" s="22"/>
    </row>
    <row r="627" ht="15.75" customHeight="1">
      <c r="F627" s="8"/>
      <c r="G627" s="9"/>
      <c r="H627" s="11"/>
      <c r="I627" s="22"/>
      <c r="J627" s="22"/>
      <c r="K627" s="22"/>
      <c r="L627" s="22"/>
    </row>
    <row r="628" ht="15.75" customHeight="1">
      <c r="F628" s="8"/>
      <c r="G628" s="9"/>
      <c r="H628" s="11"/>
      <c r="I628" s="22"/>
      <c r="J628" s="22"/>
      <c r="K628" s="22"/>
      <c r="L628" s="22"/>
    </row>
    <row r="629" ht="15.75" customHeight="1">
      <c r="F629" s="8"/>
      <c r="G629" s="9"/>
      <c r="H629" s="11"/>
      <c r="I629" s="22"/>
      <c r="J629" s="22"/>
      <c r="K629" s="22"/>
      <c r="L629" s="22"/>
    </row>
    <row r="630" ht="15.75" customHeight="1">
      <c r="F630" s="8"/>
      <c r="G630" s="9"/>
      <c r="H630" s="11"/>
      <c r="I630" s="22"/>
      <c r="J630" s="22"/>
      <c r="K630" s="22"/>
      <c r="L630" s="22"/>
    </row>
    <row r="631" ht="15.75" customHeight="1">
      <c r="F631" s="8"/>
      <c r="G631" s="9"/>
      <c r="H631" s="11"/>
      <c r="I631" s="22"/>
      <c r="J631" s="22"/>
      <c r="K631" s="22"/>
      <c r="L631" s="22"/>
    </row>
    <row r="632" ht="15.75" customHeight="1">
      <c r="F632" s="8"/>
      <c r="G632" s="9"/>
      <c r="H632" s="11"/>
      <c r="I632" s="22"/>
      <c r="J632" s="22"/>
      <c r="K632" s="22"/>
      <c r="L632" s="22"/>
    </row>
    <row r="633" ht="15.75" customHeight="1">
      <c r="F633" s="8"/>
      <c r="G633" s="9"/>
      <c r="H633" s="11"/>
      <c r="I633" s="22"/>
      <c r="J633" s="22"/>
      <c r="K633" s="22"/>
      <c r="L633" s="22"/>
    </row>
    <row r="634" ht="15.75" customHeight="1">
      <c r="F634" s="8"/>
      <c r="G634" s="9"/>
      <c r="H634" s="11"/>
      <c r="I634" s="22"/>
      <c r="J634" s="22"/>
      <c r="K634" s="22"/>
      <c r="L634" s="22"/>
    </row>
    <row r="635" ht="15.75" customHeight="1">
      <c r="F635" s="8"/>
      <c r="G635" s="9"/>
      <c r="H635" s="11"/>
      <c r="I635" s="22"/>
      <c r="J635" s="22"/>
      <c r="K635" s="22"/>
      <c r="L635" s="22"/>
    </row>
    <row r="636" ht="15.75" customHeight="1">
      <c r="F636" s="8"/>
      <c r="G636" s="9"/>
      <c r="H636" s="11"/>
      <c r="I636" s="22"/>
      <c r="J636" s="22"/>
      <c r="K636" s="22"/>
      <c r="L636" s="22"/>
    </row>
    <row r="637" ht="15.75" customHeight="1">
      <c r="F637" s="8"/>
      <c r="G637" s="9"/>
      <c r="H637" s="11"/>
      <c r="I637" s="22"/>
      <c r="J637" s="22"/>
      <c r="K637" s="22"/>
      <c r="L637" s="22"/>
    </row>
    <row r="638" ht="15.75" customHeight="1">
      <c r="F638" s="8"/>
      <c r="G638" s="9"/>
      <c r="H638" s="11"/>
      <c r="I638" s="22"/>
      <c r="J638" s="22"/>
      <c r="K638" s="22"/>
      <c r="L638" s="22"/>
    </row>
    <row r="639" ht="15.75" customHeight="1">
      <c r="F639" s="8"/>
      <c r="G639" s="9"/>
      <c r="H639" s="11"/>
      <c r="I639" s="22"/>
      <c r="J639" s="22"/>
      <c r="K639" s="22"/>
      <c r="L639" s="22"/>
    </row>
    <row r="640" ht="15.75" customHeight="1">
      <c r="F640" s="8"/>
      <c r="G640" s="9"/>
      <c r="H640" s="11"/>
      <c r="I640" s="22"/>
      <c r="J640" s="22"/>
      <c r="K640" s="22"/>
      <c r="L640" s="22"/>
    </row>
    <row r="641" ht="15.75" customHeight="1">
      <c r="F641" s="8"/>
      <c r="G641" s="9"/>
      <c r="H641" s="11"/>
      <c r="I641" s="22"/>
      <c r="J641" s="22"/>
      <c r="K641" s="22"/>
      <c r="L641" s="22"/>
    </row>
    <row r="642" ht="15.75" customHeight="1">
      <c r="F642" s="8"/>
      <c r="G642" s="9"/>
      <c r="H642" s="11"/>
      <c r="I642" s="22"/>
      <c r="J642" s="22"/>
      <c r="K642" s="22"/>
      <c r="L642" s="22"/>
    </row>
    <row r="643" ht="15.75" customHeight="1">
      <c r="F643" s="8"/>
      <c r="G643" s="9"/>
      <c r="H643" s="11"/>
      <c r="I643" s="22"/>
      <c r="J643" s="22"/>
      <c r="K643" s="22"/>
      <c r="L643" s="22"/>
    </row>
    <row r="644" ht="15.75" customHeight="1">
      <c r="F644" s="8"/>
      <c r="G644" s="9"/>
      <c r="H644" s="11"/>
      <c r="I644" s="22"/>
      <c r="J644" s="22"/>
      <c r="K644" s="22"/>
      <c r="L644" s="22"/>
    </row>
    <row r="645" ht="15.75" customHeight="1">
      <c r="F645" s="8"/>
      <c r="G645" s="9"/>
      <c r="H645" s="11"/>
      <c r="I645" s="22"/>
      <c r="J645" s="22"/>
      <c r="K645" s="22"/>
      <c r="L645" s="22"/>
    </row>
    <row r="646" ht="15.75" customHeight="1">
      <c r="F646" s="8"/>
      <c r="G646" s="9"/>
      <c r="H646" s="11"/>
      <c r="I646" s="22"/>
      <c r="J646" s="22"/>
      <c r="K646" s="22"/>
      <c r="L646" s="22"/>
    </row>
    <row r="647" ht="15.75" customHeight="1">
      <c r="F647" s="8"/>
      <c r="G647" s="9"/>
      <c r="H647" s="11"/>
      <c r="I647" s="22"/>
      <c r="J647" s="22"/>
      <c r="K647" s="22"/>
      <c r="L647" s="22"/>
    </row>
    <row r="648" ht="15.75" customHeight="1">
      <c r="F648" s="8"/>
      <c r="G648" s="9"/>
      <c r="H648" s="11"/>
      <c r="I648" s="22"/>
      <c r="J648" s="22"/>
      <c r="K648" s="22"/>
      <c r="L648" s="22"/>
    </row>
    <row r="649" ht="15.75" customHeight="1">
      <c r="F649" s="8"/>
      <c r="G649" s="9"/>
      <c r="H649" s="11"/>
      <c r="I649" s="22"/>
      <c r="J649" s="22"/>
      <c r="K649" s="22"/>
      <c r="L649" s="22"/>
    </row>
    <row r="650" ht="15.75" customHeight="1">
      <c r="F650" s="8"/>
      <c r="G650" s="9"/>
      <c r="H650" s="11"/>
      <c r="I650" s="22"/>
      <c r="J650" s="22"/>
      <c r="K650" s="22"/>
      <c r="L650" s="22"/>
    </row>
    <row r="651" ht="15.75" customHeight="1">
      <c r="F651" s="8"/>
      <c r="G651" s="9"/>
      <c r="H651" s="11"/>
      <c r="I651" s="22"/>
      <c r="J651" s="22"/>
      <c r="K651" s="22"/>
      <c r="L651" s="22"/>
    </row>
    <row r="652" ht="15.75" customHeight="1">
      <c r="F652" s="8"/>
      <c r="G652" s="9"/>
      <c r="H652" s="11"/>
      <c r="I652" s="22"/>
      <c r="J652" s="22"/>
      <c r="K652" s="22"/>
      <c r="L652" s="22"/>
    </row>
    <row r="653" ht="15.75" customHeight="1">
      <c r="F653" s="8"/>
      <c r="G653" s="9"/>
      <c r="H653" s="11"/>
      <c r="I653" s="22"/>
      <c r="J653" s="22"/>
      <c r="K653" s="22"/>
      <c r="L653" s="22"/>
    </row>
    <row r="654" ht="15.75" customHeight="1">
      <c r="F654" s="8"/>
      <c r="G654" s="9"/>
      <c r="H654" s="11"/>
      <c r="I654" s="22"/>
      <c r="J654" s="22"/>
      <c r="K654" s="22"/>
      <c r="L654" s="22"/>
    </row>
    <row r="655" ht="15.75" customHeight="1">
      <c r="F655" s="8"/>
      <c r="G655" s="9"/>
      <c r="H655" s="11"/>
      <c r="I655" s="22"/>
      <c r="J655" s="22"/>
      <c r="K655" s="22"/>
      <c r="L655" s="22"/>
    </row>
    <row r="656" ht="15.75" customHeight="1">
      <c r="F656" s="8"/>
      <c r="G656" s="9"/>
      <c r="H656" s="11"/>
      <c r="I656" s="22"/>
      <c r="J656" s="22"/>
      <c r="K656" s="22"/>
      <c r="L656" s="22"/>
    </row>
    <row r="657" ht="15.75" customHeight="1">
      <c r="F657" s="8"/>
      <c r="G657" s="9"/>
      <c r="H657" s="11"/>
      <c r="I657" s="22"/>
      <c r="J657" s="22"/>
      <c r="K657" s="22"/>
      <c r="L657" s="22"/>
    </row>
    <row r="658" ht="15.75" customHeight="1">
      <c r="F658" s="8"/>
      <c r="G658" s="9"/>
      <c r="H658" s="11"/>
      <c r="I658" s="22"/>
      <c r="J658" s="22"/>
      <c r="K658" s="22"/>
      <c r="L658" s="22"/>
    </row>
    <row r="659" ht="15.75" customHeight="1">
      <c r="F659" s="8"/>
      <c r="G659" s="9"/>
      <c r="H659" s="11"/>
      <c r="I659" s="22"/>
      <c r="J659" s="22"/>
      <c r="K659" s="22"/>
      <c r="L659" s="22"/>
    </row>
    <row r="660" ht="15.75" customHeight="1">
      <c r="F660" s="8"/>
      <c r="G660" s="9"/>
      <c r="H660" s="11"/>
      <c r="I660" s="22"/>
      <c r="J660" s="22"/>
      <c r="K660" s="22"/>
      <c r="L660" s="22"/>
    </row>
    <row r="661" ht="15.75" customHeight="1">
      <c r="F661" s="8"/>
      <c r="G661" s="9"/>
      <c r="H661" s="11"/>
      <c r="I661" s="22"/>
      <c r="J661" s="22"/>
      <c r="K661" s="22"/>
      <c r="L661" s="22"/>
    </row>
    <row r="662" ht="15.75" customHeight="1">
      <c r="F662" s="8"/>
      <c r="G662" s="9"/>
      <c r="H662" s="11"/>
      <c r="I662" s="22"/>
      <c r="J662" s="22"/>
      <c r="K662" s="22"/>
      <c r="L662" s="22"/>
    </row>
    <row r="663" ht="15.75" customHeight="1">
      <c r="F663" s="8"/>
      <c r="G663" s="9"/>
      <c r="H663" s="11"/>
      <c r="I663" s="22"/>
      <c r="J663" s="22"/>
      <c r="K663" s="22"/>
      <c r="L663" s="22"/>
    </row>
    <row r="664" ht="15.75" customHeight="1">
      <c r="F664" s="8"/>
      <c r="G664" s="9"/>
      <c r="H664" s="11"/>
      <c r="I664" s="22"/>
      <c r="J664" s="22"/>
      <c r="K664" s="22"/>
      <c r="L664" s="22"/>
    </row>
    <row r="665" ht="15.75" customHeight="1">
      <c r="F665" s="8"/>
      <c r="G665" s="9"/>
      <c r="H665" s="11"/>
      <c r="I665" s="22"/>
      <c r="J665" s="22"/>
      <c r="K665" s="22"/>
      <c r="L665" s="22"/>
    </row>
    <row r="666" ht="15.75" customHeight="1">
      <c r="F666" s="8"/>
      <c r="G666" s="9"/>
      <c r="H666" s="11"/>
      <c r="I666" s="22"/>
      <c r="J666" s="22"/>
      <c r="K666" s="22"/>
      <c r="L666" s="22"/>
    </row>
    <row r="667" ht="15.75" customHeight="1">
      <c r="F667" s="8"/>
      <c r="G667" s="9"/>
      <c r="H667" s="11"/>
      <c r="I667" s="22"/>
      <c r="J667" s="22"/>
      <c r="K667" s="22"/>
      <c r="L667" s="22"/>
    </row>
    <row r="668" ht="15.75" customHeight="1">
      <c r="F668" s="8"/>
      <c r="G668" s="9"/>
      <c r="H668" s="11"/>
      <c r="I668" s="22"/>
      <c r="J668" s="22"/>
      <c r="K668" s="22"/>
      <c r="L668" s="22"/>
    </row>
    <row r="669" ht="15.75" customHeight="1">
      <c r="F669" s="8"/>
      <c r="G669" s="9"/>
      <c r="H669" s="11"/>
      <c r="I669" s="22"/>
      <c r="J669" s="22"/>
      <c r="K669" s="22"/>
      <c r="L669" s="22"/>
    </row>
    <row r="670" ht="15.75" customHeight="1">
      <c r="F670" s="8"/>
      <c r="G670" s="9"/>
      <c r="H670" s="11"/>
      <c r="I670" s="22"/>
      <c r="J670" s="22"/>
      <c r="K670" s="22"/>
      <c r="L670" s="22"/>
    </row>
    <row r="671" ht="15.75" customHeight="1">
      <c r="F671" s="8"/>
      <c r="G671" s="9"/>
      <c r="H671" s="11"/>
      <c r="I671" s="22"/>
      <c r="J671" s="22"/>
      <c r="K671" s="22"/>
      <c r="L671" s="22"/>
    </row>
    <row r="672" ht="15.75" customHeight="1">
      <c r="F672" s="8"/>
      <c r="G672" s="9"/>
      <c r="H672" s="11"/>
      <c r="I672" s="22"/>
      <c r="J672" s="22"/>
      <c r="K672" s="22"/>
      <c r="L672" s="22"/>
    </row>
    <row r="673" ht="15.75" customHeight="1">
      <c r="F673" s="8"/>
      <c r="G673" s="9"/>
      <c r="H673" s="11"/>
      <c r="I673" s="22"/>
      <c r="J673" s="22"/>
      <c r="K673" s="22"/>
      <c r="L673" s="22"/>
    </row>
    <row r="674" ht="15.75" customHeight="1">
      <c r="F674" s="8"/>
      <c r="G674" s="9"/>
      <c r="H674" s="11"/>
      <c r="I674" s="22"/>
      <c r="J674" s="22"/>
      <c r="K674" s="22"/>
      <c r="L674" s="22"/>
    </row>
    <row r="675" ht="15.75" customHeight="1">
      <c r="F675" s="8"/>
      <c r="G675" s="9"/>
      <c r="H675" s="11"/>
      <c r="I675" s="22"/>
      <c r="J675" s="22"/>
      <c r="K675" s="22"/>
      <c r="L675" s="22"/>
    </row>
    <row r="676" ht="15.75" customHeight="1">
      <c r="F676" s="8"/>
      <c r="G676" s="9"/>
      <c r="H676" s="11"/>
      <c r="I676" s="22"/>
      <c r="J676" s="22"/>
      <c r="K676" s="22"/>
      <c r="L676" s="22"/>
    </row>
    <row r="677" ht="15.75" customHeight="1">
      <c r="F677" s="8"/>
      <c r="G677" s="9"/>
      <c r="H677" s="11"/>
      <c r="I677" s="22"/>
      <c r="J677" s="22"/>
      <c r="K677" s="22"/>
      <c r="L677" s="22"/>
    </row>
    <row r="678" ht="15.75" customHeight="1">
      <c r="F678" s="8"/>
      <c r="G678" s="9"/>
      <c r="H678" s="11"/>
      <c r="I678" s="22"/>
      <c r="J678" s="22"/>
      <c r="K678" s="22"/>
      <c r="L678" s="22"/>
    </row>
    <row r="679" ht="15.75" customHeight="1">
      <c r="F679" s="8"/>
      <c r="G679" s="9"/>
      <c r="H679" s="11"/>
      <c r="I679" s="22"/>
      <c r="J679" s="22"/>
      <c r="K679" s="22"/>
      <c r="L679" s="22"/>
    </row>
    <row r="680" ht="15.75" customHeight="1">
      <c r="F680" s="8"/>
      <c r="G680" s="9"/>
      <c r="H680" s="11"/>
      <c r="I680" s="22"/>
      <c r="J680" s="22"/>
      <c r="K680" s="22"/>
      <c r="L680" s="22"/>
    </row>
    <row r="681" ht="15.75" customHeight="1">
      <c r="F681" s="8"/>
      <c r="G681" s="9"/>
      <c r="H681" s="11"/>
      <c r="I681" s="22"/>
      <c r="J681" s="22"/>
      <c r="K681" s="22"/>
      <c r="L681" s="22"/>
    </row>
    <row r="682" ht="15.75" customHeight="1">
      <c r="F682" s="8"/>
      <c r="G682" s="9"/>
      <c r="H682" s="11"/>
      <c r="I682" s="22"/>
      <c r="J682" s="22"/>
      <c r="K682" s="22"/>
      <c r="L682" s="22"/>
    </row>
    <row r="683" ht="15.75" customHeight="1">
      <c r="F683" s="8"/>
      <c r="G683" s="9"/>
      <c r="H683" s="11"/>
      <c r="I683" s="22"/>
      <c r="J683" s="22"/>
      <c r="K683" s="22"/>
      <c r="L683" s="22"/>
    </row>
    <row r="684" ht="15.75" customHeight="1">
      <c r="F684" s="8"/>
      <c r="G684" s="9"/>
      <c r="H684" s="11"/>
      <c r="I684" s="22"/>
      <c r="J684" s="22"/>
      <c r="K684" s="22"/>
      <c r="L684" s="22"/>
    </row>
    <row r="685" ht="15.75" customHeight="1">
      <c r="F685" s="8"/>
      <c r="G685" s="9"/>
      <c r="H685" s="11"/>
      <c r="I685" s="22"/>
      <c r="J685" s="22"/>
      <c r="K685" s="22"/>
      <c r="L685" s="22"/>
    </row>
    <row r="686" ht="15.75" customHeight="1">
      <c r="F686" s="8"/>
      <c r="G686" s="9"/>
      <c r="H686" s="11"/>
      <c r="I686" s="22"/>
      <c r="J686" s="22"/>
      <c r="K686" s="22"/>
      <c r="L686" s="22"/>
    </row>
    <row r="687" ht="15.75" customHeight="1">
      <c r="F687" s="8"/>
      <c r="G687" s="9"/>
      <c r="H687" s="11"/>
      <c r="I687" s="22"/>
      <c r="J687" s="22"/>
      <c r="K687" s="22"/>
      <c r="L687" s="22"/>
    </row>
    <row r="688" ht="15.75" customHeight="1">
      <c r="F688" s="8"/>
      <c r="G688" s="9"/>
      <c r="H688" s="11"/>
      <c r="I688" s="22"/>
      <c r="J688" s="22"/>
      <c r="K688" s="22"/>
      <c r="L688" s="22"/>
    </row>
    <row r="689" ht="15.75" customHeight="1">
      <c r="F689" s="8"/>
      <c r="G689" s="9"/>
      <c r="H689" s="11"/>
      <c r="I689" s="22"/>
      <c r="J689" s="22"/>
      <c r="K689" s="22"/>
      <c r="L689" s="22"/>
    </row>
    <row r="690" ht="15.75" customHeight="1">
      <c r="F690" s="8"/>
      <c r="G690" s="9"/>
      <c r="H690" s="11"/>
      <c r="I690" s="22"/>
      <c r="J690" s="22"/>
      <c r="K690" s="22"/>
      <c r="L690" s="22"/>
    </row>
    <row r="691" ht="15.75" customHeight="1">
      <c r="F691" s="8"/>
      <c r="G691" s="9"/>
      <c r="H691" s="11"/>
      <c r="I691" s="22"/>
      <c r="J691" s="22"/>
      <c r="K691" s="22"/>
      <c r="L691" s="22"/>
    </row>
    <row r="692" ht="15.75" customHeight="1">
      <c r="F692" s="8"/>
      <c r="G692" s="9"/>
      <c r="H692" s="11"/>
      <c r="I692" s="22"/>
      <c r="J692" s="22"/>
      <c r="K692" s="22"/>
      <c r="L692" s="22"/>
    </row>
    <row r="693" ht="15.75" customHeight="1">
      <c r="F693" s="8"/>
      <c r="G693" s="9"/>
      <c r="H693" s="11"/>
      <c r="I693" s="22"/>
      <c r="J693" s="22"/>
      <c r="K693" s="22"/>
      <c r="L693" s="22"/>
    </row>
    <row r="694" ht="15.75" customHeight="1">
      <c r="F694" s="8"/>
      <c r="G694" s="9"/>
      <c r="H694" s="11"/>
      <c r="I694" s="22"/>
      <c r="J694" s="22"/>
      <c r="K694" s="22"/>
      <c r="L694" s="22"/>
    </row>
    <row r="695" ht="15.75" customHeight="1">
      <c r="F695" s="8"/>
      <c r="G695" s="9"/>
      <c r="H695" s="11"/>
      <c r="I695" s="22"/>
      <c r="J695" s="22"/>
      <c r="K695" s="22"/>
      <c r="L695" s="22"/>
    </row>
    <row r="696" ht="15.75" customHeight="1">
      <c r="F696" s="8"/>
      <c r="G696" s="9"/>
      <c r="H696" s="11"/>
      <c r="I696" s="22"/>
      <c r="J696" s="22"/>
      <c r="K696" s="22"/>
      <c r="L696" s="22"/>
    </row>
    <row r="697" ht="15.75" customHeight="1">
      <c r="F697" s="8"/>
      <c r="G697" s="9"/>
      <c r="H697" s="11"/>
      <c r="I697" s="22"/>
      <c r="J697" s="22"/>
      <c r="K697" s="22"/>
      <c r="L697" s="22"/>
    </row>
    <row r="698" ht="15.75" customHeight="1">
      <c r="F698" s="8"/>
      <c r="G698" s="9"/>
      <c r="H698" s="11"/>
      <c r="I698" s="22"/>
      <c r="J698" s="22"/>
      <c r="K698" s="22"/>
      <c r="L698" s="22"/>
    </row>
    <row r="699" ht="15.75" customHeight="1">
      <c r="F699" s="8"/>
      <c r="G699" s="9"/>
      <c r="H699" s="11"/>
      <c r="I699" s="22"/>
      <c r="J699" s="22"/>
      <c r="K699" s="22"/>
      <c r="L699" s="22"/>
    </row>
    <row r="700" ht="15.75" customHeight="1">
      <c r="F700" s="8"/>
      <c r="G700" s="9"/>
      <c r="H700" s="11"/>
      <c r="I700" s="22"/>
      <c r="J700" s="22"/>
      <c r="K700" s="22"/>
      <c r="L700" s="22"/>
    </row>
    <row r="701" ht="15.75" customHeight="1">
      <c r="F701" s="8"/>
      <c r="G701" s="9"/>
      <c r="H701" s="11"/>
      <c r="I701" s="22"/>
      <c r="J701" s="22"/>
      <c r="K701" s="22"/>
      <c r="L701" s="22"/>
    </row>
    <row r="702" ht="15.75" customHeight="1">
      <c r="F702" s="8"/>
      <c r="G702" s="9"/>
      <c r="H702" s="11"/>
      <c r="I702" s="22"/>
      <c r="J702" s="22"/>
      <c r="K702" s="22"/>
      <c r="L702" s="22"/>
    </row>
    <row r="703" ht="15.75" customHeight="1">
      <c r="F703" s="8"/>
      <c r="G703" s="9"/>
      <c r="H703" s="11"/>
      <c r="I703" s="22"/>
      <c r="J703" s="22"/>
      <c r="K703" s="22"/>
      <c r="L703" s="22"/>
    </row>
    <row r="704" ht="15.75" customHeight="1">
      <c r="F704" s="8"/>
      <c r="G704" s="9"/>
      <c r="H704" s="11"/>
      <c r="I704" s="22"/>
      <c r="J704" s="22"/>
      <c r="K704" s="22"/>
      <c r="L704" s="22"/>
    </row>
    <row r="705" ht="15.75" customHeight="1">
      <c r="F705" s="8"/>
      <c r="G705" s="9"/>
      <c r="H705" s="11"/>
      <c r="I705" s="22"/>
      <c r="J705" s="22"/>
      <c r="K705" s="22"/>
      <c r="L705" s="22"/>
    </row>
    <row r="706" ht="15.75" customHeight="1">
      <c r="F706" s="8"/>
      <c r="G706" s="9"/>
      <c r="H706" s="11"/>
      <c r="I706" s="22"/>
      <c r="J706" s="22"/>
      <c r="K706" s="22"/>
      <c r="L706" s="22"/>
    </row>
    <row r="707" ht="15.75" customHeight="1">
      <c r="F707" s="8"/>
      <c r="G707" s="9"/>
      <c r="H707" s="11"/>
      <c r="I707" s="22"/>
      <c r="J707" s="22"/>
      <c r="K707" s="22"/>
      <c r="L707" s="22"/>
    </row>
    <row r="708" ht="15.75" customHeight="1">
      <c r="F708" s="8"/>
      <c r="G708" s="9"/>
      <c r="H708" s="11"/>
      <c r="I708" s="22"/>
      <c r="J708" s="22"/>
      <c r="K708" s="22"/>
      <c r="L708" s="22"/>
    </row>
    <row r="709" ht="15.75" customHeight="1">
      <c r="F709" s="8"/>
      <c r="G709" s="9"/>
      <c r="H709" s="11"/>
      <c r="I709" s="22"/>
      <c r="J709" s="22"/>
      <c r="K709" s="22"/>
      <c r="L709" s="22"/>
    </row>
    <row r="710" ht="15.75" customHeight="1">
      <c r="F710" s="8"/>
      <c r="G710" s="9"/>
      <c r="H710" s="11"/>
      <c r="I710" s="22"/>
      <c r="J710" s="22"/>
      <c r="K710" s="22"/>
      <c r="L710" s="22"/>
    </row>
    <row r="711" ht="15.75" customHeight="1">
      <c r="F711" s="8"/>
      <c r="G711" s="9"/>
      <c r="H711" s="11"/>
      <c r="I711" s="22"/>
      <c r="J711" s="22"/>
      <c r="K711" s="22"/>
      <c r="L711" s="22"/>
    </row>
    <row r="712" ht="15.75" customHeight="1">
      <c r="F712" s="8"/>
      <c r="G712" s="9"/>
      <c r="H712" s="11"/>
      <c r="I712" s="22"/>
      <c r="J712" s="22"/>
      <c r="K712" s="22"/>
      <c r="L712" s="22"/>
    </row>
    <row r="713" ht="15.75" customHeight="1">
      <c r="F713" s="8"/>
      <c r="G713" s="9"/>
      <c r="H713" s="11"/>
      <c r="I713" s="22"/>
      <c r="J713" s="22"/>
      <c r="K713" s="22"/>
      <c r="L713" s="22"/>
    </row>
    <row r="714" ht="15.75" customHeight="1">
      <c r="F714" s="8"/>
      <c r="G714" s="9"/>
      <c r="H714" s="11"/>
      <c r="I714" s="22"/>
      <c r="J714" s="22"/>
      <c r="K714" s="22"/>
      <c r="L714" s="22"/>
    </row>
    <row r="715" ht="15.75" customHeight="1">
      <c r="F715" s="8"/>
      <c r="G715" s="9"/>
      <c r="H715" s="11"/>
      <c r="I715" s="22"/>
      <c r="J715" s="22"/>
      <c r="K715" s="22"/>
      <c r="L715" s="22"/>
    </row>
    <row r="716" ht="15.75" customHeight="1">
      <c r="F716" s="8"/>
      <c r="G716" s="9"/>
      <c r="H716" s="11"/>
      <c r="I716" s="22"/>
      <c r="J716" s="22"/>
      <c r="K716" s="22"/>
      <c r="L716" s="22"/>
    </row>
    <row r="717" ht="15.75" customHeight="1">
      <c r="F717" s="8"/>
      <c r="G717" s="9"/>
      <c r="H717" s="11"/>
      <c r="I717" s="22"/>
      <c r="J717" s="22"/>
      <c r="K717" s="22"/>
      <c r="L717" s="22"/>
    </row>
    <row r="718" ht="15.75" customHeight="1">
      <c r="F718" s="8"/>
      <c r="G718" s="9"/>
      <c r="H718" s="11"/>
      <c r="I718" s="22"/>
      <c r="J718" s="22"/>
      <c r="K718" s="22"/>
      <c r="L718" s="22"/>
    </row>
    <row r="719" ht="15.75" customHeight="1">
      <c r="F719" s="8"/>
      <c r="G719" s="9"/>
      <c r="H719" s="11"/>
      <c r="I719" s="22"/>
      <c r="J719" s="22"/>
      <c r="K719" s="22"/>
      <c r="L719" s="22"/>
    </row>
    <row r="720" ht="15.75" customHeight="1">
      <c r="F720" s="8"/>
      <c r="G720" s="9"/>
      <c r="H720" s="11"/>
      <c r="I720" s="22"/>
      <c r="J720" s="22"/>
      <c r="K720" s="22"/>
      <c r="L720" s="22"/>
    </row>
    <row r="721" ht="15.75" customHeight="1">
      <c r="F721" s="8"/>
      <c r="G721" s="9"/>
      <c r="H721" s="11"/>
      <c r="I721" s="22"/>
      <c r="J721" s="22"/>
      <c r="K721" s="22"/>
      <c r="L721" s="22"/>
    </row>
    <row r="722" ht="15.75" customHeight="1">
      <c r="F722" s="8"/>
      <c r="G722" s="9"/>
      <c r="H722" s="11"/>
      <c r="I722" s="22"/>
      <c r="J722" s="22"/>
      <c r="K722" s="22"/>
      <c r="L722" s="22"/>
    </row>
    <row r="723" ht="15.75" customHeight="1">
      <c r="F723" s="8"/>
      <c r="G723" s="9"/>
      <c r="H723" s="11"/>
      <c r="I723" s="22"/>
      <c r="J723" s="22"/>
      <c r="K723" s="22"/>
      <c r="L723" s="22"/>
    </row>
    <row r="724" ht="15.75" customHeight="1">
      <c r="F724" s="8"/>
      <c r="G724" s="9"/>
      <c r="H724" s="11"/>
      <c r="I724" s="22"/>
      <c r="J724" s="22"/>
      <c r="K724" s="22"/>
      <c r="L724" s="22"/>
    </row>
    <row r="725" ht="15.75" customHeight="1">
      <c r="F725" s="8"/>
      <c r="G725" s="9"/>
      <c r="H725" s="11"/>
      <c r="I725" s="22"/>
      <c r="J725" s="22"/>
      <c r="K725" s="22"/>
      <c r="L725" s="22"/>
    </row>
    <row r="726" ht="15.75" customHeight="1">
      <c r="F726" s="8"/>
      <c r="G726" s="9"/>
      <c r="H726" s="11"/>
      <c r="I726" s="22"/>
      <c r="J726" s="22"/>
      <c r="K726" s="22"/>
      <c r="L726" s="22"/>
    </row>
    <row r="727" ht="15.75" customHeight="1">
      <c r="F727" s="8"/>
      <c r="G727" s="9"/>
      <c r="H727" s="11"/>
      <c r="I727" s="22"/>
      <c r="J727" s="22"/>
      <c r="K727" s="22"/>
      <c r="L727" s="22"/>
    </row>
    <row r="728" ht="15.75" customHeight="1">
      <c r="F728" s="8"/>
      <c r="G728" s="9"/>
      <c r="H728" s="11"/>
      <c r="I728" s="22"/>
      <c r="J728" s="22"/>
      <c r="K728" s="22"/>
      <c r="L728" s="22"/>
    </row>
    <row r="729" ht="15.75" customHeight="1">
      <c r="F729" s="8"/>
      <c r="G729" s="9"/>
      <c r="H729" s="11"/>
      <c r="I729" s="22"/>
      <c r="J729" s="22"/>
      <c r="K729" s="22"/>
      <c r="L729" s="22"/>
    </row>
    <row r="730" ht="15.75" customHeight="1">
      <c r="F730" s="8"/>
      <c r="G730" s="9"/>
      <c r="H730" s="11"/>
      <c r="I730" s="22"/>
      <c r="J730" s="22"/>
      <c r="K730" s="22"/>
      <c r="L730" s="22"/>
    </row>
    <row r="731" ht="15.75" customHeight="1">
      <c r="F731" s="8"/>
      <c r="G731" s="9"/>
      <c r="H731" s="11"/>
      <c r="I731" s="22"/>
      <c r="J731" s="22"/>
      <c r="K731" s="22"/>
      <c r="L731" s="22"/>
    </row>
    <row r="732" ht="15.75" customHeight="1">
      <c r="F732" s="8"/>
      <c r="G732" s="9"/>
      <c r="H732" s="11"/>
      <c r="I732" s="22"/>
      <c r="J732" s="22"/>
      <c r="K732" s="22"/>
      <c r="L732" s="22"/>
    </row>
    <row r="733" ht="15.75" customHeight="1">
      <c r="F733" s="8"/>
      <c r="G733" s="9"/>
      <c r="H733" s="11"/>
      <c r="I733" s="22"/>
      <c r="J733" s="22"/>
      <c r="K733" s="22"/>
      <c r="L733" s="22"/>
    </row>
    <row r="734" ht="15.75" customHeight="1">
      <c r="F734" s="8"/>
      <c r="G734" s="9"/>
      <c r="H734" s="11"/>
      <c r="I734" s="22"/>
      <c r="J734" s="22"/>
      <c r="K734" s="22"/>
      <c r="L734" s="22"/>
    </row>
    <row r="735" ht="15.75" customHeight="1">
      <c r="F735" s="8"/>
      <c r="G735" s="9"/>
      <c r="H735" s="11"/>
      <c r="I735" s="22"/>
      <c r="J735" s="22"/>
      <c r="K735" s="22"/>
      <c r="L735" s="22"/>
    </row>
    <row r="736" ht="15.75" customHeight="1">
      <c r="F736" s="8"/>
      <c r="G736" s="9"/>
      <c r="H736" s="11"/>
      <c r="I736" s="22"/>
      <c r="J736" s="22"/>
      <c r="K736" s="22"/>
      <c r="L736" s="22"/>
    </row>
    <row r="737" ht="15.75" customHeight="1">
      <c r="F737" s="8"/>
      <c r="G737" s="9"/>
      <c r="H737" s="11"/>
      <c r="I737" s="22"/>
      <c r="J737" s="22"/>
      <c r="K737" s="22"/>
      <c r="L737" s="22"/>
    </row>
    <row r="738" ht="15.75" customHeight="1">
      <c r="F738" s="8"/>
      <c r="G738" s="9"/>
      <c r="H738" s="11"/>
      <c r="I738" s="22"/>
      <c r="J738" s="22"/>
      <c r="K738" s="22"/>
      <c r="L738" s="22"/>
    </row>
    <row r="739" ht="15.75" customHeight="1">
      <c r="F739" s="8"/>
      <c r="G739" s="9"/>
      <c r="H739" s="11"/>
      <c r="I739" s="22"/>
      <c r="J739" s="22"/>
      <c r="K739" s="22"/>
      <c r="L739" s="22"/>
    </row>
    <row r="740" ht="15.75" customHeight="1">
      <c r="F740" s="8"/>
      <c r="G740" s="9"/>
      <c r="H740" s="11"/>
      <c r="I740" s="22"/>
      <c r="J740" s="22"/>
      <c r="K740" s="22"/>
      <c r="L740" s="22"/>
    </row>
    <row r="741" ht="15.75" customHeight="1">
      <c r="F741" s="8"/>
      <c r="G741" s="9"/>
      <c r="H741" s="11"/>
      <c r="I741" s="22"/>
      <c r="J741" s="22"/>
      <c r="K741" s="22"/>
      <c r="L741" s="22"/>
    </row>
    <row r="742" ht="15.75" customHeight="1">
      <c r="F742" s="8"/>
      <c r="G742" s="9"/>
      <c r="H742" s="11"/>
      <c r="I742" s="22"/>
      <c r="J742" s="22"/>
      <c r="K742" s="22"/>
      <c r="L742" s="22"/>
    </row>
    <row r="743" ht="15.75" customHeight="1">
      <c r="F743" s="8"/>
      <c r="G743" s="9"/>
      <c r="H743" s="11"/>
      <c r="I743" s="22"/>
      <c r="J743" s="22"/>
      <c r="K743" s="22"/>
      <c r="L743" s="22"/>
    </row>
    <row r="744" ht="15.75" customHeight="1">
      <c r="F744" s="8"/>
      <c r="G744" s="9"/>
      <c r="H744" s="11"/>
      <c r="I744" s="22"/>
      <c r="J744" s="22"/>
      <c r="K744" s="22"/>
      <c r="L744" s="22"/>
    </row>
    <row r="745" ht="15.75" customHeight="1">
      <c r="F745" s="8"/>
      <c r="G745" s="9"/>
      <c r="H745" s="11"/>
      <c r="I745" s="22"/>
      <c r="J745" s="22"/>
      <c r="K745" s="22"/>
      <c r="L745" s="22"/>
    </row>
    <row r="746" ht="15.75" customHeight="1">
      <c r="F746" s="8"/>
      <c r="G746" s="9"/>
      <c r="H746" s="11"/>
      <c r="I746" s="22"/>
      <c r="J746" s="22"/>
      <c r="K746" s="22"/>
      <c r="L746" s="22"/>
    </row>
    <row r="747" ht="15.75" customHeight="1">
      <c r="F747" s="8"/>
      <c r="G747" s="9"/>
      <c r="H747" s="11"/>
      <c r="I747" s="22"/>
      <c r="J747" s="22"/>
      <c r="K747" s="22"/>
      <c r="L747" s="22"/>
    </row>
    <row r="748" ht="15.75" customHeight="1">
      <c r="F748" s="8"/>
      <c r="G748" s="9"/>
      <c r="H748" s="11"/>
      <c r="I748" s="22"/>
      <c r="J748" s="22"/>
      <c r="K748" s="22"/>
      <c r="L748" s="22"/>
    </row>
    <row r="749" ht="15.75" customHeight="1">
      <c r="F749" s="8"/>
      <c r="G749" s="9"/>
      <c r="H749" s="11"/>
      <c r="I749" s="22"/>
      <c r="J749" s="22"/>
      <c r="K749" s="22"/>
      <c r="L749" s="22"/>
    </row>
    <row r="750" ht="15.75" customHeight="1">
      <c r="F750" s="8"/>
      <c r="G750" s="9"/>
      <c r="H750" s="11"/>
      <c r="I750" s="22"/>
      <c r="J750" s="22"/>
      <c r="K750" s="22"/>
      <c r="L750" s="22"/>
    </row>
    <row r="751" ht="15.75" customHeight="1">
      <c r="F751" s="8"/>
      <c r="G751" s="9"/>
      <c r="H751" s="11"/>
      <c r="I751" s="22"/>
      <c r="J751" s="22"/>
      <c r="K751" s="22"/>
      <c r="L751" s="22"/>
    </row>
    <row r="752" ht="15.75" customHeight="1">
      <c r="F752" s="8"/>
      <c r="G752" s="9"/>
      <c r="H752" s="11"/>
      <c r="I752" s="22"/>
      <c r="J752" s="22"/>
      <c r="K752" s="22"/>
      <c r="L752" s="22"/>
    </row>
    <row r="753" ht="15.75" customHeight="1">
      <c r="F753" s="8"/>
      <c r="G753" s="9"/>
      <c r="H753" s="11"/>
      <c r="I753" s="22"/>
      <c r="J753" s="22"/>
      <c r="K753" s="22"/>
      <c r="L753" s="22"/>
    </row>
    <row r="754" ht="15.75" customHeight="1">
      <c r="F754" s="8"/>
      <c r="G754" s="9"/>
      <c r="H754" s="11"/>
      <c r="I754" s="22"/>
      <c r="J754" s="22"/>
      <c r="K754" s="22"/>
      <c r="L754" s="22"/>
    </row>
    <row r="755" ht="15.75" customHeight="1">
      <c r="F755" s="8"/>
      <c r="G755" s="9"/>
      <c r="H755" s="11"/>
      <c r="I755" s="22"/>
      <c r="J755" s="22"/>
      <c r="K755" s="22"/>
      <c r="L755" s="22"/>
    </row>
    <row r="756" ht="15.75" customHeight="1">
      <c r="F756" s="8"/>
      <c r="G756" s="9"/>
      <c r="H756" s="11"/>
      <c r="I756" s="22"/>
      <c r="J756" s="22"/>
      <c r="K756" s="22"/>
      <c r="L756" s="22"/>
    </row>
    <row r="757" ht="15.75" customHeight="1">
      <c r="F757" s="8"/>
      <c r="G757" s="9"/>
      <c r="H757" s="11"/>
      <c r="I757" s="22"/>
      <c r="J757" s="22"/>
      <c r="K757" s="22"/>
      <c r="L757" s="22"/>
    </row>
    <row r="758" ht="15.75" customHeight="1">
      <c r="F758" s="8"/>
      <c r="G758" s="9"/>
      <c r="H758" s="11"/>
      <c r="I758" s="22"/>
      <c r="J758" s="22"/>
      <c r="K758" s="22"/>
      <c r="L758" s="22"/>
    </row>
    <row r="759" ht="15.75" customHeight="1">
      <c r="F759" s="8"/>
      <c r="G759" s="9"/>
      <c r="H759" s="11"/>
      <c r="I759" s="22"/>
      <c r="J759" s="22"/>
      <c r="K759" s="22"/>
      <c r="L759" s="22"/>
    </row>
    <row r="760" ht="15.75" customHeight="1">
      <c r="F760" s="8"/>
      <c r="G760" s="9"/>
      <c r="H760" s="11"/>
      <c r="I760" s="22"/>
      <c r="J760" s="22"/>
      <c r="K760" s="22"/>
      <c r="L760" s="22"/>
    </row>
    <row r="761" ht="15.75" customHeight="1">
      <c r="F761" s="8"/>
      <c r="G761" s="9"/>
      <c r="H761" s="11"/>
      <c r="I761" s="22"/>
      <c r="J761" s="22"/>
      <c r="K761" s="22"/>
      <c r="L761" s="22"/>
    </row>
    <row r="762" ht="15.75" customHeight="1">
      <c r="F762" s="8"/>
      <c r="G762" s="9"/>
      <c r="H762" s="11"/>
      <c r="I762" s="22"/>
      <c r="J762" s="22"/>
      <c r="K762" s="22"/>
      <c r="L762" s="22"/>
    </row>
    <row r="763" ht="15.75" customHeight="1">
      <c r="F763" s="8"/>
      <c r="G763" s="9"/>
      <c r="H763" s="11"/>
      <c r="I763" s="22"/>
      <c r="J763" s="22"/>
      <c r="K763" s="22"/>
      <c r="L763" s="22"/>
    </row>
    <row r="764" ht="15.75" customHeight="1">
      <c r="F764" s="8"/>
      <c r="G764" s="9"/>
      <c r="H764" s="11"/>
      <c r="I764" s="22"/>
      <c r="J764" s="22"/>
      <c r="K764" s="22"/>
      <c r="L764" s="22"/>
    </row>
    <row r="765" ht="15.75" customHeight="1">
      <c r="F765" s="8"/>
      <c r="G765" s="9"/>
      <c r="H765" s="11"/>
      <c r="I765" s="22"/>
      <c r="J765" s="22"/>
      <c r="K765" s="22"/>
      <c r="L765" s="22"/>
    </row>
    <row r="766" ht="15.75" customHeight="1">
      <c r="F766" s="8"/>
      <c r="G766" s="9"/>
      <c r="H766" s="11"/>
      <c r="I766" s="22"/>
      <c r="J766" s="22"/>
      <c r="K766" s="22"/>
      <c r="L766" s="22"/>
    </row>
    <row r="767" ht="15.75" customHeight="1">
      <c r="F767" s="8"/>
      <c r="G767" s="9"/>
      <c r="H767" s="11"/>
      <c r="I767" s="22"/>
      <c r="J767" s="22"/>
      <c r="K767" s="22"/>
      <c r="L767" s="22"/>
    </row>
    <row r="768" ht="15.75" customHeight="1">
      <c r="F768" s="8"/>
      <c r="G768" s="9"/>
      <c r="H768" s="11"/>
      <c r="I768" s="22"/>
      <c r="J768" s="22"/>
      <c r="K768" s="22"/>
      <c r="L768" s="22"/>
    </row>
    <row r="769" ht="15.75" customHeight="1">
      <c r="F769" s="8"/>
      <c r="G769" s="9"/>
      <c r="H769" s="11"/>
      <c r="I769" s="22"/>
      <c r="J769" s="22"/>
      <c r="K769" s="22"/>
      <c r="L769" s="22"/>
    </row>
    <row r="770" ht="15.75" customHeight="1">
      <c r="F770" s="8"/>
      <c r="G770" s="9"/>
      <c r="H770" s="11"/>
      <c r="I770" s="22"/>
      <c r="J770" s="22"/>
      <c r="K770" s="22"/>
      <c r="L770" s="22"/>
    </row>
    <row r="771" ht="15.75" customHeight="1">
      <c r="F771" s="8"/>
      <c r="G771" s="9"/>
      <c r="H771" s="11"/>
      <c r="I771" s="22"/>
      <c r="J771" s="22"/>
      <c r="K771" s="22"/>
      <c r="L771" s="22"/>
    </row>
    <row r="772" ht="15.75" customHeight="1">
      <c r="F772" s="8"/>
      <c r="G772" s="9"/>
      <c r="H772" s="11"/>
      <c r="I772" s="22"/>
      <c r="J772" s="22"/>
      <c r="K772" s="22"/>
      <c r="L772" s="22"/>
    </row>
    <row r="773" ht="15.75" customHeight="1">
      <c r="F773" s="8"/>
      <c r="G773" s="9"/>
      <c r="H773" s="11"/>
      <c r="I773" s="22"/>
      <c r="J773" s="22"/>
      <c r="K773" s="22"/>
      <c r="L773" s="22"/>
    </row>
    <row r="774" ht="15.75" customHeight="1">
      <c r="F774" s="8"/>
      <c r="G774" s="9"/>
      <c r="H774" s="11"/>
      <c r="I774" s="22"/>
      <c r="J774" s="22"/>
      <c r="K774" s="22"/>
      <c r="L774" s="22"/>
    </row>
    <row r="775" ht="15.75" customHeight="1">
      <c r="F775" s="8"/>
      <c r="G775" s="9"/>
      <c r="H775" s="11"/>
      <c r="I775" s="22"/>
      <c r="J775" s="22"/>
      <c r="K775" s="22"/>
      <c r="L775" s="22"/>
    </row>
    <row r="776" ht="15.75" customHeight="1">
      <c r="F776" s="8"/>
      <c r="G776" s="9"/>
      <c r="H776" s="11"/>
      <c r="I776" s="22"/>
      <c r="J776" s="22"/>
      <c r="K776" s="22"/>
      <c r="L776" s="22"/>
    </row>
    <row r="777" ht="15.75" customHeight="1">
      <c r="F777" s="8"/>
      <c r="G777" s="9"/>
      <c r="H777" s="11"/>
      <c r="I777" s="22"/>
      <c r="J777" s="22"/>
      <c r="K777" s="22"/>
      <c r="L777" s="22"/>
    </row>
    <row r="778" ht="15.75" customHeight="1">
      <c r="F778" s="8"/>
      <c r="G778" s="9"/>
      <c r="H778" s="11"/>
      <c r="I778" s="22"/>
      <c r="J778" s="22"/>
      <c r="K778" s="22"/>
      <c r="L778" s="22"/>
    </row>
    <row r="779" ht="15.75" customHeight="1">
      <c r="F779" s="8"/>
      <c r="G779" s="9"/>
      <c r="H779" s="11"/>
      <c r="I779" s="22"/>
      <c r="J779" s="22"/>
      <c r="K779" s="22"/>
      <c r="L779" s="22"/>
    </row>
    <row r="780" ht="15.75" customHeight="1">
      <c r="F780" s="8"/>
      <c r="G780" s="9"/>
      <c r="H780" s="11"/>
      <c r="I780" s="22"/>
      <c r="J780" s="22"/>
      <c r="K780" s="22"/>
      <c r="L780" s="22"/>
    </row>
    <row r="781" ht="15.75" customHeight="1">
      <c r="F781" s="8"/>
      <c r="G781" s="9"/>
      <c r="H781" s="11"/>
      <c r="I781" s="22"/>
      <c r="J781" s="22"/>
      <c r="K781" s="22"/>
      <c r="L781" s="22"/>
    </row>
    <row r="782" ht="15.75" customHeight="1">
      <c r="F782" s="8"/>
      <c r="G782" s="9"/>
      <c r="H782" s="11"/>
      <c r="I782" s="22"/>
      <c r="J782" s="22"/>
      <c r="K782" s="22"/>
      <c r="L782" s="22"/>
    </row>
    <row r="783" ht="15.75" customHeight="1">
      <c r="F783" s="8"/>
      <c r="G783" s="9"/>
      <c r="H783" s="11"/>
      <c r="I783" s="22"/>
      <c r="J783" s="22"/>
      <c r="K783" s="22"/>
      <c r="L783" s="22"/>
    </row>
    <row r="784" ht="15.75" customHeight="1">
      <c r="F784" s="8"/>
      <c r="G784" s="9"/>
      <c r="H784" s="11"/>
      <c r="I784" s="22"/>
      <c r="J784" s="22"/>
      <c r="K784" s="22"/>
      <c r="L784" s="22"/>
    </row>
    <row r="785" ht="15.75" customHeight="1">
      <c r="F785" s="8"/>
      <c r="G785" s="9"/>
      <c r="H785" s="11"/>
      <c r="I785" s="22"/>
      <c r="J785" s="22"/>
      <c r="K785" s="22"/>
      <c r="L785" s="22"/>
    </row>
    <row r="786" ht="15.75" customHeight="1">
      <c r="F786" s="8"/>
      <c r="G786" s="9"/>
      <c r="H786" s="11"/>
      <c r="I786" s="22"/>
      <c r="J786" s="22"/>
      <c r="K786" s="22"/>
      <c r="L786" s="22"/>
    </row>
    <row r="787" ht="15.75" customHeight="1">
      <c r="F787" s="8"/>
      <c r="G787" s="9"/>
      <c r="H787" s="11"/>
      <c r="I787" s="22"/>
      <c r="J787" s="22"/>
      <c r="K787" s="22"/>
      <c r="L787" s="22"/>
    </row>
    <row r="788" ht="15.75" customHeight="1">
      <c r="F788" s="8"/>
      <c r="G788" s="9"/>
      <c r="H788" s="11"/>
      <c r="I788" s="22"/>
      <c r="J788" s="22"/>
      <c r="K788" s="22"/>
      <c r="L788" s="22"/>
    </row>
    <row r="789" ht="15.75" customHeight="1">
      <c r="F789" s="8"/>
      <c r="G789" s="9"/>
      <c r="H789" s="11"/>
      <c r="I789" s="22"/>
      <c r="J789" s="22"/>
      <c r="K789" s="22"/>
      <c r="L789" s="22"/>
    </row>
    <row r="790" ht="15.75" customHeight="1">
      <c r="F790" s="8"/>
      <c r="G790" s="9"/>
      <c r="H790" s="11"/>
      <c r="I790" s="22"/>
      <c r="J790" s="22"/>
      <c r="K790" s="22"/>
      <c r="L790" s="22"/>
    </row>
    <row r="791" ht="15.75" customHeight="1">
      <c r="F791" s="8"/>
      <c r="G791" s="9"/>
      <c r="H791" s="11"/>
      <c r="I791" s="22"/>
      <c r="J791" s="22"/>
      <c r="K791" s="22"/>
      <c r="L791" s="22"/>
    </row>
    <row r="792" ht="15.75" customHeight="1">
      <c r="F792" s="8"/>
      <c r="G792" s="9"/>
      <c r="H792" s="11"/>
      <c r="I792" s="22"/>
      <c r="J792" s="22"/>
      <c r="K792" s="22"/>
      <c r="L792" s="22"/>
    </row>
    <row r="793" ht="15.75" customHeight="1">
      <c r="F793" s="8"/>
      <c r="G793" s="9"/>
      <c r="H793" s="11"/>
      <c r="I793" s="22"/>
      <c r="J793" s="22"/>
      <c r="K793" s="22"/>
      <c r="L793" s="22"/>
    </row>
    <row r="794" ht="15.75" customHeight="1">
      <c r="F794" s="8"/>
      <c r="G794" s="9"/>
      <c r="H794" s="11"/>
      <c r="I794" s="22"/>
      <c r="J794" s="22"/>
      <c r="K794" s="22"/>
      <c r="L794" s="22"/>
    </row>
    <row r="795" ht="15.75" customHeight="1">
      <c r="F795" s="8"/>
      <c r="G795" s="9"/>
      <c r="H795" s="11"/>
      <c r="I795" s="22"/>
      <c r="J795" s="22"/>
      <c r="K795" s="22"/>
      <c r="L795" s="22"/>
    </row>
    <row r="796" ht="15.75" customHeight="1">
      <c r="F796" s="8"/>
      <c r="G796" s="9"/>
      <c r="H796" s="11"/>
      <c r="I796" s="22"/>
      <c r="J796" s="22"/>
      <c r="K796" s="22"/>
      <c r="L796" s="22"/>
    </row>
    <row r="797" ht="15.75" customHeight="1">
      <c r="F797" s="8"/>
      <c r="G797" s="9"/>
      <c r="H797" s="11"/>
      <c r="I797" s="22"/>
      <c r="J797" s="22"/>
      <c r="K797" s="22"/>
      <c r="L797" s="22"/>
    </row>
    <row r="798" ht="15.75" customHeight="1">
      <c r="F798" s="8"/>
      <c r="G798" s="9"/>
      <c r="H798" s="11"/>
      <c r="I798" s="22"/>
      <c r="J798" s="22"/>
      <c r="K798" s="22"/>
      <c r="L798" s="22"/>
    </row>
    <row r="799" ht="15.75" customHeight="1">
      <c r="F799" s="8"/>
      <c r="G799" s="9"/>
      <c r="H799" s="11"/>
      <c r="I799" s="22"/>
      <c r="J799" s="22"/>
      <c r="K799" s="22"/>
      <c r="L799" s="22"/>
    </row>
    <row r="800" ht="15.75" customHeight="1">
      <c r="F800" s="8"/>
      <c r="G800" s="9"/>
      <c r="H800" s="11"/>
      <c r="I800" s="22"/>
      <c r="J800" s="22"/>
      <c r="K800" s="22"/>
      <c r="L800" s="22"/>
    </row>
    <row r="801" ht="15.75" customHeight="1">
      <c r="F801" s="8"/>
      <c r="G801" s="9"/>
      <c r="H801" s="11"/>
      <c r="I801" s="22"/>
      <c r="J801" s="22"/>
      <c r="K801" s="22"/>
      <c r="L801" s="22"/>
    </row>
    <row r="802" ht="15.75" customHeight="1">
      <c r="F802" s="8"/>
      <c r="G802" s="9"/>
      <c r="H802" s="11"/>
      <c r="I802" s="22"/>
      <c r="J802" s="22"/>
      <c r="K802" s="22"/>
      <c r="L802" s="22"/>
    </row>
    <row r="803" ht="15.75" customHeight="1">
      <c r="F803" s="8"/>
      <c r="G803" s="9"/>
      <c r="H803" s="11"/>
      <c r="I803" s="22"/>
      <c r="J803" s="22"/>
      <c r="K803" s="22"/>
      <c r="L803" s="22"/>
    </row>
    <row r="804" ht="15.75" customHeight="1">
      <c r="F804" s="8"/>
      <c r="G804" s="9"/>
      <c r="H804" s="11"/>
      <c r="I804" s="22"/>
      <c r="J804" s="22"/>
      <c r="K804" s="22"/>
      <c r="L804" s="22"/>
    </row>
    <row r="805" ht="15.75" customHeight="1">
      <c r="F805" s="8"/>
      <c r="G805" s="9"/>
      <c r="H805" s="11"/>
      <c r="I805" s="22"/>
      <c r="J805" s="22"/>
      <c r="K805" s="22"/>
      <c r="L805" s="22"/>
    </row>
    <row r="806" ht="15.75" customHeight="1">
      <c r="F806" s="8"/>
      <c r="G806" s="9"/>
      <c r="H806" s="11"/>
      <c r="I806" s="22"/>
      <c r="J806" s="22"/>
      <c r="K806" s="22"/>
      <c r="L806" s="22"/>
    </row>
    <row r="807" ht="15.75" customHeight="1">
      <c r="F807" s="8"/>
      <c r="G807" s="9"/>
      <c r="H807" s="11"/>
      <c r="I807" s="22"/>
      <c r="J807" s="22"/>
      <c r="K807" s="22"/>
      <c r="L807" s="22"/>
    </row>
    <row r="808" ht="15.75" customHeight="1">
      <c r="F808" s="8"/>
      <c r="G808" s="9"/>
      <c r="H808" s="11"/>
      <c r="I808" s="22"/>
      <c r="J808" s="22"/>
      <c r="K808" s="22"/>
      <c r="L808" s="22"/>
    </row>
    <row r="809" ht="15.75" customHeight="1">
      <c r="F809" s="8"/>
      <c r="G809" s="9"/>
      <c r="H809" s="11"/>
      <c r="I809" s="22"/>
      <c r="J809" s="22"/>
      <c r="K809" s="22"/>
      <c r="L809" s="22"/>
    </row>
    <row r="810" ht="15.75" customHeight="1">
      <c r="F810" s="8"/>
      <c r="G810" s="9"/>
      <c r="H810" s="11"/>
      <c r="I810" s="22"/>
      <c r="J810" s="22"/>
      <c r="K810" s="22"/>
      <c r="L810" s="22"/>
    </row>
    <row r="811" ht="15.75" customHeight="1">
      <c r="F811" s="8"/>
      <c r="G811" s="9"/>
      <c r="H811" s="11"/>
      <c r="I811" s="22"/>
      <c r="J811" s="22"/>
      <c r="K811" s="22"/>
      <c r="L811" s="22"/>
    </row>
    <row r="812" ht="15.75" customHeight="1">
      <c r="F812" s="8"/>
      <c r="G812" s="9"/>
      <c r="H812" s="11"/>
      <c r="I812" s="22"/>
      <c r="J812" s="22"/>
      <c r="K812" s="22"/>
      <c r="L812" s="22"/>
    </row>
    <row r="813" ht="15.75" customHeight="1">
      <c r="F813" s="8"/>
      <c r="G813" s="9"/>
      <c r="H813" s="11"/>
      <c r="I813" s="22"/>
      <c r="J813" s="22"/>
      <c r="K813" s="22"/>
      <c r="L813" s="22"/>
    </row>
    <row r="814" ht="15.75" customHeight="1">
      <c r="F814" s="8"/>
      <c r="G814" s="9"/>
      <c r="H814" s="11"/>
      <c r="I814" s="22"/>
      <c r="J814" s="22"/>
      <c r="K814" s="22"/>
      <c r="L814" s="22"/>
    </row>
    <row r="815" ht="15.75" customHeight="1">
      <c r="F815" s="8"/>
      <c r="G815" s="9"/>
      <c r="H815" s="11"/>
      <c r="I815" s="22"/>
      <c r="J815" s="22"/>
      <c r="K815" s="22"/>
      <c r="L815" s="22"/>
    </row>
    <row r="816" ht="15.75" customHeight="1">
      <c r="F816" s="8"/>
      <c r="G816" s="9"/>
      <c r="H816" s="11"/>
      <c r="I816" s="22"/>
      <c r="J816" s="22"/>
      <c r="K816" s="22"/>
      <c r="L816" s="22"/>
    </row>
    <row r="817" ht="15.75" customHeight="1">
      <c r="F817" s="8"/>
      <c r="G817" s="9"/>
      <c r="H817" s="11"/>
      <c r="I817" s="22"/>
      <c r="J817" s="22"/>
      <c r="K817" s="22"/>
      <c r="L817" s="22"/>
    </row>
    <row r="818" ht="15.75" customHeight="1">
      <c r="F818" s="8"/>
      <c r="G818" s="9"/>
      <c r="H818" s="11"/>
      <c r="I818" s="22"/>
      <c r="J818" s="22"/>
      <c r="K818" s="22"/>
      <c r="L818" s="22"/>
    </row>
    <row r="819" ht="15.75" customHeight="1">
      <c r="F819" s="8"/>
      <c r="G819" s="9"/>
      <c r="H819" s="11"/>
      <c r="I819" s="22"/>
      <c r="J819" s="22"/>
      <c r="K819" s="22"/>
      <c r="L819" s="22"/>
    </row>
    <row r="820" ht="15.75" customHeight="1">
      <c r="F820" s="8"/>
      <c r="G820" s="9"/>
      <c r="H820" s="11"/>
      <c r="I820" s="22"/>
      <c r="J820" s="22"/>
      <c r="K820" s="22"/>
      <c r="L820" s="22"/>
    </row>
    <row r="821" ht="15.75" customHeight="1">
      <c r="F821" s="8"/>
      <c r="G821" s="9"/>
      <c r="H821" s="11"/>
      <c r="I821" s="22"/>
      <c r="J821" s="22"/>
      <c r="K821" s="22"/>
      <c r="L821" s="22"/>
    </row>
    <row r="822" ht="15.75" customHeight="1">
      <c r="F822" s="8"/>
      <c r="G822" s="9"/>
      <c r="H822" s="11"/>
      <c r="I822" s="22"/>
      <c r="J822" s="22"/>
      <c r="K822" s="22"/>
      <c r="L822" s="22"/>
    </row>
    <row r="823" ht="15.75" customHeight="1">
      <c r="F823" s="8"/>
      <c r="G823" s="9"/>
      <c r="H823" s="11"/>
      <c r="I823" s="22"/>
      <c r="J823" s="22"/>
      <c r="K823" s="22"/>
      <c r="L823" s="22"/>
    </row>
    <row r="824" ht="15.75" customHeight="1">
      <c r="F824" s="8"/>
      <c r="G824" s="9"/>
      <c r="H824" s="11"/>
      <c r="I824" s="22"/>
      <c r="J824" s="22"/>
      <c r="K824" s="22"/>
      <c r="L824" s="22"/>
    </row>
    <row r="825" ht="15.75" customHeight="1">
      <c r="F825" s="8"/>
      <c r="G825" s="9"/>
      <c r="H825" s="11"/>
      <c r="I825" s="22"/>
      <c r="J825" s="22"/>
      <c r="K825" s="22"/>
      <c r="L825" s="22"/>
    </row>
    <row r="826" ht="15.75" customHeight="1">
      <c r="F826" s="8"/>
      <c r="G826" s="9"/>
      <c r="H826" s="11"/>
      <c r="I826" s="22"/>
      <c r="J826" s="22"/>
      <c r="K826" s="22"/>
      <c r="L826" s="22"/>
    </row>
    <row r="827" ht="15.75" customHeight="1">
      <c r="F827" s="8"/>
      <c r="G827" s="9"/>
      <c r="H827" s="11"/>
      <c r="I827" s="22"/>
      <c r="J827" s="22"/>
      <c r="K827" s="22"/>
      <c r="L827" s="22"/>
    </row>
    <row r="828" ht="15.75" customHeight="1">
      <c r="F828" s="8"/>
      <c r="G828" s="9"/>
      <c r="H828" s="11"/>
      <c r="I828" s="22"/>
      <c r="J828" s="22"/>
      <c r="K828" s="22"/>
      <c r="L828" s="22"/>
    </row>
    <row r="829" ht="15.75" customHeight="1">
      <c r="F829" s="8"/>
      <c r="G829" s="9"/>
      <c r="H829" s="11"/>
      <c r="I829" s="22"/>
      <c r="J829" s="22"/>
      <c r="K829" s="22"/>
      <c r="L829" s="22"/>
    </row>
    <row r="830" ht="15.75" customHeight="1">
      <c r="F830" s="8"/>
      <c r="G830" s="9"/>
      <c r="H830" s="11"/>
      <c r="I830" s="22"/>
      <c r="J830" s="22"/>
      <c r="K830" s="22"/>
      <c r="L830" s="22"/>
    </row>
    <row r="831" ht="15.75" customHeight="1">
      <c r="F831" s="8"/>
      <c r="G831" s="9"/>
      <c r="H831" s="11"/>
      <c r="I831" s="22"/>
      <c r="J831" s="22"/>
      <c r="K831" s="22"/>
      <c r="L831" s="22"/>
    </row>
    <row r="832" ht="15.75" customHeight="1">
      <c r="F832" s="8"/>
      <c r="G832" s="9"/>
      <c r="H832" s="11"/>
      <c r="I832" s="22"/>
      <c r="J832" s="22"/>
      <c r="K832" s="22"/>
      <c r="L832" s="22"/>
    </row>
    <row r="833" ht="15.75" customHeight="1">
      <c r="F833" s="8"/>
      <c r="G833" s="9"/>
      <c r="H833" s="11"/>
      <c r="I833" s="22"/>
      <c r="J833" s="22"/>
      <c r="K833" s="22"/>
      <c r="L833" s="22"/>
    </row>
    <row r="834" ht="15.75" customHeight="1">
      <c r="F834" s="8"/>
      <c r="G834" s="9"/>
      <c r="H834" s="11"/>
      <c r="I834" s="22"/>
      <c r="J834" s="22"/>
      <c r="K834" s="22"/>
      <c r="L834" s="22"/>
    </row>
    <row r="835" ht="15.75" customHeight="1">
      <c r="F835" s="8"/>
      <c r="G835" s="9"/>
      <c r="H835" s="11"/>
      <c r="I835" s="22"/>
      <c r="J835" s="22"/>
      <c r="K835" s="22"/>
      <c r="L835" s="22"/>
    </row>
    <row r="836" ht="15.75" customHeight="1">
      <c r="F836" s="8"/>
      <c r="G836" s="9"/>
      <c r="H836" s="11"/>
      <c r="I836" s="22"/>
      <c r="J836" s="22"/>
      <c r="K836" s="22"/>
      <c r="L836" s="22"/>
    </row>
    <row r="837" ht="15.75" customHeight="1">
      <c r="F837" s="8"/>
      <c r="G837" s="9"/>
      <c r="H837" s="11"/>
      <c r="I837" s="22"/>
      <c r="J837" s="22"/>
      <c r="K837" s="22"/>
      <c r="L837" s="22"/>
    </row>
    <row r="838" ht="15.75" customHeight="1">
      <c r="F838" s="8"/>
      <c r="G838" s="9"/>
      <c r="H838" s="11"/>
      <c r="I838" s="22"/>
      <c r="J838" s="22"/>
      <c r="K838" s="22"/>
      <c r="L838" s="22"/>
    </row>
    <row r="839" ht="15.75" customHeight="1">
      <c r="F839" s="8"/>
      <c r="G839" s="9"/>
      <c r="H839" s="11"/>
      <c r="I839" s="22"/>
      <c r="J839" s="22"/>
      <c r="K839" s="22"/>
      <c r="L839" s="22"/>
    </row>
    <row r="840" ht="15.75" customHeight="1">
      <c r="F840" s="8"/>
      <c r="G840" s="9"/>
      <c r="H840" s="11"/>
      <c r="I840" s="22"/>
      <c r="J840" s="22"/>
      <c r="K840" s="22"/>
      <c r="L840" s="22"/>
    </row>
    <row r="841" ht="15.75" customHeight="1">
      <c r="F841" s="8"/>
      <c r="G841" s="9"/>
      <c r="H841" s="11"/>
      <c r="I841" s="22"/>
      <c r="J841" s="22"/>
      <c r="K841" s="22"/>
      <c r="L841" s="22"/>
    </row>
    <row r="842" ht="15.75" customHeight="1">
      <c r="F842" s="8"/>
      <c r="G842" s="9"/>
      <c r="H842" s="11"/>
      <c r="I842" s="22"/>
      <c r="J842" s="22"/>
      <c r="K842" s="22"/>
      <c r="L842" s="22"/>
    </row>
    <row r="843" ht="15.75" customHeight="1">
      <c r="F843" s="8"/>
      <c r="G843" s="9"/>
      <c r="H843" s="11"/>
      <c r="I843" s="22"/>
      <c r="J843" s="22"/>
      <c r="K843" s="22"/>
      <c r="L843" s="22"/>
    </row>
    <row r="844" ht="15.75" customHeight="1">
      <c r="F844" s="8"/>
      <c r="G844" s="9"/>
      <c r="H844" s="11"/>
      <c r="I844" s="22"/>
      <c r="J844" s="22"/>
      <c r="K844" s="22"/>
      <c r="L844" s="22"/>
    </row>
    <row r="845" ht="15.75" customHeight="1">
      <c r="F845" s="8"/>
      <c r="G845" s="9"/>
      <c r="H845" s="11"/>
      <c r="I845" s="22"/>
      <c r="J845" s="22"/>
      <c r="K845" s="22"/>
      <c r="L845" s="22"/>
    </row>
    <row r="846" ht="15.75" customHeight="1">
      <c r="F846" s="8"/>
      <c r="G846" s="9"/>
      <c r="H846" s="11"/>
      <c r="I846" s="22"/>
      <c r="J846" s="22"/>
      <c r="K846" s="22"/>
      <c r="L846" s="22"/>
    </row>
    <row r="847" ht="15.75" customHeight="1">
      <c r="F847" s="8"/>
      <c r="G847" s="9"/>
      <c r="H847" s="11"/>
      <c r="I847" s="22"/>
      <c r="J847" s="22"/>
      <c r="K847" s="22"/>
      <c r="L847" s="22"/>
    </row>
    <row r="848" ht="15.75" customHeight="1">
      <c r="F848" s="8"/>
      <c r="G848" s="9"/>
      <c r="H848" s="11"/>
      <c r="I848" s="22"/>
      <c r="J848" s="22"/>
      <c r="K848" s="22"/>
      <c r="L848" s="22"/>
    </row>
    <row r="849" ht="15.75" customHeight="1">
      <c r="F849" s="8"/>
      <c r="G849" s="9"/>
      <c r="H849" s="11"/>
      <c r="I849" s="22"/>
      <c r="J849" s="22"/>
      <c r="K849" s="22"/>
      <c r="L849" s="22"/>
    </row>
    <row r="850" ht="15.75" customHeight="1">
      <c r="F850" s="8"/>
      <c r="G850" s="9"/>
      <c r="H850" s="11"/>
      <c r="I850" s="22"/>
      <c r="J850" s="22"/>
      <c r="K850" s="22"/>
      <c r="L850" s="22"/>
    </row>
    <row r="851" ht="15.75" customHeight="1">
      <c r="F851" s="8"/>
      <c r="G851" s="9"/>
      <c r="H851" s="11"/>
      <c r="I851" s="22"/>
      <c r="J851" s="22"/>
      <c r="K851" s="22"/>
      <c r="L851" s="22"/>
    </row>
    <row r="852" ht="15.75" customHeight="1">
      <c r="F852" s="8"/>
      <c r="G852" s="9"/>
      <c r="H852" s="11"/>
      <c r="I852" s="22"/>
      <c r="J852" s="22"/>
      <c r="K852" s="22"/>
      <c r="L852" s="22"/>
    </row>
    <row r="853" ht="15.75" customHeight="1">
      <c r="F853" s="8"/>
      <c r="G853" s="9"/>
      <c r="H853" s="11"/>
      <c r="I853" s="22"/>
      <c r="J853" s="22"/>
      <c r="K853" s="22"/>
      <c r="L853" s="22"/>
    </row>
    <row r="854" ht="15.75" customHeight="1">
      <c r="F854" s="8"/>
      <c r="G854" s="9"/>
      <c r="H854" s="11"/>
      <c r="I854" s="22"/>
      <c r="J854" s="22"/>
      <c r="K854" s="22"/>
      <c r="L854" s="22"/>
    </row>
    <row r="855" ht="15.75" customHeight="1">
      <c r="F855" s="8"/>
      <c r="G855" s="9"/>
      <c r="H855" s="11"/>
      <c r="I855" s="22"/>
      <c r="J855" s="22"/>
      <c r="K855" s="22"/>
      <c r="L855" s="22"/>
    </row>
    <row r="856" ht="15.75" customHeight="1">
      <c r="F856" s="8"/>
      <c r="G856" s="9"/>
      <c r="H856" s="11"/>
      <c r="I856" s="22"/>
      <c r="J856" s="22"/>
      <c r="K856" s="22"/>
      <c r="L856" s="22"/>
    </row>
    <row r="857" ht="15.75" customHeight="1">
      <c r="F857" s="8"/>
      <c r="G857" s="9"/>
      <c r="H857" s="11"/>
      <c r="I857" s="22"/>
      <c r="J857" s="22"/>
      <c r="K857" s="22"/>
      <c r="L857" s="22"/>
    </row>
    <row r="858" ht="15.75" customHeight="1">
      <c r="F858" s="8"/>
      <c r="G858" s="9"/>
      <c r="H858" s="11"/>
      <c r="I858" s="22"/>
      <c r="J858" s="22"/>
      <c r="K858" s="22"/>
      <c r="L858" s="22"/>
    </row>
    <row r="859" ht="15.75" customHeight="1">
      <c r="F859" s="8"/>
      <c r="G859" s="9"/>
      <c r="H859" s="11"/>
      <c r="I859" s="22"/>
      <c r="J859" s="22"/>
      <c r="K859" s="22"/>
      <c r="L859" s="22"/>
    </row>
    <row r="860" ht="15.75" customHeight="1">
      <c r="F860" s="8"/>
      <c r="G860" s="9"/>
      <c r="H860" s="11"/>
      <c r="I860" s="22"/>
      <c r="J860" s="22"/>
      <c r="K860" s="22"/>
      <c r="L860" s="22"/>
    </row>
    <row r="861" ht="15.75" customHeight="1">
      <c r="F861" s="8"/>
      <c r="G861" s="9"/>
      <c r="H861" s="11"/>
      <c r="I861" s="22"/>
      <c r="J861" s="22"/>
      <c r="K861" s="22"/>
      <c r="L861" s="22"/>
    </row>
    <row r="862" ht="15.75" customHeight="1">
      <c r="F862" s="8"/>
      <c r="G862" s="9"/>
      <c r="H862" s="11"/>
      <c r="I862" s="22"/>
      <c r="J862" s="22"/>
      <c r="K862" s="22"/>
      <c r="L862" s="22"/>
    </row>
    <row r="863" ht="15.75" customHeight="1">
      <c r="F863" s="8"/>
      <c r="G863" s="9"/>
      <c r="H863" s="11"/>
      <c r="I863" s="22"/>
      <c r="J863" s="22"/>
      <c r="K863" s="22"/>
      <c r="L863" s="22"/>
    </row>
    <row r="864" ht="15.75" customHeight="1">
      <c r="F864" s="8"/>
      <c r="G864" s="9"/>
      <c r="H864" s="11"/>
      <c r="I864" s="22"/>
      <c r="J864" s="22"/>
      <c r="K864" s="22"/>
      <c r="L864" s="22"/>
    </row>
    <row r="865" ht="15.75" customHeight="1">
      <c r="F865" s="8"/>
      <c r="G865" s="9"/>
      <c r="H865" s="11"/>
      <c r="I865" s="22"/>
      <c r="J865" s="22"/>
      <c r="K865" s="22"/>
      <c r="L865" s="22"/>
    </row>
    <row r="866" ht="15.75" customHeight="1">
      <c r="F866" s="8"/>
      <c r="G866" s="9"/>
      <c r="H866" s="11"/>
      <c r="I866" s="22"/>
      <c r="J866" s="22"/>
      <c r="K866" s="22"/>
      <c r="L866" s="22"/>
    </row>
    <row r="867" ht="15.75" customHeight="1">
      <c r="F867" s="8"/>
      <c r="G867" s="9"/>
      <c r="H867" s="11"/>
      <c r="I867" s="22"/>
      <c r="J867" s="22"/>
      <c r="K867" s="22"/>
      <c r="L867" s="22"/>
    </row>
    <row r="868" ht="15.75" customHeight="1">
      <c r="F868" s="8"/>
      <c r="G868" s="9"/>
      <c r="H868" s="11"/>
      <c r="I868" s="22"/>
      <c r="J868" s="22"/>
      <c r="K868" s="22"/>
      <c r="L868" s="22"/>
    </row>
    <row r="869" ht="15.75" customHeight="1">
      <c r="F869" s="8"/>
      <c r="G869" s="9"/>
      <c r="H869" s="11"/>
      <c r="I869" s="22"/>
      <c r="J869" s="22"/>
      <c r="K869" s="22"/>
      <c r="L869" s="22"/>
    </row>
    <row r="870" ht="15.75" customHeight="1">
      <c r="F870" s="8"/>
      <c r="G870" s="9"/>
      <c r="H870" s="11"/>
      <c r="I870" s="22"/>
      <c r="J870" s="22"/>
      <c r="K870" s="22"/>
      <c r="L870" s="22"/>
    </row>
    <row r="871" ht="15.75" customHeight="1">
      <c r="F871" s="8"/>
      <c r="G871" s="9"/>
      <c r="H871" s="11"/>
      <c r="I871" s="22"/>
      <c r="J871" s="22"/>
      <c r="K871" s="22"/>
      <c r="L871" s="22"/>
    </row>
    <row r="872" ht="15.75" customHeight="1">
      <c r="F872" s="8"/>
      <c r="G872" s="9"/>
      <c r="H872" s="11"/>
      <c r="I872" s="22"/>
      <c r="J872" s="22"/>
      <c r="K872" s="22"/>
      <c r="L872" s="22"/>
    </row>
    <row r="873" ht="15.75" customHeight="1">
      <c r="F873" s="8"/>
      <c r="G873" s="9"/>
      <c r="H873" s="11"/>
      <c r="I873" s="22"/>
      <c r="J873" s="22"/>
      <c r="K873" s="22"/>
      <c r="L873" s="22"/>
    </row>
    <row r="874" ht="15.75" customHeight="1">
      <c r="F874" s="8"/>
      <c r="G874" s="9"/>
      <c r="H874" s="11"/>
      <c r="I874" s="22"/>
      <c r="J874" s="22"/>
      <c r="K874" s="22"/>
      <c r="L874" s="22"/>
    </row>
    <row r="875" ht="15.75" customHeight="1">
      <c r="F875" s="8"/>
      <c r="G875" s="9"/>
      <c r="H875" s="11"/>
      <c r="I875" s="22"/>
      <c r="J875" s="22"/>
      <c r="K875" s="22"/>
      <c r="L875" s="22"/>
    </row>
    <row r="876" ht="15.75" customHeight="1">
      <c r="F876" s="8"/>
      <c r="G876" s="9"/>
      <c r="H876" s="11"/>
      <c r="I876" s="22"/>
      <c r="J876" s="22"/>
      <c r="K876" s="22"/>
      <c r="L876" s="22"/>
    </row>
    <row r="877" ht="15.75" customHeight="1">
      <c r="F877" s="8"/>
      <c r="G877" s="9"/>
      <c r="H877" s="11"/>
      <c r="I877" s="22"/>
      <c r="J877" s="22"/>
      <c r="K877" s="22"/>
      <c r="L877" s="22"/>
    </row>
    <row r="878" ht="15.75" customHeight="1">
      <c r="F878" s="8"/>
      <c r="G878" s="9"/>
      <c r="H878" s="11"/>
      <c r="I878" s="22"/>
      <c r="J878" s="22"/>
      <c r="K878" s="22"/>
      <c r="L878" s="22"/>
    </row>
    <row r="879" ht="15.75" customHeight="1">
      <c r="F879" s="8"/>
      <c r="G879" s="9"/>
      <c r="H879" s="11"/>
      <c r="I879" s="22"/>
      <c r="J879" s="22"/>
      <c r="K879" s="22"/>
      <c r="L879" s="22"/>
    </row>
    <row r="880" ht="15.75" customHeight="1">
      <c r="F880" s="8"/>
      <c r="G880" s="9"/>
      <c r="H880" s="11"/>
      <c r="I880" s="22"/>
      <c r="J880" s="22"/>
      <c r="K880" s="22"/>
      <c r="L880" s="22"/>
    </row>
    <row r="881" ht="15.75" customHeight="1">
      <c r="F881" s="8"/>
      <c r="G881" s="9"/>
      <c r="H881" s="11"/>
      <c r="I881" s="22"/>
      <c r="J881" s="22"/>
      <c r="K881" s="22"/>
      <c r="L881" s="22"/>
    </row>
    <row r="882" ht="15.75" customHeight="1">
      <c r="F882" s="8"/>
      <c r="G882" s="9"/>
      <c r="H882" s="11"/>
      <c r="I882" s="22"/>
      <c r="J882" s="22"/>
      <c r="K882" s="22"/>
      <c r="L882" s="22"/>
    </row>
    <row r="883" ht="15.75" customHeight="1">
      <c r="F883" s="8"/>
      <c r="G883" s="9"/>
      <c r="H883" s="11"/>
      <c r="I883" s="22"/>
      <c r="J883" s="22"/>
      <c r="K883" s="22"/>
      <c r="L883" s="22"/>
    </row>
    <row r="884" ht="15.75" customHeight="1">
      <c r="F884" s="8"/>
      <c r="G884" s="9"/>
      <c r="H884" s="11"/>
      <c r="I884" s="22"/>
      <c r="J884" s="22"/>
      <c r="K884" s="22"/>
      <c r="L884" s="22"/>
    </row>
    <row r="885" ht="15.75" customHeight="1">
      <c r="F885" s="8"/>
      <c r="G885" s="9"/>
      <c r="H885" s="11"/>
      <c r="I885" s="22"/>
      <c r="J885" s="22"/>
      <c r="K885" s="22"/>
      <c r="L885" s="22"/>
    </row>
    <row r="886" ht="15.75" customHeight="1">
      <c r="F886" s="8"/>
      <c r="G886" s="9"/>
      <c r="H886" s="11"/>
      <c r="I886" s="22"/>
      <c r="J886" s="22"/>
      <c r="K886" s="22"/>
      <c r="L886" s="22"/>
    </row>
    <row r="887" ht="15.75" customHeight="1">
      <c r="F887" s="8"/>
      <c r="G887" s="9"/>
      <c r="H887" s="11"/>
      <c r="I887" s="22"/>
      <c r="J887" s="22"/>
      <c r="K887" s="22"/>
      <c r="L887" s="22"/>
    </row>
    <row r="888" ht="15.75" customHeight="1">
      <c r="F888" s="8"/>
      <c r="G888" s="9"/>
      <c r="H888" s="11"/>
      <c r="I888" s="22"/>
      <c r="J888" s="22"/>
      <c r="K888" s="22"/>
      <c r="L888" s="22"/>
    </row>
    <row r="889" ht="15.75" customHeight="1">
      <c r="F889" s="8"/>
      <c r="G889" s="9"/>
      <c r="H889" s="11"/>
      <c r="I889" s="22"/>
      <c r="J889" s="22"/>
      <c r="K889" s="22"/>
      <c r="L889" s="22"/>
    </row>
    <row r="890" ht="15.75" customHeight="1">
      <c r="F890" s="8"/>
      <c r="G890" s="9"/>
      <c r="H890" s="11"/>
      <c r="I890" s="22"/>
      <c r="J890" s="22"/>
      <c r="K890" s="22"/>
      <c r="L890" s="22"/>
    </row>
    <row r="891" ht="15.75" customHeight="1">
      <c r="F891" s="8"/>
      <c r="G891" s="9"/>
      <c r="H891" s="11"/>
      <c r="I891" s="22"/>
      <c r="J891" s="22"/>
      <c r="K891" s="22"/>
      <c r="L891" s="22"/>
    </row>
    <row r="892" ht="15.75" customHeight="1">
      <c r="F892" s="8"/>
      <c r="G892" s="9"/>
      <c r="H892" s="11"/>
      <c r="I892" s="22"/>
      <c r="J892" s="22"/>
      <c r="K892" s="22"/>
      <c r="L892" s="22"/>
    </row>
    <row r="893" ht="15.75" customHeight="1">
      <c r="F893" s="8"/>
      <c r="G893" s="9"/>
      <c r="H893" s="11"/>
      <c r="I893" s="22"/>
      <c r="J893" s="22"/>
      <c r="K893" s="22"/>
      <c r="L893" s="22"/>
    </row>
    <row r="894" ht="15.75" customHeight="1">
      <c r="F894" s="8"/>
      <c r="G894" s="9"/>
      <c r="H894" s="11"/>
      <c r="I894" s="22"/>
      <c r="J894" s="22"/>
      <c r="K894" s="22"/>
      <c r="L894" s="22"/>
    </row>
    <row r="895" ht="15.75" customHeight="1">
      <c r="F895" s="8"/>
      <c r="G895" s="9"/>
      <c r="H895" s="11"/>
      <c r="I895" s="22"/>
      <c r="J895" s="22"/>
      <c r="K895" s="22"/>
      <c r="L895" s="22"/>
    </row>
    <row r="896" ht="15.75" customHeight="1">
      <c r="F896" s="8"/>
      <c r="G896" s="9"/>
      <c r="H896" s="11"/>
      <c r="I896" s="22"/>
      <c r="J896" s="22"/>
      <c r="K896" s="22"/>
      <c r="L896" s="22"/>
    </row>
    <row r="897" ht="15.75" customHeight="1">
      <c r="F897" s="8"/>
      <c r="G897" s="9"/>
      <c r="H897" s="11"/>
      <c r="I897" s="22"/>
      <c r="J897" s="22"/>
      <c r="K897" s="22"/>
      <c r="L897" s="22"/>
    </row>
    <row r="898" ht="15.75" customHeight="1">
      <c r="F898" s="8"/>
      <c r="G898" s="9"/>
      <c r="H898" s="11"/>
      <c r="I898" s="22"/>
      <c r="J898" s="22"/>
      <c r="K898" s="22"/>
      <c r="L898" s="22"/>
    </row>
    <row r="899" ht="15.75" customHeight="1">
      <c r="F899" s="8"/>
      <c r="G899" s="9"/>
      <c r="H899" s="11"/>
      <c r="I899" s="22"/>
      <c r="J899" s="22"/>
      <c r="K899" s="22"/>
      <c r="L899" s="22"/>
    </row>
    <row r="900" ht="15.75" customHeight="1">
      <c r="F900" s="8"/>
      <c r="G900" s="9"/>
      <c r="H900" s="11"/>
      <c r="I900" s="22"/>
      <c r="J900" s="22"/>
      <c r="K900" s="22"/>
      <c r="L900" s="22"/>
    </row>
    <row r="901" ht="15.75" customHeight="1">
      <c r="F901" s="8"/>
      <c r="G901" s="9"/>
      <c r="H901" s="11"/>
      <c r="I901" s="22"/>
      <c r="J901" s="22"/>
      <c r="K901" s="22"/>
      <c r="L901" s="22"/>
    </row>
    <row r="902" ht="15.75" customHeight="1">
      <c r="F902" s="8"/>
      <c r="G902" s="9"/>
      <c r="H902" s="11"/>
      <c r="I902" s="22"/>
      <c r="J902" s="22"/>
      <c r="K902" s="22"/>
      <c r="L902" s="22"/>
    </row>
    <row r="903" ht="15.75" customHeight="1">
      <c r="F903" s="8"/>
      <c r="G903" s="9"/>
      <c r="H903" s="11"/>
      <c r="I903" s="22"/>
      <c r="J903" s="22"/>
      <c r="K903" s="22"/>
      <c r="L903" s="22"/>
    </row>
    <row r="904" ht="15.75" customHeight="1">
      <c r="F904" s="8"/>
      <c r="G904" s="9"/>
      <c r="H904" s="11"/>
      <c r="I904" s="22"/>
      <c r="J904" s="22"/>
      <c r="K904" s="22"/>
      <c r="L904" s="22"/>
    </row>
    <row r="905" ht="15.75" customHeight="1">
      <c r="F905" s="8"/>
      <c r="G905" s="9"/>
      <c r="H905" s="11"/>
      <c r="I905" s="22"/>
      <c r="J905" s="22"/>
      <c r="K905" s="22"/>
      <c r="L905" s="22"/>
    </row>
    <row r="906" ht="15.75" customHeight="1">
      <c r="F906" s="8"/>
      <c r="G906" s="9"/>
      <c r="H906" s="11"/>
      <c r="I906" s="22"/>
      <c r="J906" s="22"/>
      <c r="K906" s="22"/>
      <c r="L906" s="22"/>
    </row>
    <row r="907" ht="15.75" customHeight="1">
      <c r="F907" s="8"/>
      <c r="G907" s="9"/>
      <c r="H907" s="11"/>
      <c r="I907" s="22"/>
      <c r="J907" s="22"/>
      <c r="K907" s="22"/>
      <c r="L907" s="22"/>
    </row>
    <row r="908" ht="15.75" customHeight="1">
      <c r="F908" s="8"/>
      <c r="G908" s="9"/>
      <c r="H908" s="11"/>
      <c r="I908" s="22"/>
      <c r="J908" s="22"/>
      <c r="K908" s="22"/>
      <c r="L908" s="22"/>
    </row>
    <row r="909" ht="15.75" customHeight="1">
      <c r="F909" s="8"/>
      <c r="G909" s="9"/>
      <c r="H909" s="11"/>
      <c r="I909" s="22"/>
      <c r="J909" s="22"/>
      <c r="K909" s="22"/>
      <c r="L909" s="22"/>
    </row>
    <row r="910" ht="15.75" customHeight="1">
      <c r="F910" s="8"/>
      <c r="G910" s="9"/>
      <c r="H910" s="11"/>
      <c r="I910" s="22"/>
      <c r="J910" s="22"/>
      <c r="K910" s="22"/>
      <c r="L910" s="22"/>
    </row>
    <row r="911" ht="15.75" customHeight="1">
      <c r="F911" s="8"/>
      <c r="G911" s="9"/>
      <c r="H911" s="11"/>
      <c r="I911" s="22"/>
      <c r="J911" s="22"/>
      <c r="K911" s="22"/>
      <c r="L911" s="22"/>
    </row>
    <row r="912" ht="15.75" customHeight="1">
      <c r="F912" s="8"/>
      <c r="G912" s="9"/>
      <c r="H912" s="11"/>
      <c r="I912" s="22"/>
      <c r="J912" s="22"/>
      <c r="K912" s="22"/>
      <c r="L912" s="22"/>
    </row>
    <row r="913" ht="15.75" customHeight="1">
      <c r="F913" s="8"/>
      <c r="G913" s="9"/>
      <c r="H913" s="11"/>
      <c r="I913" s="22"/>
      <c r="J913" s="22"/>
      <c r="K913" s="22"/>
      <c r="L913" s="22"/>
    </row>
    <row r="914" ht="15.75" customHeight="1">
      <c r="F914" s="8"/>
      <c r="G914" s="9"/>
      <c r="H914" s="11"/>
      <c r="I914" s="22"/>
      <c r="J914" s="22"/>
      <c r="K914" s="22"/>
      <c r="L914" s="22"/>
    </row>
    <row r="915" ht="15.75" customHeight="1">
      <c r="F915" s="8"/>
      <c r="G915" s="9"/>
      <c r="H915" s="11"/>
      <c r="I915" s="22"/>
      <c r="J915" s="22"/>
      <c r="K915" s="22"/>
      <c r="L915" s="22"/>
    </row>
    <row r="916" ht="15.75" customHeight="1">
      <c r="F916" s="8"/>
      <c r="G916" s="9"/>
      <c r="H916" s="11"/>
      <c r="I916" s="22"/>
      <c r="J916" s="22"/>
      <c r="K916" s="22"/>
      <c r="L916" s="22"/>
    </row>
    <row r="917" ht="15.75" customHeight="1">
      <c r="F917" s="8"/>
      <c r="G917" s="9"/>
      <c r="H917" s="11"/>
      <c r="I917" s="22"/>
      <c r="J917" s="22"/>
      <c r="K917" s="22"/>
      <c r="L917" s="22"/>
    </row>
    <row r="918" ht="15.75" customHeight="1">
      <c r="F918" s="8"/>
      <c r="G918" s="9"/>
      <c r="H918" s="11"/>
      <c r="I918" s="22"/>
      <c r="J918" s="22"/>
      <c r="K918" s="22"/>
      <c r="L918" s="22"/>
    </row>
    <row r="919" ht="15.75" customHeight="1">
      <c r="F919" s="8"/>
      <c r="G919" s="9"/>
      <c r="H919" s="11"/>
      <c r="I919" s="22"/>
      <c r="J919" s="22"/>
      <c r="K919" s="22"/>
      <c r="L919" s="22"/>
    </row>
    <row r="920" ht="15.75" customHeight="1">
      <c r="F920" s="8"/>
      <c r="G920" s="9"/>
      <c r="H920" s="11"/>
      <c r="I920" s="22"/>
      <c r="J920" s="22"/>
      <c r="K920" s="22"/>
      <c r="L920" s="22"/>
    </row>
    <row r="921" ht="15.75" customHeight="1">
      <c r="F921" s="8"/>
      <c r="G921" s="9"/>
      <c r="H921" s="11"/>
      <c r="I921" s="22"/>
      <c r="J921" s="22"/>
      <c r="K921" s="22"/>
      <c r="L921" s="22"/>
    </row>
    <row r="922" ht="15.75" customHeight="1">
      <c r="F922" s="8"/>
      <c r="G922" s="9"/>
      <c r="H922" s="11"/>
      <c r="I922" s="22"/>
      <c r="J922" s="22"/>
      <c r="K922" s="22"/>
      <c r="L922" s="22"/>
    </row>
    <row r="923" ht="15.75" customHeight="1">
      <c r="F923" s="8"/>
      <c r="G923" s="9"/>
      <c r="H923" s="11"/>
      <c r="I923" s="22"/>
      <c r="J923" s="22"/>
      <c r="K923" s="22"/>
      <c r="L923" s="22"/>
    </row>
    <row r="924" ht="15.75" customHeight="1">
      <c r="F924" s="8"/>
      <c r="G924" s="9"/>
      <c r="H924" s="11"/>
      <c r="I924" s="22"/>
      <c r="J924" s="22"/>
      <c r="K924" s="22"/>
      <c r="L924" s="22"/>
    </row>
    <row r="925" ht="15.75" customHeight="1">
      <c r="F925" s="8"/>
      <c r="G925" s="9"/>
      <c r="H925" s="11"/>
      <c r="I925" s="22"/>
      <c r="J925" s="22"/>
      <c r="K925" s="22"/>
      <c r="L925" s="22"/>
    </row>
    <row r="926" ht="15.75" customHeight="1">
      <c r="F926" s="8"/>
      <c r="G926" s="9"/>
      <c r="H926" s="11"/>
      <c r="I926" s="22"/>
      <c r="J926" s="22"/>
      <c r="K926" s="22"/>
      <c r="L926" s="22"/>
    </row>
    <row r="927" ht="15.75" customHeight="1">
      <c r="F927" s="8"/>
      <c r="G927" s="9"/>
      <c r="H927" s="11"/>
      <c r="I927" s="22"/>
      <c r="J927" s="22"/>
      <c r="K927" s="22"/>
      <c r="L927" s="22"/>
    </row>
    <row r="928" ht="15.75" customHeight="1">
      <c r="F928" s="8"/>
      <c r="G928" s="9"/>
      <c r="H928" s="11"/>
      <c r="I928" s="22"/>
      <c r="J928" s="22"/>
      <c r="K928" s="22"/>
      <c r="L928" s="22"/>
    </row>
    <row r="929" ht="15.75" customHeight="1">
      <c r="F929" s="8"/>
      <c r="G929" s="9"/>
      <c r="H929" s="11"/>
      <c r="I929" s="22"/>
      <c r="J929" s="22"/>
      <c r="K929" s="22"/>
      <c r="L929" s="22"/>
    </row>
    <row r="930" ht="15.75" customHeight="1">
      <c r="F930" s="8"/>
      <c r="G930" s="9"/>
      <c r="H930" s="11"/>
      <c r="I930" s="22"/>
      <c r="J930" s="22"/>
      <c r="K930" s="22"/>
      <c r="L930" s="22"/>
    </row>
    <row r="931" ht="15.75" customHeight="1">
      <c r="F931" s="8"/>
      <c r="G931" s="9"/>
      <c r="H931" s="11"/>
      <c r="I931" s="22"/>
      <c r="J931" s="22"/>
      <c r="K931" s="22"/>
      <c r="L931" s="22"/>
    </row>
    <row r="932" ht="15.75" customHeight="1">
      <c r="F932" s="8"/>
      <c r="G932" s="9"/>
      <c r="H932" s="11"/>
      <c r="I932" s="22"/>
      <c r="J932" s="22"/>
      <c r="K932" s="22"/>
      <c r="L932" s="22"/>
    </row>
    <row r="933" ht="15.75" customHeight="1">
      <c r="F933" s="8"/>
      <c r="G933" s="9"/>
      <c r="H933" s="11"/>
      <c r="I933" s="22"/>
      <c r="J933" s="22"/>
      <c r="K933" s="22"/>
      <c r="L933" s="22"/>
    </row>
    <row r="934" ht="15.75" customHeight="1">
      <c r="F934" s="8"/>
      <c r="G934" s="9"/>
      <c r="H934" s="11"/>
      <c r="I934" s="22"/>
      <c r="J934" s="22"/>
      <c r="K934" s="22"/>
      <c r="L934" s="22"/>
    </row>
    <row r="935" ht="15.75" customHeight="1">
      <c r="F935" s="8"/>
      <c r="G935" s="9"/>
      <c r="H935" s="11"/>
      <c r="I935" s="22"/>
      <c r="J935" s="22"/>
      <c r="K935" s="22"/>
      <c r="L935" s="22"/>
    </row>
    <row r="936" ht="15.75" customHeight="1">
      <c r="F936" s="8"/>
      <c r="G936" s="9"/>
      <c r="H936" s="11"/>
      <c r="I936" s="22"/>
      <c r="J936" s="22"/>
      <c r="K936" s="22"/>
      <c r="L936" s="22"/>
    </row>
    <row r="937" ht="15.75" customHeight="1">
      <c r="F937" s="8"/>
      <c r="G937" s="9"/>
      <c r="H937" s="11"/>
      <c r="I937" s="22"/>
      <c r="J937" s="22"/>
      <c r="K937" s="22"/>
      <c r="L937" s="22"/>
    </row>
    <row r="938" ht="15.75" customHeight="1">
      <c r="F938" s="8"/>
      <c r="G938" s="9"/>
      <c r="H938" s="11"/>
      <c r="I938" s="22"/>
      <c r="J938" s="22"/>
      <c r="K938" s="22"/>
      <c r="L938" s="22"/>
    </row>
    <row r="939" ht="15.75" customHeight="1">
      <c r="F939" s="8"/>
      <c r="G939" s="9"/>
      <c r="H939" s="11"/>
      <c r="I939" s="22"/>
      <c r="J939" s="22"/>
      <c r="K939" s="22"/>
      <c r="L939" s="22"/>
    </row>
    <row r="940" ht="15.75" customHeight="1">
      <c r="F940" s="8"/>
      <c r="G940" s="9"/>
      <c r="H940" s="11"/>
      <c r="I940" s="22"/>
      <c r="J940" s="22"/>
      <c r="K940" s="22"/>
      <c r="L940" s="22"/>
    </row>
    <row r="941" ht="15.75" customHeight="1">
      <c r="F941" s="8"/>
      <c r="G941" s="9"/>
      <c r="H941" s="11"/>
      <c r="I941" s="22"/>
      <c r="J941" s="22"/>
      <c r="K941" s="22"/>
      <c r="L941" s="22"/>
    </row>
    <row r="942" ht="15.75" customHeight="1">
      <c r="F942" s="8"/>
      <c r="G942" s="9"/>
      <c r="H942" s="11"/>
      <c r="I942" s="22"/>
      <c r="J942" s="22"/>
      <c r="K942" s="22"/>
      <c r="L942" s="22"/>
    </row>
    <row r="943" ht="15.75" customHeight="1">
      <c r="F943" s="8"/>
      <c r="G943" s="9"/>
      <c r="H943" s="11"/>
      <c r="I943" s="22"/>
      <c r="J943" s="22"/>
      <c r="K943" s="22"/>
      <c r="L943" s="22"/>
    </row>
    <row r="944" ht="15.75" customHeight="1">
      <c r="F944" s="8"/>
      <c r="G944" s="9"/>
      <c r="H944" s="11"/>
      <c r="I944" s="22"/>
      <c r="J944" s="22"/>
      <c r="K944" s="22"/>
      <c r="L944" s="22"/>
    </row>
    <row r="945" ht="15.75" customHeight="1">
      <c r="F945" s="8"/>
      <c r="G945" s="9"/>
      <c r="H945" s="11"/>
      <c r="I945" s="22"/>
      <c r="J945" s="22"/>
      <c r="K945" s="22"/>
      <c r="L945" s="22"/>
    </row>
    <row r="946" ht="15.75" customHeight="1">
      <c r="F946" s="8"/>
      <c r="G946" s="9"/>
      <c r="H946" s="11"/>
      <c r="I946" s="22"/>
      <c r="J946" s="22"/>
      <c r="K946" s="22"/>
      <c r="L946" s="22"/>
    </row>
    <row r="947" ht="15.75" customHeight="1">
      <c r="F947" s="8"/>
      <c r="G947" s="9"/>
      <c r="H947" s="11"/>
      <c r="I947" s="22"/>
      <c r="J947" s="22"/>
      <c r="K947" s="22"/>
      <c r="L947" s="22"/>
    </row>
    <row r="948" ht="15.75" customHeight="1">
      <c r="F948" s="8"/>
      <c r="G948" s="9"/>
      <c r="H948" s="11"/>
      <c r="I948" s="22"/>
      <c r="J948" s="22"/>
      <c r="K948" s="22"/>
      <c r="L948" s="22"/>
    </row>
    <row r="949" ht="15.75" customHeight="1">
      <c r="F949" s="8"/>
      <c r="G949" s="9"/>
      <c r="H949" s="11"/>
      <c r="I949" s="22"/>
      <c r="J949" s="22"/>
      <c r="K949" s="22"/>
      <c r="L949" s="22"/>
    </row>
    <row r="950" ht="15.75" customHeight="1">
      <c r="F950" s="8"/>
      <c r="G950" s="9"/>
      <c r="H950" s="11"/>
      <c r="I950" s="22"/>
      <c r="J950" s="22"/>
      <c r="K950" s="22"/>
      <c r="L950" s="22"/>
    </row>
    <row r="951" ht="15.75" customHeight="1">
      <c r="F951" s="8"/>
      <c r="G951" s="9"/>
      <c r="H951" s="11"/>
      <c r="I951" s="22"/>
      <c r="J951" s="22"/>
      <c r="K951" s="22"/>
      <c r="L951" s="22"/>
    </row>
    <row r="952" ht="15.75" customHeight="1">
      <c r="F952" s="8"/>
      <c r="G952" s="9"/>
      <c r="H952" s="11"/>
      <c r="I952" s="22"/>
      <c r="J952" s="22"/>
      <c r="K952" s="22"/>
      <c r="L952" s="22"/>
    </row>
    <row r="953" ht="15.75" customHeight="1">
      <c r="F953" s="8"/>
      <c r="G953" s="9"/>
      <c r="H953" s="11"/>
      <c r="I953" s="22"/>
      <c r="J953" s="22"/>
      <c r="K953" s="22"/>
      <c r="L953" s="22"/>
    </row>
    <row r="954" ht="15.75" customHeight="1">
      <c r="F954" s="8"/>
      <c r="G954" s="9"/>
      <c r="H954" s="11"/>
      <c r="I954" s="22"/>
      <c r="J954" s="22"/>
      <c r="K954" s="22"/>
      <c r="L954" s="22"/>
    </row>
    <row r="955" ht="15.75" customHeight="1">
      <c r="F955" s="8"/>
      <c r="G955" s="9"/>
      <c r="H955" s="11"/>
      <c r="I955" s="22"/>
      <c r="J955" s="22"/>
      <c r="K955" s="22"/>
      <c r="L955" s="22"/>
    </row>
    <row r="956" ht="15.75" customHeight="1">
      <c r="F956" s="8"/>
      <c r="G956" s="9"/>
      <c r="H956" s="11"/>
      <c r="I956" s="22"/>
      <c r="J956" s="22"/>
      <c r="K956" s="22"/>
      <c r="L956" s="22"/>
    </row>
    <row r="957" ht="15.75" customHeight="1">
      <c r="F957" s="8"/>
      <c r="G957" s="9"/>
      <c r="H957" s="11"/>
      <c r="I957" s="22"/>
      <c r="J957" s="22"/>
      <c r="K957" s="22"/>
      <c r="L957" s="22"/>
    </row>
    <row r="958" ht="15.75" customHeight="1">
      <c r="F958" s="8"/>
      <c r="G958" s="9"/>
      <c r="H958" s="11"/>
      <c r="I958" s="22"/>
      <c r="J958" s="22"/>
      <c r="K958" s="22"/>
      <c r="L958" s="22"/>
    </row>
    <row r="959" ht="15.75" customHeight="1">
      <c r="F959" s="8"/>
      <c r="G959" s="9"/>
      <c r="H959" s="11"/>
      <c r="I959" s="22"/>
      <c r="J959" s="22"/>
      <c r="K959" s="22"/>
      <c r="L959" s="22"/>
    </row>
    <row r="960" ht="15.75" customHeight="1">
      <c r="F960" s="8"/>
      <c r="G960" s="9"/>
      <c r="H960" s="11"/>
      <c r="I960" s="22"/>
      <c r="J960" s="22"/>
      <c r="K960" s="22"/>
      <c r="L960" s="22"/>
    </row>
    <row r="961" ht="15.75" customHeight="1">
      <c r="F961" s="8"/>
      <c r="G961" s="9"/>
      <c r="H961" s="11"/>
      <c r="I961" s="22"/>
      <c r="J961" s="22"/>
      <c r="K961" s="22"/>
      <c r="L961" s="22"/>
    </row>
    <row r="962" ht="15.75" customHeight="1">
      <c r="F962" s="8"/>
      <c r="G962" s="9"/>
      <c r="H962" s="11"/>
      <c r="I962" s="22"/>
      <c r="J962" s="22"/>
      <c r="K962" s="22"/>
      <c r="L962" s="22"/>
    </row>
    <row r="963" ht="15.75" customHeight="1">
      <c r="F963" s="8"/>
      <c r="G963" s="9"/>
      <c r="H963" s="11"/>
      <c r="I963" s="22"/>
      <c r="J963" s="22"/>
      <c r="K963" s="22"/>
      <c r="L963" s="22"/>
    </row>
    <row r="964" ht="15.75" customHeight="1">
      <c r="F964" s="8"/>
      <c r="G964" s="9"/>
      <c r="H964" s="11"/>
      <c r="I964" s="22"/>
      <c r="J964" s="22"/>
      <c r="K964" s="22"/>
      <c r="L964" s="22"/>
    </row>
    <row r="965" ht="15.75" customHeight="1">
      <c r="F965" s="8"/>
      <c r="G965" s="9"/>
      <c r="H965" s="11"/>
      <c r="I965" s="22"/>
      <c r="J965" s="22"/>
      <c r="K965" s="22"/>
      <c r="L965" s="22"/>
    </row>
    <row r="966" ht="15.75" customHeight="1">
      <c r="F966" s="8"/>
      <c r="G966" s="9"/>
      <c r="H966" s="11"/>
      <c r="I966" s="22"/>
      <c r="J966" s="22"/>
      <c r="K966" s="22"/>
      <c r="L966" s="22"/>
    </row>
    <row r="967" ht="15.75" customHeight="1">
      <c r="F967" s="8"/>
      <c r="G967" s="9"/>
      <c r="H967" s="11"/>
      <c r="I967" s="22"/>
      <c r="J967" s="22"/>
      <c r="K967" s="22"/>
      <c r="L967" s="22"/>
    </row>
    <row r="968" ht="15.75" customHeight="1">
      <c r="F968" s="8"/>
      <c r="G968" s="9"/>
      <c r="H968" s="11"/>
      <c r="I968" s="22"/>
      <c r="J968" s="22"/>
      <c r="K968" s="22"/>
      <c r="L968" s="22"/>
    </row>
    <row r="969" ht="15.75" customHeight="1">
      <c r="F969" s="8"/>
      <c r="G969" s="9"/>
      <c r="H969" s="11"/>
      <c r="I969" s="22"/>
      <c r="J969" s="22"/>
      <c r="K969" s="22"/>
      <c r="L969" s="22"/>
    </row>
    <row r="970" ht="15.75" customHeight="1">
      <c r="F970" s="8"/>
      <c r="G970" s="9"/>
      <c r="H970" s="11"/>
      <c r="I970" s="22"/>
      <c r="J970" s="22"/>
      <c r="K970" s="22"/>
      <c r="L970" s="22"/>
    </row>
    <row r="971" ht="15.75" customHeight="1">
      <c r="F971" s="8"/>
      <c r="G971" s="9"/>
      <c r="H971" s="11"/>
      <c r="I971" s="22"/>
      <c r="J971" s="22"/>
      <c r="K971" s="22"/>
      <c r="L971" s="22"/>
    </row>
    <row r="972" ht="15.75" customHeight="1">
      <c r="F972" s="8"/>
      <c r="G972" s="9"/>
      <c r="H972" s="11"/>
      <c r="I972" s="22"/>
      <c r="J972" s="22"/>
      <c r="K972" s="22"/>
      <c r="L972" s="22"/>
    </row>
    <row r="973" ht="15.75" customHeight="1">
      <c r="F973" s="8"/>
      <c r="G973" s="9"/>
      <c r="H973" s="11"/>
      <c r="I973" s="22"/>
      <c r="J973" s="22"/>
      <c r="K973" s="22"/>
      <c r="L973" s="22"/>
    </row>
    <row r="974" ht="15.75" customHeight="1">
      <c r="F974" s="8"/>
      <c r="G974" s="9"/>
      <c r="H974" s="11"/>
      <c r="I974" s="22"/>
      <c r="J974" s="22"/>
      <c r="K974" s="22"/>
      <c r="L974" s="22"/>
    </row>
    <row r="975" ht="15.75" customHeight="1">
      <c r="F975" s="8"/>
      <c r="G975" s="9"/>
      <c r="H975" s="11"/>
      <c r="I975" s="22"/>
      <c r="J975" s="22"/>
      <c r="K975" s="22"/>
      <c r="L975" s="22"/>
    </row>
    <row r="976" ht="15.75" customHeight="1">
      <c r="F976" s="8"/>
      <c r="G976" s="9"/>
      <c r="H976" s="11"/>
      <c r="I976" s="22"/>
      <c r="J976" s="22"/>
      <c r="K976" s="22"/>
      <c r="L976" s="22"/>
    </row>
    <row r="977" ht="15.75" customHeight="1">
      <c r="F977" s="8"/>
      <c r="G977" s="9"/>
      <c r="H977" s="11"/>
      <c r="I977" s="22"/>
      <c r="J977" s="22"/>
      <c r="K977" s="22"/>
      <c r="L977" s="22"/>
    </row>
    <row r="978" ht="15.75" customHeight="1">
      <c r="F978" s="8"/>
      <c r="G978" s="9"/>
      <c r="H978" s="11"/>
      <c r="I978" s="22"/>
      <c r="J978" s="22"/>
      <c r="K978" s="22"/>
      <c r="L978" s="22"/>
    </row>
    <row r="979" ht="15.75" customHeight="1">
      <c r="F979" s="8"/>
      <c r="G979" s="9"/>
      <c r="H979" s="11"/>
      <c r="I979" s="22"/>
      <c r="J979" s="22"/>
      <c r="K979" s="22"/>
      <c r="L979" s="22"/>
    </row>
    <row r="980" ht="15.75" customHeight="1">
      <c r="F980" s="8"/>
      <c r="G980" s="9"/>
      <c r="H980" s="11"/>
      <c r="I980" s="22"/>
      <c r="J980" s="22"/>
      <c r="K980" s="22"/>
      <c r="L980" s="22"/>
    </row>
    <row r="981" ht="15.75" customHeight="1">
      <c r="F981" s="8"/>
      <c r="G981" s="9"/>
      <c r="H981" s="11"/>
      <c r="I981" s="22"/>
      <c r="J981" s="22"/>
      <c r="K981" s="22"/>
      <c r="L981" s="22"/>
    </row>
    <row r="982" ht="15.75" customHeight="1">
      <c r="F982" s="8"/>
      <c r="G982" s="9"/>
      <c r="H982" s="11"/>
      <c r="I982" s="22"/>
      <c r="J982" s="22"/>
      <c r="K982" s="22"/>
      <c r="L982" s="22"/>
    </row>
    <row r="983" ht="15.75" customHeight="1">
      <c r="F983" s="8"/>
      <c r="G983" s="9"/>
      <c r="H983" s="11"/>
      <c r="I983" s="22"/>
      <c r="J983" s="22"/>
      <c r="K983" s="22"/>
      <c r="L983" s="22"/>
    </row>
    <row r="984" ht="15.75" customHeight="1">
      <c r="F984" s="8"/>
      <c r="G984" s="9"/>
      <c r="H984" s="11"/>
      <c r="I984" s="22"/>
      <c r="J984" s="22"/>
      <c r="K984" s="22"/>
      <c r="L984" s="22"/>
    </row>
    <row r="985" ht="15.75" customHeight="1">
      <c r="F985" s="8"/>
      <c r="G985" s="9"/>
      <c r="H985" s="11"/>
      <c r="I985" s="22"/>
      <c r="J985" s="22"/>
      <c r="K985" s="22"/>
      <c r="L985" s="22"/>
    </row>
    <row r="986" ht="15.75" customHeight="1">
      <c r="F986" s="8"/>
      <c r="G986" s="9"/>
      <c r="H986" s="11"/>
      <c r="I986" s="22"/>
      <c r="J986" s="22"/>
      <c r="K986" s="22"/>
      <c r="L986" s="22"/>
    </row>
    <row r="987" ht="15.75" customHeight="1">
      <c r="F987" s="8"/>
      <c r="G987" s="9"/>
      <c r="H987" s="11"/>
      <c r="I987" s="22"/>
      <c r="J987" s="22"/>
      <c r="K987" s="22"/>
      <c r="L987" s="22"/>
    </row>
    <row r="988" ht="15.75" customHeight="1">
      <c r="F988" s="8"/>
      <c r="G988" s="9"/>
      <c r="H988" s="11"/>
      <c r="I988" s="22"/>
      <c r="J988" s="22"/>
      <c r="K988" s="22"/>
      <c r="L988" s="22"/>
    </row>
    <row r="989" ht="15.75" customHeight="1">
      <c r="F989" s="8"/>
      <c r="G989" s="9"/>
      <c r="H989" s="11"/>
      <c r="I989" s="22"/>
      <c r="J989" s="22"/>
      <c r="K989" s="22"/>
      <c r="L989" s="22"/>
    </row>
    <row r="990" ht="15.75" customHeight="1">
      <c r="F990" s="8"/>
      <c r="G990" s="9"/>
      <c r="H990" s="11"/>
      <c r="I990" s="22"/>
      <c r="J990" s="22"/>
      <c r="K990" s="22"/>
      <c r="L990" s="22"/>
    </row>
    <row r="991" ht="15.75" customHeight="1">
      <c r="F991" s="8"/>
      <c r="G991" s="9"/>
      <c r="H991" s="11"/>
      <c r="I991" s="22"/>
      <c r="J991" s="22"/>
      <c r="K991" s="22"/>
      <c r="L991" s="22"/>
    </row>
    <row r="992" ht="15.75" customHeight="1">
      <c r="F992" s="8"/>
      <c r="G992" s="9"/>
      <c r="H992" s="11"/>
      <c r="I992" s="22"/>
      <c r="J992" s="22"/>
      <c r="K992" s="22"/>
      <c r="L992" s="22"/>
    </row>
    <row r="993" ht="15.75" customHeight="1">
      <c r="F993" s="8"/>
      <c r="G993" s="9"/>
      <c r="H993" s="11"/>
      <c r="I993" s="22"/>
      <c r="J993" s="22"/>
      <c r="K993" s="22"/>
      <c r="L993" s="22"/>
    </row>
    <row r="994" ht="15.75" customHeight="1">
      <c r="F994" s="8"/>
      <c r="G994" s="9"/>
      <c r="H994" s="11"/>
      <c r="I994" s="22"/>
      <c r="J994" s="22"/>
      <c r="K994" s="22"/>
      <c r="L994" s="22"/>
    </row>
    <row r="995" ht="15.75" customHeight="1">
      <c r="F995" s="8"/>
      <c r="G995" s="9"/>
      <c r="H995" s="11"/>
      <c r="I995" s="22"/>
      <c r="J995" s="22"/>
      <c r="K995" s="22"/>
      <c r="L995" s="22"/>
    </row>
    <row r="996" ht="15.75" customHeight="1">
      <c r="F996" s="8"/>
      <c r="G996" s="9"/>
      <c r="H996" s="11"/>
      <c r="I996" s="22"/>
      <c r="J996" s="22"/>
      <c r="K996" s="22"/>
      <c r="L996" s="22"/>
    </row>
    <row r="997" ht="15.75" customHeight="1">
      <c r="F997" s="8"/>
      <c r="G997" s="9"/>
      <c r="H997" s="11"/>
      <c r="I997" s="22"/>
      <c r="J997" s="22"/>
      <c r="K997" s="22"/>
      <c r="L997" s="22"/>
    </row>
    <row r="998" ht="15.75" customHeight="1">
      <c r="F998" s="8"/>
      <c r="G998" s="9"/>
      <c r="H998" s="11"/>
      <c r="I998" s="22"/>
      <c r="J998" s="22"/>
      <c r="K998" s="22"/>
      <c r="L998" s="22"/>
    </row>
    <row r="999" ht="15.75" customHeight="1">
      <c r="F999" s="8"/>
      <c r="G999" s="9"/>
      <c r="H999" s="11"/>
      <c r="I999" s="22"/>
      <c r="J999" s="22"/>
      <c r="K999" s="22"/>
      <c r="L999" s="22"/>
    </row>
    <row r="1000" ht="15.75" customHeight="1">
      <c r="F1000" s="8"/>
      <c r="G1000" s="9"/>
      <c r="H1000" s="11"/>
      <c r="I1000" s="22"/>
      <c r="J1000" s="22"/>
      <c r="K1000" s="22"/>
      <c r="L1000" s="22"/>
    </row>
  </sheetData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5.57"/>
    <col customWidth="1" min="2" max="2" width="17.86"/>
    <col customWidth="1" min="3" max="3" width="14.86"/>
    <col customWidth="1" min="4" max="5" width="10.71"/>
    <col customWidth="1" min="6" max="6" width="14.71"/>
    <col customWidth="1" min="7" max="7" width="16.57"/>
    <col customWidth="1" min="8" max="8" width="23.14"/>
    <col customWidth="1" min="9" max="10" width="11.57"/>
    <col customWidth="1" min="11" max="11" width="14.57"/>
    <col customWidth="1" min="12" max="12" width="22.29"/>
    <col customWidth="1" min="13" max="26" width="10.71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idden="1" outlineLevel="1">
      <c r="A2" s="6" t="s">
        <v>13</v>
      </c>
      <c r="B2" s="6" t="s">
        <v>15</v>
      </c>
      <c r="C2" s="7">
        <v>43257.0</v>
      </c>
      <c r="D2" s="6">
        <v>1.0</v>
      </c>
      <c r="E2" s="6">
        <v>1.0</v>
      </c>
      <c r="F2" s="8">
        <v>26520.0</v>
      </c>
      <c r="G2" s="8">
        <f t="shared" ref="G2:G7" si="1">ROUND((F2/25), 2)</f>
        <v>1060.8</v>
      </c>
      <c r="H2" s="10">
        <v>43257.34559027778</v>
      </c>
      <c r="I2" s="12"/>
      <c r="J2" s="12"/>
      <c r="K2" s="10"/>
      <c r="L2" s="12"/>
    </row>
    <row r="3" hidden="1" outlineLevel="1">
      <c r="A3" s="6" t="s">
        <v>13</v>
      </c>
      <c r="B3" s="6" t="s">
        <v>15</v>
      </c>
      <c r="C3" s="7">
        <v>43257.0</v>
      </c>
      <c r="D3" s="6">
        <v>1.0</v>
      </c>
      <c r="E3" s="6">
        <v>2.0</v>
      </c>
      <c r="F3" s="8">
        <v>26520.0</v>
      </c>
      <c r="G3" s="8">
        <f t="shared" si="1"/>
        <v>1060.8</v>
      </c>
      <c r="H3" s="10">
        <f t="shared" ref="H3:H7" si="2">H2+(G3/86400)</f>
        <v>43257.35787</v>
      </c>
      <c r="I3" s="12"/>
      <c r="J3" s="12"/>
      <c r="K3" s="10"/>
      <c r="L3" s="12"/>
    </row>
    <row r="4" hidden="1" outlineLevel="1">
      <c r="A4" s="6" t="s">
        <v>13</v>
      </c>
      <c r="B4" t="s">
        <v>15</v>
      </c>
      <c r="C4" s="7">
        <v>43257.0</v>
      </c>
      <c r="D4">
        <v>1.0</v>
      </c>
      <c r="E4" s="6">
        <v>3.0</v>
      </c>
      <c r="F4" s="8">
        <v>26520.0</v>
      </c>
      <c r="G4" s="8">
        <f t="shared" si="1"/>
        <v>1060.8</v>
      </c>
      <c r="H4" s="10">
        <f t="shared" si="2"/>
        <v>43257.37015</v>
      </c>
      <c r="I4" s="12"/>
      <c r="J4" s="12"/>
      <c r="K4" s="10"/>
      <c r="L4" s="12"/>
    </row>
    <row r="5" hidden="1" outlineLevel="1">
      <c r="A5" s="6" t="s">
        <v>13</v>
      </c>
      <c r="B5" t="s">
        <v>15</v>
      </c>
      <c r="C5" s="7">
        <v>43257.0</v>
      </c>
      <c r="D5">
        <v>1.0</v>
      </c>
      <c r="E5" s="6">
        <v>4.0</v>
      </c>
      <c r="F5" s="8">
        <v>26520.0</v>
      </c>
      <c r="G5" s="8">
        <f t="shared" si="1"/>
        <v>1060.8</v>
      </c>
      <c r="H5" s="10">
        <f t="shared" si="2"/>
        <v>43257.38242</v>
      </c>
      <c r="I5" s="12"/>
      <c r="J5" s="12"/>
      <c r="K5" s="10"/>
      <c r="L5" s="12"/>
    </row>
    <row r="6" hidden="1" outlineLevel="1">
      <c r="A6" s="6" t="s">
        <v>13</v>
      </c>
      <c r="B6" t="s">
        <v>15</v>
      </c>
      <c r="C6" s="7">
        <v>43257.0</v>
      </c>
      <c r="D6">
        <v>1.0</v>
      </c>
      <c r="E6" s="6">
        <v>5.0</v>
      </c>
      <c r="F6" s="8">
        <v>26520.0</v>
      </c>
      <c r="G6" s="8">
        <f t="shared" si="1"/>
        <v>1060.8</v>
      </c>
      <c r="H6" s="10">
        <f t="shared" si="2"/>
        <v>43257.3947</v>
      </c>
      <c r="I6" s="12"/>
      <c r="J6" s="12"/>
      <c r="K6" s="10"/>
      <c r="L6" s="12"/>
    </row>
    <row r="7" hidden="1" outlineLevel="1">
      <c r="A7" s="6" t="s">
        <v>13</v>
      </c>
      <c r="B7" t="s">
        <v>15</v>
      </c>
      <c r="C7" s="7">
        <v>43257.0</v>
      </c>
      <c r="D7">
        <v>1.0</v>
      </c>
      <c r="E7" s="6">
        <v>6.0</v>
      </c>
      <c r="F7" s="8">
        <v>20400.0</v>
      </c>
      <c r="G7" s="8">
        <f t="shared" si="1"/>
        <v>816</v>
      </c>
      <c r="H7" s="10">
        <f t="shared" si="2"/>
        <v>43257.40415</v>
      </c>
      <c r="I7" s="12"/>
      <c r="J7" s="12"/>
      <c r="K7" s="10"/>
      <c r="L7" s="12"/>
    </row>
    <row r="8" hidden="1" outlineLevel="1">
      <c r="E8" s="6"/>
      <c r="F8" s="15">
        <f t="shared" ref="F8:G8" si="3">SUM(F2:F7)</f>
        <v>153000</v>
      </c>
      <c r="G8" s="17">
        <f t="shared" si="3"/>
        <v>6120</v>
      </c>
      <c r="H8" s="11"/>
      <c r="I8" s="12"/>
      <c r="J8" s="12"/>
      <c r="K8" s="12"/>
      <c r="L8" s="12"/>
    </row>
    <row r="9" hidden="1" outlineLevel="1">
      <c r="A9" s="6" t="s">
        <v>13</v>
      </c>
      <c r="B9" t="s">
        <v>15</v>
      </c>
      <c r="C9" s="7">
        <v>43257.0</v>
      </c>
      <c r="D9">
        <v>2.0</v>
      </c>
      <c r="E9" s="6">
        <v>1.0</v>
      </c>
      <c r="F9" s="8">
        <v>26520.0</v>
      </c>
      <c r="G9" s="8">
        <f t="shared" ref="G9:G14" si="4">ROUND((F9/25), 2)</f>
        <v>1060.8</v>
      </c>
      <c r="H9" s="10">
        <v>43257.4868287037</v>
      </c>
      <c r="I9" s="12"/>
      <c r="J9" s="12"/>
      <c r="K9" s="12"/>
      <c r="L9" s="12"/>
    </row>
    <row r="10" hidden="1" outlineLevel="1">
      <c r="A10" s="6" t="s">
        <v>13</v>
      </c>
      <c r="B10" t="s">
        <v>15</v>
      </c>
      <c r="C10" s="7">
        <v>43257.0</v>
      </c>
      <c r="D10">
        <v>2.0</v>
      </c>
      <c r="E10" s="6">
        <v>2.0</v>
      </c>
      <c r="F10" s="8">
        <v>26520.0</v>
      </c>
      <c r="G10" s="8">
        <f t="shared" si="4"/>
        <v>1060.8</v>
      </c>
      <c r="H10" s="10">
        <f t="shared" ref="H10:H14" si="5">H9+(G10/86400)</f>
        <v>43257.49911</v>
      </c>
      <c r="I10" s="12"/>
      <c r="J10" s="12"/>
      <c r="K10" s="12"/>
      <c r="L10" s="12"/>
    </row>
    <row r="11" hidden="1" outlineLevel="1">
      <c r="A11" s="6" t="s">
        <v>13</v>
      </c>
      <c r="B11" t="s">
        <v>15</v>
      </c>
      <c r="C11" s="7">
        <v>43257.0</v>
      </c>
      <c r="D11">
        <v>2.0</v>
      </c>
      <c r="E11" s="6">
        <v>3.0</v>
      </c>
      <c r="F11" s="8">
        <v>26520.0</v>
      </c>
      <c r="G11" s="8">
        <f t="shared" si="4"/>
        <v>1060.8</v>
      </c>
      <c r="H11" s="10">
        <f t="shared" si="5"/>
        <v>43257.51138</v>
      </c>
      <c r="I11" s="12"/>
      <c r="J11" s="12"/>
      <c r="K11" s="12"/>
      <c r="L11" s="12"/>
    </row>
    <row r="12" hidden="1" outlineLevel="1">
      <c r="A12" s="6" t="s">
        <v>13</v>
      </c>
      <c r="B12" t="s">
        <v>15</v>
      </c>
      <c r="C12" s="7">
        <v>43257.0</v>
      </c>
      <c r="D12">
        <v>2.0</v>
      </c>
      <c r="E12" s="6">
        <v>4.0</v>
      </c>
      <c r="F12" s="8">
        <v>26520.0</v>
      </c>
      <c r="G12" s="8">
        <f t="shared" si="4"/>
        <v>1060.8</v>
      </c>
      <c r="H12" s="10">
        <f t="shared" si="5"/>
        <v>43257.52366</v>
      </c>
      <c r="I12" s="12"/>
      <c r="J12" s="12"/>
      <c r="K12" s="12"/>
      <c r="L12" s="12"/>
    </row>
    <row r="13" hidden="1" outlineLevel="1">
      <c r="A13" s="6" t="s">
        <v>13</v>
      </c>
      <c r="B13" t="s">
        <v>15</v>
      </c>
      <c r="C13" s="7">
        <v>43257.0</v>
      </c>
      <c r="D13">
        <v>2.0</v>
      </c>
      <c r="E13" s="6">
        <v>5.0</v>
      </c>
      <c r="F13" s="8">
        <v>26520.0</v>
      </c>
      <c r="G13" s="8">
        <f t="shared" si="4"/>
        <v>1060.8</v>
      </c>
      <c r="H13" s="10">
        <f t="shared" si="5"/>
        <v>43257.53594</v>
      </c>
      <c r="I13" s="12"/>
      <c r="J13" s="12"/>
      <c r="K13" s="12"/>
      <c r="L13" s="12"/>
    </row>
    <row r="14" hidden="1" outlineLevel="1">
      <c r="A14" s="6" t="s">
        <v>13</v>
      </c>
      <c r="B14" t="s">
        <v>15</v>
      </c>
      <c r="C14" s="7">
        <v>43257.0</v>
      </c>
      <c r="D14">
        <v>2.0</v>
      </c>
      <c r="E14" s="6">
        <v>6.0</v>
      </c>
      <c r="F14" s="8">
        <v>23200.0</v>
      </c>
      <c r="G14" s="8">
        <f t="shared" si="4"/>
        <v>928</v>
      </c>
      <c r="H14" s="10">
        <f t="shared" si="5"/>
        <v>43257.54668</v>
      </c>
      <c r="I14" s="12"/>
      <c r="J14" s="12"/>
      <c r="K14" s="12"/>
      <c r="L14" s="12"/>
    </row>
    <row r="15" hidden="1" outlineLevel="1">
      <c r="E15" s="6"/>
      <c r="F15" s="15">
        <f t="shared" ref="F15:G15" si="6">SUM(F9:F14)</f>
        <v>155800</v>
      </c>
      <c r="G15" s="17">
        <f t="shared" si="6"/>
        <v>6232</v>
      </c>
      <c r="H15" s="11"/>
      <c r="I15" s="12"/>
      <c r="J15" s="12"/>
      <c r="K15" s="12"/>
      <c r="L15" s="12"/>
    </row>
    <row r="16" hidden="1" outlineLevel="1">
      <c r="A16" s="6" t="s">
        <v>13</v>
      </c>
      <c r="B16" t="s">
        <v>15</v>
      </c>
      <c r="C16" s="7">
        <v>43257.0</v>
      </c>
      <c r="D16">
        <v>3.0</v>
      </c>
      <c r="E16" s="6">
        <v>1.0</v>
      </c>
      <c r="F16" s="8">
        <v>26520.0</v>
      </c>
      <c r="G16" s="8">
        <f t="shared" ref="G16:G21" si="7">ROUND((F16/25), 2)</f>
        <v>1060.8</v>
      </c>
      <c r="H16" s="10">
        <v>43257.694247685184</v>
      </c>
      <c r="I16" s="12"/>
      <c r="J16" s="12"/>
      <c r="K16" s="22"/>
      <c r="L16" s="22"/>
    </row>
    <row r="17" hidden="1" outlineLevel="1">
      <c r="A17" s="6" t="s">
        <v>13</v>
      </c>
      <c r="B17" t="s">
        <v>15</v>
      </c>
      <c r="C17" s="7">
        <v>43257.0</v>
      </c>
      <c r="D17">
        <v>3.0</v>
      </c>
      <c r="E17" s="6">
        <v>2.0</v>
      </c>
      <c r="F17" s="8">
        <v>26520.0</v>
      </c>
      <c r="G17" s="8">
        <f t="shared" si="7"/>
        <v>1060.8</v>
      </c>
      <c r="H17" s="10">
        <f t="shared" ref="H17:H21" si="8">H16+(G17/86400)</f>
        <v>43257.70653</v>
      </c>
      <c r="I17" s="12"/>
      <c r="J17" s="12"/>
      <c r="K17" s="22"/>
      <c r="L17" s="22"/>
    </row>
    <row r="18" hidden="1" outlineLevel="1">
      <c r="A18" s="6" t="s">
        <v>13</v>
      </c>
      <c r="B18" t="s">
        <v>15</v>
      </c>
      <c r="C18" s="7">
        <v>43257.0</v>
      </c>
      <c r="D18">
        <v>3.0</v>
      </c>
      <c r="E18" s="6">
        <v>3.0</v>
      </c>
      <c r="F18" s="8">
        <v>26520.0</v>
      </c>
      <c r="G18" s="8">
        <f t="shared" si="7"/>
        <v>1060.8</v>
      </c>
      <c r="H18" s="10">
        <f t="shared" si="8"/>
        <v>43257.7188</v>
      </c>
      <c r="I18" s="12"/>
      <c r="J18" s="12"/>
      <c r="K18" s="22"/>
      <c r="L18" s="22"/>
    </row>
    <row r="19" hidden="1" outlineLevel="1">
      <c r="A19" s="6" t="s">
        <v>13</v>
      </c>
      <c r="B19" t="s">
        <v>15</v>
      </c>
      <c r="C19" s="7">
        <v>43257.0</v>
      </c>
      <c r="D19">
        <v>3.0</v>
      </c>
      <c r="E19" s="6">
        <v>4.0</v>
      </c>
      <c r="F19" s="8">
        <v>26520.0</v>
      </c>
      <c r="G19" s="8">
        <f t="shared" si="7"/>
        <v>1060.8</v>
      </c>
      <c r="H19" s="10">
        <f t="shared" si="8"/>
        <v>43257.73108</v>
      </c>
      <c r="I19" s="12"/>
      <c r="J19" s="12"/>
      <c r="K19" s="22"/>
      <c r="L19" s="22"/>
    </row>
    <row r="20" hidden="1" outlineLevel="1">
      <c r="A20" s="6" t="s">
        <v>13</v>
      </c>
      <c r="B20" t="s">
        <v>15</v>
      </c>
      <c r="C20" s="7">
        <v>43257.0</v>
      </c>
      <c r="D20">
        <v>3.0</v>
      </c>
      <c r="E20" s="6">
        <v>5.0</v>
      </c>
      <c r="F20" s="8">
        <v>26520.0</v>
      </c>
      <c r="G20" s="8">
        <f t="shared" si="7"/>
        <v>1060.8</v>
      </c>
      <c r="H20" s="10">
        <f t="shared" si="8"/>
        <v>43257.74336</v>
      </c>
      <c r="I20" s="12"/>
      <c r="J20" s="12"/>
      <c r="K20" s="22"/>
      <c r="L20" s="22"/>
    </row>
    <row r="21" ht="15.75" hidden="1" customHeight="1" outlineLevel="1">
      <c r="A21" s="6" t="s">
        <v>13</v>
      </c>
      <c r="B21" t="s">
        <v>15</v>
      </c>
      <c r="C21" s="7">
        <v>43257.0</v>
      </c>
      <c r="D21">
        <v>3.0</v>
      </c>
      <c r="E21" s="6">
        <v>6.0</v>
      </c>
      <c r="F21" s="8">
        <v>20000.0</v>
      </c>
      <c r="G21" s="8">
        <f t="shared" si="7"/>
        <v>800</v>
      </c>
      <c r="H21" s="10">
        <f t="shared" si="8"/>
        <v>43257.75262</v>
      </c>
      <c r="I21" s="12"/>
      <c r="J21" s="12"/>
      <c r="K21" s="22"/>
      <c r="L21" s="22"/>
    </row>
    <row r="22" ht="18.0" hidden="1" customHeight="1" outlineLevel="1">
      <c r="E22" s="6"/>
      <c r="F22" s="15">
        <f t="shared" ref="F22:G22" si="9">SUM(F20:F21)</f>
        <v>46520</v>
      </c>
      <c r="G22" s="17">
        <f t="shared" si="9"/>
        <v>1860.8</v>
      </c>
      <c r="H22" s="11"/>
      <c r="I22" s="12"/>
      <c r="J22" s="12"/>
      <c r="K22" s="22"/>
      <c r="L22" s="22"/>
    </row>
    <row r="23" ht="15.75" customHeight="1" collapsed="1">
      <c r="A23" s="13" t="s">
        <v>22</v>
      </c>
      <c r="B23" s="13" t="s">
        <v>15</v>
      </c>
      <c r="C23" s="23" t="s">
        <v>24</v>
      </c>
      <c r="D23" s="14"/>
      <c r="E23" s="14"/>
      <c r="F23" s="16">
        <f>F8+F15+F22</f>
        <v>355320</v>
      </c>
      <c r="G23" s="18">
        <f>(G8+G15+G22)/60</f>
        <v>236.88</v>
      </c>
      <c r="H23" s="19"/>
      <c r="I23" s="20"/>
      <c r="J23" s="20"/>
      <c r="K23" s="13"/>
      <c r="L23" s="20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hidden="1" customHeight="1" outlineLevel="1">
      <c r="A24" s="6" t="s">
        <v>22</v>
      </c>
      <c r="B24" s="6" t="s">
        <v>15</v>
      </c>
      <c r="C24" s="7">
        <v>43258.0</v>
      </c>
      <c r="D24" s="6">
        <v>1.0</v>
      </c>
      <c r="E24" s="6">
        <v>1.0</v>
      </c>
      <c r="F24" s="8">
        <v>26520.0</v>
      </c>
      <c r="G24" s="8">
        <f t="shared" ref="G24:G29" si="10">ROUND((F24/25), 2)</f>
        <v>1060.8</v>
      </c>
      <c r="H24" s="10">
        <v>43258.353425925925</v>
      </c>
      <c r="I24" s="12"/>
      <c r="J24" s="12"/>
      <c r="K24" s="22"/>
      <c r="L24" s="22"/>
    </row>
    <row r="25" ht="15.75" hidden="1" customHeight="1" outlineLevel="1">
      <c r="A25" s="6" t="s">
        <v>22</v>
      </c>
      <c r="B25" s="6" t="s">
        <v>15</v>
      </c>
      <c r="C25" s="7">
        <v>43258.0</v>
      </c>
      <c r="D25" s="6">
        <v>1.0</v>
      </c>
      <c r="E25" s="6">
        <v>2.0</v>
      </c>
      <c r="F25" s="8">
        <v>26520.0</v>
      </c>
      <c r="G25" s="8">
        <f t="shared" si="10"/>
        <v>1060.8</v>
      </c>
      <c r="H25" s="10">
        <f t="shared" ref="H25:H29" si="11">H24+(G25/86400)</f>
        <v>43258.3657</v>
      </c>
      <c r="I25" s="12"/>
      <c r="J25" s="12"/>
      <c r="K25" s="22"/>
      <c r="L25" s="22"/>
    </row>
    <row r="26" ht="15.75" hidden="1" customHeight="1" outlineLevel="1">
      <c r="A26" t="s">
        <v>22</v>
      </c>
      <c r="B26" t="s">
        <v>15</v>
      </c>
      <c r="C26" s="7">
        <v>43258.0</v>
      </c>
      <c r="D26">
        <v>1.0</v>
      </c>
      <c r="E26" s="6">
        <v>3.0</v>
      </c>
      <c r="F26" s="8">
        <v>26520.0</v>
      </c>
      <c r="G26" s="8">
        <f t="shared" si="10"/>
        <v>1060.8</v>
      </c>
      <c r="H26" s="10">
        <f t="shared" si="11"/>
        <v>43258.37798</v>
      </c>
      <c r="I26" s="12"/>
      <c r="J26" s="12"/>
      <c r="K26" s="22"/>
      <c r="L26" s="22"/>
    </row>
    <row r="27" ht="15.75" hidden="1" customHeight="1" outlineLevel="1">
      <c r="A27" t="s">
        <v>22</v>
      </c>
      <c r="B27" t="s">
        <v>15</v>
      </c>
      <c r="C27" s="7">
        <v>43258.0</v>
      </c>
      <c r="D27">
        <v>1.0</v>
      </c>
      <c r="E27" s="6">
        <v>4.0</v>
      </c>
      <c r="F27" s="8">
        <v>26520.0</v>
      </c>
      <c r="G27" s="8">
        <f t="shared" si="10"/>
        <v>1060.8</v>
      </c>
      <c r="H27" s="10">
        <f t="shared" si="11"/>
        <v>43258.39026</v>
      </c>
      <c r="I27" s="12"/>
      <c r="J27" s="12"/>
      <c r="K27" s="22"/>
      <c r="L27" s="22"/>
    </row>
    <row r="28" ht="15.75" hidden="1" customHeight="1" outlineLevel="1">
      <c r="A28" t="s">
        <v>22</v>
      </c>
      <c r="B28" t="s">
        <v>15</v>
      </c>
      <c r="C28" s="7">
        <v>43258.0</v>
      </c>
      <c r="D28">
        <v>1.0</v>
      </c>
      <c r="E28" s="6">
        <v>5.0</v>
      </c>
      <c r="F28" s="8">
        <v>26520.0</v>
      </c>
      <c r="G28" s="8">
        <f t="shared" si="10"/>
        <v>1060.8</v>
      </c>
      <c r="H28" s="10">
        <f t="shared" si="11"/>
        <v>43258.40254</v>
      </c>
      <c r="I28" s="12"/>
      <c r="J28" s="12"/>
      <c r="K28" s="22"/>
      <c r="L28" s="22"/>
    </row>
    <row r="29" ht="15.75" hidden="1" customHeight="1" outlineLevel="1">
      <c r="A29" t="s">
        <v>22</v>
      </c>
      <c r="B29" t="s">
        <v>15</v>
      </c>
      <c r="C29" s="7">
        <v>43258.0</v>
      </c>
      <c r="D29">
        <v>1.0</v>
      </c>
      <c r="E29" s="6">
        <v>6.0</v>
      </c>
      <c r="F29" s="8">
        <v>22875.0</v>
      </c>
      <c r="G29" s="8">
        <f t="shared" si="10"/>
        <v>915</v>
      </c>
      <c r="H29" s="10">
        <f t="shared" si="11"/>
        <v>43258.41313</v>
      </c>
      <c r="I29" s="12"/>
      <c r="J29" s="12"/>
      <c r="K29" s="22"/>
      <c r="L29" s="22"/>
    </row>
    <row r="30" ht="15.75" hidden="1" customHeight="1" outlineLevel="1">
      <c r="C30" s="6"/>
      <c r="E30" s="6"/>
      <c r="F30" s="15">
        <f t="shared" ref="F30:G30" si="12">SUM(F24:F29)</f>
        <v>155475</v>
      </c>
      <c r="G30" s="17">
        <f t="shared" si="12"/>
        <v>6219</v>
      </c>
      <c r="H30" s="11"/>
      <c r="I30" s="12"/>
      <c r="J30" s="12"/>
      <c r="K30" s="22"/>
      <c r="L30" s="22"/>
    </row>
    <row r="31" ht="15.75" hidden="1" customHeight="1" outlineLevel="1">
      <c r="A31" t="s">
        <v>22</v>
      </c>
      <c r="B31" t="s">
        <v>15</v>
      </c>
      <c r="C31" s="7">
        <v>43258.0</v>
      </c>
      <c r="D31">
        <v>2.0</v>
      </c>
      <c r="E31" s="6">
        <v>1.0</v>
      </c>
      <c r="F31" s="8">
        <v>26520.0</v>
      </c>
      <c r="G31" s="8">
        <f t="shared" ref="G31:G36" si="13">ROUND((F31/25), 2)</f>
        <v>1060.8</v>
      </c>
      <c r="H31" s="10">
        <v>43258.4871412037</v>
      </c>
      <c r="I31" s="12"/>
      <c r="J31" s="12"/>
      <c r="K31" s="22"/>
      <c r="L31" s="22"/>
    </row>
    <row r="32" ht="15.75" hidden="1" customHeight="1" outlineLevel="1">
      <c r="A32" t="s">
        <v>22</v>
      </c>
      <c r="B32" t="s">
        <v>15</v>
      </c>
      <c r="C32" s="7">
        <v>43258.0</v>
      </c>
      <c r="D32">
        <v>2.0</v>
      </c>
      <c r="E32" s="6">
        <v>2.0</v>
      </c>
      <c r="F32" s="8">
        <v>26520.0</v>
      </c>
      <c r="G32" s="8">
        <f t="shared" si="13"/>
        <v>1060.8</v>
      </c>
      <c r="H32" s="10">
        <f t="shared" ref="H32:H36" si="14">H31+(G32/86400)</f>
        <v>43258.49942</v>
      </c>
      <c r="I32" s="12"/>
      <c r="J32" s="12"/>
      <c r="K32" s="22"/>
      <c r="L32" s="22"/>
    </row>
    <row r="33" ht="15.75" hidden="1" customHeight="1" outlineLevel="1">
      <c r="A33" t="s">
        <v>22</v>
      </c>
      <c r="B33" t="s">
        <v>15</v>
      </c>
      <c r="C33" s="7">
        <v>43258.0</v>
      </c>
      <c r="D33">
        <v>2.0</v>
      </c>
      <c r="E33" s="6">
        <v>3.0</v>
      </c>
      <c r="F33" s="8">
        <v>26520.0</v>
      </c>
      <c r="G33" s="8">
        <f t="shared" si="13"/>
        <v>1060.8</v>
      </c>
      <c r="H33" s="10">
        <f t="shared" si="14"/>
        <v>43258.5117</v>
      </c>
      <c r="I33" s="12"/>
      <c r="J33" s="12"/>
      <c r="K33" s="22"/>
      <c r="L33" s="22"/>
    </row>
    <row r="34" ht="15.75" hidden="1" customHeight="1" outlineLevel="1">
      <c r="A34" t="s">
        <v>22</v>
      </c>
      <c r="B34" t="s">
        <v>15</v>
      </c>
      <c r="C34" s="7">
        <v>43258.0</v>
      </c>
      <c r="D34">
        <v>2.0</v>
      </c>
      <c r="E34" s="6">
        <v>4.0</v>
      </c>
      <c r="F34" s="8">
        <v>26520.0</v>
      </c>
      <c r="G34" s="8">
        <f t="shared" si="13"/>
        <v>1060.8</v>
      </c>
      <c r="H34" s="10">
        <f t="shared" si="14"/>
        <v>43258.52397</v>
      </c>
      <c r="I34" s="12"/>
      <c r="J34" s="12"/>
      <c r="K34" s="22"/>
      <c r="L34" s="22"/>
    </row>
    <row r="35" ht="15.75" hidden="1" customHeight="1" outlineLevel="1">
      <c r="A35" t="s">
        <v>22</v>
      </c>
      <c r="B35" t="s">
        <v>15</v>
      </c>
      <c r="C35" s="7">
        <v>43258.0</v>
      </c>
      <c r="D35">
        <v>2.0</v>
      </c>
      <c r="E35" s="6">
        <v>5.0</v>
      </c>
      <c r="F35" s="8">
        <v>26520.0</v>
      </c>
      <c r="G35" s="8">
        <f t="shared" si="13"/>
        <v>1060.8</v>
      </c>
      <c r="H35" s="10">
        <f t="shared" si="14"/>
        <v>43258.53625</v>
      </c>
      <c r="I35" s="12"/>
      <c r="J35" s="12"/>
      <c r="K35" s="22"/>
      <c r="L35" s="22"/>
    </row>
    <row r="36" ht="15.75" hidden="1" customHeight="1" outlineLevel="1">
      <c r="A36" t="s">
        <v>22</v>
      </c>
      <c r="B36" t="s">
        <v>15</v>
      </c>
      <c r="C36" s="7">
        <v>43258.0</v>
      </c>
      <c r="D36">
        <v>2.0</v>
      </c>
      <c r="E36" s="6">
        <v>6.0</v>
      </c>
      <c r="F36" s="8">
        <v>21200.0</v>
      </c>
      <c r="G36" s="8">
        <f t="shared" si="13"/>
        <v>848</v>
      </c>
      <c r="H36" s="10">
        <f t="shared" si="14"/>
        <v>43258.54607</v>
      </c>
      <c r="I36" s="12"/>
      <c r="J36" s="12"/>
      <c r="K36" s="22"/>
      <c r="L36" s="22"/>
    </row>
    <row r="37" ht="15.75" hidden="1" customHeight="1" outlineLevel="1">
      <c r="C37" s="6"/>
      <c r="E37" s="6"/>
      <c r="F37" s="15">
        <f t="shared" ref="F37:G37" si="15">SUM(F31:F36)</f>
        <v>153800</v>
      </c>
      <c r="G37" s="17">
        <f t="shared" si="15"/>
        <v>6152</v>
      </c>
      <c r="H37" s="11"/>
      <c r="I37" s="12"/>
      <c r="J37" s="12"/>
      <c r="K37" s="22"/>
      <c r="L37" s="22"/>
    </row>
    <row r="38" ht="15.75" hidden="1" customHeight="1" outlineLevel="1">
      <c r="A38" t="s">
        <v>22</v>
      </c>
      <c r="B38" t="s">
        <v>15</v>
      </c>
      <c r="C38" s="7">
        <v>43258.0</v>
      </c>
      <c r="D38">
        <v>3.0</v>
      </c>
      <c r="E38" s="6">
        <v>1.0</v>
      </c>
      <c r="F38" s="8">
        <v>26520.0</v>
      </c>
      <c r="G38" s="8">
        <f t="shared" ref="G38:G44" si="16">ROUND((F38/25), 2)</f>
        <v>1060.8</v>
      </c>
      <c r="H38" s="10">
        <v>43258.69320601852</v>
      </c>
      <c r="I38" s="12"/>
      <c r="J38" s="12"/>
      <c r="K38" s="22"/>
      <c r="L38" s="22"/>
    </row>
    <row r="39" ht="15.75" hidden="1" customHeight="1" outlineLevel="1">
      <c r="A39" t="s">
        <v>22</v>
      </c>
      <c r="B39" t="s">
        <v>15</v>
      </c>
      <c r="C39" s="7">
        <v>43258.0</v>
      </c>
      <c r="D39">
        <v>3.0</v>
      </c>
      <c r="E39" s="6">
        <v>2.0</v>
      </c>
      <c r="F39" s="8">
        <v>26520.0</v>
      </c>
      <c r="G39" s="8">
        <f t="shared" si="16"/>
        <v>1060.8</v>
      </c>
      <c r="H39" s="10">
        <f t="shared" ref="H39:H44" si="17">H38+(G39/86400)</f>
        <v>43258.70548</v>
      </c>
      <c r="I39" s="12"/>
      <c r="J39" s="12"/>
      <c r="K39" s="22"/>
      <c r="L39" s="22"/>
    </row>
    <row r="40" ht="15.75" hidden="1" customHeight="1" outlineLevel="1">
      <c r="A40" t="s">
        <v>22</v>
      </c>
      <c r="B40" t="s">
        <v>15</v>
      </c>
      <c r="C40" s="7">
        <v>43258.0</v>
      </c>
      <c r="D40">
        <v>3.0</v>
      </c>
      <c r="E40" s="6">
        <v>3.0</v>
      </c>
      <c r="F40" s="8">
        <v>26520.0</v>
      </c>
      <c r="G40" s="8">
        <f t="shared" si="16"/>
        <v>1060.8</v>
      </c>
      <c r="H40" s="10">
        <f t="shared" si="17"/>
        <v>43258.71776</v>
      </c>
      <c r="I40" s="12"/>
      <c r="J40" s="12"/>
      <c r="K40" s="22"/>
      <c r="L40" s="22"/>
    </row>
    <row r="41" ht="15.75" hidden="1" customHeight="1" outlineLevel="1">
      <c r="A41" t="s">
        <v>22</v>
      </c>
      <c r="B41" t="s">
        <v>15</v>
      </c>
      <c r="C41" s="7">
        <v>43258.0</v>
      </c>
      <c r="D41">
        <v>3.0</v>
      </c>
      <c r="E41" s="6">
        <v>4.0</v>
      </c>
      <c r="F41" s="8">
        <v>26520.0</v>
      </c>
      <c r="G41" s="8">
        <f t="shared" si="16"/>
        <v>1060.8</v>
      </c>
      <c r="H41" s="10">
        <f t="shared" si="17"/>
        <v>43258.73004</v>
      </c>
      <c r="I41" s="12"/>
      <c r="J41" s="12"/>
      <c r="K41" s="22"/>
      <c r="L41" s="22"/>
    </row>
    <row r="42" ht="15.75" hidden="1" customHeight="1" outlineLevel="1">
      <c r="A42" t="s">
        <v>22</v>
      </c>
      <c r="B42" t="s">
        <v>15</v>
      </c>
      <c r="C42" s="7">
        <v>43258.0</v>
      </c>
      <c r="D42">
        <v>3.0</v>
      </c>
      <c r="E42" s="6">
        <v>5.0</v>
      </c>
      <c r="F42" s="8">
        <v>26520.0</v>
      </c>
      <c r="G42" s="8">
        <f t="shared" si="16"/>
        <v>1060.8</v>
      </c>
      <c r="H42" s="10">
        <f t="shared" si="17"/>
        <v>43258.74232</v>
      </c>
      <c r="I42" s="12"/>
      <c r="J42" s="12"/>
      <c r="K42" s="22"/>
      <c r="L42" s="22"/>
    </row>
    <row r="43" ht="15.75" hidden="1" customHeight="1" outlineLevel="1">
      <c r="A43" t="s">
        <v>22</v>
      </c>
      <c r="B43" t="s">
        <v>15</v>
      </c>
      <c r="C43" s="7">
        <v>43258.0</v>
      </c>
      <c r="D43">
        <v>3.0</v>
      </c>
      <c r="E43" s="6">
        <v>6.0</v>
      </c>
      <c r="F43" s="8">
        <v>26520.0</v>
      </c>
      <c r="G43" s="8">
        <f t="shared" si="16"/>
        <v>1060.8</v>
      </c>
      <c r="H43" s="10">
        <f t="shared" si="17"/>
        <v>43258.75459</v>
      </c>
      <c r="I43" s="12"/>
      <c r="J43" s="12"/>
      <c r="K43" s="22"/>
      <c r="L43" s="22"/>
    </row>
    <row r="44" ht="15.75" hidden="1" customHeight="1" outlineLevel="1">
      <c r="A44" t="s">
        <v>22</v>
      </c>
      <c r="B44" t="s">
        <v>15</v>
      </c>
      <c r="C44" s="7">
        <v>43258.0</v>
      </c>
      <c r="D44">
        <v>3.0</v>
      </c>
      <c r="E44" s="6">
        <v>7.0</v>
      </c>
      <c r="F44" s="8">
        <v>5975.0</v>
      </c>
      <c r="G44" s="8">
        <f t="shared" si="16"/>
        <v>239</v>
      </c>
      <c r="H44" s="10">
        <f t="shared" si="17"/>
        <v>43258.75736</v>
      </c>
      <c r="I44" s="12"/>
      <c r="J44" s="12"/>
      <c r="K44" s="22"/>
      <c r="L44" s="22"/>
    </row>
    <row r="45" ht="15.75" hidden="1" customHeight="1" outlineLevel="1">
      <c r="C45" s="6"/>
      <c r="E45" s="6"/>
      <c r="F45" s="15">
        <f t="shared" ref="F45:G45" si="18">SUM(F38:F44)</f>
        <v>165095</v>
      </c>
      <c r="G45" s="17">
        <f t="shared" si="18"/>
        <v>6603.8</v>
      </c>
      <c r="H45" s="11"/>
      <c r="I45" s="12"/>
      <c r="J45" s="12"/>
      <c r="K45" s="22"/>
      <c r="L45" s="22"/>
    </row>
    <row r="46" ht="15.75" customHeight="1" collapsed="1">
      <c r="A46" s="13" t="s">
        <v>22</v>
      </c>
      <c r="B46" s="13" t="s">
        <v>15</v>
      </c>
      <c r="C46" s="23" t="s">
        <v>30</v>
      </c>
      <c r="D46" s="14"/>
      <c r="E46" s="14"/>
      <c r="F46" s="16">
        <f>F30+F37+F45</f>
        <v>474370</v>
      </c>
      <c r="G46" s="18">
        <f>(G30+G37+G45)/60</f>
        <v>316.2466667</v>
      </c>
      <c r="H46" s="19"/>
      <c r="I46" s="20"/>
      <c r="J46" s="20"/>
      <c r="K46" s="13"/>
      <c r="L46" s="1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24" t="s">
        <v>22</v>
      </c>
      <c r="B47" s="24" t="s">
        <v>15</v>
      </c>
      <c r="C47" s="25"/>
      <c r="D47" s="25"/>
      <c r="E47" s="25"/>
      <c r="F47" s="26">
        <f>F46+F23</f>
        <v>829690</v>
      </c>
      <c r="G47" s="27">
        <f>(G46+G23)</f>
        <v>553.1266667</v>
      </c>
      <c r="H47" s="28">
        <f>G47/60</f>
        <v>9.218777778</v>
      </c>
      <c r="I47" s="29"/>
      <c r="J47" s="29"/>
      <c r="K47" s="29"/>
      <c r="L47" s="29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 outlineLevel="1">
      <c r="A48" s="6" t="s">
        <v>22</v>
      </c>
      <c r="B48" s="6" t="s">
        <v>17</v>
      </c>
      <c r="C48" s="7">
        <v>43257.0</v>
      </c>
      <c r="D48">
        <v>1.0</v>
      </c>
      <c r="E48">
        <v>1.0</v>
      </c>
      <c r="F48" s="8">
        <v>26520.0</v>
      </c>
      <c r="G48" s="8">
        <f t="shared" ref="G48:G53" si="19">ROUND((F48/25), 2)</f>
        <v>1060.8</v>
      </c>
      <c r="H48" s="10">
        <v>43257.35538194444</v>
      </c>
      <c r="I48" s="12"/>
      <c r="J48" s="12"/>
    </row>
    <row r="49" ht="15.75" customHeight="1" outlineLevel="1">
      <c r="A49" s="6" t="s">
        <v>22</v>
      </c>
      <c r="B49" s="6" t="s">
        <v>17</v>
      </c>
      <c r="C49" s="7">
        <v>43257.0</v>
      </c>
      <c r="D49">
        <v>1.0</v>
      </c>
      <c r="E49">
        <v>2.0</v>
      </c>
      <c r="F49" s="8">
        <v>26520.0</v>
      </c>
      <c r="G49" s="8">
        <f t="shared" si="19"/>
        <v>1060.8</v>
      </c>
      <c r="H49" s="10">
        <f t="shared" ref="H49:H53" si="20">H48+(G49/86400)</f>
        <v>43257.36766</v>
      </c>
      <c r="I49" s="12"/>
      <c r="J49" s="12"/>
    </row>
    <row r="50" ht="15.75" customHeight="1" outlineLevel="1">
      <c r="A50" s="6" t="s">
        <v>22</v>
      </c>
      <c r="B50" s="6" t="s">
        <v>17</v>
      </c>
      <c r="C50" s="7">
        <v>43257.0</v>
      </c>
      <c r="D50">
        <v>1.0</v>
      </c>
      <c r="E50">
        <v>3.0</v>
      </c>
      <c r="F50" s="8">
        <v>26520.0</v>
      </c>
      <c r="G50" s="8">
        <f t="shared" si="19"/>
        <v>1060.8</v>
      </c>
      <c r="H50" s="10">
        <f t="shared" si="20"/>
        <v>43257.37994</v>
      </c>
      <c r="I50" s="12"/>
      <c r="J50" s="12"/>
    </row>
    <row r="51" ht="15.75" customHeight="1" outlineLevel="1">
      <c r="A51" s="6" t="s">
        <v>22</v>
      </c>
      <c r="B51" s="6" t="s">
        <v>17</v>
      </c>
      <c r="C51" s="7">
        <v>43257.0</v>
      </c>
      <c r="D51">
        <v>1.0</v>
      </c>
      <c r="E51">
        <v>4.0</v>
      </c>
      <c r="F51" s="8">
        <v>26520.0</v>
      </c>
      <c r="G51" s="8">
        <f t="shared" si="19"/>
        <v>1060.8</v>
      </c>
      <c r="H51" s="10">
        <f t="shared" si="20"/>
        <v>43257.39222</v>
      </c>
      <c r="I51" s="12"/>
      <c r="J51" s="12"/>
    </row>
    <row r="52" ht="15.75" customHeight="1" outlineLevel="1">
      <c r="A52" s="6" t="s">
        <v>22</v>
      </c>
      <c r="B52" s="6" t="s">
        <v>17</v>
      </c>
      <c r="C52" s="7">
        <v>43257.0</v>
      </c>
      <c r="D52">
        <v>1.0</v>
      </c>
      <c r="E52">
        <v>5.0</v>
      </c>
      <c r="F52" s="8">
        <v>26520.0</v>
      </c>
      <c r="G52" s="8">
        <f t="shared" si="19"/>
        <v>1060.8</v>
      </c>
      <c r="H52" s="10">
        <f t="shared" si="20"/>
        <v>43257.40449</v>
      </c>
      <c r="I52" s="12"/>
      <c r="J52" s="12"/>
    </row>
    <row r="53" ht="15.75" customHeight="1" outlineLevel="1">
      <c r="A53" s="6" t="s">
        <v>22</v>
      </c>
      <c r="B53" s="6" t="s">
        <v>17</v>
      </c>
      <c r="C53" s="7">
        <v>43257.0</v>
      </c>
      <c r="D53">
        <v>1.0</v>
      </c>
      <c r="E53">
        <v>6.0</v>
      </c>
      <c r="F53" s="8">
        <v>23450.0</v>
      </c>
      <c r="G53" s="8">
        <f t="shared" si="19"/>
        <v>938</v>
      </c>
      <c r="H53" s="10">
        <f t="shared" si="20"/>
        <v>43257.41535</v>
      </c>
      <c r="I53" s="12"/>
      <c r="J53" s="12"/>
    </row>
    <row r="54" ht="15.75" customHeight="1" outlineLevel="1">
      <c r="F54" s="15">
        <f t="shared" ref="F54:G54" si="21">SUM(F48:F53)</f>
        <v>156050</v>
      </c>
      <c r="G54" s="17">
        <f t="shared" si="21"/>
        <v>6242</v>
      </c>
      <c r="H54" s="11"/>
      <c r="I54" s="22"/>
      <c r="J54" s="22"/>
    </row>
    <row r="55" ht="15.75" customHeight="1" outlineLevel="1">
      <c r="A55" s="6" t="s">
        <v>22</v>
      </c>
      <c r="B55" s="6" t="s">
        <v>17</v>
      </c>
      <c r="C55" s="7">
        <v>43257.0</v>
      </c>
      <c r="D55">
        <v>2.0</v>
      </c>
      <c r="E55">
        <v>1.0</v>
      </c>
      <c r="F55" s="8">
        <v>26520.0</v>
      </c>
      <c r="G55" s="8">
        <f t="shared" ref="G55:G61" si="22">ROUND((F55/25), 2)</f>
        <v>1060.8</v>
      </c>
      <c r="H55" s="10">
        <v>43257.48094907407</v>
      </c>
      <c r="I55" s="12"/>
      <c r="J55" s="12"/>
    </row>
    <row r="56" ht="15.75" customHeight="1" outlineLevel="1">
      <c r="A56" s="6" t="s">
        <v>22</v>
      </c>
      <c r="B56" s="6" t="s">
        <v>17</v>
      </c>
      <c r="C56" s="7">
        <v>43257.0</v>
      </c>
      <c r="D56">
        <v>2.0</v>
      </c>
      <c r="E56">
        <v>2.0</v>
      </c>
      <c r="F56" s="8">
        <v>26520.0</v>
      </c>
      <c r="G56" s="8">
        <f t="shared" si="22"/>
        <v>1060.8</v>
      </c>
      <c r="H56" s="10">
        <f t="shared" ref="H56:H61" si="23">H55+(G56/86400)</f>
        <v>43257.49323</v>
      </c>
      <c r="I56" s="12"/>
      <c r="J56" s="12"/>
    </row>
    <row r="57" ht="15.75" customHeight="1" outlineLevel="1">
      <c r="A57" s="6" t="s">
        <v>22</v>
      </c>
      <c r="B57" s="6" t="s">
        <v>17</v>
      </c>
      <c r="C57" s="7">
        <v>43257.0</v>
      </c>
      <c r="D57">
        <v>2.0</v>
      </c>
      <c r="E57">
        <v>3.0</v>
      </c>
      <c r="F57" s="8">
        <v>26520.0</v>
      </c>
      <c r="G57" s="8">
        <f t="shared" si="22"/>
        <v>1060.8</v>
      </c>
      <c r="H57" s="10">
        <f t="shared" si="23"/>
        <v>43257.5055</v>
      </c>
      <c r="I57" s="12"/>
      <c r="J57" s="12"/>
    </row>
    <row r="58" ht="15.75" customHeight="1" outlineLevel="1">
      <c r="A58" s="6" t="s">
        <v>22</v>
      </c>
      <c r="B58" s="6" t="s">
        <v>17</v>
      </c>
      <c r="C58" s="7">
        <v>43257.0</v>
      </c>
      <c r="D58">
        <v>2.0</v>
      </c>
      <c r="E58">
        <v>4.0</v>
      </c>
      <c r="F58" s="8">
        <v>26520.0</v>
      </c>
      <c r="G58" s="8">
        <f t="shared" si="22"/>
        <v>1060.8</v>
      </c>
      <c r="H58" s="10">
        <f t="shared" si="23"/>
        <v>43257.51778</v>
      </c>
      <c r="I58" s="12"/>
      <c r="J58" s="12"/>
    </row>
    <row r="59" ht="15.75" customHeight="1" outlineLevel="1">
      <c r="A59" s="6" t="s">
        <v>22</v>
      </c>
      <c r="B59" s="6" t="s">
        <v>17</v>
      </c>
      <c r="C59" s="7">
        <v>43257.0</v>
      </c>
      <c r="D59">
        <v>2.0</v>
      </c>
      <c r="E59">
        <v>5.0</v>
      </c>
      <c r="F59" s="8">
        <v>26520.0</v>
      </c>
      <c r="G59" s="8">
        <f t="shared" si="22"/>
        <v>1060.8</v>
      </c>
      <c r="H59" s="10">
        <f t="shared" si="23"/>
        <v>43257.53006</v>
      </c>
      <c r="I59" s="12"/>
      <c r="J59" s="12"/>
    </row>
    <row r="60" ht="15.75" customHeight="1" outlineLevel="1">
      <c r="A60" s="6" t="s">
        <v>22</v>
      </c>
      <c r="B60" s="6" t="s">
        <v>17</v>
      </c>
      <c r="C60" s="7">
        <v>43257.0</v>
      </c>
      <c r="D60">
        <v>2.0</v>
      </c>
      <c r="E60">
        <v>6.0</v>
      </c>
      <c r="F60" s="8">
        <v>26520.0</v>
      </c>
      <c r="G60" s="8">
        <f t="shared" si="22"/>
        <v>1060.8</v>
      </c>
      <c r="H60" s="10">
        <f t="shared" si="23"/>
        <v>43257.54234</v>
      </c>
      <c r="I60" s="12"/>
      <c r="J60" s="12"/>
    </row>
    <row r="61" ht="15.75" customHeight="1" outlineLevel="1">
      <c r="A61" s="6" t="s">
        <v>22</v>
      </c>
      <c r="B61" s="6" t="s">
        <v>17</v>
      </c>
      <c r="C61" s="7">
        <v>43257.0</v>
      </c>
      <c r="D61">
        <v>2.0</v>
      </c>
      <c r="E61">
        <v>7.0</v>
      </c>
      <c r="F61" s="8">
        <v>16700.0</v>
      </c>
      <c r="G61" s="8">
        <f t="shared" si="22"/>
        <v>668</v>
      </c>
      <c r="H61" s="10">
        <f t="shared" si="23"/>
        <v>43257.55007</v>
      </c>
      <c r="I61" s="12"/>
      <c r="J61" s="12"/>
    </row>
    <row r="62" ht="15.75" customHeight="1" outlineLevel="1">
      <c r="F62" s="15">
        <f t="shared" ref="F62:G62" si="24">SUM(F55:F61)</f>
        <v>175820</v>
      </c>
      <c r="G62" s="17">
        <f t="shared" si="24"/>
        <v>7032.8</v>
      </c>
      <c r="H62" s="11"/>
      <c r="I62" s="22"/>
      <c r="J62" s="22"/>
    </row>
    <row r="63" ht="15.75" customHeight="1" outlineLevel="1">
      <c r="A63" s="6" t="s">
        <v>22</v>
      </c>
      <c r="B63" s="6" t="s">
        <v>17</v>
      </c>
      <c r="C63" s="7">
        <v>43257.0</v>
      </c>
      <c r="D63">
        <v>3.0</v>
      </c>
      <c r="E63">
        <v>1.0</v>
      </c>
      <c r="F63" s="8">
        <v>26520.0</v>
      </c>
      <c r="G63" s="8">
        <f t="shared" ref="G63:G69" si="25">ROUND((F63/25), 2)</f>
        <v>1060.8</v>
      </c>
      <c r="H63" s="10">
        <v>43257.68996527778</v>
      </c>
      <c r="I63" s="12"/>
      <c r="J63" s="12"/>
    </row>
    <row r="64" ht="15.75" customHeight="1" outlineLevel="1">
      <c r="A64" s="6" t="s">
        <v>22</v>
      </c>
      <c r="B64" s="6" t="s">
        <v>17</v>
      </c>
      <c r="C64" s="7">
        <v>43257.0</v>
      </c>
      <c r="D64">
        <v>3.0</v>
      </c>
      <c r="E64">
        <v>2.0</v>
      </c>
      <c r="F64" s="8">
        <v>26520.0</v>
      </c>
      <c r="G64" s="8">
        <f t="shared" si="25"/>
        <v>1060.8</v>
      </c>
      <c r="H64" s="10">
        <f t="shared" ref="H64:H69" si="26">H63+(G64/86400)</f>
        <v>43257.70224</v>
      </c>
      <c r="I64" s="12"/>
      <c r="J64" s="12"/>
      <c r="K64" s="22"/>
      <c r="L64" s="22"/>
    </row>
    <row r="65" ht="15.75" customHeight="1" outlineLevel="1">
      <c r="A65" s="6" t="s">
        <v>22</v>
      </c>
      <c r="B65" s="6" t="s">
        <v>17</v>
      </c>
      <c r="C65" s="7">
        <v>43257.0</v>
      </c>
      <c r="D65">
        <v>3.0</v>
      </c>
      <c r="E65">
        <v>3.0</v>
      </c>
      <c r="F65" s="8">
        <v>26520.0</v>
      </c>
      <c r="G65" s="8">
        <f t="shared" si="25"/>
        <v>1060.8</v>
      </c>
      <c r="H65" s="10">
        <f t="shared" si="26"/>
        <v>43257.71452</v>
      </c>
      <c r="I65" s="12"/>
      <c r="J65" s="12"/>
      <c r="K65" s="22"/>
      <c r="L65" s="22"/>
    </row>
    <row r="66" ht="15.75" customHeight="1" outlineLevel="1">
      <c r="A66" s="6" t="s">
        <v>22</v>
      </c>
      <c r="B66" s="6" t="s">
        <v>17</v>
      </c>
      <c r="C66" s="7">
        <v>43257.0</v>
      </c>
      <c r="D66">
        <v>3.0</v>
      </c>
      <c r="E66">
        <v>4.0</v>
      </c>
      <c r="F66" s="8">
        <v>26520.0</v>
      </c>
      <c r="G66" s="8">
        <f t="shared" si="25"/>
        <v>1060.8</v>
      </c>
      <c r="H66" s="10">
        <f t="shared" si="26"/>
        <v>43257.7268</v>
      </c>
      <c r="I66" s="12"/>
      <c r="J66" s="12"/>
      <c r="K66" s="22"/>
      <c r="L66" s="22"/>
    </row>
    <row r="67" ht="15.75" customHeight="1" outlineLevel="1">
      <c r="A67" s="6" t="s">
        <v>22</v>
      </c>
      <c r="B67" s="6" t="s">
        <v>17</v>
      </c>
      <c r="C67" s="7">
        <v>43257.0</v>
      </c>
      <c r="D67">
        <v>3.0</v>
      </c>
      <c r="E67">
        <v>5.0</v>
      </c>
      <c r="F67" s="8">
        <v>26520.0</v>
      </c>
      <c r="G67" s="8">
        <f t="shared" si="25"/>
        <v>1060.8</v>
      </c>
      <c r="H67" s="10">
        <f t="shared" si="26"/>
        <v>43257.73908</v>
      </c>
      <c r="I67" s="12"/>
      <c r="J67" s="12"/>
      <c r="K67" s="22"/>
      <c r="L67" s="22"/>
    </row>
    <row r="68" ht="15.75" customHeight="1" outlineLevel="1">
      <c r="A68" s="6" t="s">
        <v>22</v>
      </c>
      <c r="B68" s="6" t="s">
        <v>17</v>
      </c>
      <c r="C68" s="7">
        <v>43257.0</v>
      </c>
      <c r="D68">
        <v>3.0</v>
      </c>
      <c r="E68">
        <v>6.0</v>
      </c>
      <c r="F68" s="8">
        <v>26520.0</v>
      </c>
      <c r="G68" s="8">
        <f t="shared" si="25"/>
        <v>1060.8</v>
      </c>
      <c r="H68" s="10">
        <f t="shared" si="26"/>
        <v>43257.75135</v>
      </c>
      <c r="I68" s="12"/>
      <c r="J68" s="12"/>
      <c r="K68" s="22"/>
      <c r="L68" s="22"/>
    </row>
    <row r="69" ht="15.75" customHeight="1" outlineLevel="1">
      <c r="A69" s="6" t="s">
        <v>22</v>
      </c>
      <c r="B69" s="6" t="s">
        <v>17</v>
      </c>
      <c r="C69" s="7">
        <v>43257.0</v>
      </c>
      <c r="D69">
        <v>3.0</v>
      </c>
      <c r="E69">
        <v>7.0</v>
      </c>
      <c r="F69" s="8">
        <v>9700.0</v>
      </c>
      <c r="G69" s="8">
        <f t="shared" si="25"/>
        <v>388</v>
      </c>
      <c r="H69" s="10">
        <f t="shared" si="26"/>
        <v>43257.75584</v>
      </c>
      <c r="I69" s="12"/>
      <c r="J69" s="12"/>
      <c r="K69" s="22"/>
      <c r="L69" s="22"/>
    </row>
    <row r="70" ht="15.75" customHeight="1" outlineLevel="1">
      <c r="F70" s="15">
        <f t="shared" ref="F70:G70" si="27">SUM(F63:F69)</f>
        <v>168820</v>
      </c>
      <c r="G70" s="17">
        <f t="shared" si="27"/>
        <v>6752.8</v>
      </c>
      <c r="H70" s="11"/>
      <c r="I70" s="22"/>
      <c r="J70" s="22"/>
      <c r="K70" s="22"/>
      <c r="L70" s="22"/>
    </row>
    <row r="71" ht="15.75" customHeight="1">
      <c r="A71" s="13" t="s">
        <v>22</v>
      </c>
      <c r="B71" s="13" t="s">
        <v>17</v>
      </c>
      <c r="C71" s="23" t="s">
        <v>24</v>
      </c>
      <c r="D71" s="14"/>
      <c r="E71" s="14"/>
      <c r="F71" s="16">
        <f>F54+F62+F70</f>
        <v>500690</v>
      </c>
      <c r="G71" s="18">
        <f>(G54+G62+G70)/60</f>
        <v>333.7933333</v>
      </c>
      <c r="H71" s="19"/>
      <c r="I71" s="20"/>
      <c r="J71" s="20"/>
      <c r="K71" s="13"/>
      <c r="L71" s="13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hidden="1" customHeight="1" outlineLevel="1">
      <c r="A72" s="6" t="s">
        <v>22</v>
      </c>
      <c r="B72" s="6" t="s">
        <v>17</v>
      </c>
      <c r="C72" s="7">
        <v>43258.0</v>
      </c>
      <c r="D72">
        <v>1.0</v>
      </c>
      <c r="E72">
        <v>1.0</v>
      </c>
      <c r="F72" s="8">
        <v>26520.0</v>
      </c>
      <c r="G72" s="8">
        <f t="shared" ref="G72:G78" si="28">ROUND((F72/25), 2)</f>
        <v>1060.8</v>
      </c>
      <c r="H72" s="10">
        <v>43258.349641203706</v>
      </c>
      <c r="I72" s="30"/>
      <c r="J72" s="31"/>
      <c r="K72" s="22"/>
      <c r="L72" s="22"/>
    </row>
    <row r="73" ht="15.75" hidden="1" customHeight="1" outlineLevel="1">
      <c r="A73" s="6" t="s">
        <v>22</v>
      </c>
      <c r="B73" s="6" t="s">
        <v>17</v>
      </c>
      <c r="C73" s="7">
        <v>43258.0</v>
      </c>
      <c r="D73">
        <v>1.0</v>
      </c>
      <c r="E73">
        <v>2.0</v>
      </c>
      <c r="F73" s="8">
        <v>26520.0</v>
      </c>
      <c r="G73" s="8">
        <f t="shared" si="28"/>
        <v>1060.8</v>
      </c>
      <c r="H73" s="10">
        <f t="shared" ref="H73:H78" si="29">H72+(G73/86400)</f>
        <v>43258.36192</v>
      </c>
      <c r="I73" s="32"/>
      <c r="J73" s="12"/>
      <c r="K73" s="22"/>
      <c r="L73" s="22"/>
    </row>
    <row r="74" ht="15.75" hidden="1" customHeight="1" outlineLevel="1">
      <c r="A74" s="6" t="s">
        <v>22</v>
      </c>
      <c r="B74" s="6" t="s">
        <v>17</v>
      </c>
      <c r="C74" s="7">
        <v>43258.0</v>
      </c>
      <c r="D74">
        <v>1.0</v>
      </c>
      <c r="E74">
        <v>3.0</v>
      </c>
      <c r="F74" s="8">
        <v>26520.0</v>
      </c>
      <c r="G74" s="8">
        <f t="shared" si="28"/>
        <v>1060.8</v>
      </c>
      <c r="H74" s="10">
        <f t="shared" si="29"/>
        <v>43258.3742</v>
      </c>
      <c r="I74" s="32"/>
      <c r="J74" s="12"/>
      <c r="K74" s="22"/>
      <c r="L74" s="22"/>
    </row>
    <row r="75" ht="15.75" hidden="1" customHeight="1" outlineLevel="1">
      <c r="A75" s="6" t="s">
        <v>22</v>
      </c>
      <c r="B75" s="6" t="s">
        <v>17</v>
      </c>
      <c r="C75" s="7">
        <v>43258.0</v>
      </c>
      <c r="D75">
        <v>1.0</v>
      </c>
      <c r="E75">
        <v>4.0</v>
      </c>
      <c r="F75" s="8">
        <v>26520.0</v>
      </c>
      <c r="G75" s="8">
        <f t="shared" si="28"/>
        <v>1060.8</v>
      </c>
      <c r="H75" s="10">
        <f t="shared" si="29"/>
        <v>43258.38647</v>
      </c>
      <c r="I75" s="32"/>
      <c r="J75" s="12"/>
      <c r="K75" s="22"/>
      <c r="L75" s="22"/>
    </row>
    <row r="76" ht="15.75" hidden="1" customHeight="1" outlineLevel="1">
      <c r="A76" s="6" t="s">
        <v>22</v>
      </c>
      <c r="B76" s="6" t="s">
        <v>17</v>
      </c>
      <c r="C76" s="7">
        <v>43258.0</v>
      </c>
      <c r="D76">
        <v>1.0</v>
      </c>
      <c r="E76">
        <v>5.0</v>
      </c>
      <c r="F76" s="8">
        <v>26520.0</v>
      </c>
      <c r="G76" s="8">
        <f t="shared" si="28"/>
        <v>1060.8</v>
      </c>
      <c r="H76" s="10">
        <f t="shared" si="29"/>
        <v>43258.39875</v>
      </c>
      <c r="I76" s="32"/>
      <c r="J76" s="12"/>
      <c r="K76" s="22"/>
      <c r="L76" s="22"/>
    </row>
    <row r="77" ht="15.75" hidden="1" customHeight="1" outlineLevel="1">
      <c r="A77" s="6" t="s">
        <v>22</v>
      </c>
      <c r="B77" s="6" t="s">
        <v>17</v>
      </c>
      <c r="C77" s="7">
        <v>43258.0</v>
      </c>
      <c r="D77">
        <v>1.0</v>
      </c>
      <c r="E77">
        <v>6.0</v>
      </c>
      <c r="F77" s="8">
        <v>26520.0</v>
      </c>
      <c r="G77" s="8">
        <f t="shared" si="28"/>
        <v>1060.8</v>
      </c>
      <c r="H77" s="10">
        <f t="shared" si="29"/>
        <v>43258.41103</v>
      </c>
      <c r="I77" s="32"/>
      <c r="J77" s="12"/>
      <c r="K77" s="22"/>
      <c r="L77" s="22"/>
    </row>
    <row r="78" ht="15.75" hidden="1" customHeight="1" outlineLevel="1">
      <c r="A78" s="6" t="s">
        <v>22</v>
      </c>
      <c r="B78" s="6" t="s">
        <v>17</v>
      </c>
      <c r="C78" s="7">
        <v>43258.0</v>
      </c>
      <c r="D78">
        <v>1.0</v>
      </c>
      <c r="E78">
        <v>7.0</v>
      </c>
      <c r="F78" s="8">
        <v>13950.0</v>
      </c>
      <c r="G78" s="8">
        <f t="shared" si="28"/>
        <v>558</v>
      </c>
      <c r="H78" s="10">
        <f t="shared" si="29"/>
        <v>43258.41749</v>
      </c>
      <c r="I78" s="32"/>
      <c r="J78" s="12"/>
      <c r="K78" s="22"/>
      <c r="L78" s="22"/>
    </row>
    <row r="79" ht="15.75" hidden="1" customHeight="1" outlineLevel="1">
      <c r="F79" s="15">
        <f t="shared" ref="F79:G79" si="30">SUM(F72:F78)</f>
        <v>173070</v>
      </c>
      <c r="G79" s="17">
        <f t="shared" si="30"/>
        <v>6922.8</v>
      </c>
      <c r="H79" s="11"/>
      <c r="I79" s="32"/>
      <c r="J79" s="12"/>
      <c r="K79" s="22"/>
      <c r="L79" s="22"/>
    </row>
    <row r="80" ht="15.75" hidden="1" customHeight="1" outlineLevel="1">
      <c r="A80" s="6" t="s">
        <v>22</v>
      </c>
      <c r="B80" s="6" t="s">
        <v>17</v>
      </c>
      <c r="C80" s="7">
        <v>43258.0</v>
      </c>
      <c r="D80">
        <v>2.0</v>
      </c>
      <c r="E80">
        <v>1.0</v>
      </c>
      <c r="F80" s="8">
        <v>26520.0</v>
      </c>
      <c r="G80" s="8">
        <f t="shared" ref="G80:G86" si="31">ROUND((F80/25), 2)</f>
        <v>1060.8</v>
      </c>
      <c r="H80" s="10">
        <v>43258.47608796296</v>
      </c>
      <c r="I80" s="32"/>
      <c r="J80" s="12"/>
      <c r="K80" s="22"/>
      <c r="L80" s="22"/>
    </row>
    <row r="81" ht="15.75" hidden="1" customHeight="1" outlineLevel="1">
      <c r="A81" s="6" t="s">
        <v>22</v>
      </c>
      <c r="B81" s="6" t="s">
        <v>17</v>
      </c>
      <c r="C81" s="7">
        <v>43258.0</v>
      </c>
      <c r="D81">
        <v>2.0</v>
      </c>
      <c r="E81">
        <v>2.0</v>
      </c>
      <c r="F81" s="8">
        <v>26520.0</v>
      </c>
      <c r="G81" s="8">
        <f t="shared" si="31"/>
        <v>1060.8</v>
      </c>
      <c r="H81" s="10">
        <f t="shared" ref="H81:H86" si="32">H80+(G81/86400)</f>
        <v>43258.48837</v>
      </c>
      <c r="I81" s="32"/>
      <c r="J81" s="12"/>
      <c r="K81" s="22"/>
      <c r="L81" s="22"/>
    </row>
    <row r="82" ht="15.75" hidden="1" customHeight="1" outlineLevel="1">
      <c r="A82" s="6" t="s">
        <v>22</v>
      </c>
      <c r="B82" s="6" t="s">
        <v>17</v>
      </c>
      <c r="C82" s="7">
        <v>43258.0</v>
      </c>
      <c r="D82">
        <v>2.0</v>
      </c>
      <c r="E82">
        <v>3.0</v>
      </c>
      <c r="F82" s="8">
        <v>26520.0</v>
      </c>
      <c r="G82" s="8">
        <f t="shared" si="31"/>
        <v>1060.8</v>
      </c>
      <c r="H82" s="10">
        <f t="shared" si="32"/>
        <v>43258.50064</v>
      </c>
      <c r="I82" s="32"/>
      <c r="J82" s="12"/>
      <c r="K82" s="22"/>
      <c r="L82" s="22"/>
    </row>
    <row r="83" ht="15.75" hidden="1" customHeight="1" outlineLevel="1">
      <c r="A83" s="6" t="s">
        <v>22</v>
      </c>
      <c r="B83" s="6" t="s">
        <v>17</v>
      </c>
      <c r="C83" s="7">
        <v>43258.0</v>
      </c>
      <c r="D83">
        <v>2.0</v>
      </c>
      <c r="E83">
        <v>4.0</v>
      </c>
      <c r="F83" s="8">
        <v>26520.0</v>
      </c>
      <c r="G83" s="8">
        <f t="shared" si="31"/>
        <v>1060.8</v>
      </c>
      <c r="H83" s="10">
        <f t="shared" si="32"/>
        <v>43258.51292</v>
      </c>
      <c r="I83" s="32"/>
      <c r="J83" s="12"/>
      <c r="K83" s="22"/>
      <c r="L83" s="22"/>
    </row>
    <row r="84" ht="15.75" hidden="1" customHeight="1" outlineLevel="1">
      <c r="A84" s="6" t="s">
        <v>22</v>
      </c>
      <c r="B84" s="6" t="s">
        <v>17</v>
      </c>
      <c r="C84" s="7">
        <v>43258.0</v>
      </c>
      <c r="D84">
        <v>2.0</v>
      </c>
      <c r="E84">
        <v>5.0</v>
      </c>
      <c r="F84" s="8">
        <v>26520.0</v>
      </c>
      <c r="G84" s="8">
        <f t="shared" si="31"/>
        <v>1060.8</v>
      </c>
      <c r="H84" s="10">
        <f t="shared" si="32"/>
        <v>43258.5252</v>
      </c>
      <c r="I84" s="32"/>
      <c r="J84" s="12"/>
      <c r="K84" s="22"/>
      <c r="L84" s="22"/>
    </row>
    <row r="85" ht="15.75" hidden="1" customHeight="1" outlineLevel="1">
      <c r="A85" s="6" t="s">
        <v>22</v>
      </c>
      <c r="B85" s="6" t="s">
        <v>17</v>
      </c>
      <c r="C85" s="7">
        <v>43258.0</v>
      </c>
      <c r="D85">
        <v>2.0</v>
      </c>
      <c r="E85">
        <v>6.0</v>
      </c>
      <c r="F85" s="8">
        <v>26520.0</v>
      </c>
      <c r="G85" s="8">
        <f t="shared" si="31"/>
        <v>1060.8</v>
      </c>
      <c r="H85" s="10">
        <f t="shared" si="32"/>
        <v>43258.53748</v>
      </c>
      <c r="I85" s="32"/>
      <c r="J85" s="12"/>
      <c r="K85" s="22"/>
      <c r="L85" s="22"/>
    </row>
    <row r="86" ht="15.75" hidden="1" customHeight="1" outlineLevel="1">
      <c r="A86" s="6" t="s">
        <v>22</v>
      </c>
      <c r="B86" s="6" t="s">
        <v>17</v>
      </c>
      <c r="C86" s="7">
        <v>43258.0</v>
      </c>
      <c r="D86">
        <v>2.0</v>
      </c>
      <c r="E86">
        <v>7.0</v>
      </c>
      <c r="F86" s="8">
        <v>16575.0</v>
      </c>
      <c r="G86" s="8">
        <f t="shared" si="31"/>
        <v>663</v>
      </c>
      <c r="H86" s="10">
        <f t="shared" si="32"/>
        <v>43258.54515</v>
      </c>
      <c r="I86" s="32"/>
      <c r="J86" s="12"/>
      <c r="K86" s="22"/>
      <c r="L86" s="22"/>
    </row>
    <row r="87" ht="15.75" hidden="1" customHeight="1" outlineLevel="1">
      <c r="F87" s="15">
        <f t="shared" ref="F87:G87" si="33">SUM(F80:F86)</f>
        <v>175695</v>
      </c>
      <c r="G87" s="17">
        <f t="shared" si="33"/>
        <v>7027.8</v>
      </c>
      <c r="H87" s="11"/>
      <c r="I87" s="32"/>
      <c r="J87" s="12"/>
      <c r="K87" s="22"/>
      <c r="L87" s="22"/>
    </row>
    <row r="88" ht="15.75" hidden="1" customHeight="1" outlineLevel="1">
      <c r="A88" s="6" t="s">
        <v>22</v>
      </c>
      <c r="B88" s="6" t="s">
        <v>17</v>
      </c>
      <c r="C88" s="7">
        <v>43258.0</v>
      </c>
      <c r="D88">
        <v>3.0</v>
      </c>
      <c r="E88">
        <v>1.0</v>
      </c>
      <c r="F88" s="8">
        <v>26520.0</v>
      </c>
      <c r="G88" s="8">
        <f t="shared" ref="G88:G93" si="34">ROUND((F88/25), 2)</f>
        <v>1060.8</v>
      </c>
      <c r="H88" s="10">
        <v>43258.68775462963</v>
      </c>
      <c r="I88" s="32"/>
      <c r="J88" s="12"/>
      <c r="K88" s="22"/>
      <c r="L88" s="22"/>
    </row>
    <row r="89" ht="15.75" hidden="1" customHeight="1" outlineLevel="1">
      <c r="A89" s="6" t="s">
        <v>22</v>
      </c>
      <c r="B89" s="6" t="s">
        <v>17</v>
      </c>
      <c r="C89" s="7">
        <v>43258.0</v>
      </c>
      <c r="D89">
        <v>3.0</v>
      </c>
      <c r="E89">
        <v>2.0</v>
      </c>
      <c r="F89" s="8">
        <v>26520.0</v>
      </c>
      <c r="G89" s="8">
        <f t="shared" si="34"/>
        <v>1060.8</v>
      </c>
      <c r="H89" s="10">
        <f t="shared" ref="H89:H93" si="35">H88+(G89/86400)</f>
        <v>43258.70003</v>
      </c>
      <c r="I89" s="32"/>
      <c r="J89" s="12"/>
      <c r="K89" s="22"/>
      <c r="L89" s="22"/>
    </row>
    <row r="90" ht="15.75" hidden="1" customHeight="1" outlineLevel="1">
      <c r="A90" s="6" t="s">
        <v>22</v>
      </c>
      <c r="B90" s="6" t="s">
        <v>17</v>
      </c>
      <c r="C90" s="7">
        <v>43258.0</v>
      </c>
      <c r="D90">
        <v>3.0</v>
      </c>
      <c r="E90">
        <v>3.0</v>
      </c>
      <c r="F90" s="8">
        <v>26520.0</v>
      </c>
      <c r="G90" s="8">
        <f t="shared" si="34"/>
        <v>1060.8</v>
      </c>
      <c r="H90" s="10">
        <f t="shared" si="35"/>
        <v>43258.71231</v>
      </c>
      <c r="I90" s="32"/>
      <c r="J90" s="12"/>
      <c r="K90" s="22"/>
      <c r="L90" s="22"/>
    </row>
    <row r="91" ht="15.75" hidden="1" customHeight="1" outlineLevel="1">
      <c r="A91" s="6" t="s">
        <v>22</v>
      </c>
      <c r="B91" s="6" t="s">
        <v>17</v>
      </c>
      <c r="C91" s="7">
        <v>43258.0</v>
      </c>
      <c r="D91">
        <v>3.0</v>
      </c>
      <c r="E91">
        <v>4.0</v>
      </c>
      <c r="F91" s="8">
        <v>26520.0</v>
      </c>
      <c r="G91" s="8">
        <f t="shared" si="34"/>
        <v>1060.8</v>
      </c>
      <c r="H91" s="10">
        <f t="shared" si="35"/>
        <v>43258.72459</v>
      </c>
      <c r="I91" s="32"/>
      <c r="J91" s="12"/>
      <c r="K91" s="22"/>
      <c r="L91" s="22"/>
    </row>
    <row r="92" ht="15.75" hidden="1" customHeight="1" outlineLevel="1">
      <c r="A92" s="6" t="s">
        <v>22</v>
      </c>
      <c r="B92" s="6" t="s">
        <v>17</v>
      </c>
      <c r="C92" s="7">
        <v>43258.0</v>
      </c>
      <c r="D92">
        <v>3.0</v>
      </c>
      <c r="E92">
        <v>5.0</v>
      </c>
      <c r="F92" s="8">
        <v>26520.0</v>
      </c>
      <c r="G92" s="8">
        <f t="shared" si="34"/>
        <v>1060.8</v>
      </c>
      <c r="H92" s="10">
        <f t="shared" si="35"/>
        <v>43258.73687</v>
      </c>
      <c r="I92" s="32"/>
      <c r="J92" s="12"/>
      <c r="K92" s="22"/>
      <c r="L92" s="22"/>
    </row>
    <row r="93" ht="15.75" hidden="1" customHeight="1" outlineLevel="1">
      <c r="A93" s="6" t="s">
        <v>22</v>
      </c>
      <c r="B93" s="6" t="s">
        <v>17</v>
      </c>
      <c r="C93" s="7">
        <v>43258.0</v>
      </c>
      <c r="D93">
        <v>3.0</v>
      </c>
      <c r="E93">
        <v>6.0</v>
      </c>
      <c r="F93" s="8">
        <v>23050.0</v>
      </c>
      <c r="G93" s="8">
        <f t="shared" si="34"/>
        <v>922</v>
      </c>
      <c r="H93" s="10">
        <f t="shared" si="35"/>
        <v>43258.74754</v>
      </c>
      <c r="I93" s="32"/>
      <c r="J93" s="12"/>
      <c r="K93" s="22"/>
      <c r="L93" s="22"/>
    </row>
    <row r="94" ht="15.75" hidden="1" customHeight="1" outlineLevel="1">
      <c r="F94" s="15">
        <f t="shared" ref="F94:G94" si="36">SUM(F88:F93)</f>
        <v>155650</v>
      </c>
      <c r="G94" s="17">
        <f t="shared" si="36"/>
        <v>6226</v>
      </c>
      <c r="H94" s="11"/>
      <c r="I94" s="32"/>
      <c r="J94" s="12"/>
      <c r="K94" s="22"/>
      <c r="L94" s="22"/>
    </row>
    <row r="95" ht="15.75" customHeight="1" collapsed="1">
      <c r="A95" s="13" t="s">
        <v>22</v>
      </c>
      <c r="B95" s="13" t="s">
        <v>17</v>
      </c>
      <c r="C95" s="23" t="s">
        <v>30</v>
      </c>
      <c r="D95" s="14"/>
      <c r="E95" s="14"/>
      <c r="F95" s="16">
        <f>F79+F87+F94</f>
        <v>504415</v>
      </c>
      <c r="G95" s="18">
        <f>(G79+G87+G94)/60</f>
        <v>336.2766667</v>
      </c>
      <c r="H95" s="19"/>
      <c r="I95" s="20"/>
      <c r="J95" s="20"/>
      <c r="K95" s="13"/>
      <c r="L95" s="13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hidden="1" customHeight="1" outlineLevel="1">
      <c r="A96" s="6" t="s">
        <v>22</v>
      </c>
      <c r="B96" s="6" t="s">
        <v>17</v>
      </c>
      <c r="C96" s="7">
        <v>43260.0</v>
      </c>
      <c r="D96">
        <v>1.0</v>
      </c>
      <c r="E96">
        <v>1.0</v>
      </c>
      <c r="F96" s="8">
        <v>26520.0</v>
      </c>
      <c r="G96" s="8">
        <f t="shared" ref="G96:G103" si="37">ROUND((F96/25), 2)</f>
        <v>1060.8</v>
      </c>
      <c r="H96" s="10">
        <v>43260.47554398148</v>
      </c>
      <c r="I96" s="30"/>
      <c r="J96" s="31"/>
      <c r="K96" s="22"/>
      <c r="L96" s="22"/>
    </row>
    <row r="97" ht="15.75" hidden="1" customHeight="1" outlineLevel="1">
      <c r="A97" s="6" t="s">
        <v>22</v>
      </c>
      <c r="B97" s="6" t="s">
        <v>17</v>
      </c>
      <c r="C97" s="7">
        <v>43260.0</v>
      </c>
      <c r="D97">
        <v>1.0</v>
      </c>
      <c r="E97">
        <v>2.0</v>
      </c>
      <c r="F97" s="8">
        <v>26520.0</v>
      </c>
      <c r="G97" s="8">
        <f t="shared" si="37"/>
        <v>1060.8</v>
      </c>
      <c r="H97" s="10">
        <f t="shared" ref="H97:H103" si="38">H96+(G97/86400)</f>
        <v>43260.48782</v>
      </c>
      <c r="I97" s="32"/>
      <c r="J97" s="12"/>
      <c r="K97" s="22"/>
      <c r="L97" s="22"/>
    </row>
    <row r="98" ht="15.75" hidden="1" customHeight="1" outlineLevel="1">
      <c r="A98" s="6" t="s">
        <v>22</v>
      </c>
      <c r="B98" s="6" t="s">
        <v>17</v>
      </c>
      <c r="C98" s="7">
        <v>43260.0</v>
      </c>
      <c r="D98">
        <v>1.0</v>
      </c>
      <c r="E98">
        <v>3.0</v>
      </c>
      <c r="F98" s="8">
        <v>26520.0</v>
      </c>
      <c r="G98" s="8">
        <f t="shared" si="37"/>
        <v>1060.8</v>
      </c>
      <c r="H98" s="10">
        <f t="shared" si="38"/>
        <v>43260.5001</v>
      </c>
      <c r="I98" s="32"/>
      <c r="J98" s="12"/>
      <c r="K98" s="22"/>
      <c r="L98" s="22"/>
    </row>
    <row r="99" ht="15.75" hidden="1" customHeight="1" outlineLevel="1">
      <c r="A99" s="6" t="s">
        <v>22</v>
      </c>
      <c r="B99" s="6" t="s">
        <v>17</v>
      </c>
      <c r="C99" s="7">
        <v>43260.0</v>
      </c>
      <c r="D99">
        <v>1.0</v>
      </c>
      <c r="E99">
        <v>4.0</v>
      </c>
      <c r="F99" s="8">
        <v>26520.0</v>
      </c>
      <c r="G99" s="8">
        <f t="shared" si="37"/>
        <v>1060.8</v>
      </c>
      <c r="H99" s="10">
        <f t="shared" si="38"/>
        <v>43260.51238</v>
      </c>
      <c r="I99" s="32"/>
      <c r="J99" s="12"/>
      <c r="K99" s="22"/>
      <c r="L99" s="22"/>
    </row>
    <row r="100" ht="15.75" hidden="1" customHeight="1" outlineLevel="1">
      <c r="A100" s="6" t="s">
        <v>22</v>
      </c>
      <c r="B100" s="6" t="s">
        <v>17</v>
      </c>
      <c r="C100" s="7">
        <v>43260.0</v>
      </c>
      <c r="D100">
        <v>1.0</v>
      </c>
      <c r="E100">
        <v>5.0</v>
      </c>
      <c r="F100" s="8">
        <v>26520.0</v>
      </c>
      <c r="G100" s="8">
        <f t="shared" si="37"/>
        <v>1060.8</v>
      </c>
      <c r="H100" s="10">
        <f t="shared" si="38"/>
        <v>43260.52466</v>
      </c>
      <c r="I100" s="32"/>
      <c r="J100" s="12"/>
      <c r="K100" s="22"/>
      <c r="L100" s="22"/>
    </row>
    <row r="101" ht="15.75" hidden="1" customHeight="1" outlineLevel="1">
      <c r="A101" s="6" t="s">
        <v>22</v>
      </c>
      <c r="B101" s="6" t="s">
        <v>17</v>
      </c>
      <c r="C101" s="7">
        <v>43260.0</v>
      </c>
      <c r="D101">
        <v>1.0</v>
      </c>
      <c r="E101">
        <v>6.0</v>
      </c>
      <c r="F101" s="8">
        <v>26520.0</v>
      </c>
      <c r="G101" s="8">
        <f t="shared" si="37"/>
        <v>1060.8</v>
      </c>
      <c r="H101" s="10">
        <f t="shared" si="38"/>
        <v>43260.53693</v>
      </c>
      <c r="I101" s="32"/>
      <c r="J101" s="12"/>
      <c r="K101" s="22"/>
      <c r="L101" s="22"/>
    </row>
    <row r="102" ht="15.75" hidden="1" customHeight="1" outlineLevel="1">
      <c r="A102" s="6" t="s">
        <v>22</v>
      </c>
      <c r="B102" s="6" t="s">
        <v>17</v>
      </c>
      <c r="C102" s="7">
        <v>43260.0</v>
      </c>
      <c r="D102">
        <v>1.0</v>
      </c>
      <c r="E102">
        <v>7.0</v>
      </c>
      <c r="F102" s="8">
        <v>26520.0</v>
      </c>
      <c r="G102" s="8">
        <f t="shared" si="37"/>
        <v>1060.8</v>
      </c>
      <c r="H102" s="10">
        <f t="shared" si="38"/>
        <v>43260.54921</v>
      </c>
      <c r="I102" s="32"/>
      <c r="J102" s="12"/>
      <c r="K102" s="22"/>
      <c r="L102" s="22"/>
    </row>
    <row r="103" ht="15.75" hidden="1" customHeight="1" outlineLevel="1">
      <c r="A103" s="6" t="s">
        <v>22</v>
      </c>
      <c r="B103" s="6" t="s">
        <v>17</v>
      </c>
      <c r="C103" s="7">
        <v>43260.0</v>
      </c>
      <c r="D103">
        <v>1.0</v>
      </c>
      <c r="E103">
        <v>8.0</v>
      </c>
      <c r="F103" s="8">
        <v>7400.0</v>
      </c>
      <c r="G103" s="8">
        <f t="shared" si="37"/>
        <v>296</v>
      </c>
      <c r="H103" s="10">
        <f t="shared" si="38"/>
        <v>43260.55264</v>
      </c>
      <c r="I103" s="32"/>
      <c r="J103" s="12"/>
      <c r="K103" s="22"/>
      <c r="L103" s="22"/>
    </row>
    <row r="104" ht="15.75" hidden="1" customHeight="1" outlineLevel="1">
      <c r="F104" s="15">
        <f t="shared" ref="F104:G104" si="39">SUM(F96:F103)</f>
        <v>193040</v>
      </c>
      <c r="G104" s="17">
        <f t="shared" si="39"/>
        <v>7721.6</v>
      </c>
      <c r="H104" s="11"/>
      <c r="I104" s="32"/>
      <c r="J104" s="12"/>
      <c r="K104" s="22"/>
      <c r="L104" s="22"/>
    </row>
    <row r="105" ht="15.75" customHeight="1" collapsed="1">
      <c r="A105" s="13" t="s">
        <v>22</v>
      </c>
      <c r="B105" s="13" t="s">
        <v>17</v>
      </c>
      <c r="C105" s="23" t="s">
        <v>33</v>
      </c>
      <c r="D105" s="14"/>
      <c r="E105" s="14"/>
      <c r="F105" s="16">
        <f>F104</f>
        <v>193040</v>
      </c>
      <c r="G105" s="18">
        <f>(G104)/60</f>
        <v>128.6933333</v>
      </c>
      <c r="H105" s="19"/>
      <c r="I105" s="20"/>
      <c r="J105" s="20"/>
      <c r="K105" s="13"/>
      <c r="L105" s="13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33" t="s">
        <v>22</v>
      </c>
      <c r="B106" s="33" t="s">
        <v>17</v>
      </c>
      <c r="C106" s="34"/>
      <c r="D106" s="34"/>
      <c r="E106" s="34"/>
      <c r="F106" s="35">
        <f t="shared" ref="F106:G106" si="40">F71+F95+F105</f>
        <v>1198145</v>
      </c>
      <c r="G106" s="36">
        <f t="shared" si="40"/>
        <v>798.7633333</v>
      </c>
      <c r="H106" s="37">
        <f>G106/60</f>
        <v>13.31272222</v>
      </c>
      <c r="I106" s="38"/>
      <c r="J106" s="38"/>
      <c r="K106" s="38"/>
      <c r="L106" s="38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hidden="1" customHeight="1" outlineLevel="1">
      <c r="A107" s="6" t="s">
        <v>22</v>
      </c>
      <c r="B107" s="6" t="s">
        <v>18</v>
      </c>
      <c r="C107" s="7">
        <v>43257.0</v>
      </c>
      <c r="D107" s="6">
        <v>1.0</v>
      </c>
      <c r="E107" s="6">
        <v>1.0</v>
      </c>
      <c r="F107" s="8">
        <v>26520.0</v>
      </c>
      <c r="G107" s="8">
        <f t="shared" ref="G107:G112" si="41">ROUND((F107/25), 2)</f>
        <v>1060.8</v>
      </c>
      <c r="H107" s="10">
        <v>43257.34344907408</v>
      </c>
      <c r="I107" s="12"/>
      <c r="J107" s="12"/>
      <c r="K107" s="12"/>
      <c r="L107" s="22"/>
    </row>
    <row r="108" ht="15.75" hidden="1" customHeight="1" outlineLevel="1">
      <c r="A108" s="6" t="s">
        <v>22</v>
      </c>
      <c r="B108" s="6" t="s">
        <v>18</v>
      </c>
      <c r="C108" s="7">
        <v>43257.0</v>
      </c>
      <c r="D108" s="6">
        <v>1.0</v>
      </c>
      <c r="E108" s="6">
        <v>2.0</v>
      </c>
      <c r="F108" s="8">
        <v>26520.0</v>
      </c>
      <c r="G108" s="8">
        <f t="shared" si="41"/>
        <v>1060.8</v>
      </c>
      <c r="H108" s="10">
        <f t="shared" ref="H108:H112" si="42">H107+(G108/86400)</f>
        <v>43257.35573</v>
      </c>
      <c r="I108" s="12"/>
      <c r="J108" s="12"/>
      <c r="K108" s="12"/>
      <c r="L108" s="22"/>
    </row>
    <row r="109" ht="15.75" hidden="1" customHeight="1" outlineLevel="1">
      <c r="A109" t="s">
        <v>22</v>
      </c>
      <c r="B109" s="6" t="s">
        <v>18</v>
      </c>
      <c r="C109" s="7">
        <v>43257.0</v>
      </c>
      <c r="D109">
        <v>1.0</v>
      </c>
      <c r="E109" s="6">
        <v>3.0</v>
      </c>
      <c r="F109" s="8">
        <v>26520.0</v>
      </c>
      <c r="G109" s="8">
        <f t="shared" si="41"/>
        <v>1060.8</v>
      </c>
      <c r="H109" s="10">
        <f t="shared" si="42"/>
        <v>43257.368</v>
      </c>
      <c r="I109" s="12"/>
      <c r="J109" s="12"/>
      <c r="K109" s="12"/>
      <c r="L109" s="22"/>
    </row>
    <row r="110" ht="15.75" hidden="1" customHeight="1" outlineLevel="1">
      <c r="A110" t="s">
        <v>22</v>
      </c>
      <c r="B110" s="6" t="s">
        <v>18</v>
      </c>
      <c r="C110" s="7">
        <v>43257.0</v>
      </c>
      <c r="D110">
        <v>1.0</v>
      </c>
      <c r="E110" s="6">
        <v>4.0</v>
      </c>
      <c r="F110" s="8">
        <v>26520.0</v>
      </c>
      <c r="G110" s="8">
        <f t="shared" si="41"/>
        <v>1060.8</v>
      </c>
      <c r="H110" s="10">
        <f t="shared" si="42"/>
        <v>43257.38028</v>
      </c>
      <c r="I110" s="12"/>
      <c r="J110" s="12"/>
      <c r="K110" s="12"/>
      <c r="L110" s="22"/>
    </row>
    <row r="111" ht="15.75" hidden="1" customHeight="1" outlineLevel="1">
      <c r="A111" t="s">
        <v>22</v>
      </c>
      <c r="B111" s="6" t="s">
        <v>18</v>
      </c>
      <c r="C111" s="7">
        <v>43257.0</v>
      </c>
      <c r="D111">
        <v>1.0</v>
      </c>
      <c r="E111" s="6">
        <v>5.0</v>
      </c>
      <c r="F111" s="8">
        <v>26520.0</v>
      </c>
      <c r="G111" s="8">
        <f t="shared" si="41"/>
        <v>1060.8</v>
      </c>
      <c r="H111" s="10">
        <f t="shared" si="42"/>
        <v>43257.39256</v>
      </c>
      <c r="I111" s="12"/>
      <c r="J111" s="12"/>
      <c r="K111" s="12"/>
      <c r="L111" s="22"/>
    </row>
    <row r="112" ht="15.75" hidden="1" customHeight="1" outlineLevel="1">
      <c r="A112" t="s">
        <v>22</v>
      </c>
      <c r="B112" s="6" t="s">
        <v>18</v>
      </c>
      <c r="C112" s="7">
        <v>43257.0</v>
      </c>
      <c r="D112">
        <v>1.0</v>
      </c>
      <c r="E112" s="6">
        <v>6.0</v>
      </c>
      <c r="F112" s="8">
        <v>20700.0</v>
      </c>
      <c r="G112" s="8">
        <f t="shared" si="41"/>
        <v>828</v>
      </c>
      <c r="H112" s="10">
        <f t="shared" si="42"/>
        <v>43257.40214</v>
      </c>
      <c r="I112" s="12"/>
      <c r="J112" s="12"/>
      <c r="K112" s="12"/>
      <c r="L112" s="22"/>
    </row>
    <row r="113" ht="15.75" hidden="1" customHeight="1" outlineLevel="1">
      <c r="E113" s="6"/>
      <c r="F113" s="15">
        <f t="shared" ref="F113:G113" si="43">SUM(F107:F112)</f>
        <v>153300</v>
      </c>
      <c r="G113" s="17">
        <f t="shared" si="43"/>
        <v>6132</v>
      </c>
      <c r="H113" s="11"/>
      <c r="I113" s="12"/>
      <c r="J113" s="12"/>
      <c r="K113" s="12"/>
      <c r="L113" s="22"/>
    </row>
    <row r="114" ht="15.75" hidden="1" customHeight="1" outlineLevel="1">
      <c r="A114" t="s">
        <v>22</v>
      </c>
      <c r="B114" s="6" t="s">
        <v>18</v>
      </c>
      <c r="C114" s="7">
        <v>43257.0</v>
      </c>
      <c r="D114">
        <v>2.0</v>
      </c>
      <c r="E114" s="6">
        <v>1.0</v>
      </c>
      <c r="F114" s="8">
        <v>26520.0</v>
      </c>
      <c r="G114" s="8">
        <f t="shared" ref="G114:G119" si="44">ROUND((F114/25), 2)</f>
        <v>1060.8</v>
      </c>
      <c r="H114" s="10">
        <v>43257.48472222222</v>
      </c>
      <c r="I114" s="12"/>
      <c r="J114" s="12"/>
      <c r="K114" s="12"/>
      <c r="L114" s="22"/>
    </row>
    <row r="115" ht="15.75" hidden="1" customHeight="1" outlineLevel="1">
      <c r="A115" t="s">
        <v>22</v>
      </c>
      <c r="B115" s="6" t="s">
        <v>18</v>
      </c>
      <c r="C115" s="7">
        <v>43257.0</v>
      </c>
      <c r="D115">
        <v>2.0</v>
      </c>
      <c r="E115" s="6">
        <v>2.0</v>
      </c>
      <c r="F115" s="8">
        <v>26520.0</v>
      </c>
      <c r="G115" s="8">
        <f t="shared" si="44"/>
        <v>1060.8</v>
      </c>
      <c r="H115" s="10">
        <f t="shared" ref="H115:H119" si="45">H114+(G115/86400)</f>
        <v>43257.497</v>
      </c>
      <c r="I115" s="12"/>
      <c r="J115" s="12"/>
      <c r="K115" s="12"/>
      <c r="L115" s="22"/>
    </row>
    <row r="116" ht="15.75" hidden="1" customHeight="1" outlineLevel="1">
      <c r="A116" t="s">
        <v>22</v>
      </c>
      <c r="B116" s="6" t="s">
        <v>18</v>
      </c>
      <c r="C116" s="7">
        <v>43257.0</v>
      </c>
      <c r="D116">
        <v>2.0</v>
      </c>
      <c r="E116" s="6">
        <v>3.0</v>
      </c>
      <c r="F116" s="8">
        <v>26520.0</v>
      </c>
      <c r="G116" s="8">
        <f t="shared" si="44"/>
        <v>1060.8</v>
      </c>
      <c r="H116" s="10">
        <f t="shared" si="45"/>
        <v>43257.50928</v>
      </c>
      <c r="I116" s="12"/>
      <c r="J116" s="12"/>
      <c r="K116" s="12"/>
      <c r="L116" s="22"/>
    </row>
    <row r="117" ht="15.75" hidden="1" customHeight="1" outlineLevel="1">
      <c r="A117" t="s">
        <v>22</v>
      </c>
      <c r="B117" s="6" t="s">
        <v>18</v>
      </c>
      <c r="C117" s="7">
        <v>43257.0</v>
      </c>
      <c r="D117">
        <v>2.0</v>
      </c>
      <c r="E117" s="6">
        <v>4.0</v>
      </c>
      <c r="F117" s="8">
        <v>26520.0</v>
      </c>
      <c r="G117" s="8">
        <f t="shared" si="44"/>
        <v>1060.8</v>
      </c>
      <c r="H117" s="10">
        <f t="shared" si="45"/>
        <v>43257.52156</v>
      </c>
      <c r="I117" s="12"/>
      <c r="J117" s="12"/>
      <c r="K117" s="12"/>
      <c r="L117" s="22"/>
    </row>
    <row r="118" ht="15.75" hidden="1" customHeight="1" outlineLevel="1">
      <c r="A118" t="s">
        <v>22</v>
      </c>
      <c r="B118" s="6" t="s">
        <v>18</v>
      </c>
      <c r="C118" s="7">
        <v>43257.0</v>
      </c>
      <c r="D118">
        <v>2.0</v>
      </c>
      <c r="E118" s="6">
        <v>5.0</v>
      </c>
      <c r="F118" s="8">
        <v>26520.0</v>
      </c>
      <c r="G118" s="8">
        <f t="shared" si="44"/>
        <v>1060.8</v>
      </c>
      <c r="H118" s="10">
        <f t="shared" si="45"/>
        <v>43257.53383</v>
      </c>
      <c r="I118" s="12"/>
      <c r="J118" s="12"/>
      <c r="K118" s="12"/>
      <c r="L118" s="22"/>
    </row>
    <row r="119" ht="15.75" hidden="1" customHeight="1" outlineLevel="1">
      <c r="A119" t="s">
        <v>22</v>
      </c>
      <c r="B119" s="6" t="s">
        <v>18</v>
      </c>
      <c r="C119" s="7">
        <v>43257.0</v>
      </c>
      <c r="D119">
        <v>2.0</v>
      </c>
      <c r="E119" s="6">
        <v>6.0</v>
      </c>
      <c r="F119" s="8">
        <v>23425.0</v>
      </c>
      <c r="G119" s="8">
        <f t="shared" si="44"/>
        <v>937</v>
      </c>
      <c r="H119" s="10">
        <f t="shared" si="45"/>
        <v>43257.54468</v>
      </c>
      <c r="I119" s="12"/>
      <c r="J119" s="12"/>
      <c r="K119" s="12"/>
      <c r="L119" s="22"/>
    </row>
    <row r="120" ht="15.75" hidden="1" customHeight="1" outlineLevel="1">
      <c r="E120" s="6"/>
      <c r="F120" s="15">
        <f t="shared" ref="F120:G120" si="46">SUM(F114:F119)</f>
        <v>156025</v>
      </c>
      <c r="G120" s="17">
        <f t="shared" si="46"/>
        <v>6241</v>
      </c>
      <c r="H120" s="11"/>
      <c r="I120" s="12"/>
      <c r="J120" s="12"/>
      <c r="K120" s="12"/>
      <c r="L120" s="22"/>
    </row>
    <row r="121" ht="15.75" hidden="1" customHeight="1" outlineLevel="1">
      <c r="A121" t="s">
        <v>22</v>
      </c>
      <c r="B121" s="6" t="s">
        <v>18</v>
      </c>
      <c r="C121" s="7">
        <v>43257.0</v>
      </c>
      <c r="D121">
        <v>4.0</v>
      </c>
      <c r="E121" s="6">
        <v>1.0</v>
      </c>
      <c r="F121" s="8">
        <v>26520.0</v>
      </c>
      <c r="G121" s="8">
        <f t="shared" ref="G121:G126" si="47">ROUND((F121/25), 2)</f>
        <v>1060.8</v>
      </c>
      <c r="H121" s="10">
        <v>43257.69244212963</v>
      </c>
      <c r="I121" s="12"/>
      <c r="J121" s="12"/>
      <c r="K121" s="22"/>
      <c r="L121" s="22"/>
    </row>
    <row r="122" ht="15.75" hidden="1" customHeight="1" outlineLevel="1">
      <c r="A122" t="s">
        <v>22</v>
      </c>
      <c r="B122" s="6" t="s">
        <v>18</v>
      </c>
      <c r="C122" s="7">
        <v>43257.0</v>
      </c>
      <c r="D122">
        <v>4.0</v>
      </c>
      <c r="E122" s="6">
        <v>2.0</v>
      </c>
      <c r="F122" s="8">
        <v>26520.0</v>
      </c>
      <c r="G122" s="8">
        <f t="shared" si="47"/>
        <v>1060.8</v>
      </c>
      <c r="H122" s="10">
        <f t="shared" ref="H122:H126" si="48">H121+(G122/86400)</f>
        <v>43257.70472</v>
      </c>
      <c r="I122" s="12"/>
      <c r="J122" s="12"/>
      <c r="K122" s="22"/>
      <c r="L122" s="22"/>
    </row>
    <row r="123" ht="15.75" hidden="1" customHeight="1" outlineLevel="1">
      <c r="A123" t="s">
        <v>22</v>
      </c>
      <c r="B123" s="6" t="s">
        <v>18</v>
      </c>
      <c r="C123" s="7">
        <v>43257.0</v>
      </c>
      <c r="D123">
        <v>4.0</v>
      </c>
      <c r="E123" s="6">
        <v>3.0</v>
      </c>
      <c r="F123" s="8">
        <v>26520.0</v>
      </c>
      <c r="G123" s="8">
        <f t="shared" si="47"/>
        <v>1060.8</v>
      </c>
      <c r="H123" s="10">
        <f t="shared" si="48"/>
        <v>43257.717</v>
      </c>
      <c r="I123" s="12"/>
      <c r="J123" s="12"/>
      <c r="K123" s="22"/>
      <c r="L123" s="22"/>
    </row>
    <row r="124" ht="15.75" hidden="1" customHeight="1" outlineLevel="1">
      <c r="A124" t="s">
        <v>22</v>
      </c>
      <c r="B124" s="6" t="s">
        <v>18</v>
      </c>
      <c r="C124" s="7">
        <v>43257.0</v>
      </c>
      <c r="D124">
        <v>4.0</v>
      </c>
      <c r="E124" s="6">
        <v>4.0</v>
      </c>
      <c r="F124" s="8">
        <v>26520.0</v>
      </c>
      <c r="G124" s="8">
        <f t="shared" si="47"/>
        <v>1060.8</v>
      </c>
      <c r="H124" s="10">
        <f t="shared" si="48"/>
        <v>43257.72928</v>
      </c>
      <c r="I124" s="12"/>
      <c r="J124" s="12"/>
      <c r="K124" s="22"/>
      <c r="L124" s="22"/>
    </row>
    <row r="125" ht="15.75" hidden="1" customHeight="1" outlineLevel="1">
      <c r="A125" t="s">
        <v>22</v>
      </c>
      <c r="B125" s="6" t="s">
        <v>18</v>
      </c>
      <c r="C125" s="7">
        <v>43257.0</v>
      </c>
      <c r="D125">
        <v>4.0</v>
      </c>
      <c r="E125" s="6">
        <v>5.0</v>
      </c>
      <c r="F125" s="8">
        <v>26520.0</v>
      </c>
      <c r="G125" s="8">
        <f t="shared" si="47"/>
        <v>1060.8</v>
      </c>
      <c r="H125" s="10">
        <f t="shared" si="48"/>
        <v>43257.74155</v>
      </c>
      <c r="I125" s="12"/>
      <c r="J125" s="12"/>
      <c r="K125" s="22"/>
      <c r="L125" s="22"/>
    </row>
    <row r="126" ht="15.75" hidden="1" customHeight="1" outlineLevel="1">
      <c r="A126" t="s">
        <v>22</v>
      </c>
      <c r="B126" s="6" t="s">
        <v>18</v>
      </c>
      <c r="C126" s="7">
        <v>43257.0</v>
      </c>
      <c r="D126">
        <v>4.0</v>
      </c>
      <c r="E126" s="6">
        <v>6.0</v>
      </c>
      <c r="F126" s="8">
        <v>22450.0</v>
      </c>
      <c r="G126" s="8">
        <f t="shared" si="47"/>
        <v>898</v>
      </c>
      <c r="H126" s="10">
        <f t="shared" si="48"/>
        <v>43257.75195</v>
      </c>
      <c r="I126" s="12"/>
      <c r="J126" s="12"/>
      <c r="K126" s="22"/>
      <c r="L126" s="22"/>
    </row>
    <row r="127" ht="15.75" hidden="1" customHeight="1" outlineLevel="1">
      <c r="E127" s="6"/>
      <c r="F127" s="15">
        <f t="shared" ref="F127:G127" si="49">SUM(F121:F126)</f>
        <v>155050</v>
      </c>
      <c r="G127" s="17">
        <f t="shared" si="49"/>
        <v>6202</v>
      </c>
      <c r="H127" s="11"/>
      <c r="I127" s="12"/>
      <c r="J127" s="12"/>
      <c r="K127" s="22"/>
      <c r="L127" s="22"/>
    </row>
    <row r="128" ht="15.75" customHeight="1" collapsed="1">
      <c r="A128" s="13" t="s">
        <v>22</v>
      </c>
      <c r="B128" s="13" t="s">
        <v>18</v>
      </c>
      <c r="C128" s="23" t="s">
        <v>24</v>
      </c>
      <c r="D128" s="14"/>
      <c r="E128" s="14"/>
      <c r="F128" s="16">
        <f>F113+F120+F127</f>
        <v>464375</v>
      </c>
      <c r="G128" s="18">
        <f>(G113+G120+G127)/60</f>
        <v>309.5833333</v>
      </c>
      <c r="H128" s="19"/>
      <c r="I128" s="20"/>
      <c r="J128" s="20"/>
      <c r="K128" s="13"/>
      <c r="L128" s="13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hidden="1" customHeight="1" outlineLevel="1">
      <c r="A129" s="6" t="s">
        <v>22</v>
      </c>
      <c r="B129" s="6" t="s">
        <v>18</v>
      </c>
      <c r="C129" s="7">
        <v>43258.0</v>
      </c>
      <c r="D129" s="6">
        <v>1.0</v>
      </c>
      <c r="E129" s="6">
        <v>1.0</v>
      </c>
      <c r="F129" s="8">
        <v>26520.0</v>
      </c>
      <c r="G129" s="8">
        <f t="shared" ref="G129:G134" si="50">ROUND((F129/25), 2)</f>
        <v>1060.8</v>
      </c>
      <c r="H129" s="10">
        <v>43258.35293981482</v>
      </c>
      <c r="I129" s="12"/>
      <c r="J129" s="12"/>
      <c r="K129" s="22"/>
      <c r="L129" s="22"/>
    </row>
    <row r="130" ht="15.75" hidden="1" customHeight="1" outlineLevel="1">
      <c r="A130" s="6" t="s">
        <v>22</v>
      </c>
      <c r="B130" s="6" t="s">
        <v>18</v>
      </c>
      <c r="C130" s="7">
        <v>43258.0</v>
      </c>
      <c r="D130" s="6">
        <v>1.0</v>
      </c>
      <c r="E130" s="6">
        <v>2.0</v>
      </c>
      <c r="F130" s="8">
        <v>26520.0</v>
      </c>
      <c r="G130" s="8">
        <f t="shared" si="50"/>
        <v>1060.8</v>
      </c>
      <c r="H130" s="10">
        <f t="shared" ref="H130:H134" si="51">H129+(G130/86400)</f>
        <v>43258.36522</v>
      </c>
      <c r="I130" s="12"/>
      <c r="J130" s="12"/>
      <c r="K130" s="22"/>
      <c r="L130" s="22"/>
    </row>
    <row r="131" ht="15.75" hidden="1" customHeight="1" outlineLevel="1">
      <c r="A131" t="s">
        <v>22</v>
      </c>
      <c r="B131" s="6" t="s">
        <v>18</v>
      </c>
      <c r="C131" s="7">
        <v>43258.0</v>
      </c>
      <c r="D131">
        <v>1.0</v>
      </c>
      <c r="E131" s="6">
        <v>3.0</v>
      </c>
      <c r="F131" s="8">
        <v>26520.0</v>
      </c>
      <c r="G131" s="8">
        <f t="shared" si="50"/>
        <v>1060.8</v>
      </c>
      <c r="H131" s="10">
        <f t="shared" si="51"/>
        <v>43258.3775</v>
      </c>
      <c r="I131" s="12"/>
      <c r="J131" s="12"/>
      <c r="K131" s="22"/>
      <c r="L131" s="22"/>
    </row>
    <row r="132" ht="15.75" hidden="1" customHeight="1" outlineLevel="1">
      <c r="A132" t="s">
        <v>22</v>
      </c>
      <c r="B132" s="6" t="s">
        <v>18</v>
      </c>
      <c r="C132" s="7">
        <v>43258.0</v>
      </c>
      <c r="D132">
        <v>1.0</v>
      </c>
      <c r="E132" s="6">
        <v>4.0</v>
      </c>
      <c r="F132" s="8">
        <v>26520.0</v>
      </c>
      <c r="G132" s="8">
        <f t="shared" si="50"/>
        <v>1060.8</v>
      </c>
      <c r="H132" s="10">
        <f t="shared" si="51"/>
        <v>43258.38977</v>
      </c>
      <c r="I132" s="12"/>
      <c r="J132" s="12"/>
      <c r="K132" s="22"/>
      <c r="L132" s="22"/>
    </row>
    <row r="133" ht="15.75" hidden="1" customHeight="1" outlineLevel="1">
      <c r="A133" t="s">
        <v>22</v>
      </c>
      <c r="B133" s="6" t="s">
        <v>18</v>
      </c>
      <c r="C133" s="7">
        <v>43258.0</v>
      </c>
      <c r="D133">
        <v>1.0</v>
      </c>
      <c r="E133" s="6">
        <v>5.0</v>
      </c>
      <c r="F133" s="8">
        <v>26520.0</v>
      </c>
      <c r="G133" s="8">
        <f t="shared" si="50"/>
        <v>1060.8</v>
      </c>
      <c r="H133" s="10">
        <f t="shared" si="51"/>
        <v>43258.40205</v>
      </c>
      <c r="I133" s="12"/>
      <c r="J133" s="12"/>
      <c r="K133" s="22"/>
      <c r="L133" s="22"/>
    </row>
    <row r="134" ht="15.75" hidden="1" customHeight="1" outlineLevel="1">
      <c r="A134" t="s">
        <v>22</v>
      </c>
      <c r="B134" s="6" t="s">
        <v>18</v>
      </c>
      <c r="C134" s="7">
        <v>43258.0</v>
      </c>
      <c r="D134">
        <v>1.0</v>
      </c>
      <c r="E134" s="6">
        <v>6.0</v>
      </c>
      <c r="F134" s="8">
        <v>22175.0</v>
      </c>
      <c r="G134" s="8">
        <f t="shared" si="50"/>
        <v>887</v>
      </c>
      <c r="H134" s="10">
        <f t="shared" si="51"/>
        <v>43258.41232</v>
      </c>
      <c r="I134" s="12"/>
      <c r="J134" s="12"/>
      <c r="K134" s="22"/>
      <c r="L134" s="22"/>
    </row>
    <row r="135" ht="15.75" hidden="1" customHeight="1" outlineLevel="1">
      <c r="C135" s="6"/>
      <c r="E135" s="6"/>
      <c r="F135" s="15">
        <f t="shared" ref="F135:G135" si="52">SUM(F129:F134)</f>
        <v>154775</v>
      </c>
      <c r="G135" s="17">
        <f t="shared" si="52"/>
        <v>6191</v>
      </c>
      <c r="H135" s="11"/>
      <c r="I135" s="12"/>
      <c r="J135" s="12"/>
      <c r="K135" s="22"/>
      <c r="L135" s="22"/>
    </row>
    <row r="136" ht="15.75" hidden="1" customHeight="1" outlineLevel="1">
      <c r="A136" t="s">
        <v>22</v>
      </c>
      <c r="B136" s="6" t="s">
        <v>18</v>
      </c>
      <c r="C136" s="7">
        <v>43258.0</v>
      </c>
      <c r="D136">
        <v>2.0</v>
      </c>
      <c r="E136" s="6">
        <v>1.0</v>
      </c>
      <c r="F136" s="8">
        <v>26520.0</v>
      </c>
      <c r="G136" s="8">
        <f t="shared" ref="G136:G141" si="53">ROUND((F136/25), 2)</f>
        <v>1060.8</v>
      </c>
      <c r="H136" s="10">
        <v>43258.48725694444</v>
      </c>
      <c r="I136" s="12"/>
      <c r="J136" s="12"/>
      <c r="K136" s="22"/>
      <c r="L136" s="22"/>
    </row>
    <row r="137" ht="15.75" hidden="1" customHeight="1" outlineLevel="1">
      <c r="A137" t="s">
        <v>22</v>
      </c>
      <c r="B137" s="6" t="s">
        <v>18</v>
      </c>
      <c r="C137" s="7">
        <v>43258.0</v>
      </c>
      <c r="D137">
        <v>2.0</v>
      </c>
      <c r="E137" s="6">
        <v>2.0</v>
      </c>
      <c r="F137" s="8">
        <v>26520.0</v>
      </c>
      <c r="G137" s="8">
        <f t="shared" si="53"/>
        <v>1060.8</v>
      </c>
      <c r="H137" s="10">
        <f t="shared" ref="H137:H141" si="54">H136+(G137/86400)</f>
        <v>43258.49953</v>
      </c>
      <c r="I137" s="12"/>
      <c r="J137" s="12"/>
      <c r="K137" s="22"/>
      <c r="L137" s="22"/>
    </row>
    <row r="138" ht="15.75" hidden="1" customHeight="1" outlineLevel="1">
      <c r="A138" t="s">
        <v>22</v>
      </c>
      <c r="B138" s="6" t="s">
        <v>18</v>
      </c>
      <c r="C138" s="7">
        <v>43258.0</v>
      </c>
      <c r="D138">
        <v>2.0</v>
      </c>
      <c r="E138" s="6">
        <v>3.0</v>
      </c>
      <c r="F138" s="8">
        <v>26520.0</v>
      </c>
      <c r="G138" s="8">
        <f t="shared" si="53"/>
        <v>1060.8</v>
      </c>
      <c r="H138" s="10">
        <f t="shared" si="54"/>
        <v>43258.51181</v>
      </c>
      <c r="I138" s="12"/>
      <c r="J138" s="12"/>
      <c r="K138" s="22"/>
      <c r="L138" s="22"/>
    </row>
    <row r="139" ht="15.75" hidden="1" customHeight="1" outlineLevel="1">
      <c r="A139" t="s">
        <v>22</v>
      </c>
      <c r="B139" s="6" t="s">
        <v>18</v>
      </c>
      <c r="C139" s="7">
        <v>43258.0</v>
      </c>
      <c r="D139">
        <v>2.0</v>
      </c>
      <c r="E139" s="6">
        <v>4.0</v>
      </c>
      <c r="F139" s="8">
        <v>26520.0</v>
      </c>
      <c r="G139" s="8">
        <f t="shared" si="53"/>
        <v>1060.8</v>
      </c>
      <c r="H139" s="10">
        <f t="shared" si="54"/>
        <v>43258.52409</v>
      </c>
      <c r="I139" s="12"/>
      <c r="J139" s="12"/>
      <c r="K139" s="22"/>
      <c r="L139" s="22"/>
    </row>
    <row r="140" ht="15.75" hidden="1" customHeight="1" outlineLevel="1">
      <c r="A140" t="s">
        <v>22</v>
      </c>
      <c r="B140" s="6" t="s">
        <v>18</v>
      </c>
      <c r="C140" s="7">
        <v>43258.0</v>
      </c>
      <c r="D140">
        <v>2.0</v>
      </c>
      <c r="E140" s="6">
        <v>5.0</v>
      </c>
      <c r="F140" s="8">
        <v>26520.0</v>
      </c>
      <c r="G140" s="8">
        <f t="shared" si="53"/>
        <v>1060.8</v>
      </c>
      <c r="H140" s="10">
        <f t="shared" si="54"/>
        <v>43258.53637</v>
      </c>
      <c r="I140" s="12"/>
      <c r="J140" s="12"/>
      <c r="K140" s="22"/>
      <c r="L140" s="22"/>
    </row>
    <row r="141" ht="15.75" hidden="1" customHeight="1" outlineLevel="1">
      <c r="A141" t="s">
        <v>22</v>
      </c>
      <c r="B141" s="6" t="s">
        <v>18</v>
      </c>
      <c r="C141" s="7">
        <v>43258.0</v>
      </c>
      <c r="D141">
        <v>2.0</v>
      </c>
      <c r="E141" s="6">
        <v>6.0</v>
      </c>
      <c r="F141" s="8">
        <v>22325.0</v>
      </c>
      <c r="G141" s="8">
        <f t="shared" si="53"/>
        <v>893</v>
      </c>
      <c r="H141" s="10">
        <f t="shared" si="54"/>
        <v>43258.5467</v>
      </c>
      <c r="I141" s="12"/>
      <c r="J141" s="12"/>
      <c r="K141" s="22"/>
      <c r="L141" s="22"/>
    </row>
    <row r="142" ht="15.75" hidden="1" customHeight="1" outlineLevel="1">
      <c r="C142" s="6"/>
      <c r="E142" s="6"/>
      <c r="F142" s="15">
        <f t="shared" ref="F142:G142" si="55">SUM(F136:F141)</f>
        <v>154925</v>
      </c>
      <c r="G142" s="17">
        <f t="shared" si="55"/>
        <v>6197</v>
      </c>
      <c r="H142" s="11"/>
      <c r="I142" s="12"/>
      <c r="J142" s="12"/>
      <c r="K142" s="22"/>
      <c r="L142" s="22"/>
    </row>
    <row r="143" ht="15.75" hidden="1" customHeight="1" outlineLevel="1">
      <c r="A143" t="s">
        <v>22</v>
      </c>
      <c r="B143" s="6" t="s">
        <v>18</v>
      </c>
      <c r="C143" s="7">
        <v>43258.0</v>
      </c>
      <c r="D143">
        <v>2.0</v>
      </c>
      <c r="E143" s="6">
        <v>1.0</v>
      </c>
      <c r="F143" s="8">
        <v>26520.0</v>
      </c>
      <c r="G143" s="8">
        <f t="shared" ref="G143:G149" si="56">ROUND((F143/25), 2)</f>
        <v>1060.8</v>
      </c>
      <c r="H143" s="10">
        <v>43258.69260416667</v>
      </c>
      <c r="I143" s="12"/>
      <c r="J143" s="12"/>
      <c r="K143" s="22"/>
      <c r="L143" s="22"/>
    </row>
    <row r="144" ht="15.75" hidden="1" customHeight="1" outlineLevel="1">
      <c r="A144" t="s">
        <v>22</v>
      </c>
      <c r="B144" s="6" t="s">
        <v>18</v>
      </c>
      <c r="C144" s="7">
        <v>43258.0</v>
      </c>
      <c r="D144">
        <v>2.0</v>
      </c>
      <c r="E144" s="6">
        <v>2.0</v>
      </c>
      <c r="F144" s="8">
        <v>26520.0</v>
      </c>
      <c r="G144" s="8">
        <f t="shared" si="56"/>
        <v>1060.8</v>
      </c>
      <c r="H144" s="10">
        <f t="shared" ref="H144:H149" si="57">H143+(G144/86400)</f>
        <v>43258.70488</v>
      </c>
      <c r="I144" s="12"/>
      <c r="J144" s="12"/>
      <c r="K144" s="22"/>
      <c r="L144" s="22"/>
    </row>
    <row r="145" ht="15.75" hidden="1" customHeight="1" outlineLevel="1">
      <c r="A145" t="s">
        <v>22</v>
      </c>
      <c r="B145" s="6" t="s">
        <v>18</v>
      </c>
      <c r="C145" s="7">
        <v>43258.0</v>
      </c>
      <c r="D145">
        <v>2.0</v>
      </c>
      <c r="E145" s="6">
        <v>3.0</v>
      </c>
      <c r="F145" s="8">
        <v>26520.0</v>
      </c>
      <c r="G145" s="8">
        <f t="shared" si="56"/>
        <v>1060.8</v>
      </c>
      <c r="H145" s="10">
        <f t="shared" si="57"/>
        <v>43258.71716</v>
      </c>
      <c r="I145" s="12"/>
      <c r="J145" s="12"/>
      <c r="K145" s="22"/>
      <c r="L145" s="22"/>
    </row>
    <row r="146" ht="15.75" hidden="1" customHeight="1" outlineLevel="1">
      <c r="A146" t="s">
        <v>22</v>
      </c>
      <c r="B146" s="6" t="s">
        <v>18</v>
      </c>
      <c r="C146" s="7">
        <v>43258.0</v>
      </c>
      <c r="D146">
        <v>2.0</v>
      </c>
      <c r="E146" s="6">
        <v>4.0</v>
      </c>
      <c r="F146" s="8">
        <v>26520.0</v>
      </c>
      <c r="G146" s="8">
        <f t="shared" si="56"/>
        <v>1060.8</v>
      </c>
      <c r="H146" s="10">
        <f t="shared" si="57"/>
        <v>43258.72944</v>
      </c>
      <c r="I146" s="12"/>
      <c r="J146" s="12"/>
      <c r="K146" s="22"/>
      <c r="L146" s="22"/>
    </row>
    <row r="147" ht="15.75" hidden="1" customHeight="1" outlineLevel="1">
      <c r="A147" t="s">
        <v>22</v>
      </c>
      <c r="B147" s="6" t="s">
        <v>18</v>
      </c>
      <c r="C147" s="7">
        <v>43258.0</v>
      </c>
      <c r="D147">
        <v>2.0</v>
      </c>
      <c r="E147" s="6">
        <v>5.0</v>
      </c>
      <c r="F147" s="8">
        <v>26520.0</v>
      </c>
      <c r="G147" s="8">
        <f t="shared" si="56"/>
        <v>1060.8</v>
      </c>
      <c r="H147" s="10">
        <f t="shared" si="57"/>
        <v>43258.74172</v>
      </c>
      <c r="I147" s="12"/>
      <c r="J147" s="12"/>
      <c r="K147" s="22"/>
      <c r="L147" s="22"/>
    </row>
    <row r="148" ht="15.75" hidden="1" customHeight="1" outlineLevel="1">
      <c r="A148" t="s">
        <v>22</v>
      </c>
      <c r="B148" s="6" t="s">
        <v>18</v>
      </c>
      <c r="C148" s="7">
        <v>43258.0</v>
      </c>
      <c r="D148">
        <v>2.0</v>
      </c>
      <c r="E148" s="6">
        <v>6.0</v>
      </c>
      <c r="F148" s="8">
        <v>26520.0</v>
      </c>
      <c r="G148" s="8">
        <f t="shared" si="56"/>
        <v>1060.8</v>
      </c>
      <c r="H148" s="10">
        <f t="shared" si="57"/>
        <v>43258.75399</v>
      </c>
      <c r="I148" s="12"/>
      <c r="J148" s="12"/>
      <c r="K148" s="22"/>
      <c r="L148" s="22"/>
    </row>
    <row r="149" ht="15.75" hidden="1" customHeight="1" outlineLevel="1">
      <c r="A149" t="s">
        <v>22</v>
      </c>
      <c r="B149" s="6" t="s">
        <v>18</v>
      </c>
      <c r="C149" s="7">
        <v>43258.0</v>
      </c>
      <c r="D149">
        <v>2.0</v>
      </c>
      <c r="E149" s="6">
        <v>7.0</v>
      </c>
      <c r="F149" s="8">
        <v>5625.0</v>
      </c>
      <c r="G149" s="8">
        <f t="shared" si="56"/>
        <v>225</v>
      </c>
      <c r="H149" s="10">
        <f t="shared" si="57"/>
        <v>43258.7566</v>
      </c>
      <c r="I149" s="12"/>
      <c r="J149" s="12"/>
      <c r="K149" s="22"/>
      <c r="L149" s="22"/>
    </row>
    <row r="150" ht="15.75" hidden="1" customHeight="1" outlineLevel="1">
      <c r="C150" s="6"/>
      <c r="E150" s="6"/>
      <c r="F150" s="15">
        <f t="shared" ref="F150:G150" si="58">SUM(F143:F149)</f>
        <v>164745</v>
      </c>
      <c r="G150" s="17">
        <f t="shared" si="58"/>
        <v>6589.8</v>
      </c>
      <c r="H150" s="11"/>
      <c r="I150" s="12"/>
      <c r="J150" s="12"/>
      <c r="K150" s="22"/>
      <c r="L150" s="22"/>
    </row>
    <row r="151" ht="15.75" customHeight="1" collapsed="1">
      <c r="A151" s="13" t="s">
        <v>22</v>
      </c>
      <c r="B151" s="13" t="s">
        <v>18</v>
      </c>
      <c r="C151" s="23" t="s">
        <v>30</v>
      </c>
      <c r="D151" s="14"/>
      <c r="E151" s="14"/>
      <c r="F151" s="16">
        <f>F135+F142+F150</f>
        <v>474445</v>
      </c>
      <c r="G151" s="18">
        <f>(G135+G142+G150)/60</f>
        <v>316.2966667</v>
      </c>
      <c r="H151" s="19"/>
      <c r="I151" s="20"/>
      <c r="J151" s="20"/>
      <c r="K151" s="13"/>
      <c r="L151" s="13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24" t="s">
        <v>22</v>
      </c>
      <c r="B152" s="24" t="s">
        <v>18</v>
      </c>
      <c r="C152" s="25"/>
      <c r="D152" s="25"/>
      <c r="E152" s="25"/>
      <c r="F152" s="26">
        <f t="shared" ref="F152:G152" si="59">F151+F128</f>
        <v>938820</v>
      </c>
      <c r="G152" s="27">
        <f t="shared" si="59"/>
        <v>625.88</v>
      </c>
      <c r="H152" s="28">
        <f>G152/60</f>
        <v>10.43133333</v>
      </c>
      <c r="I152" s="29"/>
      <c r="J152" s="29"/>
      <c r="K152" s="29"/>
      <c r="L152" s="29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hidden="1" customHeight="1" outlineLevel="1">
      <c r="A153" s="6" t="s">
        <v>22</v>
      </c>
      <c r="B153" s="6" t="s">
        <v>19</v>
      </c>
      <c r="C153" s="7">
        <v>43257.0</v>
      </c>
      <c r="D153" s="6">
        <v>1.0</v>
      </c>
      <c r="E153" s="6">
        <v>1.0</v>
      </c>
      <c r="F153" s="8">
        <v>26520.0</v>
      </c>
      <c r="G153" s="8">
        <f t="shared" ref="G153:G158" si="60">ROUND((F153/25), 2)</f>
        <v>1060.8</v>
      </c>
      <c r="H153" s="10">
        <v>43257.34165509259</v>
      </c>
      <c r="I153" s="12"/>
      <c r="J153" s="12"/>
      <c r="K153" s="12"/>
      <c r="L153" s="22"/>
    </row>
    <row r="154" ht="15.75" hidden="1" customHeight="1" outlineLevel="1">
      <c r="A154" s="6" t="s">
        <v>22</v>
      </c>
      <c r="B154" s="6" t="s">
        <v>19</v>
      </c>
      <c r="C154" s="7">
        <v>43257.0</v>
      </c>
      <c r="D154" s="6">
        <v>1.0</v>
      </c>
      <c r="E154" s="6">
        <v>2.0</v>
      </c>
      <c r="F154" s="8">
        <v>26520.0</v>
      </c>
      <c r="G154" s="8">
        <f t="shared" si="60"/>
        <v>1060.8</v>
      </c>
      <c r="H154" s="10">
        <f t="shared" ref="H154:H158" si="61">H153+(G154/86400)</f>
        <v>43257.35393</v>
      </c>
      <c r="I154" s="12"/>
      <c r="J154" s="12"/>
      <c r="K154" s="12"/>
      <c r="L154" s="22"/>
    </row>
    <row r="155" ht="15.75" hidden="1" customHeight="1" outlineLevel="1">
      <c r="A155" t="s">
        <v>22</v>
      </c>
      <c r="B155" s="6" t="s">
        <v>19</v>
      </c>
      <c r="C155" s="7">
        <v>43257.0</v>
      </c>
      <c r="D155">
        <v>1.0</v>
      </c>
      <c r="E155" s="6">
        <v>3.0</v>
      </c>
      <c r="F155" s="8">
        <v>26520.0</v>
      </c>
      <c r="G155" s="8">
        <f t="shared" si="60"/>
        <v>1060.8</v>
      </c>
      <c r="H155" s="10">
        <f t="shared" si="61"/>
        <v>43257.36621</v>
      </c>
      <c r="I155" s="12"/>
      <c r="J155" s="12"/>
      <c r="K155" s="12"/>
      <c r="L155" s="22"/>
    </row>
    <row r="156" ht="15.75" hidden="1" customHeight="1" outlineLevel="1">
      <c r="A156" t="s">
        <v>22</v>
      </c>
      <c r="B156" s="6" t="s">
        <v>19</v>
      </c>
      <c r="C156" s="7">
        <v>43257.0</v>
      </c>
      <c r="D156">
        <v>1.0</v>
      </c>
      <c r="E156" s="6">
        <v>4.0</v>
      </c>
      <c r="F156" s="8">
        <v>26520.0</v>
      </c>
      <c r="G156" s="8">
        <f t="shared" si="60"/>
        <v>1060.8</v>
      </c>
      <c r="H156" s="10">
        <f t="shared" si="61"/>
        <v>43257.37849</v>
      </c>
      <c r="I156" s="12"/>
      <c r="J156" s="12"/>
      <c r="K156" s="12"/>
      <c r="L156" s="22"/>
    </row>
    <row r="157" ht="15.75" hidden="1" customHeight="1" outlineLevel="1">
      <c r="A157" t="s">
        <v>22</v>
      </c>
      <c r="B157" s="6" t="s">
        <v>19</v>
      </c>
      <c r="C157" s="7">
        <v>43257.0</v>
      </c>
      <c r="D157">
        <v>1.0</v>
      </c>
      <c r="E157" s="6">
        <v>5.0</v>
      </c>
      <c r="F157" s="8">
        <v>26520.0</v>
      </c>
      <c r="G157" s="8">
        <f t="shared" si="60"/>
        <v>1060.8</v>
      </c>
      <c r="H157" s="10">
        <f t="shared" si="61"/>
        <v>43257.39077</v>
      </c>
      <c r="I157" s="12"/>
      <c r="J157" s="12"/>
      <c r="K157" s="12"/>
      <c r="L157" s="22"/>
    </row>
    <row r="158" ht="15.75" hidden="1" customHeight="1" outlineLevel="1">
      <c r="A158" t="s">
        <v>22</v>
      </c>
      <c r="B158" s="6" t="s">
        <v>19</v>
      </c>
      <c r="C158" s="7">
        <v>43257.0</v>
      </c>
      <c r="D158">
        <v>1.0</v>
      </c>
      <c r="E158" s="6">
        <v>6.0</v>
      </c>
      <c r="F158" s="8">
        <v>25250.0</v>
      </c>
      <c r="G158" s="8">
        <f t="shared" si="60"/>
        <v>1010</v>
      </c>
      <c r="H158" s="10">
        <f t="shared" si="61"/>
        <v>43257.40246</v>
      </c>
      <c r="I158" s="12"/>
      <c r="J158" s="12"/>
      <c r="K158" s="12"/>
      <c r="L158" s="22"/>
    </row>
    <row r="159" ht="15.75" hidden="1" customHeight="1" outlineLevel="1">
      <c r="E159" s="6"/>
      <c r="F159" s="15">
        <f t="shared" ref="F159:G159" si="62">SUM(F153:F158)</f>
        <v>157850</v>
      </c>
      <c r="G159" s="17">
        <f t="shared" si="62"/>
        <v>6314</v>
      </c>
      <c r="H159" s="11"/>
      <c r="I159" s="12"/>
      <c r="J159" s="12"/>
      <c r="K159" s="12"/>
      <c r="L159" s="22"/>
    </row>
    <row r="160" ht="15.75" hidden="1" customHeight="1" outlineLevel="1">
      <c r="A160" t="s">
        <v>22</v>
      </c>
      <c r="B160" s="6" t="s">
        <v>19</v>
      </c>
      <c r="C160" s="7">
        <v>43257.0</v>
      </c>
      <c r="D160">
        <v>2.0</v>
      </c>
      <c r="E160" s="6">
        <v>1.0</v>
      </c>
      <c r="F160" s="8">
        <v>26520.0</v>
      </c>
      <c r="G160" s="8">
        <f t="shared" ref="G160:G165" si="63">ROUND((F160/25), 2)</f>
        <v>1060.8</v>
      </c>
      <c r="H160" s="10">
        <v>43257.44369212963</v>
      </c>
      <c r="I160" s="12"/>
      <c r="J160" s="12"/>
      <c r="K160" s="12"/>
      <c r="L160" s="22"/>
    </row>
    <row r="161" ht="15.75" hidden="1" customHeight="1" outlineLevel="1">
      <c r="A161" t="s">
        <v>22</v>
      </c>
      <c r="B161" s="6" t="s">
        <v>19</v>
      </c>
      <c r="C161" s="7">
        <v>43257.0</v>
      </c>
      <c r="D161">
        <v>2.0</v>
      </c>
      <c r="E161" s="6">
        <v>2.0</v>
      </c>
      <c r="F161" s="8">
        <v>26520.0</v>
      </c>
      <c r="G161" s="8">
        <f t="shared" si="63"/>
        <v>1060.8</v>
      </c>
      <c r="H161" s="10">
        <f t="shared" ref="H161:H165" si="64">H160+(G161/86400)</f>
        <v>43257.45597</v>
      </c>
      <c r="I161" s="12"/>
      <c r="J161" s="12"/>
      <c r="K161" s="12"/>
      <c r="L161" s="22"/>
    </row>
    <row r="162" ht="15.75" hidden="1" customHeight="1" outlineLevel="1">
      <c r="A162" t="s">
        <v>22</v>
      </c>
      <c r="B162" s="6" t="s">
        <v>19</v>
      </c>
      <c r="C162" s="7">
        <v>43257.0</v>
      </c>
      <c r="D162">
        <v>2.0</v>
      </c>
      <c r="E162" s="6">
        <v>3.0</v>
      </c>
      <c r="F162" s="8">
        <v>26520.0</v>
      </c>
      <c r="G162" s="8">
        <f t="shared" si="63"/>
        <v>1060.8</v>
      </c>
      <c r="H162" s="10">
        <f t="shared" si="64"/>
        <v>43257.46825</v>
      </c>
      <c r="I162" s="12"/>
      <c r="J162" s="12"/>
      <c r="K162" s="12"/>
      <c r="L162" s="22"/>
    </row>
    <row r="163" ht="15.75" hidden="1" customHeight="1" outlineLevel="1">
      <c r="A163" t="s">
        <v>22</v>
      </c>
      <c r="B163" s="6" t="s">
        <v>19</v>
      </c>
      <c r="C163" s="7">
        <v>43257.0</v>
      </c>
      <c r="D163">
        <v>2.0</v>
      </c>
      <c r="E163" s="6">
        <v>4.0</v>
      </c>
      <c r="F163" s="8">
        <v>26520.0</v>
      </c>
      <c r="G163" s="8">
        <f t="shared" si="63"/>
        <v>1060.8</v>
      </c>
      <c r="H163" s="10">
        <f t="shared" si="64"/>
        <v>43257.48053</v>
      </c>
      <c r="I163" s="12"/>
      <c r="J163" s="12"/>
      <c r="K163" s="12"/>
      <c r="L163" s="22"/>
    </row>
    <row r="164" ht="15.75" hidden="1" customHeight="1" outlineLevel="1">
      <c r="A164" t="s">
        <v>22</v>
      </c>
      <c r="B164" s="6" t="s">
        <v>19</v>
      </c>
      <c r="C164" s="7">
        <v>43257.0</v>
      </c>
      <c r="D164">
        <v>2.0</v>
      </c>
      <c r="E164" s="6">
        <v>5.0</v>
      </c>
      <c r="F164" s="8">
        <v>26520.0</v>
      </c>
      <c r="G164" s="8">
        <f t="shared" si="63"/>
        <v>1060.8</v>
      </c>
      <c r="H164" s="10">
        <f t="shared" si="64"/>
        <v>43257.4928</v>
      </c>
      <c r="I164" s="12"/>
      <c r="J164" s="12"/>
      <c r="K164" s="12"/>
      <c r="L164" s="22"/>
    </row>
    <row r="165" ht="15.75" hidden="1" customHeight="1" outlineLevel="1">
      <c r="A165" t="s">
        <v>22</v>
      </c>
      <c r="B165" s="6" t="s">
        <v>19</v>
      </c>
      <c r="C165" s="7">
        <v>43257.0</v>
      </c>
      <c r="D165">
        <v>2.0</v>
      </c>
      <c r="E165" s="6">
        <v>6.0</v>
      </c>
      <c r="F165" s="8">
        <v>12725.0</v>
      </c>
      <c r="G165" s="8">
        <f t="shared" si="63"/>
        <v>509</v>
      </c>
      <c r="H165" s="10">
        <f t="shared" si="64"/>
        <v>43257.49869</v>
      </c>
      <c r="I165" s="12"/>
      <c r="J165" s="12"/>
      <c r="K165" s="12"/>
      <c r="L165" s="22"/>
    </row>
    <row r="166" ht="15.75" hidden="1" customHeight="1" outlineLevel="1">
      <c r="E166" s="6"/>
      <c r="F166" s="15">
        <f t="shared" ref="F166:G166" si="65">SUM(F160:F165)</f>
        <v>145325</v>
      </c>
      <c r="G166" s="15">
        <f t="shared" si="65"/>
        <v>5813</v>
      </c>
      <c r="H166" s="11"/>
      <c r="I166" s="12"/>
      <c r="J166" s="12"/>
      <c r="K166" s="22"/>
      <c r="L166" s="22"/>
    </row>
    <row r="167" ht="15.75" hidden="1" customHeight="1" outlineLevel="1">
      <c r="A167" t="s">
        <v>22</v>
      </c>
      <c r="B167" s="6" t="s">
        <v>19</v>
      </c>
      <c r="C167" s="7">
        <v>43257.0</v>
      </c>
      <c r="D167">
        <v>3.0</v>
      </c>
      <c r="E167" s="6">
        <v>1.0</v>
      </c>
      <c r="F167" s="8">
        <v>26520.0</v>
      </c>
      <c r="G167" s="8">
        <f t="shared" ref="G167:G172" si="66">ROUND((F167/25), 2)</f>
        <v>1060.8</v>
      </c>
      <c r="H167" s="10">
        <v>43257.65131944444</v>
      </c>
      <c r="I167" s="12"/>
      <c r="J167" s="12"/>
      <c r="K167" s="22"/>
      <c r="L167" s="22"/>
    </row>
    <row r="168" ht="15.75" hidden="1" customHeight="1" outlineLevel="1">
      <c r="A168" t="s">
        <v>22</v>
      </c>
      <c r="B168" s="6" t="s">
        <v>19</v>
      </c>
      <c r="C168" s="7">
        <v>43257.0</v>
      </c>
      <c r="D168">
        <v>3.0</v>
      </c>
      <c r="E168" s="6">
        <v>2.0</v>
      </c>
      <c r="F168" s="8">
        <v>26520.0</v>
      </c>
      <c r="G168" s="8">
        <f t="shared" si="66"/>
        <v>1060.8</v>
      </c>
      <c r="H168" s="10">
        <f t="shared" ref="H168:H172" si="67">H167+(G168/86400)</f>
        <v>43257.6636</v>
      </c>
      <c r="I168" s="12"/>
      <c r="J168" s="12"/>
      <c r="K168" s="22"/>
      <c r="L168" s="22"/>
    </row>
    <row r="169" ht="15.75" hidden="1" customHeight="1" outlineLevel="1">
      <c r="A169" t="s">
        <v>22</v>
      </c>
      <c r="B169" s="6" t="s">
        <v>19</v>
      </c>
      <c r="C169" s="7">
        <v>43257.0</v>
      </c>
      <c r="D169">
        <v>3.0</v>
      </c>
      <c r="E169" s="6">
        <v>3.0</v>
      </c>
      <c r="F169" s="8">
        <v>26520.0</v>
      </c>
      <c r="G169" s="8">
        <f t="shared" si="66"/>
        <v>1060.8</v>
      </c>
      <c r="H169" s="10">
        <f t="shared" si="67"/>
        <v>43257.67588</v>
      </c>
      <c r="I169" s="12"/>
      <c r="J169" s="12"/>
      <c r="K169" s="22"/>
      <c r="L169" s="22"/>
    </row>
    <row r="170" ht="15.75" hidden="1" customHeight="1" outlineLevel="1">
      <c r="A170" t="s">
        <v>22</v>
      </c>
      <c r="B170" s="6" t="s">
        <v>19</v>
      </c>
      <c r="C170" s="7">
        <v>43257.0</v>
      </c>
      <c r="D170">
        <v>3.0</v>
      </c>
      <c r="E170" s="6">
        <v>4.0</v>
      </c>
      <c r="F170" s="8">
        <v>26520.0</v>
      </c>
      <c r="G170" s="8">
        <f t="shared" si="66"/>
        <v>1060.8</v>
      </c>
      <c r="H170" s="10">
        <f t="shared" si="67"/>
        <v>43257.68815</v>
      </c>
      <c r="I170" s="12"/>
      <c r="J170" s="12"/>
      <c r="K170" s="22"/>
      <c r="L170" s="22"/>
    </row>
    <row r="171" ht="15.75" hidden="1" customHeight="1" outlineLevel="1">
      <c r="A171" t="s">
        <v>22</v>
      </c>
      <c r="B171" s="6" t="s">
        <v>19</v>
      </c>
      <c r="C171" s="7">
        <v>43257.0</v>
      </c>
      <c r="D171">
        <v>3.0</v>
      </c>
      <c r="E171" s="6">
        <v>5.0</v>
      </c>
      <c r="F171" s="8">
        <v>26520.0</v>
      </c>
      <c r="G171" s="8">
        <f t="shared" si="66"/>
        <v>1060.8</v>
      </c>
      <c r="H171" s="10">
        <f t="shared" si="67"/>
        <v>43257.70043</v>
      </c>
      <c r="I171" s="12"/>
      <c r="J171" s="12"/>
      <c r="K171" s="22"/>
      <c r="L171" s="22"/>
    </row>
    <row r="172" ht="15.75" hidden="1" customHeight="1" outlineLevel="1">
      <c r="A172" t="s">
        <v>22</v>
      </c>
      <c r="B172" s="6" t="s">
        <v>19</v>
      </c>
      <c r="C172" s="7">
        <v>43257.0</v>
      </c>
      <c r="D172">
        <v>3.0</v>
      </c>
      <c r="E172" s="6">
        <v>6.0</v>
      </c>
      <c r="F172" s="8">
        <v>21200.0</v>
      </c>
      <c r="G172" s="8">
        <f t="shared" si="66"/>
        <v>848</v>
      </c>
      <c r="H172" s="10">
        <f t="shared" si="67"/>
        <v>43257.71025</v>
      </c>
      <c r="I172" s="12"/>
      <c r="J172" s="12"/>
      <c r="K172" s="22"/>
      <c r="L172" s="22"/>
    </row>
    <row r="173" ht="15.75" hidden="1" customHeight="1" outlineLevel="1">
      <c r="E173" s="6"/>
      <c r="F173" s="15">
        <f t="shared" ref="F173:G173" si="68">SUM(F167:F172)</f>
        <v>153800</v>
      </c>
      <c r="G173" s="17">
        <f t="shared" si="68"/>
        <v>6152</v>
      </c>
      <c r="H173" s="11"/>
      <c r="I173" s="12"/>
      <c r="J173" s="12"/>
      <c r="K173" s="22"/>
      <c r="L173" s="22"/>
    </row>
    <row r="174" ht="15.75" customHeight="1" collapsed="1">
      <c r="A174" s="13" t="s">
        <v>22</v>
      </c>
      <c r="B174" s="13" t="s">
        <v>19</v>
      </c>
      <c r="C174" s="23" t="s">
        <v>24</v>
      </c>
      <c r="D174" s="14"/>
      <c r="E174" s="14"/>
      <c r="F174" s="16">
        <f>F159+F166+F173</f>
        <v>456975</v>
      </c>
      <c r="G174" s="18">
        <f>(G159+G166+G173)/60</f>
        <v>304.65</v>
      </c>
      <c r="H174" s="19"/>
      <c r="I174" s="20"/>
      <c r="J174" s="20"/>
      <c r="K174" s="13"/>
      <c r="L174" s="13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hidden="1" customHeight="1" outlineLevel="1">
      <c r="A175" s="6" t="s">
        <v>22</v>
      </c>
      <c r="B175" s="6" t="s">
        <v>19</v>
      </c>
      <c r="C175" s="7">
        <v>43258.0</v>
      </c>
      <c r="D175" s="6">
        <v>1.0</v>
      </c>
      <c r="E175" s="6">
        <v>1.0</v>
      </c>
      <c r="F175" s="8">
        <v>26520.0</v>
      </c>
      <c r="G175" s="8">
        <f t="shared" ref="G175:G180" si="69">ROUND((F175/25), 2)</f>
        <v>1060.8</v>
      </c>
      <c r="H175" s="10">
        <v>43258.35770833334</v>
      </c>
      <c r="I175" s="12"/>
      <c r="J175" s="12"/>
      <c r="K175" s="22"/>
      <c r="L175" s="22"/>
    </row>
    <row r="176" ht="15.75" hidden="1" customHeight="1" outlineLevel="1">
      <c r="A176" s="6" t="s">
        <v>22</v>
      </c>
      <c r="B176" s="6" t="s">
        <v>19</v>
      </c>
      <c r="C176" s="7">
        <v>43258.0</v>
      </c>
      <c r="D176" s="6">
        <v>1.0</v>
      </c>
      <c r="E176" s="6">
        <v>2.0</v>
      </c>
      <c r="F176" s="8">
        <v>26520.0</v>
      </c>
      <c r="G176" s="8">
        <f t="shared" si="69"/>
        <v>1060.8</v>
      </c>
      <c r="H176" s="10">
        <f t="shared" ref="H176:H180" si="70">H175+(G176/86400)</f>
        <v>43258.36999</v>
      </c>
      <c r="I176" s="12"/>
      <c r="J176" s="12"/>
      <c r="K176" s="22"/>
      <c r="L176" s="22"/>
    </row>
    <row r="177" ht="15.75" hidden="1" customHeight="1" outlineLevel="1">
      <c r="A177" t="s">
        <v>22</v>
      </c>
      <c r="B177" s="6" t="s">
        <v>19</v>
      </c>
      <c r="C177" s="7">
        <v>43258.0</v>
      </c>
      <c r="D177">
        <v>1.0</v>
      </c>
      <c r="E177" s="6">
        <v>3.0</v>
      </c>
      <c r="F177" s="8">
        <v>26520.0</v>
      </c>
      <c r="G177" s="8">
        <f t="shared" si="69"/>
        <v>1060.8</v>
      </c>
      <c r="H177" s="10">
        <f t="shared" si="70"/>
        <v>43258.38226</v>
      </c>
      <c r="I177" s="12"/>
      <c r="J177" s="12"/>
      <c r="K177" s="22"/>
      <c r="L177" s="22"/>
    </row>
    <row r="178" ht="15.75" hidden="1" customHeight="1" outlineLevel="1">
      <c r="A178" t="s">
        <v>22</v>
      </c>
      <c r="B178" s="6" t="s">
        <v>19</v>
      </c>
      <c r="C178" s="7">
        <v>43258.0</v>
      </c>
      <c r="D178">
        <v>1.0</v>
      </c>
      <c r="E178" s="6">
        <v>4.0</v>
      </c>
      <c r="F178" s="8">
        <v>26520.0</v>
      </c>
      <c r="G178" s="8">
        <f t="shared" si="69"/>
        <v>1060.8</v>
      </c>
      <c r="H178" s="10">
        <f t="shared" si="70"/>
        <v>43258.39454</v>
      </c>
      <c r="I178" s="12"/>
      <c r="J178" s="12"/>
      <c r="K178" s="22"/>
      <c r="L178" s="22"/>
    </row>
    <row r="179" ht="15.75" hidden="1" customHeight="1" outlineLevel="1">
      <c r="A179" t="s">
        <v>22</v>
      </c>
      <c r="B179" s="6" t="s">
        <v>19</v>
      </c>
      <c r="C179" s="7">
        <v>43258.0</v>
      </c>
      <c r="D179">
        <v>1.0</v>
      </c>
      <c r="E179" s="6">
        <v>5.0</v>
      </c>
      <c r="F179" s="8">
        <v>26520.0</v>
      </c>
      <c r="G179" s="8">
        <f t="shared" si="69"/>
        <v>1060.8</v>
      </c>
      <c r="H179" s="10">
        <f t="shared" si="70"/>
        <v>43258.40682</v>
      </c>
      <c r="I179" s="12"/>
      <c r="J179" s="12"/>
      <c r="K179" s="22"/>
      <c r="L179" s="22"/>
    </row>
    <row r="180" ht="15.75" hidden="1" customHeight="1" outlineLevel="1">
      <c r="A180" t="s">
        <v>22</v>
      </c>
      <c r="B180" s="6" t="s">
        <v>19</v>
      </c>
      <c r="C180" s="7">
        <v>43258.0</v>
      </c>
      <c r="D180">
        <v>1.0</v>
      </c>
      <c r="E180" s="6">
        <v>6.0</v>
      </c>
      <c r="F180" s="8">
        <v>23800.0</v>
      </c>
      <c r="G180" s="8">
        <f t="shared" si="69"/>
        <v>952</v>
      </c>
      <c r="H180" s="10">
        <f t="shared" si="70"/>
        <v>43258.41784</v>
      </c>
      <c r="I180" s="12"/>
      <c r="J180" s="12"/>
      <c r="K180" s="22"/>
      <c r="L180" s="22"/>
    </row>
    <row r="181" ht="15.75" hidden="1" customHeight="1" outlineLevel="1">
      <c r="C181" s="6"/>
      <c r="E181" s="6"/>
      <c r="F181" s="15">
        <f t="shared" ref="F181:G181" si="71">SUM(F175:F180)</f>
        <v>156400</v>
      </c>
      <c r="G181" s="17">
        <f t="shared" si="71"/>
        <v>6256</v>
      </c>
      <c r="H181" s="11"/>
      <c r="I181" s="12"/>
      <c r="J181" s="12"/>
      <c r="K181" s="22"/>
      <c r="L181" s="22"/>
    </row>
    <row r="182" ht="15.75" hidden="1" customHeight="1" outlineLevel="1">
      <c r="A182" t="s">
        <v>22</v>
      </c>
      <c r="B182" s="6" t="s">
        <v>19</v>
      </c>
      <c r="C182" s="7">
        <v>43258.0</v>
      </c>
      <c r="D182">
        <v>2.0</v>
      </c>
      <c r="E182" s="6">
        <v>1.0</v>
      </c>
      <c r="F182" s="8">
        <v>26520.0</v>
      </c>
      <c r="G182" s="8">
        <f t="shared" ref="G182:G187" si="72">ROUND((F182/25), 2)</f>
        <v>1060.8</v>
      </c>
      <c r="H182" s="10">
        <v>43258.487546296295</v>
      </c>
      <c r="I182" s="12"/>
      <c r="J182" s="12"/>
      <c r="K182" s="22"/>
      <c r="L182" s="22"/>
    </row>
    <row r="183" ht="15.75" hidden="1" customHeight="1" outlineLevel="1">
      <c r="A183" t="s">
        <v>22</v>
      </c>
      <c r="B183" s="6" t="s">
        <v>19</v>
      </c>
      <c r="C183" s="7">
        <v>43258.0</v>
      </c>
      <c r="D183">
        <v>2.0</v>
      </c>
      <c r="E183" s="6">
        <v>2.0</v>
      </c>
      <c r="F183" s="8">
        <v>26520.0</v>
      </c>
      <c r="G183" s="8">
        <f t="shared" si="72"/>
        <v>1060.8</v>
      </c>
      <c r="H183" s="10">
        <f t="shared" ref="H183:H187" si="73">H182+(G183/86400)</f>
        <v>43258.49982</v>
      </c>
      <c r="I183" s="12"/>
      <c r="J183" s="12"/>
      <c r="K183" s="22"/>
      <c r="L183" s="22"/>
    </row>
    <row r="184" ht="15.75" hidden="1" customHeight="1" outlineLevel="1">
      <c r="A184" t="s">
        <v>22</v>
      </c>
      <c r="B184" s="6" t="s">
        <v>19</v>
      </c>
      <c r="C184" s="7">
        <v>43258.0</v>
      </c>
      <c r="D184">
        <v>2.0</v>
      </c>
      <c r="E184" s="6">
        <v>3.0</v>
      </c>
      <c r="F184" s="8">
        <v>26520.0</v>
      </c>
      <c r="G184" s="8">
        <f t="shared" si="72"/>
        <v>1060.8</v>
      </c>
      <c r="H184" s="10">
        <f t="shared" si="73"/>
        <v>43258.5121</v>
      </c>
      <c r="I184" s="12"/>
      <c r="J184" s="12"/>
      <c r="K184" s="22"/>
      <c r="L184" s="22"/>
    </row>
    <row r="185" ht="15.75" hidden="1" customHeight="1" outlineLevel="1">
      <c r="A185" t="s">
        <v>22</v>
      </c>
      <c r="B185" s="6" t="s">
        <v>19</v>
      </c>
      <c r="C185" s="7">
        <v>43258.0</v>
      </c>
      <c r="D185">
        <v>2.0</v>
      </c>
      <c r="E185" s="6">
        <v>4.0</v>
      </c>
      <c r="F185" s="8">
        <v>26520.0</v>
      </c>
      <c r="G185" s="8">
        <f t="shared" si="72"/>
        <v>1060.8</v>
      </c>
      <c r="H185" s="10">
        <f t="shared" si="73"/>
        <v>43258.52438</v>
      </c>
      <c r="I185" s="12"/>
      <c r="J185" s="12"/>
      <c r="K185" s="22"/>
      <c r="L185" s="22"/>
    </row>
    <row r="186" ht="15.75" hidden="1" customHeight="1" outlineLevel="1">
      <c r="A186" t="s">
        <v>22</v>
      </c>
      <c r="B186" s="6" t="s">
        <v>19</v>
      </c>
      <c r="C186" s="7">
        <v>43258.0</v>
      </c>
      <c r="D186">
        <v>2.0</v>
      </c>
      <c r="E186" s="6">
        <v>5.0</v>
      </c>
      <c r="F186" s="8">
        <v>26520.0</v>
      </c>
      <c r="G186" s="8">
        <f t="shared" si="72"/>
        <v>1060.8</v>
      </c>
      <c r="H186" s="10">
        <f t="shared" si="73"/>
        <v>43258.53666</v>
      </c>
      <c r="I186" s="12"/>
      <c r="J186" s="12"/>
      <c r="K186" s="22"/>
      <c r="L186" s="22"/>
    </row>
    <row r="187" ht="15.75" hidden="1" customHeight="1" outlineLevel="1">
      <c r="A187" t="s">
        <v>22</v>
      </c>
      <c r="B187" s="6" t="s">
        <v>19</v>
      </c>
      <c r="C187" s="7">
        <v>43258.0</v>
      </c>
      <c r="D187">
        <v>2.0</v>
      </c>
      <c r="E187" s="6">
        <v>6.0</v>
      </c>
      <c r="F187" s="8">
        <v>23000.0</v>
      </c>
      <c r="G187" s="8">
        <f t="shared" si="72"/>
        <v>920</v>
      </c>
      <c r="H187" s="10">
        <f t="shared" si="73"/>
        <v>43258.54731</v>
      </c>
      <c r="I187" s="12"/>
      <c r="J187" s="12"/>
      <c r="K187" s="22"/>
      <c r="L187" s="22"/>
    </row>
    <row r="188" ht="15.75" hidden="1" customHeight="1" outlineLevel="1">
      <c r="C188" s="6"/>
      <c r="E188" s="6"/>
      <c r="F188" s="15">
        <f t="shared" ref="F188:G188" si="74">SUM(F182:F187)</f>
        <v>155600</v>
      </c>
      <c r="G188" s="17">
        <f t="shared" si="74"/>
        <v>6224</v>
      </c>
      <c r="H188" s="11"/>
      <c r="I188" s="12"/>
      <c r="J188" s="12"/>
      <c r="K188" s="22"/>
      <c r="L188" s="22"/>
    </row>
    <row r="189" ht="15.75" hidden="1" customHeight="1" outlineLevel="1">
      <c r="A189" t="s">
        <v>22</v>
      </c>
      <c r="B189" s="6" t="s">
        <v>19</v>
      </c>
      <c r="C189" s="7">
        <v>43258.0</v>
      </c>
      <c r="D189">
        <v>3.0</v>
      </c>
      <c r="E189" s="6">
        <v>1.0</v>
      </c>
      <c r="F189" s="8">
        <v>26520.0</v>
      </c>
      <c r="G189" s="8">
        <f t="shared" ref="G189:G195" si="75">ROUND((F189/25), 2)</f>
        <v>1060.8</v>
      </c>
      <c r="H189" s="10">
        <v>43258.65158564815</v>
      </c>
      <c r="I189" s="12"/>
      <c r="J189" s="12"/>
      <c r="K189" s="22"/>
      <c r="L189" s="22"/>
    </row>
    <row r="190" ht="15.75" hidden="1" customHeight="1" outlineLevel="1">
      <c r="A190" t="s">
        <v>22</v>
      </c>
      <c r="B190" s="6" t="s">
        <v>19</v>
      </c>
      <c r="C190" s="7">
        <v>43258.0</v>
      </c>
      <c r="D190">
        <v>3.0</v>
      </c>
      <c r="E190" s="6">
        <v>2.0</v>
      </c>
      <c r="F190" s="8">
        <v>26520.0</v>
      </c>
      <c r="G190" s="8">
        <f t="shared" si="75"/>
        <v>1060.8</v>
      </c>
      <c r="H190" s="10">
        <f t="shared" ref="H190:H195" si="76">H189+(G190/86400)</f>
        <v>43258.66386</v>
      </c>
      <c r="I190" s="12"/>
      <c r="J190" s="12"/>
      <c r="K190" s="22"/>
      <c r="L190" s="22"/>
    </row>
    <row r="191" ht="15.75" hidden="1" customHeight="1" outlineLevel="1">
      <c r="A191" t="s">
        <v>22</v>
      </c>
      <c r="B191" s="6" t="s">
        <v>19</v>
      </c>
      <c r="C191" s="7">
        <v>43258.0</v>
      </c>
      <c r="D191">
        <v>3.0</v>
      </c>
      <c r="E191" s="6">
        <v>3.0</v>
      </c>
      <c r="F191" s="8">
        <v>26520.0</v>
      </c>
      <c r="G191" s="8">
        <f t="shared" si="75"/>
        <v>1060.8</v>
      </c>
      <c r="H191" s="10">
        <f t="shared" si="76"/>
        <v>43258.67614</v>
      </c>
      <c r="I191" s="12"/>
      <c r="J191" s="12"/>
      <c r="K191" s="22"/>
      <c r="L191" s="22"/>
    </row>
    <row r="192" ht="15.75" hidden="1" customHeight="1" outlineLevel="1">
      <c r="A192" t="s">
        <v>22</v>
      </c>
      <c r="B192" s="6" t="s">
        <v>19</v>
      </c>
      <c r="C192" s="7">
        <v>43258.0</v>
      </c>
      <c r="D192">
        <v>3.0</v>
      </c>
      <c r="E192" s="6">
        <v>4.0</v>
      </c>
      <c r="F192" s="8">
        <v>26520.0</v>
      </c>
      <c r="G192" s="8">
        <f t="shared" si="75"/>
        <v>1060.8</v>
      </c>
      <c r="H192" s="10">
        <f t="shared" si="76"/>
        <v>43258.68842</v>
      </c>
      <c r="I192" s="12"/>
      <c r="J192" s="12"/>
      <c r="K192" s="22"/>
      <c r="L192" s="22"/>
    </row>
    <row r="193" ht="15.75" hidden="1" customHeight="1" outlineLevel="1">
      <c r="A193" t="s">
        <v>22</v>
      </c>
      <c r="B193" s="6" t="s">
        <v>19</v>
      </c>
      <c r="C193" s="7">
        <v>43258.0</v>
      </c>
      <c r="D193">
        <v>3.0</v>
      </c>
      <c r="E193" s="6">
        <v>5.0</v>
      </c>
      <c r="F193" s="8">
        <v>26520.0</v>
      </c>
      <c r="G193" s="8">
        <f t="shared" si="75"/>
        <v>1060.8</v>
      </c>
      <c r="H193" s="10">
        <f t="shared" si="76"/>
        <v>43258.7007</v>
      </c>
      <c r="I193" s="12"/>
      <c r="J193" s="12"/>
      <c r="K193" s="22"/>
      <c r="L193" s="22"/>
    </row>
    <row r="194" ht="15.75" hidden="1" customHeight="1" outlineLevel="1">
      <c r="A194" t="s">
        <v>22</v>
      </c>
      <c r="B194" s="6" t="s">
        <v>19</v>
      </c>
      <c r="C194" s="7">
        <v>43258.0</v>
      </c>
      <c r="D194">
        <v>3.0</v>
      </c>
      <c r="E194" s="6">
        <v>6.0</v>
      </c>
      <c r="F194" s="8">
        <v>26520.0</v>
      </c>
      <c r="G194" s="8">
        <f t="shared" si="75"/>
        <v>1060.8</v>
      </c>
      <c r="H194" s="10">
        <f t="shared" si="76"/>
        <v>43258.71297</v>
      </c>
      <c r="I194" s="12"/>
      <c r="J194" s="12"/>
      <c r="K194" s="22"/>
      <c r="L194" s="22"/>
    </row>
    <row r="195" ht="15.75" hidden="1" customHeight="1" outlineLevel="1">
      <c r="A195" t="s">
        <v>22</v>
      </c>
      <c r="B195" s="6" t="s">
        <v>19</v>
      </c>
      <c r="C195" s="7">
        <v>43258.0</v>
      </c>
      <c r="D195">
        <v>3.0</v>
      </c>
      <c r="E195" s="6">
        <v>7.0</v>
      </c>
      <c r="F195" s="8">
        <v>6650.0</v>
      </c>
      <c r="G195" s="8">
        <f t="shared" si="75"/>
        <v>266</v>
      </c>
      <c r="H195" s="10">
        <f t="shared" si="76"/>
        <v>43258.71605</v>
      </c>
      <c r="I195" s="12"/>
      <c r="J195" s="12"/>
      <c r="K195" s="22"/>
      <c r="L195" s="22"/>
    </row>
    <row r="196" ht="15.75" hidden="1" customHeight="1" outlineLevel="1">
      <c r="C196" s="6"/>
      <c r="E196" s="6"/>
      <c r="F196" s="15">
        <f t="shared" ref="F196:G196" si="77">SUM(F189:F195)</f>
        <v>165770</v>
      </c>
      <c r="G196" s="17">
        <f t="shared" si="77"/>
        <v>6630.8</v>
      </c>
      <c r="H196" s="11"/>
      <c r="I196" s="12"/>
      <c r="J196" s="12"/>
      <c r="K196" s="22"/>
      <c r="L196" s="22"/>
    </row>
    <row r="197" ht="15.75" customHeight="1" collapsed="1">
      <c r="A197" s="13" t="s">
        <v>22</v>
      </c>
      <c r="B197" s="13" t="s">
        <v>19</v>
      </c>
      <c r="C197" s="23" t="s">
        <v>30</v>
      </c>
      <c r="D197" s="14"/>
      <c r="E197" s="14"/>
      <c r="F197" s="16">
        <f>F181+F188+F196</f>
        <v>477770</v>
      </c>
      <c r="G197" s="18">
        <f>(G181+G188+G196)/60</f>
        <v>318.5133333</v>
      </c>
      <c r="H197" s="19"/>
      <c r="I197" s="20"/>
      <c r="J197" s="20"/>
      <c r="K197" s="13"/>
      <c r="L197" s="13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24" t="s">
        <v>22</v>
      </c>
      <c r="B198" s="24" t="s">
        <v>19</v>
      </c>
      <c r="C198" s="25"/>
      <c r="D198" s="25"/>
      <c r="E198" s="25"/>
      <c r="F198" s="26">
        <f t="shared" ref="F198:G198" si="78">F197+F174</f>
        <v>934745</v>
      </c>
      <c r="G198" s="27">
        <f t="shared" si="78"/>
        <v>623.1633333</v>
      </c>
      <c r="H198" s="28">
        <f t="shared" ref="H198:H199" si="80">G198/60</f>
        <v>10.38605556</v>
      </c>
      <c r="I198" s="29"/>
      <c r="J198" s="29"/>
      <c r="K198" s="29"/>
      <c r="L198" s="29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40" t="s">
        <v>22</v>
      </c>
      <c r="B199" s="41"/>
      <c r="C199" s="41"/>
      <c r="D199" s="41"/>
      <c r="E199" s="41"/>
      <c r="F199" s="42">
        <f t="shared" ref="F199:G199" si="79">(F47+F106+F152+F198)</f>
        <v>3901400</v>
      </c>
      <c r="G199" s="43">
        <f t="shared" si="79"/>
        <v>2600.933333</v>
      </c>
      <c r="H199" s="44">
        <f t="shared" si="80"/>
        <v>43.34888889</v>
      </c>
      <c r="I199" s="45"/>
      <c r="J199" s="45"/>
      <c r="K199" s="45"/>
      <c r="L199" s="45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F200" s="8"/>
      <c r="G200" s="9"/>
      <c r="H200" s="11"/>
      <c r="I200" s="22"/>
      <c r="J200" s="22"/>
      <c r="K200" s="22"/>
      <c r="L200" s="22"/>
    </row>
    <row r="201" ht="15.75" customHeight="1">
      <c r="F201" s="8"/>
      <c r="G201" s="9"/>
      <c r="H201" s="11"/>
      <c r="I201" s="22"/>
      <c r="J201" s="22"/>
      <c r="K201" s="22"/>
      <c r="L201" s="22"/>
    </row>
    <row r="202" ht="15.75" customHeight="1">
      <c r="F202" s="8"/>
      <c r="G202" s="9"/>
      <c r="H202" s="11"/>
      <c r="I202" s="22"/>
      <c r="J202" s="22"/>
      <c r="K202" s="22"/>
      <c r="L202" s="22"/>
    </row>
    <row r="203" ht="15.75" customHeight="1">
      <c r="F203" s="8"/>
      <c r="G203" s="9"/>
      <c r="H203" s="11"/>
      <c r="I203" s="22"/>
      <c r="J203" s="22"/>
      <c r="K203" s="22"/>
      <c r="L203" s="22"/>
    </row>
    <row r="204" ht="15.75" customHeight="1">
      <c r="F204" s="8"/>
      <c r="G204" s="9"/>
      <c r="H204" s="11"/>
      <c r="I204" s="22"/>
      <c r="J204" s="22"/>
      <c r="K204" s="22"/>
      <c r="L204" s="22"/>
    </row>
    <row r="205" ht="15.75" customHeight="1">
      <c r="F205" s="8"/>
      <c r="G205" s="9"/>
      <c r="H205" s="11"/>
      <c r="I205" s="22"/>
      <c r="J205" s="22"/>
      <c r="K205" s="22"/>
      <c r="L205" s="22"/>
    </row>
    <row r="206" ht="15.75" customHeight="1">
      <c r="F206" s="8"/>
      <c r="G206" s="9"/>
      <c r="H206" s="11"/>
      <c r="I206" s="22"/>
      <c r="J206" s="22"/>
      <c r="K206" s="22"/>
      <c r="L206" s="22"/>
    </row>
    <row r="207" ht="15.75" customHeight="1">
      <c r="F207" s="8"/>
      <c r="G207" s="9"/>
      <c r="H207" s="11"/>
      <c r="I207" s="22"/>
      <c r="J207" s="22"/>
      <c r="K207" s="22"/>
      <c r="L207" s="22"/>
    </row>
    <row r="208" ht="15.75" customHeight="1">
      <c r="F208" s="8"/>
      <c r="G208" s="9"/>
      <c r="H208" s="11"/>
      <c r="I208" s="22"/>
      <c r="J208" s="22"/>
      <c r="K208" s="22"/>
      <c r="L208" s="22"/>
    </row>
    <row r="209" ht="15.75" customHeight="1">
      <c r="F209" s="8"/>
      <c r="G209" s="9"/>
      <c r="H209" s="11"/>
      <c r="I209" s="22"/>
      <c r="J209" s="22"/>
      <c r="K209" s="22"/>
      <c r="L209" s="22"/>
    </row>
    <row r="210" ht="15.75" customHeight="1">
      <c r="F210" s="8"/>
      <c r="G210" s="9"/>
      <c r="H210" s="11"/>
      <c r="I210" s="22"/>
      <c r="J210" s="22"/>
      <c r="K210" s="22"/>
      <c r="L210" s="22"/>
    </row>
    <row r="211" ht="15.75" customHeight="1">
      <c r="F211" s="8"/>
      <c r="G211" s="9"/>
      <c r="H211" s="11"/>
      <c r="I211" s="22"/>
      <c r="J211" s="22"/>
      <c r="K211" s="22"/>
      <c r="L211" s="22"/>
    </row>
    <row r="212" ht="15.75" customHeight="1">
      <c r="F212" s="8"/>
      <c r="G212" s="9"/>
      <c r="H212" s="11"/>
      <c r="I212" s="22"/>
      <c r="J212" s="22"/>
      <c r="K212" s="22"/>
      <c r="L212" s="22"/>
    </row>
    <row r="213" ht="15.75" customHeight="1">
      <c r="F213" s="8"/>
      <c r="G213" s="9"/>
      <c r="H213" s="11"/>
      <c r="I213" s="22"/>
      <c r="J213" s="22"/>
      <c r="K213" s="22"/>
      <c r="L213" s="22"/>
    </row>
    <row r="214" ht="15.75" customHeight="1">
      <c r="F214" s="8"/>
      <c r="G214" s="9"/>
      <c r="H214" s="11"/>
      <c r="I214" s="22"/>
      <c r="J214" s="22"/>
      <c r="K214" s="22"/>
      <c r="L214" s="22"/>
    </row>
    <row r="215" ht="15.75" customHeight="1">
      <c r="F215" s="8"/>
      <c r="G215" s="9"/>
      <c r="H215" s="11"/>
      <c r="I215" s="22"/>
      <c r="J215" s="22"/>
      <c r="K215" s="22"/>
      <c r="L215" s="22"/>
    </row>
    <row r="216" ht="15.75" customHeight="1">
      <c r="F216" s="8"/>
      <c r="G216" s="9"/>
      <c r="H216" s="11"/>
      <c r="I216" s="22"/>
      <c r="J216" s="22"/>
      <c r="K216" s="22"/>
      <c r="L216" s="22"/>
    </row>
    <row r="217" ht="15.75" customHeight="1">
      <c r="F217" s="8"/>
      <c r="G217" s="9"/>
      <c r="H217" s="11"/>
      <c r="I217" s="22"/>
      <c r="J217" s="22"/>
      <c r="K217" s="22"/>
      <c r="L217" s="22"/>
    </row>
    <row r="218" ht="15.75" customHeight="1">
      <c r="F218" s="8"/>
      <c r="G218" s="9"/>
      <c r="H218" s="11"/>
      <c r="I218" s="22"/>
      <c r="J218" s="22"/>
      <c r="K218" s="22"/>
      <c r="L218" s="22"/>
    </row>
    <row r="219" ht="15.75" customHeight="1">
      <c r="F219" s="8"/>
      <c r="G219" s="9"/>
      <c r="H219" s="11"/>
      <c r="I219" s="22"/>
      <c r="J219" s="22"/>
      <c r="K219" s="22"/>
      <c r="L219" s="22"/>
    </row>
    <row r="220" ht="15.75" customHeight="1">
      <c r="F220" s="8"/>
      <c r="G220" s="9"/>
      <c r="H220" s="11"/>
      <c r="I220" s="22"/>
      <c r="J220" s="22"/>
      <c r="K220" s="22"/>
      <c r="L220" s="22"/>
    </row>
    <row r="221" ht="15.75" customHeight="1">
      <c r="F221" s="8"/>
      <c r="G221" s="9"/>
      <c r="H221" s="11"/>
      <c r="I221" s="22"/>
      <c r="J221" s="22"/>
      <c r="K221" s="22"/>
      <c r="L221" s="22"/>
    </row>
    <row r="222" ht="15.75" customHeight="1">
      <c r="F222" s="8"/>
      <c r="G222" s="9"/>
      <c r="H222" s="11"/>
      <c r="I222" s="22"/>
      <c r="J222" s="22"/>
      <c r="K222" s="22"/>
      <c r="L222" s="22"/>
    </row>
    <row r="223" ht="15.75" customHeight="1">
      <c r="F223" s="8"/>
      <c r="G223" s="9"/>
      <c r="H223" s="11"/>
      <c r="I223" s="22"/>
      <c r="J223" s="22"/>
      <c r="K223" s="22"/>
      <c r="L223" s="22"/>
    </row>
    <row r="224" ht="15.75" customHeight="1">
      <c r="F224" s="8"/>
      <c r="G224" s="9"/>
      <c r="H224" s="11"/>
      <c r="I224" s="22"/>
      <c r="J224" s="22"/>
      <c r="K224" s="22"/>
      <c r="L224" s="22"/>
    </row>
    <row r="225" ht="15.75" customHeight="1">
      <c r="F225" s="8"/>
      <c r="G225" s="9"/>
      <c r="H225" s="11"/>
      <c r="I225" s="22"/>
      <c r="J225" s="22"/>
      <c r="K225" s="22"/>
      <c r="L225" s="22"/>
    </row>
    <row r="226" ht="15.75" customHeight="1">
      <c r="F226" s="8"/>
      <c r="G226" s="9"/>
      <c r="H226" s="11"/>
      <c r="I226" s="22"/>
      <c r="J226" s="22"/>
      <c r="K226" s="22"/>
      <c r="L226" s="22"/>
    </row>
    <row r="227" ht="15.75" customHeight="1">
      <c r="F227" s="8"/>
      <c r="G227" s="9"/>
      <c r="H227" s="11"/>
      <c r="I227" s="22"/>
      <c r="J227" s="22"/>
      <c r="K227" s="22"/>
      <c r="L227" s="22"/>
    </row>
    <row r="228" ht="15.75" customHeight="1">
      <c r="F228" s="8"/>
      <c r="G228" s="9"/>
      <c r="H228" s="11"/>
      <c r="I228" s="22"/>
      <c r="J228" s="22"/>
      <c r="K228" s="22"/>
      <c r="L228" s="22"/>
    </row>
    <row r="229" ht="15.75" customHeight="1">
      <c r="F229" s="8"/>
      <c r="G229" s="9"/>
      <c r="H229" s="11"/>
      <c r="I229" s="22"/>
      <c r="J229" s="22"/>
      <c r="K229" s="22"/>
      <c r="L229" s="22"/>
    </row>
    <row r="230" ht="15.75" customHeight="1">
      <c r="F230" s="8"/>
      <c r="G230" s="9"/>
      <c r="H230" s="11"/>
      <c r="I230" s="22"/>
      <c r="J230" s="22"/>
      <c r="K230" s="22"/>
      <c r="L230" s="22"/>
    </row>
    <row r="231" ht="15.75" customHeight="1">
      <c r="F231" s="8"/>
      <c r="G231" s="9"/>
      <c r="H231" s="11"/>
      <c r="I231" s="22"/>
      <c r="J231" s="22"/>
      <c r="K231" s="22"/>
      <c r="L231" s="22"/>
    </row>
    <row r="232" ht="15.75" customHeight="1">
      <c r="F232" s="8"/>
      <c r="G232" s="9"/>
      <c r="H232" s="11"/>
      <c r="I232" s="22"/>
      <c r="J232" s="22"/>
      <c r="K232" s="22"/>
      <c r="L232" s="22"/>
    </row>
    <row r="233" ht="15.75" customHeight="1">
      <c r="F233" s="8"/>
      <c r="G233" s="9"/>
      <c r="H233" s="11"/>
      <c r="I233" s="22"/>
      <c r="J233" s="22"/>
      <c r="K233" s="22"/>
      <c r="L233" s="22"/>
    </row>
    <row r="234" ht="15.75" customHeight="1">
      <c r="F234" s="8"/>
      <c r="G234" s="9"/>
      <c r="H234" s="11"/>
      <c r="I234" s="22"/>
      <c r="J234" s="22"/>
      <c r="K234" s="22"/>
      <c r="L234" s="22"/>
    </row>
    <row r="235" ht="15.75" customHeight="1">
      <c r="F235" s="8"/>
      <c r="G235" s="9"/>
      <c r="H235" s="11"/>
      <c r="I235" s="22"/>
      <c r="J235" s="22"/>
      <c r="K235" s="22"/>
      <c r="L235" s="22"/>
    </row>
    <row r="236" ht="15.75" customHeight="1">
      <c r="F236" s="8"/>
      <c r="G236" s="9"/>
      <c r="H236" s="11"/>
      <c r="I236" s="22"/>
      <c r="J236" s="22"/>
      <c r="K236" s="22"/>
      <c r="L236" s="22"/>
    </row>
    <row r="237" ht="15.75" customHeight="1">
      <c r="F237" s="8"/>
      <c r="G237" s="9"/>
      <c r="H237" s="11"/>
      <c r="I237" s="22"/>
      <c r="J237" s="22"/>
      <c r="K237" s="22"/>
      <c r="L237" s="22"/>
    </row>
    <row r="238" ht="15.75" customHeight="1">
      <c r="F238" s="8"/>
      <c r="G238" s="9"/>
      <c r="H238" s="11"/>
      <c r="I238" s="22"/>
      <c r="J238" s="22"/>
      <c r="K238" s="22"/>
      <c r="L238" s="22"/>
    </row>
    <row r="239" ht="15.75" customHeight="1">
      <c r="F239" s="8"/>
      <c r="G239" s="9"/>
      <c r="H239" s="11"/>
      <c r="I239" s="22"/>
      <c r="J239" s="22"/>
      <c r="K239" s="22"/>
      <c r="L239" s="22"/>
    </row>
    <row r="240" ht="15.75" customHeight="1">
      <c r="F240" s="8"/>
      <c r="G240" s="9"/>
      <c r="H240" s="11"/>
      <c r="I240" s="22"/>
      <c r="J240" s="22"/>
      <c r="K240" s="22"/>
      <c r="L240" s="22"/>
    </row>
    <row r="241" ht="15.75" customHeight="1">
      <c r="F241" s="8"/>
      <c r="G241" s="9"/>
      <c r="H241" s="11"/>
      <c r="I241" s="22"/>
      <c r="J241" s="22"/>
      <c r="K241" s="22"/>
      <c r="L241" s="22"/>
    </row>
    <row r="242" ht="15.75" customHeight="1">
      <c r="F242" s="8"/>
      <c r="G242" s="9"/>
      <c r="H242" s="11"/>
      <c r="I242" s="22"/>
      <c r="J242" s="22"/>
      <c r="K242" s="22"/>
      <c r="L242" s="22"/>
    </row>
    <row r="243" ht="15.75" customHeight="1">
      <c r="F243" s="8"/>
      <c r="G243" s="9"/>
      <c r="H243" s="11"/>
      <c r="I243" s="22"/>
      <c r="J243" s="22"/>
      <c r="K243" s="22"/>
      <c r="L243" s="22"/>
    </row>
    <row r="244" ht="15.75" customHeight="1">
      <c r="F244" s="8"/>
      <c r="G244" s="9"/>
      <c r="H244" s="11"/>
      <c r="I244" s="22"/>
      <c r="J244" s="22"/>
      <c r="K244" s="22"/>
      <c r="L244" s="22"/>
    </row>
    <row r="245" ht="15.75" customHeight="1">
      <c r="F245" s="8"/>
      <c r="G245" s="9"/>
      <c r="H245" s="11"/>
      <c r="I245" s="22"/>
      <c r="J245" s="22"/>
      <c r="K245" s="22"/>
      <c r="L245" s="22"/>
    </row>
    <row r="246" ht="15.75" customHeight="1">
      <c r="F246" s="8"/>
      <c r="G246" s="9"/>
      <c r="H246" s="11"/>
      <c r="I246" s="22"/>
      <c r="J246" s="22"/>
      <c r="K246" s="22"/>
      <c r="L246" s="22"/>
    </row>
    <row r="247" ht="15.75" customHeight="1">
      <c r="F247" s="8"/>
      <c r="G247" s="9"/>
      <c r="H247" s="11"/>
      <c r="I247" s="22"/>
      <c r="J247" s="22"/>
      <c r="K247" s="22"/>
      <c r="L247" s="22"/>
    </row>
    <row r="248" ht="15.75" customHeight="1">
      <c r="F248" s="8"/>
      <c r="G248" s="9"/>
      <c r="H248" s="11"/>
      <c r="I248" s="22"/>
      <c r="J248" s="22"/>
      <c r="K248" s="22"/>
      <c r="L248" s="22"/>
    </row>
    <row r="249" ht="15.75" customHeight="1">
      <c r="F249" s="8"/>
      <c r="G249" s="9"/>
      <c r="H249" s="11"/>
      <c r="I249" s="22"/>
      <c r="J249" s="22"/>
      <c r="K249" s="22"/>
      <c r="L249" s="22"/>
    </row>
    <row r="250" ht="15.75" customHeight="1">
      <c r="F250" s="8"/>
      <c r="G250" s="9"/>
      <c r="H250" s="11"/>
      <c r="I250" s="22"/>
      <c r="J250" s="22"/>
      <c r="K250" s="22"/>
      <c r="L250" s="22"/>
    </row>
    <row r="251" ht="15.75" customHeight="1">
      <c r="F251" s="8"/>
      <c r="G251" s="9"/>
      <c r="H251" s="11"/>
      <c r="I251" s="22"/>
      <c r="J251" s="22"/>
      <c r="K251" s="22"/>
      <c r="L251" s="22"/>
    </row>
    <row r="252" ht="15.75" customHeight="1">
      <c r="F252" s="8"/>
      <c r="G252" s="9"/>
      <c r="H252" s="11"/>
      <c r="I252" s="22"/>
      <c r="J252" s="22"/>
      <c r="K252" s="22"/>
      <c r="L252" s="22"/>
    </row>
    <row r="253" ht="15.75" customHeight="1">
      <c r="F253" s="8"/>
      <c r="G253" s="9"/>
      <c r="H253" s="11"/>
      <c r="I253" s="22"/>
      <c r="J253" s="22"/>
      <c r="K253" s="22"/>
      <c r="L253" s="22"/>
    </row>
    <row r="254" ht="15.75" customHeight="1">
      <c r="F254" s="8"/>
      <c r="G254" s="9"/>
      <c r="H254" s="11"/>
      <c r="I254" s="22"/>
      <c r="J254" s="22"/>
      <c r="K254" s="22"/>
      <c r="L254" s="22"/>
    </row>
    <row r="255" ht="15.75" customHeight="1">
      <c r="F255" s="8"/>
      <c r="G255" s="9"/>
      <c r="H255" s="11"/>
      <c r="I255" s="22"/>
      <c r="J255" s="22"/>
      <c r="K255" s="22"/>
      <c r="L255" s="22"/>
    </row>
    <row r="256" ht="15.75" customHeight="1">
      <c r="F256" s="8"/>
      <c r="G256" s="9"/>
      <c r="H256" s="11"/>
      <c r="I256" s="22"/>
      <c r="J256" s="22"/>
      <c r="K256" s="22"/>
      <c r="L256" s="22"/>
    </row>
    <row r="257" ht="15.75" customHeight="1">
      <c r="F257" s="8"/>
      <c r="G257" s="9"/>
      <c r="H257" s="11"/>
      <c r="I257" s="22"/>
      <c r="J257" s="22"/>
      <c r="K257" s="22"/>
      <c r="L257" s="22"/>
    </row>
    <row r="258" ht="15.75" customHeight="1">
      <c r="F258" s="8"/>
      <c r="G258" s="9"/>
      <c r="H258" s="11"/>
      <c r="I258" s="22"/>
      <c r="J258" s="22"/>
      <c r="K258" s="22"/>
      <c r="L258" s="22"/>
    </row>
    <row r="259" ht="15.75" customHeight="1">
      <c r="F259" s="8"/>
      <c r="G259" s="9"/>
      <c r="H259" s="11"/>
      <c r="I259" s="22"/>
      <c r="J259" s="22"/>
      <c r="K259" s="22"/>
      <c r="L259" s="22"/>
    </row>
    <row r="260" ht="15.75" customHeight="1">
      <c r="F260" s="8"/>
      <c r="G260" s="9"/>
      <c r="H260" s="11"/>
      <c r="I260" s="22"/>
      <c r="J260" s="22"/>
      <c r="K260" s="22"/>
      <c r="L260" s="22"/>
    </row>
    <row r="261" ht="15.75" customHeight="1">
      <c r="F261" s="8"/>
      <c r="G261" s="9"/>
      <c r="H261" s="11"/>
      <c r="I261" s="22"/>
      <c r="J261" s="22"/>
      <c r="K261" s="22"/>
      <c r="L261" s="22"/>
    </row>
    <row r="262" ht="15.75" customHeight="1">
      <c r="F262" s="8"/>
      <c r="G262" s="9"/>
      <c r="H262" s="11"/>
      <c r="I262" s="22"/>
      <c r="J262" s="22"/>
      <c r="K262" s="22"/>
      <c r="L262" s="22"/>
    </row>
    <row r="263" ht="15.75" customHeight="1">
      <c r="F263" s="8"/>
      <c r="G263" s="9"/>
      <c r="H263" s="11"/>
      <c r="I263" s="22"/>
      <c r="J263" s="22"/>
      <c r="K263" s="22"/>
      <c r="L263" s="22"/>
    </row>
    <row r="264" ht="15.75" customHeight="1">
      <c r="F264" s="8"/>
      <c r="G264" s="9"/>
      <c r="H264" s="11"/>
      <c r="I264" s="22"/>
      <c r="J264" s="22"/>
      <c r="K264" s="22"/>
      <c r="L264" s="22"/>
    </row>
    <row r="265" ht="15.75" customHeight="1">
      <c r="F265" s="8"/>
      <c r="G265" s="9"/>
      <c r="H265" s="11"/>
      <c r="I265" s="22"/>
      <c r="J265" s="22"/>
      <c r="K265" s="22"/>
      <c r="L265" s="22"/>
    </row>
    <row r="266" ht="15.75" customHeight="1">
      <c r="F266" s="8"/>
      <c r="G266" s="9"/>
      <c r="H266" s="11"/>
      <c r="I266" s="22"/>
      <c r="J266" s="22"/>
      <c r="K266" s="22"/>
      <c r="L266" s="22"/>
    </row>
    <row r="267" ht="15.75" customHeight="1">
      <c r="F267" s="8"/>
      <c r="G267" s="9"/>
      <c r="H267" s="11"/>
      <c r="I267" s="22"/>
      <c r="J267" s="22"/>
      <c r="K267" s="22"/>
      <c r="L267" s="22"/>
    </row>
    <row r="268" ht="15.75" customHeight="1">
      <c r="F268" s="8"/>
      <c r="G268" s="9"/>
      <c r="H268" s="11"/>
      <c r="I268" s="22"/>
      <c r="J268" s="22"/>
      <c r="K268" s="22"/>
      <c r="L268" s="22"/>
    </row>
    <row r="269" ht="15.75" customHeight="1">
      <c r="F269" s="8"/>
      <c r="G269" s="9"/>
      <c r="H269" s="11"/>
      <c r="I269" s="22"/>
      <c r="J269" s="22"/>
      <c r="K269" s="22"/>
      <c r="L269" s="22"/>
    </row>
    <row r="270" ht="15.75" customHeight="1">
      <c r="F270" s="8"/>
      <c r="G270" s="9"/>
      <c r="H270" s="11"/>
      <c r="I270" s="22"/>
      <c r="J270" s="22"/>
      <c r="K270" s="22"/>
      <c r="L270" s="22"/>
    </row>
    <row r="271" ht="15.75" customHeight="1">
      <c r="F271" s="8"/>
      <c r="G271" s="9"/>
      <c r="H271" s="11"/>
      <c r="I271" s="22"/>
      <c r="J271" s="22"/>
      <c r="K271" s="22"/>
      <c r="L271" s="22"/>
    </row>
    <row r="272" ht="15.75" customHeight="1">
      <c r="F272" s="8"/>
      <c r="G272" s="9"/>
      <c r="H272" s="11"/>
      <c r="I272" s="22"/>
      <c r="J272" s="22"/>
      <c r="K272" s="22"/>
      <c r="L272" s="22"/>
    </row>
    <row r="273" ht="15.75" customHeight="1">
      <c r="F273" s="8"/>
      <c r="G273" s="9"/>
      <c r="H273" s="11"/>
      <c r="I273" s="22"/>
      <c r="J273" s="22"/>
      <c r="K273" s="22"/>
      <c r="L273" s="22"/>
    </row>
    <row r="274" ht="15.75" customHeight="1">
      <c r="F274" s="8"/>
      <c r="G274" s="9"/>
      <c r="H274" s="11"/>
      <c r="I274" s="22"/>
      <c r="J274" s="22"/>
      <c r="K274" s="22"/>
      <c r="L274" s="22"/>
    </row>
    <row r="275" ht="15.75" customHeight="1">
      <c r="F275" s="8"/>
      <c r="G275" s="9"/>
      <c r="H275" s="11"/>
      <c r="I275" s="22"/>
      <c r="J275" s="22"/>
      <c r="K275" s="22"/>
      <c r="L275" s="22"/>
    </row>
    <row r="276" ht="15.75" customHeight="1">
      <c r="F276" s="8"/>
      <c r="G276" s="9"/>
      <c r="H276" s="11"/>
      <c r="I276" s="22"/>
      <c r="J276" s="22"/>
      <c r="K276" s="22"/>
      <c r="L276" s="22"/>
    </row>
    <row r="277" ht="15.75" customHeight="1">
      <c r="F277" s="8"/>
      <c r="G277" s="9"/>
      <c r="H277" s="11"/>
      <c r="I277" s="22"/>
      <c r="J277" s="22"/>
      <c r="K277" s="22"/>
      <c r="L277" s="22"/>
    </row>
    <row r="278" ht="15.75" customHeight="1">
      <c r="F278" s="8"/>
      <c r="G278" s="9"/>
      <c r="H278" s="11"/>
      <c r="I278" s="22"/>
      <c r="J278" s="22"/>
      <c r="K278" s="22"/>
      <c r="L278" s="22"/>
    </row>
    <row r="279" ht="15.75" customHeight="1">
      <c r="F279" s="8"/>
      <c r="G279" s="9"/>
      <c r="H279" s="11"/>
      <c r="I279" s="22"/>
      <c r="J279" s="22"/>
      <c r="K279" s="22"/>
      <c r="L279" s="22"/>
    </row>
    <row r="280" ht="15.75" customHeight="1">
      <c r="F280" s="8"/>
      <c r="G280" s="9"/>
      <c r="H280" s="11"/>
      <c r="I280" s="22"/>
      <c r="J280" s="22"/>
      <c r="K280" s="22"/>
      <c r="L280" s="22"/>
    </row>
    <row r="281" ht="15.75" customHeight="1">
      <c r="F281" s="8"/>
      <c r="G281" s="9"/>
      <c r="H281" s="11"/>
      <c r="I281" s="22"/>
      <c r="J281" s="22"/>
      <c r="K281" s="22"/>
      <c r="L281" s="22"/>
    </row>
    <row r="282" ht="15.75" customHeight="1">
      <c r="F282" s="8"/>
      <c r="G282" s="9"/>
      <c r="H282" s="11"/>
      <c r="I282" s="22"/>
      <c r="J282" s="22"/>
      <c r="K282" s="22"/>
      <c r="L282" s="22"/>
    </row>
    <row r="283" ht="15.75" customHeight="1">
      <c r="F283" s="8"/>
      <c r="G283" s="9"/>
      <c r="H283" s="11"/>
      <c r="I283" s="22"/>
      <c r="J283" s="22"/>
      <c r="K283" s="22"/>
      <c r="L283" s="22"/>
    </row>
    <row r="284" ht="15.75" customHeight="1">
      <c r="F284" s="8"/>
      <c r="G284" s="9"/>
      <c r="H284" s="11"/>
      <c r="I284" s="22"/>
      <c r="J284" s="22"/>
      <c r="K284" s="22"/>
      <c r="L284" s="22"/>
    </row>
    <row r="285" ht="15.75" customHeight="1">
      <c r="F285" s="8"/>
      <c r="G285" s="9"/>
      <c r="H285" s="11"/>
      <c r="I285" s="22"/>
      <c r="J285" s="22"/>
      <c r="K285" s="22"/>
      <c r="L285" s="22"/>
    </row>
    <row r="286" ht="15.75" customHeight="1">
      <c r="F286" s="8"/>
      <c r="G286" s="9"/>
      <c r="H286" s="11"/>
      <c r="I286" s="22"/>
      <c r="J286" s="22"/>
      <c r="K286" s="22"/>
      <c r="L286" s="22"/>
    </row>
    <row r="287" ht="15.75" customHeight="1">
      <c r="F287" s="8"/>
      <c r="G287" s="9"/>
      <c r="H287" s="11"/>
      <c r="I287" s="22"/>
      <c r="J287" s="22"/>
      <c r="K287" s="22"/>
      <c r="L287" s="22"/>
    </row>
    <row r="288" ht="15.75" customHeight="1">
      <c r="F288" s="8"/>
      <c r="G288" s="9"/>
      <c r="H288" s="11"/>
      <c r="I288" s="22"/>
      <c r="J288" s="22"/>
      <c r="K288" s="22"/>
      <c r="L288" s="22"/>
    </row>
    <row r="289" ht="15.75" customHeight="1">
      <c r="F289" s="8"/>
      <c r="G289" s="9"/>
      <c r="H289" s="11"/>
      <c r="I289" s="22"/>
      <c r="J289" s="22"/>
      <c r="K289" s="22"/>
      <c r="L289" s="22"/>
    </row>
    <row r="290" ht="15.75" customHeight="1">
      <c r="F290" s="8"/>
      <c r="G290" s="9"/>
      <c r="H290" s="11"/>
      <c r="I290" s="22"/>
      <c r="J290" s="22"/>
      <c r="K290" s="22"/>
      <c r="L290" s="22"/>
    </row>
    <row r="291" ht="15.75" customHeight="1">
      <c r="F291" s="8"/>
      <c r="G291" s="9"/>
      <c r="H291" s="11"/>
      <c r="I291" s="22"/>
      <c r="J291" s="22"/>
      <c r="K291" s="22"/>
      <c r="L291" s="22"/>
    </row>
    <row r="292" ht="15.75" customHeight="1">
      <c r="F292" s="8"/>
      <c r="G292" s="9"/>
      <c r="H292" s="11"/>
      <c r="I292" s="22"/>
      <c r="J292" s="22"/>
      <c r="K292" s="22"/>
      <c r="L292" s="22"/>
    </row>
    <row r="293" ht="15.75" customHeight="1">
      <c r="F293" s="8"/>
      <c r="G293" s="9"/>
      <c r="H293" s="11"/>
      <c r="I293" s="22"/>
      <c r="J293" s="22"/>
      <c r="K293" s="22"/>
      <c r="L293" s="22"/>
    </row>
    <row r="294" ht="15.75" customHeight="1">
      <c r="F294" s="8"/>
      <c r="G294" s="9"/>
      <c r="H294" s="11"/>
      <c r="I294" s="22"/>
      <c r="J294" s="22"/>
      <c r="K294" s="22"/>
      <c r="L294" s="22"/>
    </row>
    <row r="295" ht="15.75" customHeight="1">
      <c r="F295" s="8"/>
      <c r="G295" s="9"/>
      <c r="H295" s="11"/>
      <c r="I295" s="22"/>
      <c r="J295" s="22"/>
      <c r="K295" s="22"/>
      <c r="L295" s="22"/>
    </row>
    <row r="296" ht="15.75" customHeight="1">
      <c r="F296" s="8"/>
      <c r="G296" s="9"/>
      <c r="H296" s="11"/>
      <c r="I296" s="22"/>
      <c r="J296" s="22"/>
      <c r="K296" s="22"/>
      <c r="L296" s="22"/>
    </row>
    <row r="297" ht="15.75" customHeight="1">
      <c r="F297" s="8"/>
      <c r="G297" s="9"/>
      <c r="H297" s="11"/>
      <c r="I297" s="22"/>
      <c r="J297" s="22"/>
      <c r="K297" s="22"/>
      <c r="L297" s="22"/>
    </row>
    <row r="298" ht="15.75" customHeight="1">
      <c r="F298" s="8"/>
      <c r="G298" s="9"/>
      <c r="H298" s="11"/>
      <c r="I298" s="22"/>
      <c r="J298" s="22"/>
      <c r="K298" s="22"/>
      <c r="L298" s="22"/>
    </row>
    <row r="299" ht="15.75" customHeight="1">
      <c r="F299" s="8"/>
      <c r="G299" s="9"/>
      <c r="H299" s="11"/>
      <c r="I299" s="22"/>
      <c r="J299" s="22"/>
      <c r="K299" s="22"/>
      <c r="L299" s="22"/>
    </row>
    <row r="300" ht="15.75" customHeight="1">
      <c r="F300" s="8"/>
      <c r="G300" s="9"/>
      <c r="H300" s="11"/>
      <c r="I300" s="22"/>
      <c r="J300" s="22"/>
      <c r="K300" s="22"/>
      <c r="L300" s="22"/>
    </row>
    <row r="301" ht="15.75" customHeight="1">
      <c r="F301" s="8"/>
      <c r="G301" s="9"/>
      <c r="H301" s="11"/>
      <c r="I301" s="22"/>
      <c r="J301" s="22"/>
      <c r="K301" s="22"/>
      <c r="L301" s="22"/>
    </row>
    <row r="302" ht="15.75" customHeight="1">
      <c r="F302" s="8"/>
      <c r="G302" s="9"/>
      <c r="H302" s="11"/>
      <c r="I302" s="22"/>
      <c r="J302" s="22"/>
      <c r="K302" s="22"/>
      <c r="L302" s="22"/>
    </row>
    <row r="303" ht="15.75" customHeight="1">
      <c r="F303" s="8"/>
      <c r="G303" s="9"/>
      <c r="H303" s="11"/>
      <c r="I303" s="22"/>
      <c r="J303" s="22"/>
      <c r="K303" s="22"/>
      <c r="L303" s="22"/>
    </row>
    <row r="304" ht="15.75" customHeight="1">
      <c r="F304" s="8"/>
      <c r="G304" s="9"/>
      <c r="H304" s="11"/>
      <c r="I304" s="22"/>
      <c r="J304" s="22"/>
      <c r="K304" s="22"/>
      <c r="L304" s="22"/>
    </row>
    <row r="305" ht="15.75" customHeight="1">
      <c r="F305" s="8"/>
      <c r="G305" s="9"/>
      <c r="H305" s="11"/>
      <c r="I305" s="22"/>
      <c r="J305" s="22"/>
      <c r="K305" s="22"/>
      <c r="L305" s="22"/>
    </row>
    <row r="306" ht="15.75" customHeight="1">
      <c r="F306" s="8"/>
      <c r="G306" s="9"/>
      <c r="H306" s="11"/>
      <c r="I306" s="22"/>
      <c r="J306" s="22"/>
      <c r="K306" s="22"/>
      <c r="L306" s="22"/>
    </row>
    <row r="307" ht="15.75" customHeight="1">
      <c r="F307" s="8"/>
      <c r="G307" s="9"/>
      <c r="H307" s="11"/>
      <c r="I307" s="22"/>
      <c r="J307" s="22"/>
      <c r="K307" s="22"/>
      <c r="L307" s="22"/>
    </row>
    <row r="308" ht="15.75" customHeight="1">
      <c r="F308" s="8"/>
      <c r="G308" s="9"/>
      <c r="H308" s="11"/>
      <c r="I308" s="22"/>
      <c r="J308" s="22"/>
      <c r="K308" s="22"/>
      <c r="L308" s="22"/>
    </row>
    <row r="309" ht="15.75" customHeight="1">
      <c r="F309" s="8"/>
      <c r="G309" s="9"/>
      <c r="H309" s="11"/>
      <c r="I309" s="22"/>
      <c r="J309" s="22"/>
      <c r="K309" s="22"/>
      <c r="L309" s="22"/>
    </row>
    <row r="310" ht="15.75" customHeight="1">
      <c r="F310" s="8"/>
      <c r="G310" s="9"/>
      <c r="H310" s="11"/>
      <c r="I310" s="22"/>
      <c r="J310" s="22"/>
      <c r="K310" s="22"/>
      <c r="L310" s="22"/>
    </row>
    <row r="311" ht="15.75" customHeight="1">
      <c r="F311" s="8"/>
      <c r="G311" s="9"/>
      <c r="H311" s="11"/>
      <c r="I311" s="22"/>
      <c r="J311" s="22"/>
      <c r="K311" s="22"/>
      <c r="L311" s="22"/>
    </row>
    <row r="312" ht="15.75" customHeight="1">
      <c r="F312" s="8"/>
      <c r="G312" s="9"/>
      <c r="H312" s="11"/>
      <c r="I312" s="22"/>
      <c r="J312" s="22"/>
      <c r="K312" s="22"/>
      <c r="L312" s="22"/>
    </row>
    <row r="313" ht="15.75" customHeight="1">
      <c r="F313" s="8"/>
      <c r="G313" s="9"/>
      <c r="H313" s="11"/>
      <c r="I313" s="22"/>
      <c r="J313" s="22"/>
      <c r="K313" s="22"/>
      <c r="L313" s="22"/>
    </row>
    <row r="314" ht="15.75" customHeight="1">
      <c r="F314" s="8"/>
      <c r="G314" s="9"/>
      <c r="H314" s="11"/>
      <c r="I314" s="22"/>
      <c r="J314" s="22"/>
      <c r="K314" s="22"/>
      <c r="L314" s="22"/>
    </row>
    <row r="315" ht="15.75" customHeight="1">
      <c r="F315" s="8"/>
      <c r="G315" s="9"/>
      <c r="H315" s="11"/>
      <c r="I315" s="22"/>
      <c r="J315" s="22"/>
      <c r="K315" s="22"/>
      <c r="L315" s="22"/>
    </row>
    <row r="316" ht="15.75" customHeight="1">
      <c r="F316" s="8"/>
      <c r="G316" s="9"/>
      <c r="H316" s="11"/>
      <c r="I316" s="22"/>
      <c r="J316" s="22"/>
      <c r="K316" s="22"/>
      <c r="L316" s="22"/>
    </row>
    <row r="317" ht="15.75" customHeight="1">
      <c r="F317" s="8"/>
      <c r="G317" s="9"/>
      <c r="H317" s="11"/>
      <c r="I317" s="22"/>
      <c r="J317" s="22"/>
      <c r="K317" s="22"/>
      <c r="L317" s="22"/>
    </row>
    <row r="318" ht="15.75" customHeight="1">
      <c r="F318" s="8"/>
      <c r="G318" s="9"/>
      <c r="H318" s="11"/>
      <c r="I318" s="22"/>
      <c r="J318" s="22"/>
      <c r="K318" s="22"/>
      <c r="L318" s="22"/>
    </row>
    <row r="319" ht="15.75" customHeight="1">
      <c r="F319" s="8"/>
      <c r="G319" s="9"/>
      <c r="H319" s="11"/>
      <c r="I319" s="22"/>
      <c r="J319" s="22"/>
      <c r="K319" s="22"/>
      <c r="L319" s="22"/>
    </row>
    <row r="320" ht="15.75" customHeight="1">
      <c r="F320" s="8"/>
      <c r="G320" s="9"/>
      <c r="H320" s="11"/>
      <c r="I320" s="22"/>
      <c r="J320" s="22"/>
      <c r="K320" s="22"/>
      <c r="L320" s="22"/>
    </row>
    <row r="321" ht="15.75" customHeight="1">
      <c r="F321" s="8"/>
      <c r="G321" s="9"/>
      <c r="H321" s="11"/>
      <c r="I321" s="22"/>
      <c r="J321" s="22"/>
      <c r="K321" s="22"/>
      <c r="L321" s="22"/>
    </row>
    <row r="322" ht="15.75" customHeight="1">
      <c r="F322" s="8"/>
      <c r="G322" s="9"/>
      <c r="H322" s="11"/>
      <c r="I322" s="22"/>
      <c r="J322" s="22"/>
      <c r="K322" s="22"/>
      <c r="L322" s="22"/>
    </row>
    <row r="323" ht="15.75" customHeight="1">
      <c r="F323" s="8"/>
      <c r="G323" s="9"/>
      <c r="H323" s="11"/>
      <c r="I323" s="22"/>
      <c r="J323" s="22"/>
      <c r="K323" s="22"/>
      <c r="L323" s="22"/>
    </row>
    <row r="324" ht="15.75" customHeight="1">
      <c r="F324" s="8"/>
      <c r="G324" s="9"/>
      <c r="H324" s="11"/>
      <c r="I324" s="22"/>
      <c r="J324" s="22"/>
      <c r="K324" s="22"/>
      <c r="L324" s="22"/>
    </row>
    <row r="325" ht="15.75" customHeight="1">
      <c r="F325" s="8"/>
      <c r="G325" s="9"/>
      <c r="H325" s="11"/>
      <c r="I325" s="22"/>
      <c r="J325" s="22"/>
      <c r="K325" s="22"/>
      <c r="L325" s="22"/>
    </row>
    <row r="326" ht="15.75" customHeight="1">
      <c r="F326" s="8"/>
      <c r="G326" s="9"/>
      <c r="H326" s="11"/>
      <c r="I326" s="22"/>
      <c r="J326" s="22"/>
      <c r="K326" s="22"/>
      <c r="L326" s="22"/>
    </row>
    <row r="327" ht="15.75" customHeight="1">
      <c r="F327" s="8"/>
      <c r="G327" s="9"/>
      <c r="H327" s="11"/>
      <c r="I327" s="22"/>
      <c r="J327" s="22"/>
      <c r="K327" s="22"/>
      <c r="L327" s="22"/>
    </row>
    <row r="328" ht="15.75" customHeight="1">
      <c r="F328" s="8"/>
      <c r="G328" s="9"/>
      <c r="H328" s="11"/>
      <c r="I328" s="22"/>
      <c r="J328" s="22"/>
      <c r="K328" s="22"/>
      <c r="L328" s="22"/>
    </row>
    <row r="329" ht="15.75" customHeight="1">
      <c r="F329" s="8"/>
      <c r="G329" s="9"/>
      <c r="H329" s="11"/>
      <c r="I329" s="22"/>
      <c r="J329" s="22"/>
      <c r="K329" s="22"/>
      <c r="L329" s="22"/>
    </row>
    <row r="330" ht="15.75" customHeight="1">
      <c r="F330" s="8"/>
      <c r="G330" s="9"/>
      <c r="H330" s="11"/>
      <c r="I330" s="22"/>
      <c r="J330" s="22"/>
      <c r="K330" s="22"/>
      <c r="L330" s="22"/>
    </row>
    <row r="331" ht="15.75" customHeight="1">
      <c r="F331" s="8"/>
      <c r="G331" s="9"/>
      <c r="H331" s="11"/>
      <c r="I331" s="22"/>
      <c r="J331" s="22"/>
      <c r="K331" s="22"/>
      <c r="L331" s="22"/>
    </row>
    <row r="332" ht="15.75" customHeight="1">
      <c r="F332" s="8"/>
      <c r="G332" s="9"/>
      <c r="H332" s="11"/>
      <c r="I332" s="22"/>
      <c r="J332" s="22"/>
      <c r="K332" s="22"/>
      <c r="L332" s="22"/>
    </row>
    <row r="333" ht="15.75" customHeight="1">
      <c r="F333" s="8"/>
      <c r="G333" s="9"/>
      <c r="H333" s="11"/>
      <c r="I333" s="22"/>
      <c r="J333" s="22"/>
      <c r="K333" s="22"/>
      <c r="L333" s="22"/>
    </row>
    <row r="334" ht="15.75" customHeight="1">
      <c r="F334" s="8"/>
      <c r="G334" s="9"/>
      <c r="H334" s="11"/>
      <c r="I334" s="22"/>
      <c r="J334" s="22"/>
      <c r="K334" s="22"/>
      <c r="L334" s="22"/>
    </row>
    <row r="335" ht="15.75" customHeight="1">
      <c r="F335" s="8"/>
      <c r="G335" s="9"/>
      <c r="H335" s="11"/>
      <c r="I335" s="22"/>
      <c r="J335" s="22"/>
      <c r="K335" s="22"/>
      <c r="L335" s="22"/>
    </row>
    <row r="336" ht="15.75" customHeight="1">
      <c r="F336" s="8"/>
      <c r="G336" s="9"/>
      <c r="H336" s="11"/>
      <c r="I336" s="22"/>
      <c r="J336" s="22"/>
      <c r="K336" s="22"/>
      <c r="L336" s="22"/>
    </row>
    <row r="337" ht="15.75" customHeight="1">
      <c r="F337" s="8"/>
      <c r="G337" s="9"/>
      <c r="H337" s="11"/>
      <c r="I337" s="22"/>
      <c r="J337" s="22"/>
      <c r="K337" s="22"/>
      <c r="L337" s="22"/>
    </row>
    <row r="338" ht="15.75" customHeight="1">
      <c r="F338" s="8"/>
      <c r="G338" s="9"/>
      <c r="H338" s="11"/>
      <c r="I338" s="22"/>
      <c r="J338" s="22"/>
      <c r="K338" s="22"/>
      <c r="L338" s="22"/>
    </row>
    <row r="339" ht="15.75" customHeight="1">
      <c r="F339" s="8"/>
      <c r="G339" s="9"/>
      <c r="H339" s="11"/>
      <c r="I339" s="22"/>
      <c r="J339" s="22"/>
      <c r="K339" s="22"/>
      <c r="L339" s="22"/>
    </row>
    <row r="340" ht="15.75" customHeight="1">
      <c r="F340" s="8"/>
      <c r="G340" s="9"/>
      <c r="H340" s="11"/>
      <c r="I340" s="22"/>
      <c r="J340" s="22"/>
      <c r="K340" s="22"/>
      <c r="L340" s="22"/>
    </row>
    <row r="341" ht="15.75" customHeight="1">
      <c r="F341" s="8"/>
      <c r="G341" s="9"/>
      <c r="H341" s="11"/>
      <c r="I341" s="22"/>
      <c r="J341" s="22"/>
      <c r="K341" s="22"/>
      <c r="L341" s="22"/>
    </row>
    <row r="342" ht="15.75" customHeight="1">
      <c r="F342" s="8"/>
      <c r="G342" s="9"/>
      <c r="H342" s="11"/>
      <c r="I342" s="22"/>
      <c r="J342" s="22"/>
      <c r="K342" s="22"/>
      <c r="L342" s="22"/>
    </row>
    <row r="343" ht="15.75" customHeight="1">
      <c r="F343" s="8"/>
      <c r="G343" s="9"/>
      <c r="H343" s="11"/>
      <c r="I343" s="22"/>
      <c r="J343" s="22"/>
      <c r="K343" s="22"/>
      <c r="L343" s="22"/>
    </row>
    <row r="344" ht="15.75" customHeight="1">
      <c r="F344" s="8"/>
      <c r="G344" s="9"/>
      <c r="H344" s="11"/>
      <c r="I344" s="22"/>
      <c r="J344" s="22"/>
      <c r="K344" s="22"/>
      <c r="L344" s="22"/>
    </row>
    <row r="345" ht="15.75" customHeight="1">
      <c r="F345" s="8"/>
      <c r="G345" s="9"/>
      <c r="H345" s="11"/>
      <c r="I345" s="22"/>
      <c r="J345" s="22"/>
      <c r="K345" s="22"/>
      <c r="L345" s="22"/>
    </row>
    <row r="346" ht="15.75" customHeight="1">
      <c r="F346" s="8"/>
      <c r="G346" s="9"/>
      <c r="H346" s="11"/>
      <c r="I346" s="22"/>
      <c r="J346" s="22"/>
      <c r="K346" s="22"/>
      <c r="L346" s="22"/>
    </row>
    <row r="347" ht="15.75" customHeight="1">
      <c r="F347" s="8"/>
      <c r="G347" s="9"/>
      <c r="H347" s="11"/>
      <c r="I347" s="22"/>
      <c r="J347" s="22"/>
      <c r="K347" s="22"/>
      <c r="L347" s="22"/>
    </row>
    <row r="348" ht="15.75" customHeight="1">
      <c r="F348" s="8"/>
      <c r="G348" s="9"/>
      <c r="H348" s="11"/>
      <c r="I348" s="22"/>
      <c r="J348" s="22"/>
      <c r="K348" s="22"/>
      <c r="L348" s="22"/>
    </row>
    <row r="349" ht="15.75" customHeight="1">
      <c r="F349" s="8"/>
      <c r="G349" s="9"/>
      <c r="H349" s="11"/>
      <c r="I349" s="22"/>
      <c r="J349" s="22"/>
      <c r="K349" s="22"/>
      <c r="L349" s="22"/>
    </row>
    <row r="350" ht="15.75" customHeight="1">
      <c r="F350" s="8"/>
      <c r="G350" s="9"/>
      <c r="H350" s="11"/>
      <c r="I350" s="22"/>
      <c r="J350" s="22"/>
      <c r="K350" s="22"/>
      <c r="L350" s="22"/>
    </row>
    <row r="351" ht="15.75" customHeight="1">
      <c r="F351" s="8"/>
      <c r="G351" s="9"/>
      <c r="H351" s="11"/>
      <c r="I351" s="22"/>
      <c r="J351" s="22"/>
      <c r="K351" s="22"/>
      <c r="L351" s="22"/>
    </row>
    <row r="352" ht="15.75" customHeight="1">
      <c r="F352" s="8"/>
      <c r="G352" s="9"/>
      <c r="H352" s="11"/>
      <c r="I352" s="22"/>
      <c r="J352" s="22"/>
      <c r="K352" s="22"/>
      <c r="L352" s="22"/>
    </row>
    <row r="353" ht="15.75" customHeight="1">
      <c r="F353" s="8"/>
      <c r="G353" s="9"/>
      <c r="H353" s="11"/>
      <c r="I353" s="22"/>
      <c r="J353" s="22"/>
      <c r="K353" s="22"/>
      <c r="L353" s="22"/>
    </row>
    <row r="354" ht="15.75" customHeight="1">
      <c r="F354" s="8"/>
      <c r="G354" s="9"/>
      <c r="H354" s="11"/>
      <c r="I354" s="22"/>
      <c r="J354" s="22"/>
      <c r="K354" s="22"/>
      <c r="L354" s="22"/>
    </row>
    <row r="355" ht="15.75" customHeight="1">
      <c r="F355" s="8"/>
      <c r="G355" s="9"/>
      <c r="H355" s="11"/>
      <c r="I355" s="22"/>
      <c r="J355" s="22"/>
      <c r="K355" s="22"/>
      <c r="L355" s="22"/>
    </row>
    <row r="356" ht="15.75" customHeight="1">
      <c r="F356" s="8"/>
      <c r="G356" s="9"/>
      <c r="H356" s="11"/>
      <c r="I356" s="22"/>
      <c r="J356" s="22"/>
      <c r="K356" s="22"/>
      <c r="L356" s="22"/>
    </row>
    <row r="357" ht="15.75" customHeight="1">
      <c r="F357" s="8"/>
      <c r="G357" s="9"/>
      <c r="H357" s="11"/>
      <c r="I357" s="22"/>
      <c r="J357" s="22"/>
      <c r="K357" s="22"/>
      <c r="L357" s="22"/>
    </row>
    <row r="358" ht="15.75" customHeight="1">
      <c r="F358" s="8"/>
      <c r="G358" s="9"/>
      <c r="H358" s="11"/>
      <c r="I358" s="22"/>
      <c r="J358" s="22"/>
      <c r="K358" s="22"/>
      <c r="L358" s="22"/>
    </row>
    <row r="359" ht="15.75" customHeight="1">
      <c r="F359" s="8"/>
      <c r="G359" s="9"/>
      <c r="H359" s="11"/>
      <c r="I359" s="22"/>
      <c r="J359" s="22"/>
      <c r="K359" s="22"/>
      <c r="L359" s="22"/>
    </row>
    <row r="360" ht="15.75" customHeight="1">
      <c r="F360" s="8"/>
      <c r="G360" s="9"/>
      <c r="H360" s="11"/>
      <c r="I360" s="22"/>
      <c r="J360" s="22"/>
      <c r="K360" s="22"/>
      <c r="L360" s="22"/>
    </row>
    <row r="361" ht="15.75" customHeight="1">
      <c r="F361" s="8"/>
      <c r="G361" s="9"/>
      <c r="H361" s="11"/>
      <c r="I361" s="22"/>
      <c r="J361" s="22"/>
      <c r="K361" s="22"/>
      <c r="L361" s="22"/>
    </row>
    <row r="362" ht="15.75" customHeight="1">
      <c r="F362" s="8"/>
      <c r="G362" s="9"/>
      <c r="H362" s="11"/>
      <c r="I362" s="22"/>
      <c r="J362" s="22"/>
      <c r="K362" s="22"/>
      <c r="L362" s="22"/>
    </row>
    <row r="363" ht="15.75" customHeight="1">
      <c r="F363" s="8"/>
      <c r="G363" s="9"/>
      <c r="H363" s="11"/>
      <c r="I363" s="22"/>
      <c r="J363" s="22"/>
      <c r="K363" s="22"/>
      <c r="L363" s="22"/>
    </row>
    <row r="364" ht="15.75" customHeight="1">
      <c r="F364" s="8"/>
      <c r="G364" s="9"/>
      <c r="H364" s="11"/>
      <c r="I364" s="22"/>
      <c r="J364" s="22"/>
      <c r="K364" s="22"/>
      <c r="L364" s="22"/>
    </row>
    <row r="365" ht="15.75" customHeight="1">
      <c r="F365" s="8"/>
      <c r="G365" s="9"/>
      <c r="H365" s="11"/>
      <c r="I365" s="22"/>
      <c r="J365" s="22"/>
      <c r="K365" s="22"/>
      <c r="L365" s="22"/>
    </row>
    <row r="366" ht="15.75" customHeight="1">
      <c r="F366" s="8"/>
      <c r="G366" s="9"/>
      <c r="H366" s="11"/>
      <c r="I366" s="22"/>
      <c r="J366" s="22"/>
      <c r="K366" s="22"/>
      <c r="L366" s="22"/>
    </row>
    <row r="367" ht="15.75" customHeight="1">
      <c r="F367" s="8"/>
      <c r="G367" s="9"/>
      <c r="H367" s="11"/>
      <c r="I367" s="22"/>
      <c r="J367" s="22"/>
      <c r="K367" s="22"/>
      <c r="L367" s="22"/>
    </row>
    <row r="368" ht="15.75" customHeight="1">
      <c r="F368" s="8"/>
      <c r="G368" s="9"/>
      <c r="H368" s="11"/>
      <c r="I368" s="22"/>
      <c r="J368" s="22"/>
      <c r="K368" s="22"/>
      <c r="L368" s="22"/>
    </row>
    <row r="369" ht="15.75" customHeight="1">
      <c r="F369" s="8"/>
      <c r="G369" s="9"/>
      <c r="H369" s="11"/>
      <c r="I369" s="22"/>
      <c r="J369" s="22"/>
      <c r="K369" s="22"/>
      <c r="L369" s="22"/>
    </row>
    <row r="370" ht="15.75" customHeight="1">
      <c r="F370" s="8"/>
      <c r="G370" s="9"/>
      <c r="H370" s="11"/>
      <c r="I370" s="22"/>
      <c r="J370" s="22"/>
      <c r="K370" s="22"/>
      <c r="L370" s="22"/>
    </row>
    <row r="371" ht="15.75" customHeight="1">
      <c r="F371" s="8"/>
      <c r="G371" s="9"/>
      <c r="H371" s="11"/>
      <c r="I371" s="22"/>
      <c r="J371" s="22"/>
      <c r="K371" s="22"/>
      <c r="L371" s="22"/>
    </row>
    <row r="372" ht="15.75" customHeight="1">
      <c r="F372" s="8"/>
      <c r="G372" s="9"/>
      <c r="H372" s="11"/>
      <c r="I372" s="22"/>
      <c r="J372" s="22"/>
      <c r="K372" s="22"/>
      <c r="L372" s="22"/>
    </row>
    <row r="373" ht="15.75" customHeight="1">
      <c r="F373" s="8"/>
      <c r="G373" s="9"/>
      <c r="H373" s="11"/>
      <c r="I373" s="22"/>
      <c r="J373" s="22"/>
      <c r="K373" s="22"/>
      <c r="L373" s="22"/>
    </row>
    <row r="374" ht="15.75" customHeight="1">
      <c r="F374" s="8"/>
      <c r="G374" s="9"/>
      <c r="H374" s="11"/>
      <c r="I374" s="22"/>
      <c r="J374" s="22"/>
      <c r="K374" s="22"/>
      <c r="L374" s="22"/>
    </row>
    <row r="375" ht="15.75" customHeight="1">
      <c r="F375" s="8"/>
      <c r="G375" s="9"/>
      <c r="H375" s="11"/>
      <c r="I375" s="22"/>
      <c r="J375" s="22"/>
      <c r="K375" s="22"/>
      <c r="L375" s="22"/>
    </row>
    <row r="376" ht="15.75" customHeight="1">
      <c r="F376" s="8"/>
      <c r="G376" s="9"/>
      <c r="H376" s="11"/>
      <c r="I376" s="22"/>
      <c r="J376" s="22"/>
      <c r="K376" s="22"/>
      <c r="L376" s="22"/>
    </row>
    <row r="377" ht="15.75" customHeight="1">
      <c r="F377" s="8"/>
      <c r="G377" s="9"/>
      <c r="H377" s="11"/>
      <c r="I377" s="22"/>
      <c r="J377" s="22"/>
      <c r="K377" s="22"/>
      <c r="L377" s="22"/>
    </row>
    <row r="378" ht="15.75" customHeight="1">
      <c r="F378" s="8"/>
      <c r="G378" s="9"/>
      <c r="H378" s="11"/>
      <c r="I378" s="22"/>
      <c r="J378" s="22"/>
      <c r="K378" s="22"/>
      <c r="L378" s="22"/>
    </row>
    <row r="379" ht="15.75" customHeight="1">
      <c r="F379" s="8"/>
      <c r="G379" s="9"/>
      <c r="H379" s="11"/>
      <c r="I379" s="22"/>
      <c r="J379" s="22"/>
      <c r="K379" s="22"/>
      <c r="L379" s="22"/>
    </row>
    <row r="380" ht="15.75" customHeight="1">
      <c r="F380" s="8"/>
      <c r="G380" s="9"/>
      <c r="H380" s="11"/>
      <c r="I380" s="22"/>
      <c r="J380" s="22"/>
      <c r="K380" s="22"/>
      <c r="L380" s="22"/>
    </row>
    <row r="381" ht="15.75" customHeight="1">
      <c r="F381" s="8"/>
      <c r="G381" s="9"/>
      <c r="H381" s="11"/>
      <c r="I381" s="22"/>
      <c r="J381" s="22"/>
      <c r="K381" s="22"/>
      <c r="L381" s="22"/>
    </row>
    <row r="382" ht="15.75" customHeight="1">
      <c r="F382" s="8"/>
      <c r="G382" s="9"/>
      <c r="H382" s="11"/>
      <c r="I382" s="22"/>
      <c r="J382" s="22"/>
      <c r="K382" s="22"/>
      <c r="L382" s="22"/>
    </row>
    <row r="383" ht="15.75" customHeight="1">
      <c r="F383" s="8"/>
      <c r="G383" s="9"/>
      <c r="H383" s="11"/>
      <c r="I383" s="22"/>
      <c r="J383" s="22"/>
      <c r="K383" s="22"/>
      <c r="L383" s="22"/>
    </row>
    <row r="384" ht="15.75" customHeight="1">
      <c r="F384" s="8"/>
      <c r="G384" s="9"/>
      <c r="H384" s="11"/>
      <c r="I384" s="22"/>
      <c r="J384" s="22"/>
      <c r="K384" s="22"/>
      <c r="L384" s="22"/>
    </row>
    <row r="385" ht="15.75" customHeight="1">
      <c r="F385" s="8"/>
      <c r="G385" s="9"/>
      <c r="H385" s="11"/>
      <c r="I385" s="22"/>
      <c r="J385" s="22"/>
      <c r="K385" s="22"/>
      <c r="L385" s="22"/>
    </row>
    <row r="386" ht="15.75" customHeight="1">
      <c r="F386" s="8"/>
      <c r="G386" s="9"/>
      <c r="H386" s="11"/>
      <c r="I386" s="22"/>
      <c r="J386" s="22"/>
      <c r="K386" s="22"/>
      <c r="L386" s="22"/>
    </row>
    <row r="387" ht="15.75" customHeight="1">
      <c r="F387" s="8"/>
      <c r="G387" s="9"/>
      <c r="H387" s="11"/>
      <c r="I387" s="22"/>
      <c r="J387" s="22"/>
      <c r="K387" s="22"/>
      <c r="L387" s="22"/>
    </row>
    <row r="388" ht="15.75" customHeight="1">
      <c r="F388" s="8"/>
      <c r="G388" s="9"/>
      <c r="H388" s="11"/>
      <c r="I388" s="22"/>
      <c r="J388" s="22"/>
      <c r="K388" s="22"/>
      <c r="L388" s="22"/>
    </row>
    <row r="389" ht="15.75" customHeight="1">
      <c r="F389" s="8"/>
      <c r="G389" s="9"/>
      <c r="H389" s="11"/>
      <c r="I389" s="22"/>
      <c r="J389" s="22"/>
      <c r="K389" s="22"/>
      <c r="L389" s="22"/>
    </row>
    <row r="390" ht="15.75" customHeight="1">
      <c r="F390" s="8"/>
      <c r="G390" s="9"/>
      <c r="H390" s="11"/>
      <c r="I390" s="22"/>
      <c r="J390" s="22"/>
      <c r="K390" s="22"/>
      <c r="L390" s="22"/>
    </row>
    <row r="391" ht="15.75" customHeight="1">
      <c r="F391" s="8"/>
      <c r="G391" s="9"/>
      <c r="H391" s="11"/>
      <c r="I391" s="22"/>
      <c r="J391" s="22"/>
      <c r="K391" s="22"/>
      <c r="L391" s="22"/>
    </row>
    <row r="392" ht="15.75" customHeight="1">
      <c r="F392" s="8"/>
      <c r="G392" s="9"/>
      <c r="H392" s="11"/>
      <c r="I392" s="22"/>
      <c r="J392" s="22"/>
      <c r="K392" s="22"/>
      <c r="L392" s="22"/>
    </row>
    <row r="393" ht="15.75" customHeight="1">
      <c r="F393" s="8"/>
      <c r="G393" s="9"/>
      <c r="H393" s="11"/>
      <c r="I393" s="22"/>
      <c r="J393" s="22"/>
      <c r="K393" s="22"/>
      <c r="L393" s="22"/>
    </row>
    <row r="394" ht="15.75" customHeight="1">
      <c r="F394" s="8"/>
      <c r="G394" s="9"/>
      <c r="H394" s="11"/>
      <c r="I394" s="22"/>
      <c r="J394" s="22"/>
      <c r="K394" s="22"/>
      <c r="L394" s="22"/>
    </row>
    <row r="395" ht="15.75" customHeight="1">
      <c r="F395" s="8"/>
      <c r="G395" s="9"/>
      <c r="H395" s="11"/>
      <c r="I395" s="22"/>
      <c r="J395" s="22"/>
      <c r="K395" s="22"/>
      <c r="L395" s="22"/>
    </row>
    <row r="396" ht="15.75" customHeight="1">
      <c r="F396" s="8"/>
      <c r="G396" s="9"/>
      <c r="H396" s="11"/>
      <c r="I396" s="22"/>
      <c r="J396" s="22"/>
      <c r="K396" s="22"/>
      <c r="L396" s="22"/>
    </row>
    <row r="397" ht="15.75" customHeight="1">
      <c r="F397" s="8"/>
      <c r="G397" s="9"/>
      <c r="H397" s="11"/>
      <c r="I397" s="22"/>
      <c r="J397" s="22"/>
      <c r="K397" s="22"/>
      <c r="L397" s="22"/>
    </row>
    <row r="398" ht="15.75" customHeight="1">
      <c r="F398" s="8"/>
      <c r="G398" s="9"/>
      <c r="H398" s="11"/>
      <c r="I398" s="22"/>
      <c r="J398" s="22"/>
      <c r="K398" s="22"/>
      <c r="L398" s="22"/>
    </row>
    <row r="399" ht="15.75" customHeight="1">
      <c r="F399" s="8"/>
      <c r="G399" s="9"/>
      <c r="H399" s="11"/>
      <c r="I399" s="22"/>
      <c r="J399" s="22"/>
      <c r="K399" s="22"/>
      <c r="L399" s="22"/>
    </row>
    <row r="400" ht="15.75" customHeight="1">
      <c r="F400" s="8"/>
      <c r="G400" s="9"/>
      <c r="H400" s="11"/>
      <c r="I400" s="22"/>
      <c r="J400" s="22"/>
      <c r="K400" s="22"/>
      <c r="L400" s="22"/>
    </row>
    <row r="401" ht="15.75" customHeight="1">
      <c r="F401" s="8"/>
      <c r="G401" s="9"/>
      <c r="H401" s="11"/>
      <c r="I401" s="22"/>
      <c r="J401" s="22"/>
      <c r="K401" s="22"/>
      <c r="L401" s="22"/>
    </row>
    <row r="402" ht="15.75" customHeight="1">
      <c r="F402" s="8"/>
      <c r="G402" s="9"/>
      <c r="H402" s="11"/>
      <c r="I402" s="22"/>
      <c r="J402" s="22"/>
      <c r="K402" s="22"/>
      <c r="L402" s="22"/>
    </row>
    <row r="403" ht="15.75" customHeight="1">
      <c r="F403" s="8"/>
      <c r="G403" s="9"/>
      <c r="H403" s="11"/>
      <c r="I403" s="22"/>
      <c r="J403" s="22"/>
      <c r="K403" s="22"/>
      <c r="L403" s="22"/>
    </row>
    <row r="404" ht="15.75" customHeight="1">
      <c r="F404" s="8"/>
      <c r="G404" s="9"/>
      <c r="H404" s="11"/>
      <c r="I404" s="22"/>
      <c r="J404" s="22"/>
      <c r="K404" s="22"/>
      <c r="L404" s="22"/>
    </row>
    <row r="405" ht="15.75" customHeight="1">
      <c r="F405" s="8"/>
      <c r="G405" s="9"/>
      <c r="H405" s="11"/>
      <c r="I405" s="22"/>
      <c r="J405" s="22"/>
      <c r="K405" s="22"/>
      <c r="L405" s="22"/>
    </row>
    <row r="406" ht="15.75" customHeight="1">
      <c r="F406" s="8"/>
      <c r="G406" s="9"/>
      <c r="H406" s="11"/>
      <c r="I406" s="22"/>
      <c r="J406" s="22"/>
      <c r="K406" s="22"/>
      <c r="L406" s="22"/>
    </row>
    <row r="407" ht="15.75" customHeight="1">
      <c r="F407" s="8"/>
      <c r="G407" s="9"/>
      <c r="H407" s="11"/>
      <c r="I407" s="22"/>
      <c r="J407" s="22"/>
      <c r="K407" s="22"/>
      <c r="L407" s="22"/>
    </row>
    <row r="408" ht="15.75" customHeight="1">
      <c r="F408" s="8"/>
      <c r="G408" s="9"/>
      <c r="H408" s="11"/>
      <c r="I408" s="22"/>
      <c r="J408" s="22"/>
      <c r="K408" s="22"/>
      <c r="L408" s="22"/>
    </row>
    <row r="409" ht="15.75" customHeight="1">
      <c r="F409" s="8"/>
      <c r="G409" s="9"/>
      <c r="H409" s="11"/>
      <c r="I409" s="22"/>
      <c r="J409" s="22"/>
      <c r="K409" s="22"/>
      <c r="L409" s="22"/>
    </row>
    <row r="410" ht="15.75" customHeight="1">
      <c r="F410" s="8"/>
      <c r="G410" s="9"/>
      <c r="H410" s="11"/>
      <c r="I410" s="22"/>
      <c r="J410" s="22"/>
      <c r="K410" s="22"/>
      <c r="L410" s="22"/>
    </row>
    <row r="411" ht="15.75" customHeight="1">
      <c r="F411" s="8"/>
      <c r="G411" s="9"/>
      <c r="H411" s="11"/>
      <c r="I411" s="22"/>
      <c r="J411" s="22"/>
      <c r="K411" s="22"/>
      <c r="L411" s="22"/>
    </row>
    <row r="412" ht="15.75" customHeight="1">
      <c r="F412" s="8"/>
      <c r="G412" s="9"/>
      <c r="H412" s="11"/>
      <c r="I412" s="22"/>
      <c r="J412" s="22"/>
      <c r="K412" s="22"/>
      <c r="L412" s="22"/>
    </row>
    <row r="413" ht="15.75" customHeight="1">
      <c r="F413" s="8"/>
      <c r="G413" s="9"/>
      <c r="H413" s="11"/>
      <c r="I413" s="22"/>
      <c r="J413" s="22"/>
      <c r="K413" s="22"/>
      <c r="L413" s="22"/>
    </row>
    <row r="414" ht="15.75" customHeight="1">
      <c r="F414" s="8"/>
      <c r="G414" s="9"/>
      <c r="H414" s="11"/>
      <c r="I414" s="22"/>
      <c r="J414" s="22"/>
      <c r="K414" s="22"/>
      <c r="L414" s="22"/>
    </row>
    <row r="415" ht="15.75" customHeight="1">
      <c r="F415" s="8"/>
      <c r="G415" s="9"/>
      <c r="H415" s="11"/>
      <c r="I415" s="22"/>
      <c r="J415" s="22"/>
      <c r="K415" s="22"/>
      <c r="L415" s="22"/>
    </row>
    <row r="416" ht="15.75" customHeight="1">
      <c r="F416" s="8"/>
      <c r="G416" s="9"/>
      <c r="H416" s="11"/>
      <c r="I416" s="22"/>
      <c r="J416" s="22"/>
      <c r="K416" s="22"/>
      <c r="L416" s="22"/>
    </row>
    <row r="417" ht="15.75" customHeight="1">
      <c r="F417" s="8"/>
      <c r="G417" s="9"/>
      <c r="H417" s="11"/>
      <c r="I417" s="22"/>
      <c r="J417" s="22"/>
      <c r="K417" s="22"/>
      <c r="L417" s="22"/>
    </row>
    <row r="418" ht="15.75" customHeight="1">
      <c r="F418" s="8"/>
      <c r="G418" s="9"/>
      <c r="H418" s="11"/>
      <c r="I418" s="22"/>
      <c r="J418" s="22"/>
      <c r="K418" s="22"/>
      <c r="L418" s="22"/>
    </row>
    <row r="419" ht="15.75" customHeight="1">
      <c r="F419" s="8"/>
      <c r="G419" s="9"/>
      <c r="H419" s="11"/>
      <c r="I419" s="22"/>
      <c r="J419" s="22"/>
      <c r="K419" s="22"/>
      <c r="L419" s="22"/>
    </row>
    <row r="420" ht="15.75" customHeight="1">
      <c r="F420" s="8"/>
      <c r="G420" s="9"/>
      <c r="H420" s="11"/>
      <c r="I420" s="22"/>
      <c r="J420" s="22"/>
      <c r="K420" s="22"/>
      <c r="L420" s="22"/>
    </row>
    <row r="421" ht="15.75" customHeight="1">
      <c r="F421" s="8"/>
      <c r="G421" s="9"/>
      <c r="H421" s="11"/>
      <c r="I421" s="22"/>
      <c r="J421" s="22"/>
      <c r="K421" s="22"/>
      <c r="L421" s="22"/>
    </row>
    <row r="422" ht="15.75" customHeight="1">
      <c r="F422" s="8"/>
      <c r="G422" s="9"/>
      <c r="H422" s="11"/>
      <c r="I422" s="22"/>
      <c r="J422" s="22"/>
      <c r="K422" s="22"/>
      <c r="L422" s="22"/>
    </row>
    <row r="423" ht="15.75" customHeight="1">
      <c r="F423" s="8"/>
      <c r="G423" s="9"/>
      <c r="H423" s="11"/>
      <c r="I423" s="22"/>
      <c r="J423" s="22"/>
      <c r="K423" s="22"/>
      <c r="L423" s="22"/>
    </row>
    <row r="424" ht="15.75" customHeight="1">
      <c r="F424" s="8"/>
      <c r="G424" s="9"/>
      <c r="H424" s="11"/>
      <c r="I424" s="22"/>
      <c r="J424" s="22"/>
      <c r="K424" s="22"/>
      <c r="L424" s="22"/>
    </row>
    <row r="425" ht="15.75" customHeight="1">
      <c r="F425" s="8"/>
      <c r="G425" s="9"/>
      <c r="H425" s="11"/>
      <c r="I425" s="22"/>
      <c r="J425" s="22"/>
      <c r="K425" s="22"/>
      <c r="L425" s="22"/>
    </row>
    <row r="426" ht="15.75" customHeight="1">
      <c r="F426" s="8"/>
      <c r="G426" s="9"/>
      <c r="H426" s="11"/>
      <c r="I426" s="22"/>
      <c r="J426" s="22"/>
      <c r="K426" s="22"/>
      <c r="L426" s="22"/>
    </row>
    <row r="427" ht="15.75" customHeight="1">
      <c r="F427" s="8"/>
      <c r="G427" s="9"/>
      <c r="H427" s="11"/>
      <c r="I427" s="22"/>
      <c r="J427" s="22"/>
      <c r="K427" s="22"/>
      <c r="L427" s="22"/>
    </row>
    <row r="428" ht="15.75" customHeight="1">
      <c r="F428" s="8"/>
      <c r="G428" s="9"/>
      <c r="H428" s="11"/>
      <c r="I428" s="22"/>
      <c r="J428" s="22"/>
      <c r="K428" s="22"/>
      <c r="L428" s="22"/>
    </row>
    <row r="429" ht="15.75" customHeight="1">
      <c r="F429" s="8"/>
      <c r="G429" s="9"/>
      <c r="H429" s="11"/>
      <c r="I429" s="22"/>
      <c r="J429" s="22"/>
      <c r="K429" s="22"/>
      <c r="L429" s="22"/>
    </row>
    <row r="430" ht="15.75" customHeight="1">
      <c r="F430" s="8"/>
      <c r="G430" s="9"/>
      <c r="H430" s="11"/>
      <c r="I430" s="22"/>
      <c r="J430" s="22"/>
      <c r="K430" s="22"/>
      <c r="L430" s="22"/>
    </row>
    <row r="431" ht="15.75" customHeight="1">
      <c r="F431" s="8"/>
      <c r="G431" s="9"/>
      <c r="H431" s="11"/>
      <c r="I431" s="22"/>
      <c r="J431" s="22"/>
      <c r="K431" s="22"/>
      <c r="L431" s="22"/>
    </row>
    <row r="432" ht="15.75" customHeight="1">
      <c r="F432" s="8"/>
      <c r="G432" s="9"/>
      <c r="H432" s="11"/>
      <c r="I432" s="22"/>
      <c r="J432" s="22"/>
      <c r="K432" s="22"/>
      <c r="L432" s="22"/>
    </row>
    <row r="433" ht="15.75" customHeight="1">
      <c r="F433" s="8"/>
      <c r="G433" s="9"/>
      <c r="H433" s="11"/>
      <c r="I433" s="22"/>
      <c r="J433" s="22"/>
      <c r="K433" s="22"/>
      <c r="L433" s="22"/>
    </row>
    <row r="434" ht="15.75" customHeight="1">
      <c r="F434" s="8"/>
      <c r="G434" s="9"/>
      <c r="H434" s="11"/>
      <c r="I434" s="22"/>
      <c r="J434" s="22"/>
      <c r="K434" s="22"/>
      <c r="L434" s="22"/>
    </row>
    <row r="435" ht="15.75" customHeight="1">
      <c r="F435" s="8"/>
      <c r="G435" s="9"/>
      <c r="H435" s="11"/>
      <c r="I435" s="22"/>
      <c r="J435" s="22"/>
      <c r="K435" s="22"/>
      <c r="L435" s="22"/>
    </row>
    <row r="436" ht="15.75" customHeight="1">
      <c r="F436" s="8"/>
      <c r="G436" s="9"/>
      <c r="H436" s="11"/>
      <c r="I436" s="22"/>
      <c r="J436" s="22"/>
      <c r="K436" s="22"/>
      <c r="L436" s="22"/>
    </row>
    <row r="437" ht="15.75" customHeight="1">
      <c r="F437" s="8"/>
      <c r="G437" s="9"/>
      <c r="H437" s="11"/>
      <c r="I437" s="22"/>
      <c r="J437" s="22"/>
      <c r="K437" s="22"/>
      <c r="L437" s="22"/>
    </row>
    <row r="438" ht="15.75" customHeight="1">
      <c r="F438" s="8"/>
      <c r="G438" s="9"/>
      <c r="H438" s="11"/>
      <c r="I438" s="22"/>
      <c r="J438" s="22"/>
      <c r="K438" s="22"/>
      <c r="L438" s="22"/>
    </row>
    <row r="439" ht="15.75" customHeight="1">
      <c r="F439" s="8"/>
      <c r="G439" s="9"/>
      <c r="H439" s="11"/>
      <c r="I439" s="22"/>
      <c r="J439" s="22"/>
      <c r="K439" s="22"/>
      <c r="L439" s="22"/>
    </row>
    <row r="440" ht="15.75" customHeight="1">
      <c r="F440" s="8"/>
      <c r="G440" s="9"/>
      <c r="H440" s="11"/>
      <c r="I440" s="22"/>
      <c r="J440" s="22"/>
      <c r="K440" s="22"/>
      <c r="L440" s="22"/>
    </row>
    <row r="441" ht="15.75" customHeight="1">
      <c r="F441" s="8"/>
      <c r="G441" s="9"/>
      <c r="H441" s="11"/>
      <c r="I441" s="22"/>
      <c r="J441" s="22"/>
      <c r="K441" s="22"/>
      <c r="L441" s="22"/>
    </row>
    <row r="442" ht="15.75" customHeight="1">
      <c r="F442" s="8"/>
      <c r="G442" s="9"/>
      <c r="H442" s="11"/>
      <c r="I442" s="22"/>
      <c r="J442" s="22"/>
      <c r="K442" s="22"/>
      <c r="L442" s="22"/>
    </row>
    <row r="443" ht="15.75" customHeight="1">
      <c r="F443" s="8"/>
      <c r="G443" s="9"/>
      <c r="H443" s="11"/>
      <c r="I443" s="22"/>
      <c r="J443" s="22"/>
      <c r="K443" s="22"/>
      <c r="L443" s="22"/>
    </row>
    <row r="444" ht="15.75" customHeight="1">
      <c r="F444" s="8"/>
      <c r="G444" s="9"/>
      <c r="H444" s="11"/>
      <c r="I444" s="22"/>
      <c r="J444" s="22"/>
      <c r="K444" s="22"/>
      <c r="L444" s="22"/>
    </row>
    <row r="445" ht="15.75" customHeight="1">
      <c r="F445" s="8"/>
      <c r="G445" s="9"/>
      <c r="H445" s="11"/>
      <c r="I445" s="22"/>
      <c r="J445" s="22"/>
      <c r="K445" s="22"/>
      <c r="L445" s="22"/>
    </row>
    <row r="446" ht="15.75" customHeight="1">
      <c r="F446" s="8"/>
      <c r="G446" s="9"/>
      <c r="H446" s="11"/>
      <c r="I446" s="22"/>
      <c r="J446" s="22"/>
      <c r="K446" s="22"/>
      <c r="L446" s="22"/>
    </row>
    <row r="447" ht="15.75" customHeight="1">
      <c r="F447" s="8"/>
      <c r="G447" s="9"/>
      <c r="H447" s="11"/>
      <c r="I447" s="22"/>
      <c r="J447" s="22"/>
      <c r="K447" s="22"/>
      <c r="L447" s="22"/>
    </row>
    <row r="448" ht="15.75" customHeight="1">
      <c r="F448" s="8"/>
      <c r="G448" s="9"/>
      <c r="H448" s="11"/>
      <c r="I448" s="22"/>
      <c r="J448" s="22"/>
      <c r="K448" s="22"/>
      <c r="L448" s="22"/>
    </row>
    <row r="449" ht="15.75" customHeight="1">
      <c r="F449" s="8"/>
      <c r="G449" s="9"/>
      <c r="H449" s="11"/>
      <c r="I449" s="22"/>
      <c r="J449" s="22"/>
      <c r="K449" s="22"/>
      <c r="L449" s="22"/>
    </row>
    <row r="450" ht="15.75" customHeight="1">
      <c r="F450" s="8"/>
      <c r="G450" s="9"/>
      <c r="H450" s="11"/>
      <c r="I450" s="22"/>
      <c r="J450" s="22"/>
      <c r="K450" s="22"/>
      <c r="L450" s="22"/>
    </row>
    <row r="451" ht="15.75" customHeight="1">
      <c r="F451" s="8"/>
      <c r="G451" s="9"/>
      <c r="H451" s="11"/>
      <c r="I451" s="22"/>
      <c r="J451" s="22"/>
      <c r="K451" s="22"/>
      <c r="L451" s="22"/>
    </row>
    <row r="452" ht="15.75" customHeight="1">
      <c r="F452" s="8"/>
      <c r="G452" s="9"/>
      <c r="H452" s="11"/>
      <c r="I452" s="22"/>
      <c r="J452" s="22"/>
      <c r="K452" s="22"/>
      <c r="L452" s="22"/>
    </row>
    <row r="453" ht="15.75" customHeight="1">
      <c r="F453" s="8"/>
      <c r="G453" s="9"/>
      <c r="H453" s="11"/>
      <c r="I453" s="22"/>
      <c r="J453" s="22"/>
      <c r="K453" s="22"/>
      <c r="L453" s="22"/>
    </row>
    <row r="454" ht="15.75" customHeight="1">
      <c r="F454" s="8"/>
      <c r="G454" s="9"/>
      <c r="H454" s="11"/>
      <c r="I454" s="22"/>
      <c r="J454" s="22"/>
      <c r="K454" s="22"/>
      <c r="L454" s="22"/>
    </row>
    <row r="455" ht="15.75" customHeight="1">
      <c r="F455" s="8"/>
      <c r="G455" s="9"/>
      <c r="H455" s="11"/>
      <c r="I455" s="22"/>
      <c r="J455" s="22"/>
      <c r="K455" s="22"/>
      <c r="L455" s="22"/>
    </row>
    <row r="456" ht="15.75" customHeight="1">
      <c r="F456" s="8"/>
      <c r="G456" s="9"/>
      <c r="H456" s="11"/>
      <c r="I456" s="22"/>
      <c r="J456" s="22"/>
      <c r="K456" s="22"/>
      <c r="L456" s="22"/>
    </row>
    <row r="457" ht="15.75" customHeight="1">
      <c r="F457" s="8"/>
      <c r="G457" s="9"/>
      <c r="H457" s="11"/>
      <c r="I457" s="22"/>
      <c r="J457" s="22"/>
      <c r="K457" s="22"/>
      <c r="L457" s="22"/>
    </row>
    <row r="458" ht="15.75" customHeight="1">
      <c r="F458" s="8"/>
      <c r="G458" s="9"/>
      <c r="H458" s="11"/>
      <c r="I458" s="22"/>
      <c r="J458" s="22"/>
      <c r="K458" s="22"/>
      <c r="L458" s="22"/>
    </row>
    <row r="459" ht="15.75" customHeight="1">
      <c r="F459" s="8"/>
      <c r="G459" s="9"/>
      <c r="H459" s="11"/>
      <c r="I459" s="22"/>
      <c r="J459" s="22"/>
      <c r="K459" s="22"/>
      <c r="L459" s="22"/>
    </row>
    <row r="460" ht="15.75" customHeight="1">
      <c r="F460" s="8"/>
      <c r="G460" s="9"/>
      <c r="H460" s="11"/>
      <c r="I460" s="22"/>
      <c r="J460" s="22"/>
      <c r="K460" s="22"/>
      <c r="L460" s="22"/>
    </row>
    <row r="461" ht="15.75" customHeight="1">
      <c r="F461" s="8"/>
      <c r="G461" s="9"/>
      <c r="H461" s="11"/>
      <c r="I461" s="22"/>
      <c r="J461" s="22"/>
      <c r="K461" s="22"/>
      <c r="L461" s="22"/>
    </row>
    <row r="462" ht="15.75" customHeight="1">
      <c r="F462" s="8"/>
      <c r="G462" s="9"/>
      <c r="H462" s="11"/>
      <c r="I462" s="22"/>
      <c r="J462" s="22"/>
      <c r="K462" s="22"/>
      <c r="L462" s="22"/>
    </row>
    <row r="463" ht="15.75" customHeight="1">
      <c r="F463" s="8"/>
      <c r="G463" s="9"/>
      <c r="H463" s="11"/>
      <c r="I463" s="22"/>
      <c r="J463" s="22"/>
      <c r="K463" s="22"/>
      <c r="L463" s="22"/>
    </row>
    <row r="464" ht="15.75" customHeight="1">
      <c r="F464" s="8"/>
      <c r="G464" s="9"/>
      <c r="H464" s="11"/>
      <c r="I464" s="22"/>
      <c r="J464" s="22"/>
      <c r="K464" s="22"/>
      <c r="L464" s="22"/>
    </row>
    <row r="465" ht="15.75" customHeight="1">
      <c r="F465" s="8"/>
      <c r="G465" s="9"/>
      <c r="H465" s="11"/>
      <c r="I465" s="22"/>
      <c r="J465" s="22"/>
      <c r="K465" s="22"/>
      <c r="L465" s="22"/>
    </row>
    <row r="466" ht="15.75" customHeight="1">
      <c r="F466" s="8"/>
      <c r="G466" s="9"/>
      <c r="H466" s="11"/>
      <c r="I466" s="22"/>
      <c r="J466" s="22"/>
      <c r="K466" s="22"/>
      <c r="L466" s="22"/>
    </row>
    <row r="467" ht="15.75" customHeight="1">
      <c r="F467" s="8"/>
      <c r="G467" s="9"/>
      <c r="H467" s="11"/>
      <c r="I467" s="22"/>
      <c r="J467" s="22"/>
      <c r="K467" s="22"/>
      <c r="L467" s="22"/>
    </row>
    <row r="468" ht="15.75" customHeight="1">
      <c r="F468" s="8"/>
      <c r="G468" s="9"/>
      <c r="H468" s="11"/>
      <c r="I468" s="22"/>
      <c r="J468" s="22"/>
      <c r="K468" s="22"/>
      <c r="L468" s="22"/>
    </row>
    <row r="469" ht="15.75" customHeight="1">
      <c r="F469" s="8"/>
      <c r="G469" s="9"/>
      <c r="H469" s="11"/>
      <c r="I469" s="22"/>
      <c r="J469" s="22"/>
      <c r="K469" s="22"/>
      <c r="L469" s="22"/>
    </row>
    <row r="470" ht="15.75" customHeight="1">
      <c r="F470" s="8"/>
      <c r="G470" s="9"/>
      <c r="H470" s="11"/>
      <c r="I470" s="22"/>
      <c r="J470" s="22"/>
      <c r="K470" s="22"/>
      <c r="L470" s="22"/>
    </row>
    <row r="471" ht="15.75" customHeight="1">
      <c r="F471" s="8"/>
      <c r="G471" s="9"/>
      <c r="H471" s="11"/>
      <c r="I471" s="22"/>
      <c r="J471" s="22"/>
      <c r="K471" s="22"/>
      <c r="L471" s="22"/>
    </row>
    <row r="472" ht="15.75" customHeight="1">
      <c r="F472" s="8"/>
      <c r="G472" s="9"/>
      <c r="H472" s="11"/>
      <c r="I472" s="22"/>
      <c r="J472" s="22"/>
      <c r="K472" s="22"/>
      <c r="L472" s="22"/>
    </row>
    <row r="473" ht="15.75" customHeight="1">
      <c r="F473" s="8"/>
      <c r="G473" s="9"/>
      <c r="H473" s="11"/>
      <c r="I473" s="22"/>
      <c r="J473" s="22"/>
      <c r="K473" s="22"/>
      <c r="L473" s="22"/>
    </row>
    <row r="474" ht="15.75" customHeight="1">
      <c r="F474" s="8"/>
      <c r="G474" s="9"/>
      <c r="H474" s="11"/>
      <c r="I474" s="22"/>
      <c r="J474" s="22"/>
      <c r="K474" s="22"/>
      <c r="L474" s="22"/>
    </row>
    <row r="475" ht="15.75" customHeight="1">
      <c r="F475" s="8"/>
      <c r="G475" s="9"/>
      <c r="H475" s="11"/>
      <c r="I475" s="22"/>
      <c r="J475" s="22"/>
      <c r="K475" s="22"/>
      <c r="L475" s="22"/>
    </row>
    <row r="476" ht="15.75" customHeight="1">
      <c r="F476" s="8"/>
      <c r="G476" s="9"/>
      <c r="H476" s="11"/>
      <c r="I476" s="22"/>
      <c r="J476" s="22"/>
      <c r="K476" s="22"/>
      <c r="L476" s="22"/>
    </row>
    <row r="477" ht="15.75" customHeight="1">
      <c r="F477" s="8"/>
      <c r="G477" s="9"/>
      <c r="H477" s="11"/>
      <c r="I477" s="22"/>
      <c r="J477" s="22"/>
      <c r="K477" s="22"/>
      <c r="L477" s="22"/>
    </row>
    <row r="478" ht="15.75" customHeight="1">
      <c r="F478" s="8"/>
      <c r="G478" s="9"/>
      <c r="H478" s="11"/>
      <c r="I478" s="22"/>
      <c r="J478" s="22"/>
      <c r="K478" s="22"/>
      <c r="L478" s="22"/>
    </row>
    <row r="479" ht="15.75" customHeight="1">
      <c r="F479" s="8"/>
      <c r="G479" s="9"/>
      <c r="H479" s="11"/>
      <c r="I479" s="22"/>
      <c r="J479" s="22"/>
      <c r="K479" s="22"/>
      <c r="L479" s="22"/>
    </row>
    <row r="480" ht="15.75" customHeight="1">
      <c r="F480" s="8"/>
      <c r="G480" s="9"/>
      <c r="H480" s="11"/>
      <c r="I480" s="22"/>
      <c r="J480" s="22"/>
      <c r="K480" s="22"/>
      <c r="L480" s="22"/>
    </row>
    <row r="481" ht="15.75" customHeight="1">
      <c r="F481" s="8"/>
      <c r="G481" s="9"/>
      <c r="H481" s="11"/>
      <c r="I481" s="22"/>
      <c r="J481" s="22"/>
      <c r="K481" s="22"/>
      <c r="L481" s="22"/>
    </row>
    <row r="482" ht="15.75" customHeight="1">
      <c r="F482" s="8"/>
      <c r="G482" s="9"/>
      <c r="H482" s="11"/>
      <c r="I482" s="22"/>
      <c r="J482" s="22"/>
      <c r="K482" s="22"/>
      <c r="L482" s="22"/>
    </row>
    <row r="483" ht="15.75" customHeight="1">
      <c r="F483" s="8"/>
      <c r="G483" s="9"/>
      <c r="H483" s="11"/>
      <c r="I483" s="22"/>
      <c r="J483" s="22"/>
      <c r="K483" s="22"/>
      <c r="L483" s="22"/>
    </row>
    <row r="484" ht="15.75" customHeight="1">
      <c r="F484" s="8"/>
      <c r="G484" s="9"/>
      <c r="H484" s="11"/>
      <c r="I484" s="22"/>
      <c r="J484" s="22"/>
      <c r="K484" s="22"/>
      <c r="L484" s="22"/>
    </row>
    <row r="485" ht="15.75" customHeight="1">
      <c r="F485" s="8"/>
      <c r="G485" s="9"/>
      <c r="H485" s="11"/>
      <c r="I485" s="22"/>
      <c r="J485" s="22"/>
      <c r="K485" s="22"/>
      <c r="L485" s="22"/>
    </row>
    <row r="486" ht="15.75" customHeight="1">
      <c r="F486" s="8"/>
      <c r="G486" s="9"/>
      <c r="H486" s="11"/>
      <c r="I486" s="22"/>
      <c r="J486" s="22"/>
      <c r="K486" s="22"/>
      <c r="L486" s="22"/>
    </row>
    <row r="487" ht="15.75" customHeight="1">
      <c r="F487" s="8"/>
      <c r="G487" s="9"/>
      <c r="H487" s="11"/>
      <c r="I487" s="22"/>
      <c r="J487" s="22"/>
      <c r="K487" s="22"/>
      <c r="L487" s="22"/>
    </row>
    <row r="488" ht="15.75" customHeight="1">
      <c r="F488" s="8"/>
      <c r="G488" s="9"/>
      <c r="H488" s="11"/>
      <c r="I488" s="22"/>
      <c r="J488" s="22"/>
      <c r="K488" s="22"/>
      <c r="L488" s="22"/>
    </row>
    <row r="489" ht="15.75" customHeight="1">
      <c r="F489" s="8"/>
      <c r="G489" s="9"/>
      <c r="H489" s="11"/>
      <c r="I489" s="22"/>
      <c r="J489" s="22"/>
      <c r="K489" s="22"/>
      <c r="L489" s="22"/>
    </row>
    <row r="490" ht="15.75" customHeight="1">
      <c r="F490" s="8"/>
      <c r="G490" s="9"/>
      <c r="H490" s="11"/>
      <c r="I490" s="22"/>
      <c r="J490" s="22"/>
      <c r="K490" s="22"/>
      <c r="L490" s="22"/>
    </row>
    <row r="491" ht="15.75" customHeight="1">
      <c r="F491" s="8"/>
      <c r="G491" s="9"/>
      <c r="H491" s="11"/>
      <c r="I491" s="22"/>
      <c r="J491" s="22"/>
      <c r="K491" s="22"/>
      <c r="L491" s="22"/>
    </row>
    <row r="492" ht="15.75" customHeight="1">
      <c r="F492" s="8"/>
      <c r="G492" s="9"/>
      <c r="H492" s="11"/>
      <c r="I492" s="22"/>
      <c r="J492" s="22"/>
      <c r="K492" s="22"/>
      <c r="L492" s="22"/>
    </row>
    <row r="493" ht="15.75" customHeight="1">
      <c r="F493" s="8"/>
      <c r="G493" s="9"/>
      <c r="H493" s="11"/>
      <c r="I493" s="22"/>
      <c r="J493" s="22"/>
      <c r="K493" s="22"/>
      <c r="L493" s="22"/>
    </row>
    <row r="494" ht="15.75" customHeight="1">
      <c r="F494" s="8"/>
      <c r="G494" s="9"/>
      <c r="H494" s="11"/>
      <c r="I494" s="22"/>
      <c r="J494" s="22"/>
      <c r="K494" s="22"/>
      <c r="L494" s="22"/>
    </row>
    <row r="495" ht="15.75" customHeight="1">
      <c r="F495" s="8"/>
      <c r="G495" s="9"/>
      <c r="H495" s="11"/>
      <c r="I495" s="22"/>
      <c r="J495" s="22"/>
      <c r="K495" s="22"/>
      <c r="L495" s="22"/>
    </row>
    <row r="496" ht="15.75" customHeight="1">
      <c r="F496" s="8"/>
      <c r="G496" s="9"/>
      <c r="H496" s="11"/>
      <c r="I496" s="22"/>
      <c r="J496" s="22"/>
      <c r="K496" s="22"/>
      <c r="L496" s="22"/>
    </row>
    <row r="497" ht="15.75" customHeight="1">
      <c r="F497" s="8"/>
      <c r="G497" s="9"/>
      <c r="H497" s="11"/>
      <c r="I497" s="22"/>
      <c r="J497" s="22"/>
      <c r="K497" s="22"/>
      <c r="L497" s="22"/>
    </row>
    <row r="498" ht="15.75" customHeight="1">
      <c r="F498" s="8"/>
      <c r="G498" s="9"/>
      <c r="H498" s="11"/>
      <c r="I498" s="22"/>
      <c r="J498" s="22"/>
      <c r="K498" s="22"/>
      <c r="L498" s="22"/>
    </row>
    <row r="499" ht="15.75" customHeight="1">
      <c r="F499" s="8"/>
      <c r="G499" s="9"/>
      <c r="H499" s="11"/>
      <c r="I499" s="22"/>
      <c r="J499" s="22"/>
      <c r="K499" s="22"/>
      <c r="L499" s="22"/>
    </row>
    <row r="500" ht="15.75" customHeight="1">
      <c r="F500" s="8"/>
      <c r="G500" s="9"/>
      <c r="H500" s="11"/>
      <c r="I500" s="22"/>
      <c r="J500" s="22"/>
      <c r="K500" s="22"/>
      <c r="L500" s="22"/>
    </row>
    <row r="501" ht="15.75" customHeight="1">
      <c r="F501" s="8"/>
      <c r="G501" s="9"/>
      <c r="H501" s="11"/>
      <c r="I501" s="22"/>
      <c r="J501" s="22"/>
      <c r="K501" s="22"/>
      <c r="L501" s="22"/>
    </row>
    <row r="502" ht="15.75" customHeight="1">
      <c r="F502" s="8"/>
      <c r="G502" s="9"/>
      <c r="H502" s="11"/>
      <c r="I502" s="22"/>
      <c r="J502" s="22"/>
      <c r="K502" s="22"/>
      <c r="L502" s="22"/>
    </row>
    <row r="503" ht="15.75" customHeight="1">
      <c r="F503" s="8"/>
      <c r="G503" s="9"/>
      <c r="H503" s="11"/>
      <c r="I503" s="22"/>
      <c r="J503" s="22"/>
      <c r="K503" s="22"/>
      <c r="L503" s="22"/>
    </row>
    <row r="504" ht="15.75" customHeight="1">
      <c r="F504" s="8"/>
      <c r="G504" s="9"/>
      <c r="H504" s="11"/>
      <c r="I504" s="22"/>
      <c r="J504" s="22"/>
      <c r="K504" s="22"/>
      <c r="L504" s="22"/>
    </row>
    <row r="505" ht="15.75" customHeight="1">
      <c r="F505" s="8"/>
      <c r="G505" s="9"/>
      <c r="H505" s="11"/>
      <c r="I505" s="22"/>
      <c r="J505" s="22"/>
      <c r="K505" s="22"/>
      <c r="L505" s="22"/>
    </row>
    <row r="506" ht="15.75" customHeight="1">
      <c r="F506" s="8"/>
      <c r="G506" s="9"/>
      <c r="H506" s="11"/>
      <c r="I506" s="22"/>
      <c r="J506" s="22"/>
      <c r="K506" s="22"/>
      <c r="L506" s="22"/>
    </row>
    <row r="507" ht="15.75" customHeight="1">
      <c r="F507" s="8"/>
      <c r="G507" s="9"/>
      <c r="H507" s="11"/>
      <c r="I507" s="22"/>
      <c r="J507" s="22"/>
      <c r="K507" s="22"/>
      <c r="L507" s="22"/>
    </row>
    <row r="508" ht="15.75" customHeight="1">
      <c r="F508" s="8"/>
      <c r="G508" s="9"/>
      <c r="H508" s="11"/>
      <c r="I508" s="22"/>
      <c r="J508" s="22"/>
      <c r="K508" s="22"/>
      <c r="L508" s="22"/>
    </row>
    <row r="509" ht="15.75" customHeight="1">
      <c r="F509" s="8"/>
      <c r="G509" s="9"/>
      <c r="H509" s="11"/>
      <c r="I509" s="22"/>
      <c r="J509" s="22"/>
      <c r="K509" s="22"/>
      <c r="L509" s="22"/>
    </row>
    <row r="510" ht="15.75" customHeight="1">
      <c r="F510" s="8"/>
      <c r="G510" s="9"/>
      <c r="H510" s="11"/>
      <c r="I510" s="22"/>
      <c r="J510" s="22"/>
      <c r="K510" s="22"/>
      <c r="L510" s="22"/>
    </row>
    <row r="511" ht="15.75" customHeight="1">
      <c r="F511" s="8"/>
      <c r="G511" s="9"/>
      <c r="H511" s="11"/>
      <c r="I511" s="22"/>
      <c r="J511" s="22"/>
      <c r="K511" s="22"/>
      <c r="L511" s="22"/>
    </row>
    <row r="512" ht="15.75" customHeight="1">
      <c r="F512" s="8"/>
      <c r="G512" s="9"/>
      <c r="H512" s="11"/>
      <c r="I512" s="22"/>
      <c r="J512" s="22"/>
      <c r="K512" s="22"/>
      <c r="L512" s="22"/>
    </row>
    <row r="513" ht="15.75" customHeight="1">
      <c r="F513" s="8"/>
      <c r="G513" s="9"/>
      <c r="H513" s="11"/>
      <c r="I513" s="22"/>
      <c r="J513" s="22"/>
      <c r="K513" s="22"/>
      <c r="L513" s="22"/>
    </row>
    <row r="514" ht="15.75" customHeight="1">
      <c r="F514" s="8"/>
      <c r="G514" s="9"/>
      <c r="H514" s="11"/>
      <c r="I514" s="22"/>
      <c r="J514" s="22"/>
      <c r="K514" s="22"/>
      <c r="L514" s="22"/>
    </row>
    <row r="515" ht="15.75" customHeight="1">
      <c r="F515" s="8"/>
      <c r="G515" s="9"/>
      <c r="H515" s="11"/>
      <c r="I515" s="22"/>
      <c r="J515" s="22"/>
      <c r="K515" s="22"/>
      <c r="L515" s="22"/>
    </row>
    <row r="516" ht="15.75" customHeight="1">
      <c r="F516" s="8"/>
      <c r="G516" s="9"/>
      <c r="H516" s="11"/>
      <c r="I516" s="22"/>
      <c r="J516" s="22"/>
      <c r="K516" s="22"/>
      <c r="L516" s="22"/>
    </row>
    <row r="517" ht="15.75" customHeight="1">
      <c r="F517" s="8"/>
      <c r="G517" s="9"/>
      <c r="H517" s="11"/>
      <c r="I517" s="22"/>
      <c r="J517" s="22"/>
      <c r="K517" s="22"/>
      <c r="L517" s="22"/>
    </row>
    <row r="518" ht="15.75" customHeight="1">
      <c r="F518" s="8"/>
      <c r="G518" s="9"/>
      <c r="H518" s="11"/>
      <c r="I518" s="22"/>
      <c r="J518" s="22"/>
      <c r="K518" s="22"/>
      <c r="L518" s="22"/>
    </row>
    <row r="519" ht="15.75" customHeight="1">
      <c r="F519" s="8"/>
      <c r="G519" s="9"/>
      <c r="H519" s="11"/>
      <c r="I519" s="22"/>
      <c r="J519" s="22"/>
      <c r="K519" s="22"/>
      <c r="L519" s="22"/>
    </row>
    <row r="520" ht="15.75" customHeight="1">
      <c r="F520" s="8"/>
      <c r="G520" s="9"/>
      <c r="H520" s="11"/>
      <c r="I520" s="22"/>
      <c r="J520" s="22"/>
      <c r="K520" s="22"/>
      <c r="L520" s="22"/>
    </row>
    <row r="521" ht="15.75" customHeight="1">
      <c r="F521" s="8"/>
      <c r="G521" s="9"/>
      <c r="H521" s="11"/>
      <c r="I521" s="22"/>
      <c r="J521" s="22"/>
      <c r="K521" s="22"/>
      <c r="L521" s="22"/>
    </row>
    <row r="522" ht="15.75" customHeight="1">
      <c r="F522" s="8"/>
      <c r="G522" s="9"/>
      <c r="H522" s="11"/>
      <c r="I522" s="22"/>
      <c r="J522" s="22"/>
      <c r="K522" s="22"/>
      <c r="L522" s="22"/>
    </row>
    <row r="523" ht="15.75" customHeight="1">
      <c r="F523" s="8"/>
      <c r="G523" s="9"/>
      <c r="H523" s="11"/>
      <c r="I523" s="22"/>
      <c r="J523" s="22"/>
      <c r="K523" s="22"/>
      <c r="L523" s="22"/>
    </row>
    <row r="524" ht="15.75" customHeight="1">
      <c r="F524" s="8"/>
      <c r="G524" s="9"/>
      <c r="H524" s="11"/>
      <c r="I524" s="22"/>
      <c r="J524" s="22"/>
      <c r="K524" s="22"/>
      <c r="L524" s="22"/>
    </row>
    <row r="525" ht="15.75" customHeight="1">
      <c r="F525" s="8"/>
      <c r="G525" s="9"/>
      <c r="H525" s="11"/>
      <c r="I525" s="22"/>
      <c r="J525" s="22"/>
      <c r="K525" s="22"/>
      <c r="L525" s="22"/>
    </row>
    <row r="526" ht="15.75" customHeight="1">
      <c r="F526" s="8"/>
      <c r="G526" s="9"/>
      <c r="H526" s="11"/>
      <c r="I526" s="22"/>
      <c r="J526" s="22"/>
      <c r="K526" s="22"/>
      <c r="L526" s="22"/>
    </row>
    <row r="527" ht="15.75" customHeight="1">
      <c r="F527" s="8"/>
      <c r="G527" s="9"/>
      <c r="H527" s="11"/>
      <c r="I527" s="22"/>
      <c r="J527" s="22"/>
      <c r="K527" s="22"/>
      <c r="L527" s="22"/>
    </row>
    <row r="528" ht="15.75" customHeight="1">
      <c r="F528" s="8"/>
      <c r="G528" s="9"/>
      <c r="H528" s="11"/>
      <c r="I528" s="22"/>
      <c r="J528" s="22"/>
      <c r="K528" s="22"/>
      <c r="L528" s="22"/>
    </row>
    <row r="529" ht="15.75" customHeight="1">
      <c r="F529" s="8"/>
      <c r="G529" s="9"/>
      <c r="H529" s="11"/>
      <c r="I529" s="22"/>
      <c r="J529" s="22"/>
      <c r="K529" s="22"/>
      <c r="L529" s="22"/>
    </row>
    <row r="530" ht="15.75" customHeight="1">
      <c r="F530" s="8"/>
      <c r="G530" s="9"/>
      <c r="H530" s="11"/>
      <c r="I530" s="22"/>
      <c r="J530" s="22"/>
      <c r="K530" s="22"/>
      <c r="L530" s="22"/>
    </row>
    <row r="531" ht="15.75" customHeight="1">
      <c r="F531" s="8"/>
      <c r="G531" s="9"/>
      <c r="H531" s="11"/>
      <c r="I531" s="22"/>
      <c r="J531" s="22"/>
      <c r="K531" s="22"/>
      <c r="L531" s="22"/>
    </row>
    <row r="532" ht="15.75" customHeight="1">
      <c r="F532" s="8"/>
      <c r="G532" s="9"/>
      <c r="H532" s="11"/>
      <c r="I532" s="22"/>
      <c r="J532" s="22"/>
      <c r="K532" s="22"/>
      <c r="L532" s="22"/>
    </row>
    <row r="533" ht="15.75" customHeight="1">
      <c r="F533" s="8"/>
      <c r="G533" s="9"/>
      <c r="H533" s="11"/>
      <c r="I533" s="22"/>
      <c r="J533" s="22"/>
      <c r="K533" s="22"/>
      <c r="L533" s="22"/>
    </row>
    <row r="534" ht="15.75" customHeight="1">
      <c r="F534" s="8"/>
      <c r="G534" s="9"/>
      <c r="H534" s="11"/>
      <c r="I534" s="22"/>
      <c r="J534" s="22"/>
      <c r="K534" s="22"/>
      <c r="L534" s="22"/>
    </row>
    <row r="535" ht="15.75" customHeight="1">
      <c r="F535" s="8"/>
      <c r="G535" s="9"/>
      <c r="H535" s="11"/>
      <c r="I535" s="22"/>
      <c r="J535" s="22"/>
      <c r="K535" s="22"/>
      <c r="L535" s="22"/>
    </row>
    <row r="536" ht="15.75" customHeight="1">
      <c r="F536" s="8"/>
      <c r="G536" s="9"/>
      <c r="H536" s="11"/>
      <c r="I536" s="22"/>
      <c r="J536" s="22"/>
      <c r="K536" s="22"/>
      <c r="L536" s="22"/>
    </row>
    <row r="537" ht="15.75" customHeight="1">
      <c r="F537" s="8"/>
      <c r="G537" s="9"/>
      <c r="H537" s="11"/>
      <c r="I537" s="22"/>
      <c r="J537" s="22"/>
      <c r="K537" s="22"/>
      <c r="L537" s="22"/>
    </row>
    <row r="538" ht="15.75" customHeight="1">
      <c r="F538" s="8"/>
      <c r="G538" s="9"/>
      <c r="H538" s="11"/>
      <c r="I538" s="22"/>
      <c r="J538" s="22"/>
      <c r="K538" s="22"/>
      <c r="L538" s="22"/>
    </row>
    <row r="539" ht="15.75" customHeight="1">
      <c r="F539" s="8"/>
      <c r="G539" s="9"/>
      <c r="H539" s="11"/>
      <c r="I539" s="22"/>
      <c r="J539" s="22"/>
      <c r="K539" s="22"/>
      <c r="L539" s="22"/>
    </row>
    <row r="540" ht="15.75" customHeight="1">
      <c r="F540" s="8"/>
      <c r="G540" s="9"/>
      <c r="H540" s="11"/>
      <c r="I540" s="22"/>
      <c r="J540" s="22"/>
      <c r="K540" s="22"/>
      <c r="L540" s="22"/>
    </row>
    <row r="541" ht="15.75" customHeight="1">
      <c r="F541" s="8"/>
      <c r="G541" s="9"/>
      <c r="H541" s="11"/>
      <c r="I541" s="22"/>
      <c r="J541" s="22"/>
      <c r="K541" s="22"/>
      <c r="L541" s="22"/>
    </row>
    <row r="542" ht="15.75" customHeight="1">
      <c r="F542" s="8"/>
      <c r="G542" s="9"/>
      <c r="H542" s="11"/>
      <c r="I542" s="22"/>
      <c r="J542" s="22"/>
      <c r="K542" s="22"/>
      <c r="L542" s="22"/>
    </row>
    <row r="543" ht="15.75" customHeight="1">
      <c r="F543" s="8"/>
      <c r="G543" s="9"/>
      <c r="H543" s="11"/>
      <c r="I543" s="22"/>
      <c r="J543" s="22"/>
      <c r="K543" s="22"/>
      <c r="L543" s="22"/>
    </row>
    <row r="544" ht="15.75" customHeight="1">
      <c r="F544" s="8"/>
      <c r="G544" s="9"/>
      <c r="H544" s="11"/>
      <c r="I544" s="22"/>
      <c r="J544" s="22"/>
      <c r="K544" s="22"/>
      <c r="L544" s="22"/>
    </row>
    <row r="545" ht="15.75" customHeight="1">
      <c r="F545" s="8"/>
      <c r="G545" s="9"/>
      <c r="H545" s="11"/>
      <c r="I545" s="22"/>
      <c r="J545" s="22"/>
      <c r="K545" s="22"/>
      <c r="L545" s="22"/>
    </row>
    <row r="546" ht="15.75" customHeight="1">
      <c r="F546" s="8"/>
      <c r="G546" s="9"/>
      <c r="H546" s="11"/>
      <c r="I546" s="22"/>
      <c r="J546" s="22"/>
      <c r="K546" s="22"/>
      <c r="L546" s="22"/>
    </row>
    <row r="547" ht="15.75" customHeight="1">
      <c r="F547" s="8"/>
      <c r="G547" s="9"/>
      <c r="H547" s="11"/>
      <c r="I547" s="22"/>
      <c r="J547" s="22"/>
      <c r="K547" s="22"/>
      <c r="L547" s="22"/>
    </row>
    <row r="548" ht="15.75" customHeight="1">
      <c r="F548" s="8"/>
      <c r="G548" s="9"/>
      <c r="H548" s="11"/>
      <c r="I548" s="22"/>
      <c r="J548" s="22"/>
      <c r="K548" s="22"/>
      <c r="L548" s="22"/>
    </row>
    <row r="549" ht="15.75" customHeight="1">
      <c r="F549" s="8"/>
      <c r="G549" s="9"/>
      <c r="H549" s="11"/>
      <c r="I549" s="22"/>
      <c r="J549" s="22"/>
      <c r="K549" s="22"/>
      <c r="L549" s="22"/>
    </row>
    <row r="550" ht="15.75" customHeight="1">
      <c r="F550" s="8"/>
      <c r="G550" s="9"/>
      <c r="H550" s="11"/>
      <c r="I550" s="22"/>
      <c r="J550" s="22"/>
      <c r="K550" s="22"/>
      <c r="L550" s="22"/>
    </row>
    <row r="551" ht="15.75" customHeight="1">
      <c r="F551" s="8"/>
      <c r="G551" s="9"/>
      <c r="H551" s="11"/>
      <c r="I551" s="22"/>
      <c r="J551" s="22"/>
      <c r="K551" s="22"/>
      <c r="L551" s="22"/>
    </row>
    <row r="552" ht="15.75" customHeight="1">
      <c r="F552" s="8"/>
      <c r="G552" s="9"/>
      <c r="H552" s="11"/>
      <c r="I552" s="22"/>
      <c r="J552" s="22"/>
      <c r="K552" s="22"/>
      <c r="L552" s="22"/>
    </row>
    <row r="553" ht="15.75" customHeight="1">
      <c r="F553" s="8"/>
      <c r="G553" s="9"/>
      <c r="H553" s="11"/>
      <c r="I553" s="22"/>
      <c r="J553" s="22"/>
      <c r="K553" s="22"/>
      <c r="L553" s="22"/>
    </row>
    <row r="554" ht="15.75" customHeight="1">
      <c r="F554" s="8"/>
      <c r="G554" s="9"/>
      <c r="H554" s="11"/>
      <c r="I554" s="22"/>
      <c r="J554" s="22"/>
      <c r="K554" s="22"/>
      <c r="L554" s="22"/>
    </row>
    <row r="555" ht="15.75" customHeight="1">
      <c r="F555" s="8"/>
      <c r="G555" s="9"/>
      <c r="H555" s="11"/>
      <c r="I555" s="22"/>
      <c r="J555" s="22"/>
      <c r="K555" s="22"/>
      <c r="L555" s="22"/>
    </row>
    <row r="556" ht="15.75" customHeight="1">
      <c r="F556" s="8"/>
      <c r="G556" s="9"/>
      <c r="H556" s="11"/>
      <c r="I556" s="22"/>
      <c r="J556" s="22"/>
      <c r="K556" s="22"/>
      <c r="L556" s="22"/>
    </row>
    <row r="557" ht="15.75" customHeight="1">
      <c r="F557" s="8"/>
      <c r="G557" s="9"/>
      <c r="H557" s="11"/>
      <c r="I557" s="22"/>
      <c r="J557" s="22"/>
      <c r="K557" s="22"/>
      <c r="L557" s="22"/>
    </row>
    <row r="558" ht="15.75" customHeight="1">
      <c r="F558" s="8"/>
      <c r="G558" s="9"/>
      <c r="H558" s="11"/>
      <c r="I558" s="22"/>
      <c r="J558" s="22"/>
      <c r="K558" s="22"/>
      <c r="L558" s="22"/>
    </row>
    <row r="559" ht="15.75" customHeight="1">
      <c r="F559" s="8"/>
      <c r="G559" s="9"/>
      <c r="H559" s="11"/>
      <c r="I559" s="22"/>
      <c r="J559" s="22"/>
      <c r="K559" s="22"/>
      <c r="L559" s="22"/>
    </row>
    <row r="560" ht="15.75" customHeight="1">
      <c r="F560" s="8"/>
      <c r="G560" s="9"/>
      <c r="H560" s="11"/>
      <c r="I560" s="22"/>
      <c r="J560" s="22"/>
      <c r="K560" s="22"/>
      <c r="L560" s="22"/>
    </row>
    <row r="561" ht="15.75" customHeight="1">
      <c r="F561" s="8"/>
      <c r="G561" s="9"/>
      <c r="H561" s="11"/>
      <c r="I561" s="22"/>
      <c r="J561" s="22"/>
      <c r="K561" s="22"/>
      <c r="L561" s="22"/>
    </row>
    <row r="562" ht="15.75" customHeight="1">
      <c r="F562" s="8"/>
      <c r="G562" s="9"/>
      <c r="H562" s="11"/>
      <c r="I562" s="22"/>
      <c r="J562" s="22"/>
      <c r="K562" s="22"/>
      <c r="L562" s="22"/>
    </row>
    <row r="563" ht="15.75" customHeight="1">
      <c r="F563" s="8"/>
      <c r="G563" s="9"/>
      <c r="H563" s="11"/>
      <c r="I563" s="22"/>
      <c r="J563" s="22"/>
      <c r="K563" s="22"/>
      <c r="L563" s="22"/>
    </row>
    <row r="564" ht="15.75" customHeight="1">
      <c r="F564" s="8"/>
      <c r="G564" s="9"/>
      <c r="H564" s="11"/>
      <c r="I564" s="22"/>
      <c r="J564" s="22"/>
      <c r="K564" s="22"/>
      <c r="L564" s="22"/>
    </row>
    <row r="565" ht="15.75" customHeight="1">
      <c r="F565" s="8"/>
      <c r="G565" s="9"/>
      <c r="H565" s="11"/>
      <c r="I565" s="22"/>
      <c r="J565" s="22"/>
      <c r="K565" s="22"/>
      <c r="L565" s="22"/>
    </row>
    <row r="566" ht="15.75" customHeight="1">
      <c r="F566" s="8"/>
      <c r="G566" s="9"/>
      <c r="H566" s="11"/>
      <c r="I566" s="22"/>
      <c r="J566" s="22"/>
      <c r="K566" s="22"/>
      <c r="L566" s="22"/>
    </row>
    <row r="567" ht="15.75" customHeight="1">
      <c r="F567" s="8"/>
      <c r="G567" s="9"/>
      <c r="H567" s="11"/>
      <c r="I567" s="22"/>
      <c r="J567" s="22"/>
      <c r="K567" s="22"/>
      <c r="L567" s="22"/>
    </row>
    <row r="568" ht="15.75" customHeight="1">
      <c r="F568" s="8"/>
      <c r="G568" s="9"/>
      <c r="H568" s="11"/>
      <c r="I568" s="22"/>
      <c r="J568" s="22"/>
      <c r="K568" s="22"/>
      <c r="L568" s="22"/>
    </row>
    <row r="569" ht="15.75" customHeight="1">
      <c r="F569" s="8"/>
      <c r="G569" s="9"/>
      <c r="H569" s="11"/>
      <c r="I569" s="22"/>
      <c r="J569" s="22"/>
      <c r="K569" s="22"/>
      <c r="L569" s="22"/>
    </row>
    <row r="570" ht="15.75" customHeight="1">
      <c r="F570" s="8"/>
      <c r="G570" s="9"/>
      <c r="H570" s="11"/>
      <c r="I570" s="22"/>
      <c r="J570" s="22"/>
      <c r="K570" s="22"/>
      <c r="L570" s="22"/>
    </row>
    <row r="571" ht="15.75" customHeight="1">
      <c r="F571" s="8"/>
      <c r="G571" s="9"/>
      <c r="H571" s="11"/>
      <c r="I571" s="22"/>
      <c r="J571" s="22"/>
      <c r="K571" s="22"/>
      <c r="L571" s="22"/>
    </row>
    <row r="572" ht="15.75" customHeight="1">
      <c r="F572" s="8"/>
      <c r="G572" s="9"/>
      <c r="H572" s="11"/>
      <c r="I572" s="22"/>
      <c r="J572" s="22"/>
      <c r="K572" s="22"/>
      <c r="L572" s="22"/>
    </row>
    <row r="573" ht="15.75" customHeight="1">
      <c r="F573" s="8"/>
      <c r="G573" s="9"/>
      <c r="H573" s="11"/>
      <c r="I573" s="22"/>
      <c r="J573" s="22"/>
      <c r="K573" s="22"/>
      <c r="L573" s="22"/>
    </row>
    <row r="574" ht="15.75" customHeight="1">
      <c r="F574" s="8"/>
      <c r="G574" s="9"/>
      <c r="H574" s="11"/>
      <c r="I574" s="22"/>
      <c r="J574" s="22"/>
      <c r="K574" s="22"/>
      <c r="L574" s="22"/>
    </row>
    <row r="575" ht="15.75" customHeight="1">
      <c r="F575" s="8"/>
      <c r="G575" s="9"/>
      <c r="H575" s="11"/>
      <c r="I575" s="22"/>
      <c r="J575" s="22"/>
      <c r="K575" s="22"/>
      <c r="L575" s="22"/>
    </row>
    <row r="576" ht="15.75" customHeight="1">
      <c r="F576" s="8"/>
      <c r="G576" s="9"/>
      <c r="H576" s="11"/>
      <c r="I576" s="22"/>
      <c r="J576" s="22"/>
      <c r="K576" s="22"/>
      <c r="L576" s="22"/>
    </row>
    <row r="577" ht="15.75" customHeight="1">
      <c r="F577" s="8"/>
      <c r="G577" s="9"/>
      <c r="H577" s="11"/>
      <c r="I577" s="22"/>
      <c r="J577" s="22"/>
      <c r="K577" s="22"/>
      <c r="L577" s="22"/>
    </row>
    <row r="578" ht="15.75" customHeight="1">
      <c r="F578" s="8"/>
      <c r="G578" s="9"/>
      <c r="H578" s="11"/>
      <c r="I578" s="22"/>
      <c r="J578" s="22"/>
      <c r="K578" s="22"/>
      <c r="L578" s="22"/>
    </row>
    <row r="579" ht="15.75" customHeight="1">
      <c r="F579" s="8"/>
      <c r="G579" s="9"/>
      <c r="H579" s="11"/>
      <c r="I579" s="22"/>
      <c r="J579" s="22"/>
      <c r="K579" s="22"/>
      <c r="L579" s="22"/>
    </row>
    <row r="580" ht="15.75" customHeight="1">
      <c r="F580" s="8"/>
      <c r="G580" s="9"/>
      <c r="H580" s="11"/>
      <c r="I580" s="22"/>
      <c r="J580" s="22"/>
      <c r="K580" s="22"/>
      <c r="L580" s="22"/>
    </row>
    <row r="581" ht="15.75" customHeight="1">
      <c r="F581" s="8"/>
      <c r="G581" s="9"/>
      <c r="H581" s="11"/>
      <c r="I581" s="22"/>
      <c r="J581" s="22"/>
      <c r="K581" s="22"/>
      <c r="L581" s="22"/>
    </row>
    <row r="582" ht="15.75" customHeight="1">
      <c r="F582" s="8"/>
      <c r="G582" s="9"/>
      <c r="H582" s="11"/>
      <c r="I582" s="22"/>
      <c r="J582" s="22"/>
      <c r="K582" s="22"/>
      <c r="L582" s="22"/>
    </row>
    <row r="583" ht="15.75" customHeight="1">
      <c r="F583" s="8"/>
      <c r="G583" s="9"/>
      <c r="H583" s="11"/>
      <c r="I583" s="22"/>
      <c r="J583" s="22"/>
      <c r="K583" s="22"/>
      <c r="L583" s="22"/>
    </row>
    <row r="584" ht="15.75" customHeight="1">
      <c r="F584" s="8"/>
      <c r="G584" s="9"/>
      <c r="H584" s="11"/>
      <c r="I584" s="22"/>
      <c r="J584" s="22"/>
      <c r="K584" s="22"/>
      <c r="L584" s="22"/>
    </row>
    <row r="585" ht="15.75" customHeight="1">
      <c r="F585" s="8"/>
      <c r="G585" s="9"/>
      <c r="H585" s="11"/>
      <c r="I585" s="22"/>
      <c r="J585" s="22"/>
      <c r="K585" s="22"/>
      <c r="L585" s="22"/>
    </row>
    <row r="586" ht="15.75" customHeight="1">
      <c r="F586" s="8"/>
      <c r="G586" s="9"/>
      <c r="H586" s="11"/>
      <c r="I586" s="22"/>
      <c r="J586" s="22"/>
      <c r="K586" s="22"/>
      <c r="L586" s="22"/>
    </row>
    <row r="587" ht="15.75" customHeight="1">
      <c r="F587" s="8"/>
      <c r="G587" s="9"/>
      <c r="H587" s="11"/>
      <c r="I587" s="22"/>
      <c r="J587" s="22"/>
      <c r="K587" s="22"/>
      <c r="L587" s="22"/>
    </row>
    <row r="588" ht="15.75" customHeight="1">
      <c r="F588" s="8"/>
      <c r="G588" s="9"/>
      <c r="H588" s="11"/>
      <c r="I588" s="22"/>
      <c r="J588" s="22"/>
      <c r="K588" s="22"/>
      <c r="L588" s="22"/>
    </row>
    <row r="589" ht="15.75" customHeight="1">
      <c r="F589" s="8"/>
      <c r="G589" s="9"/>
      <c r="H589" s="11"/>
      <c r="I589" s="22"/>
      <c r="J589" s="22"/>
      <c r="K589" s="22"/>
      <c r="L589" s="22"/>
    </row>
    <row r="590" ht="15.75" customHeight="1">
      <c r="F590" s="8"/>
      <c r="G590" s="9"/>
      <c r="H590" s="11"/>
      <c r="I590" s="22"/>
      <c r="J590" s="22"/>
      <c r="K590" s="22"/>
      <c r="L590" s="22"/>
    </row>
    <row r="591" ht="15.75" customHeight="1">
      <c r="F591" s="8"/>
      <c r="G591" s="9"/>
      <c r="H591" s="11"/>
      <c r="I591" s="22"/>
      <c r="J591" s="22"/>
      <c r="K591" s="22"/>
      <c r="L591" s="22"/>
    </row>
    <row r="592" ht="15.75" customHeight="1">
      <c r="F592" s="8"/>
      <c r="G592" s="9"/>
      <c r="H592" s="11"/>
      <c r="I592" s="22"/>
      <c r="J592" s="22"/>
      <c r="K592" s="22"/>
      <c r="L592" s="22"/>
    </row>
    <row r="593" ht="15.75" customHeight="1">
      <c r="F593" s="8"/>
      <c r="G593" s="9"/>
      <c r="H593" s="11"/>
      <c r="I593" s="22"/>
      <c r="J593" s="22"/>
      <c r="K593" s="22"/>
      <c r="L593" s="22"/>
    </row>
    <row r="594" ht="15.75" customHeight="1">
      <c r="F594" s="8"/>
      <c r="G594" s="9"/>
      <c r="H594" s="11"/>
      <c r="I594" s="22"/>
      <c r="J594" s="22"/>
      <c r="K594" s="22"/>
      <c r="L594" s="22"/>
    </row>
    <row r="595" ht="15.75" customHeight="1">
      <c r="F595" s="8"/>
      <c r="G595" s="9"/>
      <c r="H595" s="11"/>
      <c r="I595" s="22"/>
      <c r="J595" s="22"/>
      <c r="K595" s="22"/>
      <c r="L595" s="22"/>
    </row>
    <row r="596" ht="15.75" customHeight="1">
      <c r="F596" s="8"/>
      <c r="G596" s="9"/>
      <c r="H596" s="11"/>
      <c r="I596" s="22"/>
      <c r="J596" s="22"/>
      <c r="K596" s="22"/>
      <c r="L596" s="22"/>
    </row>
    <row r="597" ht="15.75" customHeight="1">
      <c r="F597" s="8"/>
      <c r="G597" s="9"/>
      <c r="H597" s="11"/>
      <c r="I597" s="22"/>
      <c r="J597" s="22"/>
      <c r="K597" s="22"/>
      <c r="L597" s="22"/>
    </row>
    <row r="598" ht="15.75" customHeight="1">
      <c r="F598" s="8"/>
      <c r="G598" s="9"/>
      <c r="H598" s="11"/>
      <c r="I598" s="22"/>
      <c r="J598" s="22"/>
      <c r="K598" s="22"/>
      <c r="L598" s="22"/>
    </row>
    <row r="599" ht="15.75" customHeight="1">
      <c r="F599" s="8"/>
      <c r="G599" s="9"/>
      <c r="H599" s="11"/>
      <c r="I599" s="22"/>
      <c r="J599" s="22"/>
      <c r="K599" s="22"/>
      <c r="L599" s="22"/>
    </row>
    <row r="600" ht="15.75" customHeight="1">
      <c r="F600" s="8"/>
      <c r="G600" s="9"/>
      <c r="H600" s="11"/>
      <c r="I600" s="22"/>
      <c r="J600" s="22"/>
      <c r="K600" s="22"/>
      <c r="L600" s="22"/>
    </row>
    <row r="601" ht="15.75" customHeight="1">
      <c r="F601" s="8"/>
      <c r="G601" s="9"/>
      <c r="H601" s="11"/>
      <c r="I601" s="22"/>
      <c r="J601" s="22"/>
      <c r="K601" s="22"/>
      <c r="L601" s="22"/>
    </row>
    <row r="602" ht="15.75" customHeight="1">
      <c r="F602" s="8"/>
      <c r="G602" s="9"/>
      <c r="H602" s="11"/>
      <c r="I602" s="22"/>
      <c r="J602" s="22"/>
      <c r="K602" s="22"/>
      <c r="L602" s="22"/>
    </row>
    <row r="603" ht="15.75" customHeight="1">
      <c r="F603" s="8"/>
      <c r="G603" s="9"/>
      <c r="H603" s="11"/>
      <c r="I603" s="22"/>
      <c r="J603" s="22"/>
      <c r="K603" s="22"/>
      <c r="L603" s="22"/>
    </row>
    <row r="604" ht="15.75" customHeight="1">
      <c r="F604" s="8"/>
      <c r="G604" s="9"/>
      <c r="H604" s="11"/>
      <c r="I604" s="22"/>
      <c r="J604" s="22"/>
      <c r="K604" s="22"/>
      <c r="L604" s="22"/>
    </row>
    <row r="605" ht="15.75" customHeight="1">
      <c r="F605" s="8"/>
      <c r="G605" s="9"/>
      <c r="H605" s="11"/>
      <c r="I605" s="22"/>
      <c r="J605" s="22"/>
      <c r="K605" s="22"/>
      <c r="L605" s="22"/>
    </row>
    <row r="606" ht="15.75" customHeight="1">
      <c r="F606" s="8"/>
      <c r="G606" s="9"/>
      <c r="H606" s="11"/>
      <c r="I606" s="22"/>
      <c r="J606" s="22"/>
      <c r="K606" s="22"/>
      <c r="L606" s="22"/>
    </row>
    <row r="607" ht="15.75" customHeight="1">
      <c r="F607" s="8"/>
      <c r="G607" s="9"/>
      <c r="H607" s="11"/>
      <c r="I607" s="22"/>
      <c r="J607" s="22"/>
      <c r="K607" s="22"/>
      <c r="L607" s="22"/>
    </row>
    <row r="608" ht="15.75" customHeight="1">
      <c r="F608" s="8"/>
      <c r="G608" s="9"/>
      <c r="H608" s="11"/>
      <c r="I608" s="22"/>
      <c r="J608" s="22"/>
      <c r="K608" s="22"/>
      <c r="L608" s="22"/>
    </row>
    <row r="609" ht="15.75" customHeight="1">
      <c r="F609" s="8"/>
      <c r="G609" s="9"/>
      <c r="H609" s="11"/>
      <c r="I609" s="22"/>
      <c r="J609" s="22"/>
      <c r="K609" s="22"/>
      <c r="L609" s="22"/>
    </row>
    <row r="610" ht="15.75" customHeight="1">
      <c r="F610" s="8"/>
      <c r="G610" s="9"/>
      <c r="H610" s="11"/>
      <c r="I610" s="22"/>
      <c r="J610" s="22"/>
      <c r="K610" s="22"/>
      <c r="L610" s="22"/>
    </row>
    <row r="611" ht="15.75" customHeight="1">
      <c r="F611" s="8"/>
      <c r="G611" s="9"/>
      <c r="H611" s="11"/>
      <c r="I611" s="22"/>
      <c r="J611" s="22"/>
      <c r="K611" s="22"/>
      <c r="L611" s="22"/>
    </row>
    <row r="612" ht="15.75" customHeight="1">
      <c r="F612" s="8"/>
      <c r="G612" s="9"/>
      <c r="H612" s="11"/>
      <c r="I612" s="22"/>
      <c r="J612" s="22"/>
      <c r="K612" s="22"/>
      <c r="L612" s="22"/>
    </row>
    <row r="613" ht="15.75" customHeight="1">
      <c r="F613" s="8"/>
      <c r="G613" s="9"/>
      <c r="H613" s="11"/>
      <c r="I613" s="22"/>
      <c r="J613" s="22"/>
      <c r="K613" s="22"/>
      <c r="L613" s="22"/>
    </row>
    <row r="614" ht="15.75" customHeight="1">
      <c r="F614" s="8"/>
      <c r="G614" s="9"/>
      <c r="H614" s="11"/>
      <c r="I614" s="22"/>
      <c r="J614" s="22"/>
      <c r="K614" s="22"/>
      <c r="L614" s="22"/>
    </row>
    <row r="615" ht="15.75" customHeight="1">
      <c r="F615" s="8"/>
      <c r="G615" s="9"/>
      <c r="H615" s="11"/>
      <c r="I615" s="22"/>
      <c r="J615" s="22"/>
      <c r="K615" s="22"/>
      <c r="L615" s="22"/>
    </row>
    <row r="616" ht="15.75" customHeight="1">
      <c r="F616" s="8"/>
      <c r="G616" s="9"/>
      <c r="H616" s="11"/>
      <c r="I616" s="22"/>
      <c r="J616" s="22"/>
      <c r="K616" s="22"/>
      <c r="L616" s="22"/>
    </row>
    <row r="617" ht="15.75" customHeight="1">
      <c r="F617" s="8"/>
      <c r="G617" s="9"/>
      <c r="H617" s="11"/>
      <c r="I617" s="22"/>
      <c r="J617" s="22"/>
      <c r="K617" s="22"/>
      <c r="L617" s="22"/>
    </row>
    <row r="618" ht="15.75" customHeight="1">
      <c r="F618" s="8"/>
      <c r="G618" s="9"/>
      <c r="H618" s="11"/>
      <c r="I618" s="22"/>
      <c r="J618" s="22"/>
      <c r="K618" s="22"/>
      <c r="L618" s="22"/>
    </row>
    <row r="619" ht="15.75" customHeight="1">
      <c r="F619" s="8"/>
      <c r="G619" s="9"/>
      <c r="H619" s="11"/>
      <c r="I619" s="22"/>
      <c r="J619" s="22"/>
      <c r="K619" s="22"/>
      <c r="L619" s="22"/>
    </row>
    <row r="620" ht="15.75" customHeight="1">
      <c r="F620" s="8"/>
      <c r="G620" s="9"/>
      <c r="H620" s="11"/>
      <c r="I620" s="22"/>
      <c r="J620" s="22"/>
      <c r="K620" s="22"/>
      <c r="L620" s="22"/>
    </row>
    <row r="621" ht="15.75" customHeight="1">
      <c r="F621" s="8"/>
      <c r="G621" s="9"/>
      <c r="H621" s="11"/>
      <c r="I621" s="22"/>
      <c r="J621" s="22"/>
      <c r="K621" s="22"/>
      <c r="L621" s="22"/>
    </row>
    <row r="622" ht="15.75" customHeight="1">
      <c r="F622" s="8"/>
      <c r="G622" s="9"/>
      <c r="H622" s="11"/>
      <c r="I622" s="22"/>
      <c r="J622" s="22"/>
      <c r="K622" s="22"/>
      <c r="L622" s="22"/>
    </row>
    <row r="623" ht="15.75" customHeight="1">
      <c r="F623" s="8"/>
      <c r="G623" s="9"/>
      <c r="H623" s="11"/>
      <c r="I623" s="22"/>
      <c r="J623" s="22"/>
      <c r="K623" s="22"/>
      <c r="L623" s="22"/>
    </row>
    <row r="624" ht="15.75" customHeight="1">
      <c r="F624" s="8"/>
      <c r="G624" s="9"/>
      <c r="H624" s="11"/>
      <c r="I624" s="22"/>
      <c r="J624" s="22"/>
      <c r="K624" s="22"/>
      <c r="L624" s="22"/>
    </row>
    <row r="625" ht="15.75" customHeight="1">
      <c r="F625" s="8"/>
      <c r="G625" s="9"/>
      <c r="H625" s="11"/>
      <c r="I625" s="22"/>
      <c r="J625" s="22"/>
      <c r="K625" s="22"/>
      <c r="L625" s="22"/>
    </row>
    <row r="626" ht="15.75" customHeight="1">
      <c r="F626" s="8"/>
      <c r="G626" s="9"/>
      <c r="H626" s="11"/>
      <c r="I626" s="22"/>
      <c r="J626" s="22"/>
      <c r="K626" s="22"/>
      <c r="L626" s="22"/>
    </row>
    <row r="627" ht="15.75" customHeight="1">
      <c r="F627" s="8"/>
      <c r="G627" s="9"/>
      <c r="H627" s="11"/>
      <c r="I627" s="22"/>
      <c r="J627" s="22"/>
      <c r="K627" s="22"/>
      <c r="L627" s="22"/>
    </row>
    <row r="628" ht="15.75" customHeight="1">
      <c r="F628" s="8"/>
      <c r="G628" s="9"/>
      <c r="H628" s="11"/>
      <c r="I628" s="22"/>
      <c r="J628" s="22"/>
      <c r="K628" s="22"/>
      <c r="L628" s="22"/>
    </row>
    <row r="629" ht="15.75" customHeight="1">
      <c r="F629" s="8"/>
      <c r="G629" s="9"/>
      <c r="H629" s="11"/>
      <c r="I629" s="22"/>
      <c r="J629" s="22"/>
      <c r="K629" s="22"/>
      <c r="L629" s="22"/>
    </row>
    <row r="630" ht="15.75" customHeight="1">
      <c r="F630" s="8"/>
      <c r="G630" s="9"/>
      <c r="H630" s="11"/>
      <c r="I630" s="22"/>
      <c r="J630" s="22"/>
      <c r="K630" s="22"/>
      <c r="L630" s="22"/>
    </row>
    <row r="631" ht="15.75" customHeight="1">
      <c r="F631" s="8"/>
      <c r="G631" s="9"/>
      <c r="H631" s="11"/>
      <c r="I631" s="22"/>
      <c r="J631" s="22"/>
      <c r="K631" s="22"/>
      <c r="L631" s="22"/>
    </row>
    <row r="632" ht="15.75" customHeight="1">
      <c r="F632" s="8"/>
      <c r="G632" s="9"/>
      <c r="H632" s="11"/>
      <c r="I632" s="22"/>
      <c r="J632" s="22"/>
      <c r="K632" s="22"/>
      <c r="L632" s="22"/>
    </row>
    <row r="633" ht="15.75" customHeight="1">
      <c r="F633" s="8"/>
      <c r="G633" s="9"/>
      <c r="H633" s="11"/>
      <c r="I633" s="22"/>
      <c r="J633" s="22"/>
      <c r="K633" s="22"/>
      <c r="L633" s="22"/>
    </row>
    <row r="634" ht="15.75" customHeight="1">
      <c r="F634" s="8"/>
      <c r="G634" s="9"/>
      <c r="H634" s="11"/>
      <c r="I634" s="22"/>
      <c r="J634" s="22"/>
      <c r="K634" s="22"/>
      <c r="L634" s="22"/>
    </row>
    <row r="635" ht="15.75" customHeight="1">
      <c r="F635" s="8"/>
      <c r="G635" s="9"/>
      <c r="H635" s="11"/>
      <c r="I635" s="22"/>
      <c r="J635" s="22"/>
      <c r="K635" s="22"/>
      <c r="L635" s="22"/>
    </row>
    <row r="636" ht="15.75" customHeight="1">
      <c r="F636" s="8"/>
      <c r="G636" s="9"/>
      <c r="H636" s="11"/>
      <c r="I636" s="22"/>
      <c r="J636" s="22"/>
      <c r="K636" s="22"/>
      <c r="L636" s="22"/>
    </row>
    <row r="637" ht="15.75" customHeight="1">
      <c r="F637" s="8"/>
      <c r="G637" s="9"/>
      <c r="H637" s="11"/>
      <c r="I637" s="22"/>
      <c r="J637" s="22"/>
      <c r="K637" s="22"/>
      <c r="L637" s="22"/>
    </row>
    <row r="638" ht="15.75" customHeight="1">
      <c r="F638" s="8"/>
      <c r="G638" s="9"/>
      <c r="H638" s="11"/>
      <c r="I638" s="22"/>
      <c r="J638" s="22"/>
      <c r="K638" s="22"/>
      <c r="L638" s="22"/>
    </row>
    <row r="639" ht="15.75" customHeight="1">
      <c r="F639" s="8"/>
      <c r="G639" s="9"/>
      <c r="H639" s="11"/>
      <c r="I639" s="22"/>
      <c r="J639" s="22"/>
      <c r="K639" s="22"/>
      <c r="L639" s="22"/>
    </row>
    <row r="640" ht="15.75" customHeight="1">
      <c r="F640" s="8"/>
      <c r="G640" s="9"/>
      <c r="H640" s="11"/>
      <c r="I640" s="22"/>
      <c r="J640" s="22"/>
      <c r="K640" s="22"/>
      <c r="L640" s="22"/>
    </row>
    <row r="641" ht="15.75" customHeight="1">
      <c r="F641" s="8"/>
      <c r="G641" s="9"/>
      <c r="H641" s="11"/>
      <c r="I641" s="22"/>
      <c r="J641" s="22"/>
      <c r="K641" s="22"/>
      <c r="L641" s="22"/>
    </row>
    <row r="642" ht="15.75" customHeight="1">
      <c r="F642" s="8"/>
      <c r="G642" s="9"/>
      <c r="H642" s="11"/>
      <c r="I642" s="22"/>
      <c r="J642" s="22"/>
      <c r="K642" s="22"/>
      <c r="L642" s="22"/>
    </row>
    <row r="643" ht="15.75" customHeight="1">
      <c r="F643" s="8"/>
      <c r="G643" s="9"/>
      <c r="H643" s="11"/>
      <c r="I643" s="22"/>
      <c r="J643" s="22"/>
      <c r="K643" s="22"/>
      <c r="L643" s="22"/>
    </row>
    <row r="644" ht="15.75" customHeight="1">
      <c r="F644" s="8"/>
      <c r="G644" s="9"/>
      <c r="H644" s="11"/>
      <c r="I644" s="22"/>
      <c r="J644" s="22"/>
      <c r="K644" s="22"/>
      <c r="L644" s="22"/>
    </row>
    <row r="645" ht="15.75" customHeight="1">
      <c r="F645" s="8"/>
      <c r="G645" s="9"/>
      <c r="H645" s="11"/>
      <c r="I645" s="22"/>
      <c r="J645" s="22"/>
      <c r="K645" s="22"/>
      <c r="L645" s="22"/>
    </row>
    <row r="646" ht="15.75" customHeight="1">
      <c r="F646" s="8"/>
      <c r="G646" s="9"/>
      <c r="H646" s="11"/>
      <c r="I646" s="22"/>
      <c r="J646" s="22"/>
      <c r="K646" s="22"/>
      <c r="L646" s="22"/>
    </row>
    <row r="647" ht="15.75" customHeight="1">
      <c r="F647" s="8"/>
      <c r="G647" s="9"/>
      <c r="H647" s="11"/>
      <c r="I647" s="22"/>
      <c r="J647" s="22"/>
      <c r="K647" s="22"/>
      <c r="L647" s="22"/>
    </row>
    <row r="648" ht="15.75" customHeight="1">
      <c r="F648" s="8"/>
      <c r="G648" s="9"/>
      <c r="H648" s="11"/>
      <c r="I648" s="22"/>
      <c r="J648" s="22"/>
      <c r="K648" s="22"/>
      <c r="L648" s="22"/>
    </row>
    <row r="649" ht="15.75" customHeight="1">
      <c r="F649" s="8"/>
      <c r="G649" s="9"/>
      <c r="H649" s="11"/>
      <c r="I649" s="22"/>
      <c r="J649" s="22"/>
      <c r="K649" s="22"/>
      <c r="L649" s="22"/>
    </row>
    <row r="650" ht="15.75" customHeight="1">
      <c r="F650" s="8"/>
      <c r="G650" s="9"/>
      <c r="H650" s="11"/>
      <c r="I650" s="22"/>
      <c r="J650" s="22"/>
      <c r="K650" s="22"/>
      <c r="L650" s="22"/>
    </row>
    <row r="651" ht="15.75" customHeight="1">
      <c r="F651" s="8"/>
      <c r="G651" s="9"/>
      <c r="H651" s="11"/>
      <c r="I651" s="22"/>
      <c r="J651" s="22"/>
      <c r="K651" s="22"/>
      <c r="L651" s="22"/>
    </row>
    <row r="652" ht="15.75" customHeight="1">
      <c r="F652" s="8"/>
      <c r="G652" s="9"/>
      <c r="H652" s="11"/>
      <c r="I652" s="22"/>
      <c r="J652" s="22"/>
      <c r="K652" s="22"/>
      <c r="L652" s="22"/>
    </row>
    <row r="653" ht="15.75" customHeight="1">
      <c r="F653" s="8"/>
      <c r="G653" s="9"/>
      <c r="H653" s="11"/>
      <c r="I653" s="22"/>
      <c r="J653" s="22"/>
      <c r="K653" s="22"/>
      <c r="L653" s="22"/>
    </row>
    <row r="654" ht="15.75" customHeight="1">
      <c r="F654" s="8"/>
      <c r="G654" s="9"/>
      <c r="H654" s="11"/>
      <c r="I654" s="22"/>
      <c r="J654" s="22"/>
      <c r="K654" s="22"/>
      <c r="L654" s="22"/>
    </row>
    <row r="655" ht="15.75" customHeight="1">
      <c r="F655" s="8"/>
      <c r="G655" s="9"/>
      <c r="H655" s="11"/>
      <c r="I655" s="22"/>
      <c r="J655" s="22"/>
      <c r="K655" s="22"/>
      <c r="L655" s="22"/>
    </row>
    <row r="656" ht="15.75" customHeight="1">
      <c r="F656" s="8"/>
      <c r="G656" s="9"/>
      <c r="H656" s="11"/>
      <c r="I656" s="22"/>
      <c r="J656" s="22"/>
      <c r="K656" s="22"/>
      <c r="L656" s="22"/>
    </row>
    <row r="657" ht="15.75" customHeight="1">
      <c r="F657" s="8"/>
      <c r="G657" s="9"/>
      <c r="H657" s="11"/>
      <c r="I657" s="22"/>
      <c r="J657" s="22"/>
      <c r="K657" s="22"/>
      <c r="L657" s="22"/>
    </row>
    <row r="658" ht="15.75" customHeight="1">
      <c r="F658" s="8"/>
      <c r="G658" s="9"/>
      <c r="H658" s="11"/>
      <c r="I658" s="22"/>
      <c r="J658" s="22"/>
      <c r="K658" s="22"/>
      <c r="L658" s="22"/>
    </row>
    <row r="659" ht="15.75" customHeight="1">
      <c r="F659" s="8"/>
      <c r="G659" s="9"/>
      <c r="H659" s="11"/>
      <c r="I659" s="22"/>
      <c r="J659" s="22"/>
      <c r="K659" s="22"/>
      <c r="L659" s="22"/>
    </row>
    <row r="660" ht="15.75" customHeight="1">
      <c r="F660" s="8"/>
      <c r="G660" s="9"/>
      <c r="H660" s="11"/>
      <c r="I660" s="22"/>
      <c r="J660" s="22"/>
      <c r="K660" s="22"/>
      <c r="L660" s="22"/>
    </row>
    <row r="661" ht="15.75" customHeight="1">
      <c r="F661" s="8"/>
      <c r="G661" s="9"/>
      <c r="H661" s="11"/>
      <c r="I661" s="22"/>
      <c r="J661" s="22"/>
      <c r="K661" s="22"/>
      <c r="L661" s="22"/>
    </row>
    <row r="662" ht="15.75" customHeight="1">
      <c r="F662" s="8"/>
      <c r="G662" s="9"/>
      <c r="H662" s="11"/>
      <c r="I662" s="22"/>
      <c r="J662" s="22"/>
      <c r="K662" s="22"/>
      <c r="L662" s="22"/>
    </row>
    <row r="663" ht="15.75" customHeight="1">
      <c r="F663" s="8"/>
      <c r="G663" s="9"/>
      <c r="H663" s="11"/>
      <c r="I663" s="22"/>
      <c r="J663" s="22"/>
      <c r="K663" s="22"/>
      <c r="L663" s="22"/>
    </row>
    <row r="664" ht="15.75" customHeight="1">
      <c r="F664" s="8"/>
      <c r="G664" s="9"/>
      <c r="H664" s="11"/>
      <c r="I664" s="22"/>
      <c r="J664" s="22"/>
      <c r="K664" s="22"/>
      <c r="L664" s="22"/>
    </row>
    <row r="665" ht="15.75" customHeight="1">
      <c r="F665" s="8"/>
      <c r="G665" s="9"/>
      <c r="H665" s="11"/>
      <c r="I665" s="22"/>
      <c r="J665" s="22"/>
      <c r="K665" s="22"/>
      <c r="L665" s="22"/>
    </row>
    <row r="666" ht="15.75" customHeight="1">
      <c r="F666" s="8"/>
      <c r="G666" s="9"/>
      <c r="H666" s="11"/>
      <c r="I666" s="22"/>
      <c r="J666" s="22"/>
      <c r="K666" s="22"/>
      <c r="L666" s="22"/>
    </row>
    <row r="667" ht="15.75" customHeight="1">
      <c r="F667" s="8"/>
      <c r="G667" s="9"/>
      <c r="H667" s="11"/>
      <c r="I667" s="22"/>
      <c r="J667" s="22"/>
      <c r="K667" s="22"/>
      <c r="L667" s="22"/>
    </row>
    <row r="668" ht="15.75" customHeight="1">
      <c r="F668" s="8"/>
      <c r="G668" s="9"/>
      <c r="H668" s="11"/>
      <c r="I668" s="22"/>
      <c r="J668" s="22"/>
      <c r="K668" s="22"/>
      <c r="L668" s="22"/>
    </row>
    <row r="669" ht="15.75" customHeight="1">
      <c r="F669" s="8"/>
      <c r="G669" s="9"/>
      <c r="H669" s="11"/>
      <c r="I669" s="22"/>
      <c r="J669" s="22"/>
      <c r="K669" s="22"/>
      <c r="L669" s="22"/>
    </row>
    <row r="670" ht="15.75" customHeight="1">
      <c r="F670" s="8"/>
      <c r="G670" s="9"/>
      <c r="H670" s="11"/>
      <c r="I670" s="22"/>
      <c r="J670" s="22"/>
      <c r="K670" s="22"/>
      <c r="L670" s="22"/>
    </row>
    <row r="671" ht="15.75" customHeight="1">
      <c r="F671" s="8"/>
      <c r="G671" s="9"/>
      <c r="H671" s="11"/>
      <c r="I671" s="22"/>
      <c r="J671" s="22"/>
      <c r="K671" s="22"/>
      <c r="L671" s="22"/>
    </row>
    <row r="672" ht="15.75" customHeight="1">
      <c r="F672" s="8"/>
      <c r="G672" s="9"/>
      <c r="H672" s="11"/>
      <c r="I672" s="22"/>
      <c r="J672" s="22"/>
      <c r="K672" s="22"/>
      <c r="L672" s="22"/>
    </row>
    <row r="673" ht="15.75" customHeight="1">
      <c r="F673" s="8"/>
      <c r="G673" s="9"/>
      <c r="H673" s="11"/>
      <c r="I673" s="22"/>
      <c r="J673" s="22"/>
      <c r="K673" s="22"/>
      <c r="L673" s="22"/>
    </row>
    <row r="674" ht="15.75" customHeight="1">
      <c r="F674" s="8"/>
      <c r="G674" s="9"/>
      <c r="H674" s="11"/>
      <c r="I674" s="22"/>
      <c r="J674" s="22"/>
      <c r="K674" s="22"/>
      <c r="L674" s="22"/>
    </row>
    <row r="675" ht="15.75" customHeight="1">
      <c r="F675" s="8"/>
      <c r="G675" s="9"/>
      <c r="H675" s="11"/>
      <c r="I675" s="22"/>
      <c r="J675" s="22"/>
      <c r="K675" s="22"/>
      <c r="L675" s="22"/>
    </row>
    <row r="676" ht="15.75" customHeight="1">
      <c r="F676" s="8"/>
      <c r="G676" s="9"/>
      <c r="H676" s="11"/>
      <c r="I676" s="22"/>
      <c r="J676" s="22"/>
      <c r="K676" s="22"/>
      <c r="L676" s="22"/>
    </row>
    <row r="677" ht="15.75" customHeight="1">
      <c r="F677" s="8"/>
      <c r="G677" s="9"/>
      <c r="H677" s="11"/>
      <c r="I677" s="22"/>
      <c r="J677" s="22"/>
      <c r="K677" s="22"/>
      <c r="L677" s="22"/>
    </row>
    <row r="678" ht="15.75" customHeight="1">
      <c r="F678" s="8"/>
      <c r="G678" s="9"/>
      <c r="H678" s="11"/>
      <c r="I678" s="22"/>
      <c r="J678" s="22"/>
      <c r="K678" s="22"/>
      <c r="L678" s="22"/>
    </row>
    <row r="679" ht="15.75" customHeight="1">
      <c r="F679" s="8"/>
      <c r="G679" s="9"/>
      <c r="H679" s="11"/>
      <c r="I679" s="22"/>
      <c r="J679" s="22"/>
      <c r="K679" s="22"/>
      <c r="L679" s="22"/>
    </row>
    <row r="680" ht="15.75" customHeight="1">
      <c r="F680" s="8"/>
      <c r="G680" s="9"/>
      <c r="H680" s="11"/>
      <c r="I680" s="22"/>
      <c r="J680" s="22"/>
      <c r="K680" s="22"/>
      <c r="L680" s="22"/>
    </row>
    <row r="681" ht="15.75" customHeight="1">
      <c r="F681" s="8"/>
      <c r="G681" s="9"/>
      <c r="H681" s="11"/>
      <c r="I681" s="22"/>
      <c r="J681" s="22"/>
      <c r="K681" s="22"/>
      <c r="L681" s="22"/>
    </row>
    <row r="682" ht="15.75" customHeight="1">
      <c r="F682" s="8"/>
      <c r="G682" s="9"/>
      <c r="H682" s="11"/>
      <c r="I682" s="22"/>
      <c r="J682" s="22"/>
      <c r="K682" s="22"/>
      <c r="L682" s="22"/>
    </row>
    <row r="683" ht="15.75" customHeight="1">
      <c r="F683" s="8"/>
      <c r="G683" s="9"/>
      <c r="H683" s="11"/>
      <c r="I683" s="22"/>
      <c r="J683" s="22"/>
      <c r="K683" s="22"/>
      <c r="L683" s="22"/>
    </row>
    <row r="684" ht="15.75" customHeight="1">
      <c r="F684" s="8"/>
      <c r="G684" s="9"/>
      <c r="H684" s="11"/>
      <c r="I684" s="22"/>
      <c r="J684" s="22"/>
      <c r="K684" s="22"/>
      <c r="L684" s="22"/>
    </row>
    <row r="685" ht="15.75" customHeight="1">
      <c r="F685" s="8"/>
      <c r="G685" s="9"/>
      <c r="H685" s="11"/>
      <c r="I685" s="22"/>
      <c r="J685" s="22"/>
      <c r="K685" s="22"/>
      <c r="L685" s="22"/>
    </row>
    <row r="686" ht="15.75" customHeight="1">
      <c r="F686" s="8"/>
      <c r="G686" s="9"/>
      <c r="H686" s="11"/>
      <c r="I686" s="22"/>
      <c r="J686" s="22"/>
      <c r="K686" s="22"/>
      <c r="L686" s="22"/>
    </row>
    <row r="687" ht="15.75" customHeight="1">
      <c r="F687" s="8"/>
      <c r="G687" s="9"/>
      <c r="H687" s="11"/>
      <c r="I687" s="22"/>
      <c r="J687" s="22"/>
      <c r="K687" s="22"/>
      <c r="L687" s="22"/>
    </row>
    <row r="688" ht="15.75" customHeight="1">
      <c r="F688" s="8"/>
      <c r="G688" s="9"/>
      <c r="H688" s="11"/>
      <c r="I688" s="22"/>
      <c r="J688" s="22"/>
      <c r="K688" s="22"/>
      <c r="L688" s="22"/>
    </row>
    <row r="689" ht="15.75" customHeight="1">
      <c r="F689" s="8"/>
      <c r="G689" s="9"/>
      <c r="H689" s="11"/>
      <c r="I689" s="22"/>
      <c r="J689" s="22"/>
      <c r="K689" s="22"/>
      <c r="L689" s="22"/>
    </row>
    <row r="690" ht="15.75" customHeight="1">
      <c r="F690" s="8"/>
      <c r="G690" s="9"/>
      <c r="H690" s="11"/>
      <c r="I690" s="22"/>
      <c r="J690" s="22"/>
      <c r="K690" s="22"/>
      <c r="L690" s="22"/>
    </row>
    <row r="691" ht="15.75" customHeight="1">
      <c r="F691" s="8"/>
      <c r="G691" s="9"/>
      <c r="H691" s="11"/>
      <c r="I691" s="22"/>
      <c r="J691" s="22"/>
      <c r="K691" s="22"/>
      <c r="L691" s="22"/>
    </row>
    <row r="692" ht="15.75" customHeight="1">
      <c r="F692" s="8"/>
      <c r="G692" s="9"/>
      <c r="H692" s="11"/>
      <c r="I692" s="22"/>
      <c r="J692" s="22"/>
      <c r="K692" s="22"/>
      <c r="L692" s="22"/>
    </row>
    <row r="693" ht="15.75" customHeight="1">
      <c r="F693" s="8"/>
      <c r="G693" s="9"/>
      <c r="H693" s="11"/>
      <c r="I693" s="22"/>
      <c r="J693" s="22"/>
      <c r="K693" s="22"/>
      <c r="L693" s="22"/>
    </row>
    <row r="694" ht="15.75" customHeight="1">
      <c r="F694" s="8"/>
      <c r="G694" s="9"/>
      <c r="H694" s="11"/>
      <c r="I694" s="22"/>
      <c r="J694" s="22"/>
      <c r="K694" s="22"/>
      <c r="L694" s="22"/>
    </row>
    <row r="695" ht="15.75" customHeight="1">
      <c r="F695" s="8"/>
      <c r="G695" s="9"/>
      <c r="H695" s="11"/>
      <c r="I695" s="22"/>
      <c r="J695" s="22"/>
      <c r="K695" s="22"/>
      <c r="L695" s="22"/>
    </row>
    <row r="696" ht="15.75" customHeight="1">
      <c r="F696" s="8"/>
      <c r="G696" s="9"/>
      <c r="H696" s="11"/>
      <c r="I696" s="22"/>
      <c r="J696" s="22"/>
      <c r="K696" s="22"/>
      <c r="L696" s="22"/>
    </row>
    <row r="697" ht="15.75" customHeight="1">
      <c r="F697" s="8"/>
      <c r="G697" s="9"/>
      <c r="H697" s="11"/>
      <c r="I697" s="22"/>
      <c r="J697" s="22"/>
      <c r="K697" s="22"/>
      <c r="L697" s="22"/>
    </row>
    <row r="698" ht="15.75" customHeight="1">
      <c r="F698" s="8"/>
      <c r="G698" s="9"/>
      <c r="H698" s="11"/>
      <c r="I698" s="22"/>
      <c r="J698" s="22"/>
      <c r="K698" s="22"/>
      <c r="L698" s="22"/>
    </row>
    <row r="699" ht="15.75" customHeight="1">
      <c r="F699" s="8"/>
      <c r="G699" s="9"/>
      <c r="H699" s="11"/>
      <c r="I699" s="22"/>
      <c r="J699" s="22"/>
      <c r="K699" s="22"/>
      <c r="L699" s="22"/>
    </row>
    <row r="700" ht="15.75" customHeight="1">
      <c r="F700" s="8"/>
      <c r="G700" s="9"/>
      <c r="H700" s="11"/>
      <c r="I700" s="22"/>
      <c r="J700" s="22"/>
      <c r="K700" s="22"/>
      <c r="L700" s="22"/>
    </row>
    <row r="701" ht="15.75" customHeight="1">
      <c r="F701" s="8"/>
      <c r="G701" s="9"/>
      <c r="H701" s="11"/>
      <c r="I701" s="22"/>
      <c r="J701" s="22"/>
      <c r="K701" s="22"/>
      <c r="L701" s="22"/>
    </row>
    <row r="702" ht="15.75" customHeight="1">
      <c r="F702" s="8"/>
      <c r="G702" s="9"/>
      <c r="H702" s="11"/>
      <c r="I702" s="22"/>
      <c r="J702" s="22"/>
      <c r="K702" s="22"/>
      <c r="L702" s="22"/>
    </row>
    <row r="703" ht="15.75" customHeight="1">
      <c r="F703" s="8"/>
      <c r="G703" s="9"/>
      <c r="H703" s="11"/>
      <c r="I703" s="22"/>
      <c r="J703" s="22"/>
      <c r="K703" s="22"/>
      <c r="L703" s="22"/>
    </row>
    <row r="704" ht="15.75" customHeight="1">
      <c r="F704" s="8"/>
      <c r="G704" s="9"/>
      <c r="H704" s="11"/>
      <c r="I704" s="22"/>
      <c r="J704" s="22"/>
      <c r="K704" s="22"/>
      <c r="L704" s="22"/>
    </row>
    <row r="705" ht="15.75" customHeight="1">
      <c r="F705" s="8"/>
      <c r="G705" s="9"/>
      <c r="H705" s="11"/>
      <c r="I705" s="22"/>
      <c r="J705" s="22"/>
      <c r="K705" s="22"/>
      <c r="L705" s="22"/>
    </row>
    <row r="706" ht="15.75" customHeight="1">
      <c r="F706" s="8"/>
      <c r="G706" s="9"/>
      <c r="H706" s="11"/>
      <c r="I706" s="22"/>
      <c r="J706" s="22"/>
      <c r="K706" s="22"/>
      <c r="L706" s="22"/>
    </row>
    <row r="707" ht="15.75" customHeight="1">
      <c r="F707" s="8"/>
      <c r="G707" s="9"/>
      <c r="H707" s="11"/>
      <c r="I707" s="22"/>
      <c r="J707" s="22"/>
      <c r="K707" s="22"/>
      <c r="L707" s="22"/>
    </row>
    <row r="708" ht="15.75" customHeight="1">
      <c r="F708" s="8"/>
      <c r="G708" s="9"/>
      <c r="H708" s="11"/>
      <c r="I708" s="22"/>
      <c r="J708" s="22"/>
      <c r="K708" s="22"/>
      <c r="L708" s="22"/>
    </row>
    <row r="709" ht="15.75" customHeight="1">
      <c r="F709" s="8"/>
      <c r="G709" s="9"/>
      <c r="H709" s="11"/>
      <c r="I709" s="22"/>
      <c r="J709" s="22"/>
      <c r="K709" s="22"/>
      <c r="L709" s="22"/>
    </row>
    <row r="710" ht="15.75" customHeight="1">
      <c r="F710" s="8"/>
      <c r="G710" s="9"/>
      <c r="H710" s="11"/>
      <c r="I710" s="22"/>
      <c r="J710" s="22"/>
      <c r="K710" s="22"/>
      <c r="L710" s="22"/>
    </row>
    <row r="711" ht="15.75" customHeight="1">
      <c r="F711" s="8"/>
      <c r="G711" s="9"/>
      <c r="H711" s="11"/>
      <c r="I711" s="22"/>
      <c r="J711" s="22"/>
      <c r="K711" s="22"/>
      <c r="L711" s="22"/>
    </row>
    <row r="712" ht="15.75" customHeight="1">
      <c r="F712" s="8"/>
      <c r="G712" s="9"/>
      <c r="H712" s="11"/>
      <c r="I712" s="22"/>
      <c r="J712" s="22"/>
      <c r="K712" s="22"/>
      <c r="L712" s="22"/>
    </row>
    <row r="713" ht="15.75" customHeight="1">
      <c r="F713" s="8"/>
      <c r="G713" s="9"/>
      <c r="H713" s="11"/>
      <c r="I713" s="22"/>
      <c r="J713" s="22"/>
      <c r="K713" s="22"/>
      <c r="L713" s="22"/>
    </row>
    <row r="714" ht="15.75" customHeight="1">
      <c r="F714" s="8"/>
      <c r="G714" s="9"/>
      <c r="H714" s="11"/>
      <c r="I714" s="22"/>
      <c r="J714" s="22"/>
      <c r="K714" s="22"/>
      <c r="L714" s="22"/>
    </row>
    <row r="715" ht="15.75" customHeight="1">
      <c r="F715" s="8"/>
      <c r="G715" s="9"/>
      <c r="H715" s="11"/>
      <c r="I715" s="22"/>
      <c r="J715" s="22"/>
      <c r="K715" s="22"/>
      <c r="L715" s="22"/>
    </row>
    <row r="716" ht="15.75" customHeight="1">
      <c r="F716" s="8"/>
      <c r="G716" s="9"/>
      <c r="H716" s="11"/>
      <c r="I716" s="22"/>
      <c r="J716" s="22"/>
      <c r="K716" s="22"/>
      <c r="L716" s="22"/>
    </row>
    <row r="717" ht="15.75" customHeight="1">
      <c r="F717" s="8"/>
      <c r="G717" s="9"/>
      <c r="H717" s="11"/>
      <c r="I717" s="22"/>
      <c r="J717" s="22"/>
      <c r="K717" s="22"/>
      <c r="L717" s="22"/>
    </row>
    <row r="718" ht="15.75" customHeight="1">
      <c r="F718" s="8"/>
      <c r="G718" s="9"/>
      <c r="H718" s="11"/>
      <c r="I718" s="22"/>
      <c r="J718" s="22"/>
      <c r="K718" s="22"/>
      <c r="L718" s="22"/>
    </row>
    <row r="719" ht="15.75" customHeight="1">
      <c r="F719" s="8"/>
      <c r="G719" s="9"/>
      <c r="H719" s="11"/>
      <c r="I719" s="22"/>
      <c r="J719" s="22"/>
      <c r="K719" s="22"/>
      <c r="L719" s="22"/>
    </row>
    <row r="720" ht="15.75" customHeight="1">
      <c r="F720" s="8"/>
      <c r="G720" s="9"/>
      <c r="H720" s="11"/>
      <c r="I720" s="22"/>
      <c r="J720" s="22"/>
      <c r="K720" s="22"/>
      <c r="L720" s="22"/>
    </row>
    <row r="721" ht="15.75" customHeight="1">
      <c r="F721" s="8"/>
      <c r="G721" s="9"/>
      <c r="H721" s="11"/>
      <c r="I721" s="22"/>
      <c r="J721" s="22"/>
      <c r="K721" s="22"/>
      <c r="L721" s="22"/>
    </row>
    <row r="722" ht="15.75" customHeight="1">
      <c r="F722" s="8"/>
      <c r="G722" s="9"/>
      <c r="H722" s="11"/>
      <c r="I722" s="22"/>
      <c r="J722" s="22"/>
      <c r="K722" s="22"/>
      <c r="L722" s="22"/>
    </row>
    <row r="723" ht="15.75" customHeight="1">
      <c r="F723" s="8"/>
      <c r="G723" s="9"/>
      <c r="H723" s="11"/>
      <c r="I723" s="22"/>
      <c r="J723" s="22"/>
      <c r="K723" s="22"/>
      <c r="L723" s="22"/>
    </row>
    <row r="724" ht="15.75" customHeight="1">
      <c r="F724" s="8"/>
      <c r="G724" s="9"/>
      <c r="H724" s="11"/>
      <c r="I724" s="22"/>
      <c r="J724" s="22"/>
      <c r="K724" s="22"/>
      <c r="L724" s="22"/>
    </row>
    <row r="725" ht="15.75" customHeight="1">
      <c r="F725" s="8"/>
      <c r="G725" s="9"/>
      <c r="H725" s="11"/>
      <c r="I725" s="22"/>
      <c r="J725" s="22"/>
      <c r="K725" s="22"/>
      <c r="L725" s="22"/>
    </row>
    <row r="726" ht="15.75" customHeight="1">
      <c r="F726" s="8"/>
      <c r="G726" s="9"/>
      <c r="H726" s="11"/>
      <c r="I726" s="22"/>
      <c r="J726" s="22"/>
      <c r="K726" s="22"/>
      <c r="L726" s="22"/>
    </row>
    <row r="727" ht="15.75" customHeight="1">
      <c r="F727" s="8"/>
      <c r="G727" s="9"/>
      <c r="H727" s="11"/>
      <c r="I727" s="22"/>
      <c r="J727" s="22"/>
      <c r="K727" s="22"/>
      <c r="L727" s="22"/>
    </row>
    <row r="728" ht="15.75" customHeight="1">
      <c r="F728" s="8"/>
      <c r="G728" s="9"/>
      <c r="H728" s="11"/>
      <c r="I728" s="22"/>
      <c r="J728" s="22"/>
      <c r="K728" s="22"/>
      <c r="L728" s="22"/>
    </row>
    <row r="729" ht="15.75" customHeight="1">
      <c r="F729" s="8"/>
      <c r="G729" s="9"/>
      <c r="H729" s="11"/>
      <c r="I729" s="22"/>
      <c r="J729" s="22"/>
      <c r="K729" s="22"/>
      <c r="L729" s="22"/>
    </row>
    <row r="730" ht="15.75" customHeight="1">
      <c r="F730" s="8"/>
      <c r="G730" s="9"/>
      <c r="H730" s="11"/>
      <c r="I730" s="22"/>
      <c r="J730" s="22"/>
      <c r="K730" s="22"/>
      <c r="L730" s="22"/>
    </row>
    <row r="731" ht="15.75" customHeight="1">
      <c r="F731" s="8"/>
      <c r="G731" s="9"/>
      <c r="H731" s="11"/>
      <c r="I731" s="22"/>
      <c r="J731" s="22"/>
      <c r="K731" s="22"/>
      <c r="L731" s="22"/>
    </row>
    <row r="732" ht="15.75" customHeight="1">
      <c r="F732" s="8"/>
      <c r="G732" s="9"/>
      <c r="H732" s="11"/>
      <c r="I732" s="22"/>
      <c r="J732" s="22"/>
      <c r="K732" s="22"/>
      <c r="L732" s="22"/>
    </row>
    <row r="733" ht="15.75" customHeight="1">
      <c r="F733" s="8"/>
      <c r="G733" s="9"/>
      <c r="H733" s="11"/>
      <c r="I733" s="22"/>
      <c r="J733" s="22"/>
      <c r="K733" s="22"/>
      <c r="L733" s="22"/>
    </row>
    <row r="734" ht="15.75" customHeight="1">
      <c r="F734" s="8"/>
      <c r="G734" s="9"/>
      <c r="H734" s="11"/>
      <c r="I734" s="22"/>
      <c r="J734" s="22"/>
      <c r="K734" s="22"/>
      <c r="L734" s="22"/>
    </row>
    <row r="735" ht="15.75" customHeight="1">
      <c r="F735" s="8"/>
      <c r="G735" s="9"/>
      <c r="H735" s="11"/>
      <c r="I735" s="22"/>
      <c r="J735" s="22"/>
      <c r="K735" s="22"/>
      <c r="L735" s="22"/>
    </row>
    <row r="736" ht="15.75" customHeight="1">
      <c r="F736" s="8"/>
      <c r="G736" s="9"/>
      <c r="H736" s="11"/>
      <c r="I736" s="22"/>
      <c r="J736" s="22"/>
      <c r="K736" s="22"/>
      <c r="L736" s="22"/>
    </row>
    <row r="737" ht="15.75" customHeight="1">
      <c r="F737" s="8"/>
      <c r="G737" s="9"/>
      <c r="H737" s="11"/>
      <c r="I737" s="22"/>
      <c r="J737" s="22"/>
      <c r="K737" s="22"/>
      <c r="L737" s="22"/>
    </row>
    <row r="738" ht="15.75" customHeight="1">
      <c r="F738" s="8"/>
      <c r="G738" s="9"/>
      <c r="H738" s="11"/>
      <c r="I738" s="22"/>
      <c r="J738" s="22"/>
      <c r="K738" s="22"/>
      <c r="L738" s="22"/>
    </row>
    <row r="739" ht="15.75" customHeight="1">
      <c r="F739" s="8"/>
      <c r="G739" s="9"/>
      <c r="H739" s="11"/>
      <c r="I739" s="22"/>
      <c r="J739" s="22"/>
      <c r="K739" s="22"/>
      <c r="L739" s="22"/>
    </row>
    <row r="740" ht="15.75" customHeight="1">
      <c r="F740" s="8"/>
      <c r="G740" s="9"/>
      <c r="H740" s="11"/>
      <c r="I740" s="22"/>
      <c r="J740" s="22"/>
      <c r="K740" s="22"/>
      <c r="L740" s="22"/>
    </row>
    <row r="741" ht="15.75" customHeight="1">
      <c r="F741" s="8"/>
      <c r="G741" s="9"/>
      <c r="H741" s="11"/>
      <c r="I741" s="22"/>
      <c r="J741" s="22"/>
      <c r="K741" s="22"/>
      <c r="L741" s="22"/>
    </row>
    <row r="742" ht="15.75" customHeight="1">
      <c r="F742" s="8"/>
      <c r="G742" s="9"/>
      <c r="H742" s="11"/>
      <c r="I742" s="22"/>
      <c r="J742" s="22"/>
      <c r="K742" s="22"/>
      <c r="L742" s="22"/>
    </row>
    <row r="743" ht="15.75" customHeight="1">
      <c r="F743" s="8"/>
      <c r="G743" s="9"/>
      <c r="H743" s="11"/>
      <c r="I743" s="22"/>
      <c r="J743" s="22"/>
      <c r="K743" s="22"/>
      <c r="L743" s="22"/>
    </row>
    <row r="744" ht="15.75" customHeight="1">
      <c r="F744" s="8"/>
      <c r="G744" s="9"/>
      <c r="H744" s="11"/>
      <c r="I744" s="22"/>
      <c r="J744" s="22"/>
      <c r="K744" s="22"/>
      <c r="L744" s="22"/>
    </row>
    <row r="745" ht="15.75" customHeight="1">
      <c r="F745" s="8"/>
      <c r="G745" s="9"/>
      <c r="H745" s="11"/>
      <c r="I745" s="22"/>
      <c r="J745" s="22"/>
      <c r="K745" s="22"/>
      <c r="L745" s="22"/>
    </row>
    <row r="746" ht="15.75" customHeight="1">
      <c r="F746" s="8"/>
      <c r="G746" s="9"/>
      <c r="H746" s="11"/>
      <c r="I746" s="22"/>
      <c r="J746" s="22"/>
      <c r="K746" s="22"/>
      <c r="L746" s="22"/>
    </row>
    <row r="747" ht="15.75" customHeight="1">
      <c r="F747" s="8"/>
      <c r="G747" s="9"/>
      <c r="H747" s="11"/>
      <c r="I747" s="22"/>
      <c r="J747" s="22"/>
      <c r="K747" s="22"/>
      <c r="L747" s="22"/>
    </row>
    <row r="748" ht="15.75" customHeight="1">
      <c r="F748" s="8"/>
      <c r="G748" s="9"/>
      <c r="H748" s="11"/>
      <c r="I748" s="22"/>
      <c r="J748" s="22"/>
      <c r="K748" s="22"/>
      <c r="L748" s="22"/>
    </row>
    <row r="749" ht="15.75" customHeight="1">
      <c r="F749" s="8"/>
      <c r="G749" s="9"/>
      <c r="H749" s="11"/>
      <c r="I749" s="22"/>
      <c r="J749" s="22"/>
      <c r="K749" s="22"/>
      <c r="L749" s="22"/>
    </row>
    <row r="750" ht="15.75" customHeight="1">
      <c r="F750" s="8"/>
      <c r="G750" s="9"/>
      <c r="H750" s="11"/>
      <c r="I750" s="22"/>
      <c r="J750" s="22"/>
      <c r="K750" s="22"/>
      <c r="L750" s="22"/>
    </row>
    <row r="751" ht="15.75" customHeight="1">
      <c r="F751" s="8"/>
      <c r="G751" s="9"/>
      <c r="H751" s="11"/>
      <c r="I751" s="22"/>
      <c r="J751" s="22"/>
      <c r="K751" s="22"/>
      <c r="L751" s="22"/>
    </row>
    <row r="752" ht="15.75" customHeight="1">
      <c r="F752" s="8"/>
      <c r="G752" s="9"/>
      <c r="H752" s="11"/>
      <c r="I752" s="22"/>
      <c r="J752" s="22"/>
      <c r="K752" s="22"/>
      <c r="L752" s="22"/>
    </row>
    <row r="753" ht="15.75" customHeight="1">
      <c r="F753" s="8"/>
      <c r="G753" s="9"/>
      <c r="H753" s="11"/>
      <c r="I753" s="22"/>
      <c r="J753" s="22"/>
      <c r="K753" s="22"/>
      <c r="L753" s="22"/>
    </row>
    <row r="754" ht="15.75" customHeight="1">
      <c r="F754" s="8"/>
      <c r="G754" s="9"/>
      <c r="H754" s="11"/>
      <c r="I754" s="22"/>
      <c r="J754" s="22"/>
      <c r="K754" s="22"/>
      <c r="L754" s="22"/>
    </row>
    <row r="755" ht="15.75" customHeight="1">
      <c r="F755" s="8"/>
      <c r="G755" s="9"/>
      <c r="H755" s="11"/>
      <c r="I755" s="22"/>
      <c r="J755" s="22"/>
      <c r="K755" s="22"/>
      <c r="L755" s="22"/>
    </row>
    <row r="756" ht="15.75" customHeight="1">
      <c r="F756" s="8"/>
      <c r="G756" s="9"/>
      <c r="H756" s="11"/>
      <c r="I756" s="22"/>
      <c r="J756" s="22"/>
      <c r="K756" s="22"/>
      <c r="L756" s="22"/>
    </row>
    <row r="757" ht="15.75" customHeight="1">
      <c r="F757" s="8"/>
      <c r="G757" s="9"/>
      <c r="H757" s="11"/>
      <c r="I757" s="22"/>
      <c r="J757" s="22"/>
      <c r="K757" s="22"/>
      <c r="L757" s="22"/>
    </row>
    <row r="758" ht="15.75" customHeight="1">
      <c r="F758" s="8"/>
      <c r="G758" s="9"/>
      <c r="H758" s="11"/>
      <c r="I758" s="22"/>
      <c r="J758" s="22"/>
      <c r="K758" s="22"/>
      <c r="L758" s="22"/>
    </row>
    <row r="759" ht="15.75" customHeight="1">
      <c r="F759" s="8"/>
      <c r="G759" s="9"/>
      <c r="H759" s="11"/>
      <c r="I759" s="22"/>
      <c r="J759" s="22"/>
      <c r="K759" s="22"/>
      <c r="L759" s="22"/>
    </row>
    <row r="760" ht="15.75" customHeight="1">
      <c r="F760" s="8"/>
      <c r="G760" s="9"/>
      <c r="H760" s="11"/>
      <c r="I760" s="22"/>
      <c r="J760" s="22"/>
      <c r="K760" s="22"/>
      <c r="L760" s="22"/>
    </row>
    <row r="761" ht="15.75" customHeight="1">
      <c r="F761" s="8"/>
      <c r="G761" s="9"/>
      <c r="H761" s="11"/>
      <c r="I761" s="22"/>
      <c r="J761" s="22"/>
      <c r="K761" s="22"/>
      <c r="L761" s="22"/>
    </row>
    <row r="762" ht="15.75" customHeight="1">
      <c r="F762" s="8"/>
      <c r="G762" s="9"/>
      <c r="H762" s="11"/>
      <c r="I762" s="22"/>
      <c r="J762" s="22"/>
      <c r="K762" s="22"/>
      <c r="L762" s="22"/>
    </row>
    <row r="763" ht="15.75" customHeight="1">
      <c r="F763" s="8"/>
      <c r="G763" s="9"/>
      <c r="H763" s="11"/>
      <c r="I763" s="22"/>
      <c r="J763" s="22"/>
      <c r="K763" s="22"/>
      <c r="L763" s="22"/>
    </row>
    <row r="764" ht="15.75" customHeight="1">
      <c r="F764" s="8"/>
      <c r="G764" s="9"/>
      <c r="H764" s="11"/>
      <c r="I764" s="22"/>
      <c r="J764" s="22"/>
      <c r="K764" s="22"/>
      <c r="L764" s="22"/>
    </row>
    <row r="765" ht="15.75" customHeight="1">
      <c r="F765" s="8"/>
      <c r="G765" s="9"/>
      <c r="H765" s="11"/>
      <c r="I765" s="22"/>
      <c r="J765" s="22"/>
      <c r="K765" s="22"/>
      <c r="L765" s="22"/>
    </row>
    <row r="766" ht="15.75" customHeight="1">
      <c r="F766" s="8"/>
      <c r="G766" s="9"/>
      <c r="H766" s="11"/>
      <c r="I766" s="22"/>
      <c r="J766" s="22"/>
      <c r="K766" s="22"/>
      <c r="L766" s="22"/>
    </row>
    <row r="767" ht="15.75" customHeight="1">
      <c r="F767" s="8"/>
      <c r="G767" s="9"/>
      <c r="H767" s="11"/>
      <c r="I767" s="22"/>
      <c r="J767" s="22"/>
      <c r="K767" s="22"/>
      <c r="L767" s="22"/>
    </row>
    <row r="768" ht="15.75" customHeight="1">
      <c r="F768" s="8"/>
      <c r="G768" s="9"/>
      <c r="H768" s="11"/>
      <c r="I768" s="22"/>
      <c r="J768" s="22"/>
      <c r="K768" s="22"/>
      <c r="L768" s="22"/>
    </row>
    <row r="769" ht="15.75" customHeight="1">
      <c r="F769" s="8"/>
      <c r="G769" s="9"/>
      <c r="H769" s="11"/>
      <c r="I769" s="22"/>
      <c r="J769" s="22"/>
      <c r="K769" s="22"/>
      <c r="L769" s="22"/>
    </row>
    <row r="770" ht="15.75" customHeight="1">
      <c r="F770" s="8"/>
      <c r="G770" s="9"/>
      <c r="H770" s="11"/>
      <c r="I770" s="22"/>
      <c r="J770" s="22"/>
      <c r="K770" s="22"/>
      <c r="L770" s="22"/>
    </row>
    <row r="771" ht="15.75" customHeight="1">
      <c r="F771" s="8"/>
      <c r="G771" s="9"/>
      <c r="H771" s="11"/>
      <c r="I771" s="22"/>
      <c r="J771" s="22"/>
      <c r="K771" s="22"/>
      <c r="L771" s="22"/>
    </row>
    <row r="772" ht="15.75" customHeight="1">
      <c r="F772" s="8"/>
      <c r="G772" s="9"/>
      <c r="H772" s="11"/>
      <c r="I772" s="22"/>
      <c r="J772" s="22"/>
      <c r="K772" s="22"/>
      <c r="L772" s="22"/>
    </row>
    <row r="773" ht="15.75" customHeight="1">
      <c r="F773" s="8"/>
      <c r="G773" s="9"/>
      <c r="H773" s="11"/>
      <c r="I773" s="22"/>
      <c r="J773" s="22"/>
      <c r="K773" s="22"/>
      <c r="L773" s="22"/>
    </row>
    <row r="774" ht="15.75" customHeight="1">
      <c r="F774" s="8"/>
      <c r="G774" s="9"/>
      <c r="H774" s="11"/>
      <c r="I774" s="22"/>
      <c r="J774" s="22"/>
      <c r="K774" s="22"/>
      <c r="L774" s="22"/>
    </row>
    <row r="775" ht="15.75" customHeight="1">
      <c r="F775" s="8"/>
      <c r="G775" s="9"/>
      <c r="H775" s="11"/>
      <c r="I775" s="22"/>
      <c r="J775" s="22"/>
      <c r="K775" s="22"/>
      <c r="L775" s="22"/>
    </row>
    <row r="776" ht="15.75" customHeight="1">
      <c r="F776" s="8"/>
      <c r="G776" s="9"/>
      <c r="H776" s="11"/>
      <c r="I776" s="22"/>
      <c r="J776" s="22"/>
      <c r="K776" s="22"/>
      <c r="L776" s="22"/>
    </row>
    <row r="777" ht="15.75" customHeight="1">
      <c r="F777" s="8"/>
      <c r="G777" s="9"/>
      <c r="H777" s="11"/>
      <c r="I777" s="22"/>
      <c r="J777" s="22"/>
      <c r="K777" s="22"/>
      <c r="L777" s="22"/>
    </row>
    <row r="778" ht="15.75" customHeight="1">
      <c r="F778" s="8"/>
      <c r="G778" s="9"/>
      <c r="H778" s="11"/>
      <c r="I778" s="22"/>
      <c r="J778" s="22"/>
      <c r="K778" s="22"/>
      <c r="L778" s="22"/>
    </row>
    <row r="779" ht="15.75" customHeight="1">
      <c r="F779" s="8"/>
      <c r="G779" s="9"/>
      <c r="H779" s="11"/>
      <c r="I779" s="22"/>
      <c r="J779" s="22"/>
      <c r="K779" s="22"/>
      <c r="L779" s="22"/>
    </row>
    <row r="780" ht="15.75" customHeight="1">
      <c r="F780" s="8"/>
      <c r="G780" s="9"/>
      <c r="H780" s="11"/>
      <c r="I780" s="22"/>
      <c r="J780" s="22"/>
      <c r="K780" s="22"/>
      <c r="L780" s="22"/>
    </row>
    <row r="781" ht="15.75" customHeight="1">
      <c r="F781" s="8"/>
      <c r="G781" s="9"/>
      <c r="H781" s="11"/>
      <c r="I781" s="22"/>
      <c r="J781" s="22"/>
      <c r="K781" s="22"/>
      <c r="L781" s="22"/>
    </row>
    <row r="782" ht="15.75" customHeight="1">
      <c r="F782" s="8"/>
      <c r="G782" s="9"/>
      <c r="H782" s="11"/>
      <c r="I782" s="22"/>
      <c r="J782" s="22"/>
      <c r="K782" s="22"/>
      <c r="L782" s="22"/>
    </row>
    <row r="783" ht="15.75" customHeight="1">
      <c r="F783" s="8"/>
      <c r="G783" s="9"/>
      <c r="H783" s="11"/>
      <c r="I783" s="22"/>
      <c r="J783" s="22"/>
      <c r="K783" s="22"/>
      <c r="L783" s="22"/>
    </row>
    <row r="784" ht="15.75" customHeight="1">
      <c r="F784" s="8"/>
      <c r="G784" s="9"/>
      <c r="H784" s="11"/>
      <c r="I784" s="22"/>
      <c r="J784" s="22"/>
      <c r="K784" s="22"/>
      <c r="L784" s="22"/>
    </row>
    <row r="785" ht="15.75" customHeight="1">
      <c r="F785" s="8"/>
      <c r="G785" s="9"/>
      <c r="H785" s="11"/>
      <c r="I785" s="22"/>
      <c r="J785" s="22"/>
      <c r="K785" s="22"/>
      <c r="L785" s="22"/>
    </row>
    <row r="786" ht="15.75" customHeight="1">
      <c r="F786" s="8"/>
      <c r="G786" s="9"/>
      <c r="H786" s="11"/>
      <c r="I786" s="22"/>
      <c r="J786" s="22"/>
      <c r="K786" s="22"/>
      <c r="L786" s="22"/>
    </row>
    <row r="787" ht="15.75" customHeight="1">
      <c r="F787" s="8"/>
      <c r="G787" s="9"/>
      <c r="H787" s="11"/>
      <c r="I787" s="22"/>
      <c r="J787" s="22"/>
      <c r="K787" s="22"/>
      <c r="L787" s="22"/>
    </row>
    <row r="788" ht="15.75" customHeight="1">
      <c r="F788" s="8"/>
      <c r="G788" s="9"/>
      <c r="H788" s="11"/>
      <c r="I788" s="22"/>
      <c r="J788" s="22"/>
      <c r="K788" s="22"/>
      <c r="L788" s="22"/>
    </row>
    <row r="789" ht="15.75" customHeight="1">
      <c r="F789" s="8"/>
      <c r="G789" s="9"/>
      <c r="H789" s="11"/>
      <c r="I789" s="22"/>
      <c r="J789" s="22"/>
      <c r="K789" s="22"/>
      <c r="L789" s="22"/>
    </row>
    <row r="790" ht="15.75" customHeight="1">
      <c r="F790" s="8"/>
      <c r="G790" s="9"/>
      <c r="H790" s="11"/>
      <c r="I790" s="22"/>
      <c r="J790" s="22"/>
      <c r="K790" s="22"/>
      <c r="L790" s="22"/>
    </row>
    <row r="791" ht="15.75" customHeight="1">
      <c r="F791" s="8"/>
      <c r="G791" s="9"/>
      <c r="H791" s="11"/>
      <c r="I791" s="22"/>
      <c r="J791" s="22"/>
      <c r="K791" s="22"/>
      <c r="L791" s="22"/>
    </row>
    <row r="792" ht="15.75" customHeight="1">
      <c r="F792" s="8"/>
      <c r="G792" s="9"/>
      <c r="H792" s="11"/>
      <c r="I792" s="22"/>
      <c r="J792" s="22"/>
      <c r="K792" s="22"/>
      <c r="L792" s="22"/>
    </row>
    <row r="793" ht="15.75" customHeight="1">
      <c r="F793" s="8"/>
      <c r="G793" s="9"/>
      <c r="H793" s="11"/>
      <c r="I793" s="22"/>
      <c r="J793" s="22"/>
      <c r="K793" s="22"/>
      <c r="L793" s="22"/>
    </row>
    <row r="794" ht="15.75" customHeight="1">
      <c r="F794" s="8"/>
      <c r="G794" s="9"/>
      <c r="H794" s="11"/>
      <c r="I794" s="22"/>
      <c r="J794" s="22"/>
      <c r="K794" s="22"/>
      <c r="L794" s="22"/>
    </row>
    <row r="795" ht="15.75" customHeight="1">
      <c r="F795" s="8"/>
      <c r="G795" s="9"/>
      <c r="H795" s="11"/>
      <c r="I795" s="22"/>
      <c r="J795" s="22"/>
      <c r="K795" s="22"/>
      <c r="L795" s="22"/>
    </row>
    <row r="796" ht="15.75" customHeight="1">
      <c r="F796" s="8"/>
      <c r="G796" s="9"/>
      <c r="H796" s="11"/>
      <c r="I796" s="22"/>
      <c r="J796" s="22"/>
      <c r="K796" s="22"/>
      <c r="L796" s="22"/>
    </row>
    <row r="797" ht="15.75" customHeight="1">
      <c r="F797" s="8"/>
      <c r="G797" s="9"/>
      <c r="H797" s="11"/>
      <c r="I797" s="22"/>
      <c r="J797" s="22"/>
      <c r="K797" s="22"/>
      <c r="L797" s="22"/>
    </row>
    <row r="798" ht="15.75" customHeight="1">
      <c r="F798" s="8"/>
      <c r="G798" s="9"/>
      <c r="H798" s="11"/>
      <c r="I798" s="22"/>
      <c r="J798" s="22"/>
      <c r="K798" s="22"/>
      <c r="L798" s="22"/>
    </row>
    <row r="799" ht="15.75" customHeight="1">
      <c r="F799" s="8"/>
      <c r="G799" s="9"/>
      <c r="H799" s="11"/>
      <c r="I799" s="22"/>
      <c r="J799" s="22"/>
      <c r="K799" s="22"/>
      <c r="L799" s="22"/>
    </row>
    <row r="800" ht="15.75" customHeight="1">
      <c r="F800" s="8"/>
      <c r="G800" s="9"/>
      <c r="H800" s="11"/>
      <c r="I800" s="22"/>
      <c r="J800" s="22"/>
      <c r="K800" s="22"/>
      <c r="L800" s="22"/>
    </row>
    <row r="801" ht="15.75" customHeight="1">
      <c r="F801" s="8"/>
      <c r="G801" s="9"/>
      <c r="H801" s="11"/>
      <c r="I801" s="22"/>
      <c r="J801" s="22"/>
      <c r="K801" s="22"/>
      <c r="L801" s="22"/>
    </row>
    <row r="802" ht="15.75" customHeight="1">
      <c r="F802" s="8"/>
      <c r="G802" s="9"/>
      <c r="H802" s="11"/>
      <c r="I802" s="22"/>
      <c r="J802" s="22"/>
      <c r="K802" s="22"/>
      <c r="L802" s="22"/>
    </row>
    <row r="803" ht="15.75" customHeight="1">
      <c r="F803" s="8"/>
      <c r="G803" s="9"/>
      <c r="H803" s="11"/>
      <c r="I803" s="22"/>
      <c r="J803" s="22"/>
      <c r="K803" s="22"/>
      <c r="L803" s="22"/>
    </row>
    <row r="804" ht="15.75" customHeight="1">
      <c r="F804" s="8"/>
      <c r="G804" s="9"/>
      <c r="H804" s="11"/>
      <c r="I804" s="22"/>
      <c r="J804" s="22"/>
      <c r="K804" s="22"/>
      <c r="L804" s="22"/>
    </row>
    <row r="805" ht="15.75" customHeight="1">
      <c r="F805" s="8"/>
      <c r="G805" s="9"/>
      <c r="H805" s="11"/>
      <c r="I805" s="22"/>
      <c r="J805" s="22"/>
      <c r="K805" s="22"/>
      <c r="L805" s="22"/>
    </row>
    <row r="806" ht="15.75" customHeight="1">
      <c r="F806" s="8"/>
      <c r="G806" s="9"/>
      <c r="H806" s="11"/>
      <c r="I806" s="22"/>
      <c r="J806" s="22"/>
      <c r="K806" s="22"/>
      <c r="L806" s="22"/>
    </row>
    <row r="807" ht="15.75" customHeight="1">
      <c r="F807" s="8"/>
      <c r="G807" s="9"/>
      <c r="H807" s="11"/>
      <c r="I807" s="22"/>
      <c r="J807" s="22"/>
      <c r="K807" s="22"/>
      <c r="L807" s="22"/>
    </row>
    <row r="808" ht="15.75" customHeight="1">
      <c r="F808" s="8"/>
      <c r="G808" s="9"/>
      <c r="H808" s="11"/>
      <c r="I808" s="22"/>
      <c r="J808" s="22"/>
      <c r="K808" s="22"/>
      <c r="L808" s="22"/>
    </row>
    <row r="809" ht="15.75" customHeight="1">
      <c r="F809" s="8"/>
      <c r="G809" s="9"/>
      <c r="H809" s="11"/>
      <c r="I809" s="22"/>
      <c r="J809" s="22"/>
      <c r="K809" s="22"/>
      <c r="L809" s="22"/>
    </row>
    <row r="810" ht="15.75" customHeight="1">
      <c r="F810" s="8"/>
      <c r="G810" s="9"/>
      <c r="H810" s="11"/>
      <c r="I810" s="22"/>
      <c r="J810" s="22"/>
      <c r="K810" s="22"/>
      <c r="L810" s="22"/>
    </row>
    <row r="811" ht="15.75" customHeight="1">
      <c r="F811" s="8"/>
      <c r="G811" s="9"/>
      <c r="H811" s="11"/>
      <c r="I811" s="22"/>
      <c r="J811" s="22"/>
      <c r="K811" s="22"/>
      <c r="L811" s="22"/>
    </row>
    <row r="812" ht="15.75" customHeight="1">
      <c r="F812" s="8"/>
      <c r="G812" s="9"/>
      <c r="H812" s="11"/>
      <c r="I812" s="22"/>
      <c r="J812" s="22"/>
      <c r="K812" s="22"/>
      <c r="L812" s="22"/>
    </row>
    <row r="813" ht="15.75" customHeight="1">
      <c r="F813" s="8"/>
      <c r="G813" s="9"/>
      <c r="H813" s="11"/>
      <c r="I813" s="22"/>
      <c r="J813" s="22"/>
      <c r="K813" s="22"/>
      <c r="L813" s="22"/>
    </row>
    <row r="814" ht="15.75" customHeight="1">
      <c r="F814" s="8"/>
      <c r="G814" s="9"/>
      <c r="H814" s="11"/>
      <c r="I814" s="22"/>
      <c r="J814" s="22"/>
      <c r="K814" s="22"/>
      <c r="L814" s="22"/>
    </row>
    <row r="815" ht="15.75" customHeight="1">
      <c r="F815" s="8"/>
      <c r="G815" s="9"/>
      <c r="H815" s="11"/>
      <c r="I815" s="22"/>
      <c r="J815" s="22"/>
      <c r="K815" s="22"/>
      <c r="L815" s="22"/>
    </row>
    <row r="816" ht="15.75" customHeight="1">
      <c r="F816" s="8"/>
      <c r="G816" s="9"/>
      <c r="H816" s="11"/>
      <c r="I816" s="22"/>
      <c r="J816" s="22"/>
      <c r="K816" s="22"/>
      <c r="L816" s="22"/>
    </row>
    <row r="817" ht="15.75" customHeight="1">
      <c r="F817" s="8"/>
      <c r="G817" s="9"/>
      <c r="H817" s="11"/>
      <c r="I817" s="22"/>
      <c r="J817" s="22"/>
      <c r="K817" s="22"/>
      <c r="L817" s="22"/>
    </row>
    <row r="818" ht="15.75" customHeight="1">
      <c r="F818" s="8"/>
      <c r="G818" s="9"/>
      <c r="H818" s="11"/>
      <c r="I818" s="22"/>
      <c r="J818" s="22"/>
      <c r="K818" s="22"/>
      <c r="L818" s="22"/>
    </row>
    <row r="819" ht="15.75" customHeight="1">
      <c r="F819" s="8"/>
      <c r="G819" s="9"/>
      <c r="H819" s="11"/>
      <c r="I819" s="22"/>
      <c r="J819" s="22"/>
      <c r="K819" s="22"/>
      <c r="L819" s="22"/>
    </row>
    <row r="820" ht="15.75" customHeight="1">
      <c r="F820" s="8"/>
      <c r="G820" s="9"/>
      <c r="H820" s="11"/>
      <c r="I820" s="22"/>
      <c r="J820" s="22"/>
      <c r="K820" s="22"/>
      <c r="L820" s="22"/>
    </row>
    <row r="821" ht="15.75" customHeight="1">
      <c r="F821" s="8"/>
      <c r="G821" s="9"/>
      <c r="H821" s="11"/>
      <c r="I821" s="22"/>
      <c r="J821" s="22"/>
      <c r="K821" s="22"/>
      <c r="L821" s="22"/>
    </row>
    <row r="822" ht="15.75" customHeight="1">
      <c r="F822" s="8"/>
      <c r="G822" s="9"/>
      <c r="H822" s="11"/>
      <c r="I822" s="22"/>
      <c r="J822" s="22"/>
      <c r="K822" s="22"/>
      <c r="L822" s="22"/>
    </row>
    <row r="823" ht="15.75" customHeight="1">
      <c r="F823" s="8"/>
      <c r="G823" s="9"/>
      <c r="H823" s="11"/>
      <c r="I823" s="22"/>
      <c r="J823" s="22"/>
      <c r="K823" s="22"/>
      <c r="L823" s="22"/>
    </row>
    <row r="824" ht="15.75" customHeight="1">
      <c r="F824" s="8"/>
      <c r="G824" s="9"/>
      <c r="H824" s="11"/>
      <c r="I824" s="22"/>
      <c r="J824" s="22"/>
      <c r="K824" s="22"/>
      <c r="L824" s="22"/>
    </row>
    <row r="825" ht="15.75" customHeight="1">
      <c r="F825" s="8"/>
      <c r="G825" s="9"/>
      <c r="H825" s="11"/>
      <c r="I825" s="22"/>
      <c r="J825" s="22"/>
      <c r="K825" s="22"/>
      <c r="L825" s="22"/>
    </row>
    <row r="826" ht="15.75" customHeight="1">
      <c r="F826" s="8"/>
      <c r="G826" s="9"/>
      <c r="H826" s="11"/>
      <c r="I826" s="22"/>
      <c r="J826" s="22"/>
      <c r="K826" s="22"/>
      <c r="L826" s="22"/>
    </row>
    <row r="827" ht="15.75" customHeight="1">
      <c r="F827" s="8"/>
      <c r="G827" s="9"/>
      <c r="H827" s="11"/>
      <c r="I827" s="22"/>
      <c r="J827" s="22"/>
      <c r="K827" s="22"/>
      <c r="L827" s="22"/>
    </row>
    <row r="828" ht="15.75" customHeight="1">
      <c r="F828" s="8"/>
      <c r="G828" s="9"/>
      <c r="H828" s="11"/>
      <c r="I828" s="22"/>
      <c r="J828" s="22"/>
      <c r="K828" s="22"/>
      <c r="L828" s="22"/>
    </row>
    <row r="829" ht="15.75" customHeight="1">
      <c r="F829" s="8"/>
      <c r="G829" s="9"/>
      <c r="H829" s="11"/>
      <c r="I829" s="22"/>
      <c r="J829" s="22"/>
      <c r="K829" s="22"/>
      <c r="L829" s="22"/>
    </row>
    <row r="830" ht="15.75" customHeight="1">
      <c r="F830" s="8"/>
      <c r="G830" s="9"/>
      <c r="H830" s="11"/>
      <c r="I830" s="22"/>
      <c r="J830" s="22"/>
      <c r="K830" s="22"/>
      <c r="L830" s="22"/>
    </row>
    <row r="831" ht="15.75" customHeight="1">
      <c r="F831" s="8"/>
      <c r="G831" s="9"/>
      <c r="H831" s="11"/>
      <c r="I831" s="22"/>
      <c r="J831" s="22"/>
      <c r="K831" s="22"/>
      <c r="L831" s="22"/>
    </row>
    <row r="832" ht="15.75" customHeight="1">
      <c r="F832" s="8"/>
      <c r="G832" s="9"/>
      <c r="H832" s="11"/>
      <c r="I832" s="22"/>
      <c r="J832" s="22"/>
      <c r="K832" s="22"/>
      <c r="L832" s="22"/>
    </row>
    <row r="833" ht="15.75" customHeight="1">
      <c r="F833" s="8"/>
      <c r="G833" s="9"/>
      <c r="H833" s="11"/>
      <c r="I833" s="22"/>
      <c r="J833" s="22"/>
      <c r="K833" s="22"/>
      <c r="L833" s="22"/>
    </row>
    <row r="834" ht="15.75" customHeight="1">
      <c r="F834" s="8"/>
      <c r="G834" s="9"/>
      <c r="H834" s="11"/>
      <c r="I834" s="22"/>
      <c r="J834" s="22"/>
      <c r="K834" s="22"/>
      <c r="L834" s="22"/>
    </row>
    <row r="835" ht="15.75" customHeight="1">
      <c r="F835" s="8"/>
      <c r="G835" s="9"/>
      <c r="H835" s="11"/>
      <c r="I835" s="22"/>
      <c r="J835" s="22"/>
      <c r="K835" s="22"/>
      <c r="L835" s="22"/>
    </row>
    <row r="836" ht="15.75" customHeight="1">
      <c r="F836" s="8"/>
      <c r="G836" s="9"/>
      <c r="H836" s="11"/>
      <c r="I836" s="22"/>
      <c r="J836" s="22"/>
      <c r="K836" s="22"/>
      <c r="L836" s="22"/>
    </row>
    <row r="837" ht="15.75" customHeight="1">
      <c r="F837" s="8"/>
      <c r="G837" s="9"/>
      <c r="H837" s="11"/>
      <c r="I837" s="22"/>
      <c r="J837" s="22"/>
      <c r="K837" s="22"/>
      <c r="L837" s="22"/>
    </row>
    <row r="838" ht="15.75" customHeight="1">
      <c r="F838" s="8"/>
      <c r="G838" s="9"/>
      <c r="H838" s="11"/>
      <c r="I838" s="22"/>
      <c r="J838" s="22"/>
      <c r="K838" s="22"/>
      <c r="L838" s="22"/>
    </row>
    <row r="839" ht="15.75" customHeight="1">
      <c r="F839" s="8"/>
      <c r="G839" s="9"/>
      <c r="H839" s="11"/>
      <c r="I839" s="22"/>
      <c r="J839" s="22"/>
      <c r="K839" s="22"/>
      <c r="L839" s="22"/>
    </row>
    <row r="840" ht="15.75" customHeight="1">
      <c r="F840" s="8"/>
      <c r="G840" s="9"/>
      <c r="H840" s="11"/>
      <c r="I840" s="22"/>
      <c r="J840" s="22"/>
      <c r="K840" s="22"/>
      <c r="L840" s="22"/>
    </row>
    <row r="841" ht="15.75" customHeight="1">
      <c r="F841" s="8"/>
      <c r="G841" s="9"/>
      <c r="H841" s="11"/>
      <c r="I841" s="22"/>
      <c r="J841" s="22"/>
      <c r="K841" s="22"/>
      <c r="L841" s="22"/>
    </row>
    <row r="842" ht="15.75" customHeight="1">
      <c r="F842" s="8"/>
      <c r="G842" s="9"/>
      <c r="H842" s="11"/>
      <c r="I842" s="22"/>
      <c r="J842" s="22"/>
      <c r="K842" s="22"/>
      <c r="L842" s="22"/>
    </row>
    <row r="843" ht="15.75" customHeight="1">
      <c r="F843" s="8"/>
      <c r="G843" s="9"/>
      <c r="H843" s="11"/>
      <c r="I843" s="22"/>
      <c r="J843" s="22"/>
      <c r="K843" s="22"/>
      <c r="L843" s="22"/>
    </row>
    <row r="844" ht="15.75" customHeight="1">
      <c r="F844" s="8"/>
      <c r="G844" s="9"/>
      <c r="H844" s="11"/>
      <c r="I844" s="22"/>
      <c r="J844" s="22"/>
      <c r="K844" s="22"/>
      <c r="L844" s="22"/>
    </row>
    <row r="845" ht="15.75" customHeight="1">
      <c r="F845" s="8"/>
      <c r="G845" s="9"/>
      <c r="H845" s="11"/>
      <c r="I845" s="22"/>
      <c r="J845" s="22"/>
      <c r="K845" s="22"/>
      <c r="L845" s="22"/>
    </row>
    <row r="846" ht="15.75" customHeight="1">
      <c r="F846" s="8"/>
      <c r="G846" s="9"/>
      <c r="H846" s="11"/>
      <c r="I846" s="22"/>
      <c r="J846" s="22"/>
      <c r="K846" s="22"/>
      <c r="L846" s="22"/>
    </row>
    <row r="847" ht="15.75" customHeight="1">
      <c r="F847" s="8"/>
      <c r="G847" s="9"/>
      <c r="H847" s="11"/>
      <c r="I847" s="22"/>
      <c r="J847" s="22"/>
      <c r="K847" s="22"/>
      <c r="L847" s="22"/>
    </row>
    <row r="848" ht="15.75" customHeight="1">
      <c r="F848" s="8"/>
      <c r="G848" s="9"/>
      <c r="H848" s="11"/>
      <c r="I848" s="22"/>
      <c r="J848" s="22"/>
      <c r="K848" s="22"/>
      <c r="L848" s="22"/>
    </row>
    <row r="849" ht="15.75" customHeight="1">
      <c r="F849" s="8"/>
      <c r="G849" s="9"/>
      <c r="H849" s="11"/>
      <c r="I849" s="22"/>
      <c r="J849" s="22"/>
      <c r="K849" s="22"/>
      <c r="L849" s="22"/>
    </row>
    <row r="850" ht="15.75" customHeight="1">
      <c r="F850" s="8"/>
      <c r="G850" s="9"/>
      <c r="H850" s="11"/>
      <c r="I850" s="22"/>
      <c r="J850" s="22"/>
      <c r="K850" s="22"/>
      <c r="L850" s="22"/>
    </row>
    <row r="851" ht="15.75" customHeight="1">
      <c r="F851" s="8"/>
      <c r="G851" s="9"/>
      <c r="H851" s="11"/>
      <c r="I851" s="22"/>
      <c r="J851" s="22"/>
      <c r="K851" s="22"/>
      <c r="L851" s="22"/>
    </row>
    <row r="852" ht="15.75" customHeight="1">
      <c r="F852" s="8"/>
      <c r="G852" s="9"/>
      <c r="H852" s="11"/>
      <c r="I852" s="22"/>
      <c r="J852" s="22"/>
      <c r="K852" s="22"/>
      <c r="L852" s="22"/>
    </row>
    <row r="853" ht="15.75" customHeight="1">
      <c r="F853" s="8"/>
      <c r="G853" s="9"/>
      <c r="H853" s="11"/>
      <c r="I853" s="22"/>
      <c r="J853" s="22"/>
      <c r="K853" s="22"/>
      <c r="L853" s="22"/>
    </row>
    <row r="854" ht="15.75" customHeight="1">
      <c r="F854" s="8"/>
      <c r="G854" s="9"/>
      <c r="H854" s="11"/>
      <c r="I854" s="22"/>
      <c r="J854" s="22"/>
      <c r="K854" s="22"/>
      <c r="L854" s="22"/>
    </row>
    <row r="855" ht="15.75" customHeight="1">
      <c r="F855" s="8"/>
      <c r="G855" s="9"/>
      <c r="H855" s="11"/>
      <c r="I855" s="22"/>
      <c r="J855" s="22"/>
      <c r="K855" s="22"/>
      <c r="L855" s="22"/>
    </row>
    <row r="856" ht="15.75" customHeight="1">
      <c r="F856" s="8"/>
      <c r="G856" s="9"/>
      <c r="H856" s="11"/>
      <c r="I856" s="22"/>
      <c r="J856" s="22"/>
      <c r="K856" s="22"/>
      <c r="L856" s="22"/>
    </row>
    <row r="857" ht="15.75" customHeight="1">
      <c r="F857" s="8"/>
      <c r="G857" s="9"/>
      <c r="H857" s="11"/>
      <c r="I857" s="22"/>
      <c r="J857" s="22"/>
      <c r="K857" s="22"/>
      <c r="L857" s="22"/>
    </row>
    <row r="858" ht="15.75" customHeight="1">
      <c r="F858" s="8"/>
      <c r="G858" s="9"/>
      <c r="H858" s="11"/>
      <c r="I858" s="22"/>
      <c r="J858" s="22"/>
      <c r="K858" s="22"/>
      <c r="L858" s="22"/>
    </row>
    <row r="859" ht="15.75" customHeight="1">
      <c r="F859" s="8"/>
      <c r="G859" s="9"/>
      <c r="H859" s="11"/>
      <c r="I859" s="22"/>
      <c r="J859" s="22"/>
      <c r="K859" s="22"/>
      <c r="L859" s="22"/>
    </row>
    <row r="860" ht="15.75" customHeight="1">
      <c r="F860" s="8"/>
      <c r="G860" s="9"/>
      <c r="H860" s="11"/>
      <c r="I860" s="22"/>
      <c r="J860" s="22"/>
      <c r="K860" s="22"/>
      <c r="L860" s="22"/>
    </row>
    <row r="861" ht="15.75" customHeight="1">
      <c r="F861" s="8"/>
      <c r="G861" s="9"/>
      <c r="H861" s="11"/>
      <c r="I861" s="22"/>
      <c r="J861" s="22"/>
      <c r="K861" s="22"/>
      <c r="L861" s="22"/>
    </row>
    <row r="862" ht="15.75" customHeight="1">
      <c r="F862" s="8"/>
      <c r="G862" s="9"/>
      <c r="H862" s="11"/>
      <c r="I862" s="22"/>
      <c r="J862" s="22"/>
      <c r="K862" s="22"/>
      <c r="L862" s="22"/>
    </row>
    <row r="863" ht="15.75" customHeight="1">
      <c r="F863" s="8"/>
      <c r="G863" s="9"/>
      <c r="H863" s="11"/>
      <c r="I863" s="22"/>
      <c r="J863" s="22"/>
      <c r="K863" s="22"/>
      <c r="L863" s="22"/>
    </row>
    <row r="864" ht="15.75" customHeight="1">
      <c r="F864" s="8"/>
      <c r="G864" s="9"/>
      <c r="H864" s="11"/>
      <c r="I864" s="22"/>
      <c r="J864" s="22"/>
      <c r="K864" s="22"/>
      <c r="L864" s="22"/>
    </row>
    <row r="865" ht="15.75" customHeight="1">
      <c r="F865" s="8"/>
      <c r="G865" s="9"/>
      <c r="H865" s="11"/>
      <c r="I865" s="22"/>
      <c r="J865" s="22"/>
      <c r="K865" s="22"/>
      <c r="L865" s="22"/>
    </row>
    <row r="866" ht="15.75" customHeight="1">
      <c r="F866" s="8"/>
      <c r="G866" s="9"/>
      <c r="H866" s="11"/>
      <c r="I866" s="22"/>
      <c r="J866" s="22"/>
      <c r="K866" s="22"/>
      <c r="L866" s="22"/>
    </row>
    <row r="867" ht="15.75" customHeight="1">
      <c r="F867" s="8"/>
      <c r="G867" s="9"/>
      <c r="H867" s="11"/>
      <c r="I867" s="22"/>
      <c r="J867" s="22"/>
      <c r="K867" s="22"/>
      <c r="L867" s="22"/>
    </row>
    <row r="868" ht="15.75" customHeight="1">
      <c r="F868" s="8"/>
      <c r="G868" s="9"/>
      <c r="H868" s="11"/>
      <c r="I868" s="22"/>
      <c r="J868" s="22"/>
      <c r="K868" s="22"/>
      <c r="L868" s="22"/>
    </row>
    <row r="869" ht="15.75" customHeight="1">
      <c r="F869" s="8"/>
      <c r="G869" s="9"/>
      <c r="H869" s="11"/>
      <c r="I869" s="22"/>
      <c r="J869" s="22"/>
      <c r="K869" s="22"/>
      <c r="L869" s="22"/>
    </row>
    <row r="870" ht="15.75" customHeight="1">
      <c r="F870" s="8"/>
      <c r="G870" s="9"/>
      <c r="H870" s="11"/>
      <c r="I870" s="22"/>
      <c r="J870" s="22"/>
      <c r="K870" s="22"/>
      <c r="L870" s="22"/>
    </row>
    <row r="871" ht="15.75" customHeight="1">
      <c r="F871" s="8"/>
      <c r="G871" s="9"/>
      <c r="H871" s="11"/>
      <c r="I871" s="22"/>
      <c r="J871" s="22"/>
      <c r="K871" s="22"/>
      <c r="L871" s="22"/>
    </row>
    <row r="872" ht="15.75" customHeight="1">
      <c r="F872" s="8"/>
      <c r="G872" s="9"/>
      <c r="H872" s="11"/>
      <c r="I872" s="22"/>
      <c r="J872" s="22"/>
      <c r="K872" s="22"/>
      <c r="L872" s="22"/>
    </row>
    <row r="873" ht="15.75" customHeight="1">
      <c r="F873" s="8"/>
      <c r="G873" s="9"/>
      <c r="H873" s="11"/>
      <c r="I873" s="22"/>
      <c r="J873" s="22"/>
      <c r="K873" s="22"/>
      <c r="L873" s="22"/>
    </row>
    <row r="874" ht="15.75" customHeight="1">
      <c r="F874" s="8"/>
      <c r="G874" s="9"/>
      <c r="H874" s="11"/>
      <c r="I874" s="22"/>
      <c r="J874" s="22"/>
      <c r="K874" s="22"/>
      <c r="L874" s="22"/>
    </row>
    <row r="875" ht="15.75" customHeight="1">
      <c r="F875" s="8"/>
      <c r="G875" s="9"/>
      <c r="H875" s="11"/>
      <c r="I875" s="22"/>
      <c r="J875" s="22"/>
      <c r="K875" s="22"/>
      <c r="L875" s="22"/>
    </row>
    <row r="876" ht="15.75" customHeight="1">
      <c r="F876" s="8"/>
      <c r="G876" s="9"/>
      <c r="H876" s="11"/>
      <c r="I876" s="22"/>
      <c r="J876" s="22"/>
      <c r="K876" s="22"/>
      <c r="L876" s="22"/>
    </row>
    <row r="877" ht="15.75" customHeight="1">
      <c r="F877" s="8"/>
      <c r="G877" s="9"/>
      <c r="H877" s="11"/>
      <c r="I877" s="22"/>
      <c r="J877" s="22"/>
      <c r="K877" s="22"/>
      <c r="L877" s="22"/>
    </row>
    <row r="878" ht="15.75" customHeight="1">
      <c r="F878" s="8"/>
      <c r="G878" s="9"/>
      <c r="H878" s="11"/>
      <c r="I878" s="22"/>
      <c r="J878" s="22"/>
      <c r="K878" s="22"/>
      <c r="L878" s="22"/>
    </row>
    <row r="879" ht="15.75" customHeight="1">
      <c r="F879" s="8"/>
      <c r="G879" s="9"/>
      <c r="H879" s="11"/>
      <c r="I879" s="22"/>
      <c r="J879" s="22"/>
      <c r="K879" s="22"/>
      <c r="L879" s="22"/>
    </row>
    <row r="880" ht="15.75" customHeight="1">
      <c r="F880" s="8"/>
      <c r="G880" s="9"/>
      <c r="H880" s="11"/>
      <c r="I880" s="22"/>
      <c r="J880" s="22"/>
      <c r="K880" s="22"/>
      <c r="L880" s="22"/>
    </row>
    <row r="881" ht="15.75" customHeight="1">
      <c r="F881" s="8"/>
      <c r="G881" s="9"/>
      <c r="H881" s="11"/>
      <c r="I881" s="22"/>
      <c r="J881" s="22"/>
      <c r="K881" s="22"/>
      <c r="L881" s="22"/>
    </row>
    <row r="882" ht="15.75" customHeight="1">
      <c r="F882" s="8"/>
      <c r="G882" s="9"/>
      <c r="H882" s="11"/>
      <c r="I882" s="22"/>
      <c r="J882" s="22"/>
      <c r="K882" s="22"/>
      <c r="L882" s="22"/>
    </row>
    <row r="883" ht="15.75" customHeight="1">
      <c r="F883" s="8"/>
      <c r="G883" s="9"/>
      <c r="H883" s="11"/>
      <c r="I883" s="22"/>
      <c r="J883" s="22"/>
      <c r="K883" s="22"/>
      <c r="L883" s="22"/>
    </row>
    <row r="884" ht="15.75" customHeight="1">
      <c r="F884" s="8"/>
      <c r="G884" s="9"/>
      <c r="H884" s="11"/>
      <c r="I884" s="22"/>
      <c r="J884" s="22"/>
      <c r="K884" s="22"/>
      <c r="L884" s="22"/>
    </row>
    <row r="885" ht="15.75" customHeight="1">
      <c r="F885" s="8"/>
      <c r="G885" s="9"/>
      <c r="H885" s="11"/>
      <c r="I885" s="22"/>
      <c r="J885" s="22"/>
      <c r="K885" s="22"/>
      <c r="L885" s="22"/>
    </row>
    <row r="886" ht="15.75" customHeight="1">
      <c r="F886" s="8"/>
      <c r="G886" s="9"/>
      <c r="H886" s="11"/>
      <c r="I886" s="22"/>
      <c r="J886" s="22"/>
      <c r="K886" s="22"/>
      <c r="L886" s="22"/>
    </row>
    <row r="887" ht="15.75" customHeight="1">
      <c r="F887" s="8"/>
      <c r="G887" s="9"/>
      <c r="H887" s="11"/>
      <c r="I887" s="22"/>
      <c r="J887" s="22"/>
      <c r="K887" s="22"/>
      <c r="L887" s="22"/>
    </row>
    <row r="888" ht="15.75" customHeight="1">
      <c r="F888" s="8"/>
      <c r="G888" s="9"/>
      <c r="H888" s="11"/>
      <c r="I888" s="22"/>
      <c r="J888" s="22"/>
      <c r="K888" s="22"/>
      <c r="L888" s="22"/>
    </row>
    <row r="889" ht="15.75" customHeight="1">
      <c r="F889" s="8"/>
      <c r="G889" s="9"/>
      <c r="H889" s="11"/>
      <c r="I889" s="22"/>
      <c r="J889" s="22"/>
      <c r="K889" s="22"/>
      <c r="L889" s="22"/>
    </row>
    <row r="890" ht="15.75" customHeight="1">
      <c r="F890" s="8"/>
      <c r="G890" s="9"/>
      <c r="H890" s="11"/>
      <c r="I890" s="22"/>
      <c r="J890" s="22"/>
      <c r="K890" s="22"/>
      <c r="L890" s="22"/>
    </row>
    <row r="891" ht="15.75" customHeight="1">
      <c r="F891" s="8"/>
      <c r="G891" s="9"/>
      <c r="H891" s="11"/>
      <c r="I891" s="22"/>
      <c r="J891" s="22"/>
      <c r="K891" s="22"/>
      <c r="L891" s="22"/>
    </row>
    <row r="892" ht="15.75" customHeight="1">
      <c r="F892" s="8"/>
      <c r="G892" s="9"/>
      <c r="H892" s="11"/>
      <c r="I892" s="22"/>
      <c r="J892" s="22"/>
      <c r="K892" s="22"/>
      <c r="L892" s="22"/>
    </row>
    <row r="893" ht="15.75" customHeight="1">
      <c r="F893" s="8"/>
      <c r="G893" s="9"/>
      <c r="H893" s="11"/>
      <c r="I893" s="22"/>
      <c r="J893" s="22"/>
      <c r="K893" s="22"/>
      <c r="L893" s="22"/>
    </row>
    <row r="894" ht="15.75" customHeight="1">
      <c r="F894" s="8"/>
      <c r="G894" s="9"/>
      <c r="H894" s="11"/>
      <c r="I894" s="22"/>
      <c r="J894" s="22"/>
      <c r="K894" s="22"/>
      <c r="L894" s="22"/>
    </row>
    <row r="895" ht="15.75" customHeight="1">
      <c r="F895" s="8"/>
      <c r="G895" s="9"/>
      <c r="H895" s="11"/>
      <c r="I895" s="22"/>
      <c r="J895" s="22"/>
      <c r="K895" s="22"/>
      <c r="L895" s="22"/>
    </row>
    <row r="896" ht="15.75" customHeight="1">
      <c r="F896" s="8"/>
      <c r="G896" s="9"/>
      <c r="H896" s="11"/>
      <c r="I896" s="22"/>
      <c r="J896" s="22"/>
      <c r="K896" s="22"/>
      <c r="L896" s="22"/>
    </row>
    <row r="897" ht="15.75" customHeight="1">
      <c r="F897" s="8"/>
      <c r="G897" s="9"/>
      <c r="H897" s="11"/>
      <c r="I897" s="22"/>
      <c r="J897" s="22"/>
      <c r="K897" s="22"/>
      <c r="L897" s="22"/>
    </row>
    <row r="898" ht="15.75" customHeight="1">
      <c r="F898" s="8"/>
      <c r="G898" s="9"/>
      <c r="H898" s="11"/>
      <c r="I898" s="22"/>
      <c r="J898" s="22"/>
      <c r="K898" s="22"/>
      <c r="L898" s="22"/>
    </row>
    <row r="899" ht="15.75" customHeight="1">
      <c r="F899" s="8"/>
      <c r="G899" s="9"/>
      <c r="H899" s="11"/>
      <c r="I899" s="22"/>
      <c r="J899" s="22"/>
      <c r="K899" s="22"/>
      <c r="L899" s="22"/>
    </row>
    <row r="900" ht="15.75" customHeight="1">
      <c r="F900" s="8"/>
      <c r="G900" s="9"/>
      <c r="H900" s="11"/>
      <c r="I900" s="22"/>
      <c r="J900" s="22"/>
      <c r="K900" s="22"/>
      <c r="L900" s="22"/>
    </row>
    <row r="901" ht="15.75" customHeight="1">
      <c r="F901" s="8"/>
      <c r="G901" s="9"/>
      <c r="H901" s="11"/>
      <c r="I901" s="22"/>
      <c r="J901" s="22"/>
      <c r="K901" s="22"/>
      <c r="L901" s="22"/>
    </row>
    <row r="902" ht="15.75" customHeight="1">
      <c r="F902" s="8"/>
      <c r="G902" s="9"/>
      <c r="H902" s="11"/>
      <c r="I902" s="22"/>
      <c r="J902" s="22"/>
      <c r="K902" s="22"/>
      <c r="L902" s="22"/>
    </row>
    <row r="903" ht="15.75" customHeight="1">
      <c r="F903" s="8"/>
      <c r="G903" s="9"/>
      <c r="H903" s="11"/>
      <c r="I903" s="22"/>
      <c r="J903" s="22"/>
      <c r="K903" s="22"/>
      <c r="L903" s="22"/>
    </row>
    <row r="904" ht="15.75" customHeight="1">
      <c r="F904" s="8"/>
      <c r="G904" s="9"/>
      <c r="H904" s="11"/>
      <c r="I904" s="22"/>
      <c r="J904" s="22"/>
      <c r="K904" s="22"/>
      <c r="L904" s="22"/>
    </row>
    <row r="905" ht="15.75" customHeight="1">
      <c r="F905" s="8"/>
      <c r="G905" s="9"/>
      <c r="H905" s="11"/>
      <c r="I905" s="22"/>
      <c r="J905" s="22"/>
      <c r="K905" s="22"/>
      <c r="L905" s="22"/>
    </row>
    <row r="906" ht="15.75" customHeight="1">
      <c r="F906" s="8"/>
      <c r="G906" s="9"/>
      <c r="H906" s="11"/>
      <c r="I906" s="22"/>
      <c r="J906" s="22"/>
      <c r="K906" s="22"/>
      <c r="L906" s="22"/>
    </row>
    <row r="907" ht="15.75" customHeight="1">
      <c r="F907" s="8"/>
      <c r="G907" s="9"/>
      <c r="H907" s="11"/>
      <c r="I907" s="22"/>
      <c r="J907" s="22"/>
      <c r="K907" s="22"/>
      <c r="L907" s="22"/>
    </row>
    <row r="908" ht="15.75" customHeight="1">
      <c r="F908" s="8"/>
      <c r="G908" s="9"/>
      <c r="H908" s="11"/>
      <c r="I908" s="22"/>
      <c r="J908" s="22"/>
      <c r="K908" s="22"/>
      <c r="L908" s="22"/>
    </row>
    <row r="909" ht="15.75" customHeight="1">
      <c r="F909" s="8"/>
      <c r="G909" s="9"/>
      <c r="H909" s="11"/>
      <c r="I909" s="22"/>
      <c r="J909" s="22"/>
      <c r="K909" s="22"/>
      <c r="L909" s="22"/>
    </row>
    <row r="910" ht="15.75" customHeight="1">
      <c r="F910" s="8"/>
      <c r="G910" s="9"/>
      <c r="H910" s="11"/>
      <c r="I910" s="22"/>
      <c r="J910" s="22"/>
      <c r="K910" s="22"/>
      <c r="L910" s="22"/>
    </row>
    <row r="911" ht="15.75" customHeight="1">
      <c r="F911" s="8"/>
      <c r="G911" s="9"/>
      <c r="H911" s="11"/>
      <c r="I911" s="22"/>
      <c r="J911" s="22"/>
      <c r="K911" s="22"/>
      <c r="L911" s="22"/>
    </row>
    <row r="912" ht="15.75" customHeight="1">
      <c r="F912" s="8"/>
      <c r="G912" s="9"/>
      <c r="H912" s="11"/>
      <c r="I912" s="22"/>
      <c r="J912" s="22"/>
      <c r="K912" s="22"/>
      <c r="L912" s="22"/>
    </row>
    <row r="913" ht="15.75" customHeight="1">
      <c r="F913" s="8"/>
      <c r="G913" s="9"/>
      <c r="H913" s="11"/>
      <c r="I913" s="22"/>
      <c r="J913" s="22"/>
      <c r="K913" s="22"/>
      <c r="L913" s="22"/>
    </row>
    <row r="914" ht="15.75" customHeight="1">
      <c r="F914" s="8"/>
      <c r="G914" s="9"/>
      <c r="H914" s="11"/>
      <c r="I914" s="22"/>
      <c r="J914" s="22"/>
      <c r="K914" s="22"/>
      <c r="L914" s="22"/>
    </row>
    <row r="915" ht="15.75" customHeight="1">
      <c r="F915" s="8"/>
      <c r="G915" s="9"/>
      <c r="H915" s="11"/>
      <c r="I915" s="22"/>
      <c r="J915" s="22"/>
      <c r="K915" s="22"/>
      <c r="L915" s="22"/>
    </row>
    <row r="916" ht="15.75" customHeight="1">
      <c r="F916" s="8"/>
      <c r="G916" s="9"/>
      <c r="H916" s="11"/>
      <c r="I916" s="22"/>
      <c r="J916" s="22"/>
      <c r="K916" s="22"/>
      <c r="L916" s="22"/>
    </row>
    <row r="917" ht="15.75" customHeight="1">
      <c r="F917" s="8"/>
      <c r="G917" s="9"/>
      <c r="H917" s="11"/>
      <c r="I917" s="22"/>
      <c r="J917" s="22"/>
      <c r="K917" s="22"/>
      <c r="L917" s="22"/>
    </row>
    <row r="918" ht="15.75" customHeight="1">
      <c r="F918" s="8"/>
      <c r="G918" s="9"/>
      <c r="H918" s="11"/>
      <c r="I918" s="22"/>
      <c r="J918" s="22"/>
      <c r="K918" s="22"/>
      <c r="L918" s="22"/>
    </row>
    <row r="919" ht="15.75" customHeight="1">
      <c r="F919" s="8"/>
      <c r="G919" s="9"/>
      <c r="H919" s="11"/>
      <c r="I919" s="22"/>
      <c r="J919" s="22"/>
      <c r="K919" s="22"/>
      <c r="L919" s="22"/>
    </row>
    <row r="920" ht="15.75" customHeight="1">
      <c r="F920" s="8"/>
      <c r="G920" s="9"/>
      <c r="H920" s="11"/>
      <c r="I920" s="22"/>
      <c r="J920" s="22"/>
      <c r="K920" s="22"/>
      <c r="L920" s="22"/>
    </row>
    <row r="921" ht="15.75" customHeight="1">
      <c r="F921" s="8"/>
      <c r="G921" s="9"/>
      <c r="H921" s="11"/>
      <c r="I921" s="22"/>
      <c r="J921" s="22"/>
      <c r="K921" s="22"/>
      <c r="L921" s="22"/>
    </row>
    <row r="922" ht="15.75" customHeight="1">
      <c r="F922" s="8"/>
      <c r="G922" s="9"/>
      <c r="H922" s="11"/>
      <c r="I922" s="22"/>
      <c r="J922" s="22"/>
      <c r="K922" s="22"/>
      <c r="L922" s="22"/>
    </row>
    <row r="923" ht="15.75" customHeight="1">
      <c r="F923" s="8"/>
      <c r="G923" s="9"/>
      <c r="H923" s="11"/>
      <c r="I923" s="22"/>
      <c r="J923" s="22"/>
      <c r="K923" s="22"/>
      <c r="L923" s="22"/>
    </row>
    <row r="924" ht="15.75" customHeight="1">
      <c r="F924" s="8"/>
      <c r="G924" s="9"/>
      <c r="H924" s="11"/>
      <c r="I924" s="22"/>
      <c r="J924" s="22"/>
      <c r="K924" s="22"/>
      <c r="L924" s="22"/>
    </row>
    <row r="925" ht="15.75" customHeight="1">
      <c r="F925" s="8"/>
      <c r="G925" s="9"/>
      <c r="H925" s="11"/>
      <c r="I925" s="22"/>
      <c r="J925" s="22"/>
      <c r="K925" s="22"/>
      <c r="L925" s="22"/>
    </row>
    <row r="926" ht="15.75" customHeight="1">
      <c r="F926" s="8"/>
      <c r="G926" s="9"/>
      <c r="H926" s="11"/>
      <c r="I926" s="22"/>
      <c r="J926" s="22"/>
      <c r="K926" s="22"/>
      <c r="L926" s="22"/>
    </row>
    <row r="927" ht="15.75" customHeight="1">
      <c r="F927" s="8"/>
      <c r="G927" s="9"/>
      <c r="H927" s="11"/>
      <c r="I927" s="22"/>
      <c r="J927" s="22"/>
      <c r="K927" s="22"/>
      <c r="L927" s="22"/>
    </row>
    <row r="928" ht="15.75" customHeight="1">
      <c r="F928" s="8"/>
      <c r="G928" s="9"/>
      <c r="H928" s="11"/>
      <c r="I928" s="22"/>
      <c r="J928" s="22"/>
      <c r="K928" s="22"/>
      <c r="L928" s="22"/>
    </row>
    <row r="929" ht="15.75" customHeight="1">
      <c r="F929" s="8"/>
      <c r="G929" s="9"/>
      <c r="H929" s="11"/>
      <c r="I929" s="22"/>
      <c r="J929" s="22"/>
      <c r="K929" s="22"/>
      <c r="L929" s="22"/>
    </row>
    <row r="930" ht="15.75" customHeight="1">
      <c r="F930" s="8"/>
      <c r="G930" s="9"/>
      <c r="H930" s="11"/>
      <c r="I930" s="22"/>
      <c r="J930" s="22"/>
      <c r="K930" s="22"/>
      <c r="L930" s="22"/>
    </row>
    <row r="931" ht="15.75" customHeight="1">
      <c r="F931" s="8"/>
      <c r="G931" s="9"/>
      <c r="H931" s="11"/>
      <c r="I931" s="22"/>
      <c r="J931" s="22"/>
      <c r="K931" s="22"/>
      <c r="L931" s="22"/>
    </row>
    <row r="932" ht="15.75" customHeight="1">
      <c r="F932" s="8"/>
      <c r="G932" s="9"/>
      <c r="H932" s="11"/>
      <c r="I932" s="22"/>
      <c r="J932" s="22"/>
      <c r="K932" s="22"/>
      <c r="L932" s="22"/>
    </row>
    <row r="933" ht="15.75" customHeight="1">
      <c r="F933" s="8"/>
      <c r="G933" s="9"/>
      <c r="H933" s="11"/>
      <c r="I933" s="22"/>
      <c r="J933" s="22"/>
      <c r="K933" s="22"/>
      <c r="L933" s="22"/>
    </row>
    <row r="934" ht="15.75" customHeight="1">
      <c r="F934" s="8"/>
      <c r="G934" s="9"/>
      <c r="H934" s="11"/>
      <c r="I934" s="22"/>
      <c r="J934" s="22"/>
      <c r="K934" s="22"/>
      <c r="L934" s="22"/>
    </row>
    <row r="935" ht="15.75" customHeight="1">
      <c r="F935" s="8"/>
      <c r="G935" s="9"/>
      <c r="H935" s="11"/>
      <c r="I935" s="22"/>
      <c r="J935" s="22"/>
      <c r="K935" s="22"/>
      <c r="L935" s="22"/>
    </row>
    <row r="936" ht="15.75" customHeight="1">
      <c r="F936" s="8"/>
      <c r="G936" s="9"/>
      <c r="H936" s="11"/>
      <c r="I936" s="22"/>
      <c r="J936" s="22"/>
      <c r="K936" s="22"/>
      <c r="L936" s="22"/>
    </row>
    <row r="937" ht="15.75" customHeight="1">
      <c r="F937" s="8"/>
      <c r="G937" s="9"/>
      <c r="H937" s="11"/>
      <c r="I937" s="22"/>
      <c r="J937" s="22"/>
      <c r="K937" s="22"/>
      <c r="L937" s="22"/>
    </row>
    <row r="938" ht="15.75" customHeight="1">
      <c r="F938" s="8"/>
      <c r="G938" s="9"/>
      <c r="H938" s="11"/>
      <c r="I938" s="22"/>
      <c r="J938" s="22"/>
      <c r="K938" s="22"/>
      <c r="L938" s="22"/>
    </row>
    <row r="939" ht="15.75" customHeight="1">
      <c r="F939" s="8"/>
      <c r="G939" s="9"/>
      <c r="H939" s="11"/>
      <c r="I939" s="22"/>
      <c r="J939" s="22"/>
      <c r="K939" s="22"/>
      <c r="L939" s="22"/>
    </row>
    <row r="940" ht="15.75" customHeight="1">
      <c r="F940" s="8"/>
      <c r="G940" s="9"/>
      <c r="H940" s="11"/>
      <c r="I940" s="22"/>
      <c r="J940" s="22"/>
      <c r="K940" s="22"/>
      <c r="L940" s="22"/>
    </row>
    <row r="941" ht="15.75" customHeight="1">
      <c r="F941" s="8"/>
      <c r="G941" s="9"/>
      <c r="H941" s="11"/>
      <c r="I941" s="22"/>
      <c r="J941" s="22"/>
      <c r="K941" s="22"/>
      <c r="L941" s="22"/>
    </row>
    <row r="942" ht="15.75" customHeight="1">
      <c r="F942" s="8"/>
      <c r="G942" s="9"/>
      <c r="H942" s="11"/>
      <c r="I942" s="22"/>
      <c r="J942" s="22"/>
      <c r="K942" s="22"/>
      <c r="L942" s="22"/>
    </row>
    <row r="943" ht="15.75" customHeight="1">
      <c r="F943" s="8"/>
      <c r="G943" s="9"/>
      <c r="H943" s="11"/>
      <c r="I943" s="22"/>
      <c r="J943" s="22"/>
      <c r="K943" s="22"/>
      <c r="L943" s="22"/>
    </row>
    <row r="944" ht="15.75" customHeight="1">
      <c r="F944" s="8"/>
      <c r="G944" s="9"/>
      <c r="H944" s="11"/>
      <c r="I944" s="22"/>
      <c r="J944" s="22"/>
      <c r="K944" s="22"/>
      <c r="L944" s="22"/>
    </row>
    <row r="945" ht="15.75" customHeight="1">
      <c r="F945" s="8"/>
      <c r="G945" s="9"/>
      <c r="H945" s="11"/>
      <c r="I945" s="22"/>
      <c r="J945" s="22"/>
      <c r="K945" s="22"/>
      <c r="L945" s="22"/>
    </row>
    <row r="946" ht="15.75" customHeight="1">
      <c r="F946" s="8"/>
      <c r="G946" s="9"/>
      <c r="H946" s="11"/>
      <c r="I946" s="22"/>
      <c r="J946" s="22"/>
      <c r="K946" s="22"/>
      <c r="L946" s="22"/>
    </row>
    <row r="947" ht="15.75" customHeight="1">
      <c r="F947" s="8"/>
      <c r="G947" s="9"/>
      <c r="H947" s="11"/>
      <c r="I947" s="22"/>
      <c r="J947" s="22"/>
      <c r="K947" s="22"/>
      <c r="L947" s="22"/>
    </row>
    <row r="948" ht="15.75" customHeight="1">
      <c r="F948" s="8"/>
      <c r="G948" s="9"/>
      <c r="H948" s="11"/>
      <c r="I948" s="22"/>
      <c r="J948" s="22"/>
      <c r="K948" s="22"/>
      <c r="L948" s="22"/>
    </row>
    <row r="949" ht="15.75" customHeight="1">
      <c r="F949" s="8"/>
      <c r="G949" s="9"/>
      <c r="H949" s="11"/>
      <c r="I949" s="22"/>
      <c r="J949" s="22"/>
      <c r="K949" s="22"/>
      <c r="L949" s="22"/>
    </row>
    <row r="950" ht="15.75" customHeight="1">
      <c r="F950" s="8"/>
      <c r="G950" s="9"/>
      <c r="H950" s="11"/>
      <c r="I950" s="22"/>
      <c r="J950" s="22"/>
      <c r="K950" s="22"/>
      <c r="L950" s="22"/>
    </row>
    <row r="951" ht="15.75" customHeight="1">
      <c r="F951" s="8"/>
      <c r="G951" s="9"/>
      <c r="H951" s="11"/>
      <c r="I951" s="22"/>
      <c r="J951" s="22"/>
      <c r="K951" s="22"/>
      <c r="L951" s="22"/>
    </row>
    <row r="952" ht="15.75" customHeight="1">
      <c r="F952" s="8"/>
      <c r="G952" s="9"/>
      <c r="H952" s="11"/>
      <c r="I952" s="22"/>
      <c r="J952" s="22"/>
      <c r="K952" s="22"/>
      <c r="L952" s="22"/>
    </row>
    <row r="953" ht="15.75" customHeight="1">
      <c r="F953" s="8"/>
      <c r="G953" s="9"/>
      <c r="H953" s="11"/>
      <c r="I953" s="22"/>
      <c r="J953" s="22"/>
      <c r="K953" s="22"/>
      <c r="L953" s="22"/>
    </row>
    <row r="954" ht="15.75" customHeight="1">
      <c r="F954" s="8"/>
      <c r="G954" s="9"/>
      <c r="H954" s="11"/>
      <c r="I954" s="22"/>
      <c r="J954" s="22"/>
      <c r="K954" s="22"/>
      <c r="L954" s="22"/>
    </row>
    <row r="955" ht="15.75" customHeight="1">
      <c r="F955" s="8"/>
      <c r="G955" s="9"/>
      <c r="H955" s="11"/>
      <c r="I955" s="22"/>
      <c r="J955" s="22"/>
      <c r="K955" s="22"/>
      <c r="L955" s="22"/>
    </row>
    <row r="956" ht="15.75" customHeight="1">
      <c r="F956" s="8"/>
      <c r="G956" s="9"/>
      <c r="H956" s="11"/>
      <c r="I956" s="22"/>
      <c r="J956" s="22"/>
      <c r="K956" s="22"/>
      <c r="L956" s="22"/>
    </row>
    <row r="957" ht="15.75" customHeight="1">
      <c r="F957" s="8"/>
      <c r="G957" s="9"/>
      <c r="H957" s="11"/>
      <c r="I957" s="22"/>
      <c r="J957" s="22"/>
      <c r="K957" s="22"/>
      <c r="L957" s="22"/>
    </row>
    <row r="958" ht="15.75" customHeight="1">
      <c r="F958" s="8"/>
      <c r="G958" s="9"/>
      <c r="H958" s="11"/>
      <c r="I958" s="22"/>
      <c r="J958" s="22"/>
      <c r="K958" s="22"/>
      <c r="L958" s="22"/>
    </row>
    <row r="959" ht="15.75" customHeight="1">
      <c r="F959" s="8"/>
      <c r="G959" s="9"/>
      <c r="H959" s="11"/>
      <c r="I959" s="22"/>
      <c r="J959" s="22"/>
      <c r="K959" s="22"/>
      <c r="L959" s="22"/>
    </row>
    <row r="960" ht="15.75" customHeight="1">
      <c r="F960" s="8"/>
      <c r="G960" s="9"/>
      <c r="H960" s="11"/>
      <c r="I960" s="22"/>
      <c r="J960" s="22"/>
      <c r="K960" s="22"/>
      <c r="L960" s="22"/>
    </row>
    <row r="961" ht="15.75" customHeight="1">
      <c r="F961" s="8"/>
      <c r="G961" s="9"/>
      <c r="H961" s="11"/>
      <c r="I961" s="22"/>
      <c r="J961" s="22"/>
      <c r="K961" s="22"/>
      <c r="L961" s="22"/>
    </row>
    <row r="962" ht="15.75" customHeight="1">
      <c r="F962" s="8"/>
      <c r="G962" s="9"/>
      <c r="H962" s="11"/>
      <c r="I962" s="22"/>
      <c r="J962" s="22"/>
      <c r="K962" s="22"/>
      <c r="L962" s="22"/>
    </row>
    <row r="963" ht="15.75" customHeight="1">
      <c r="F963" s="8"/>
      <c r="G963" s="9"/>
      <c r="H963" s="11"/>
      <c r="I963" s="22"/>
      <c r="J963" s="22"/>
      <c r="K963" s="22"/>
      <c r="L963" s="22"/>
    </row>
    <row r="964" ht="15.75" customHeight="1">
      <c r="F964" s="8"/>
      <c r="G964" s="9"/>
      <c r="H964" s="11"/>
      <c r="I964" s="22"/>
      <c r="J964" s="22"/>
      <c r="K964" s="22"/>
      <c r="L964" s="22"/>
    </row>
    <row r="965" ht="15.75" customHeight="1">
      <c r="F965" s="8"/>
      <c r="G965" s="9"/>
      <c r="H965" s="11"/>
      <c r="I965" s="22"/>
      <c r="J965" s="22"/>
      <c r="K965" s="22"/>
      <c r="L965" s="22"/>
    </row>
    <row r="966" ht="15.75" customHeight="1">
      <c r="F966" s="8"/>
      <c r="G966" s="9"/>
      <c r="H966" s="11"/>
      <c r="I966" s="22"/>
      <c r="J966" s="22"/>
      <c r="K966" s="22"/>
      <c r="L966" s="22"/>
    </row>
    <row r="967" ht="15.75" customHeight="1">
      <c r="F967" s="8"/>
      <c r="G967" s="9"/>
      <c r="H967" s="11"/>
      <c r="I967" s="22"/>
      <c r="J967" s="22"/>
      <c r="K967" s="22"/>
      <c r="L967" s="22"/>
    </row>
    <row r="968" ht="15.75" customHeight="1">
      <c r="F968" s="8"/>
      <c r="G968" s="9"/>
      <c r="H968" s="11"/>
      <c r="I968" s="22"/>
      <c r="J968" s="22"/>
      <c r="K968" s="22"/>
      <c r="L968" s="22"/>
    </row>
    <row r="969" ht="15.75" customHeight="1">
      <c r="F969" s="8"/>
      <c r="G969" s="9"/>
      <c r="H969" s="11"/>
      <c r="I969" s="22"/>
      <c r="J969" s="22"/>
      <c r="K969" s="22"/>
      <c r="L969" s="22"/>
    </row>
    <row r="970" ht="15.75" customHeight="1">
      <c r="F970" s="8"/>
      <c r="G970" s="9"/>
      <c r="H970" s="11"/>
      <c r="I970" s="22"/>
      <c r="J970" s="22"/>
      <c r="K970" s="22"/>
      <c r="L970" s="22"/>
    </row>
    <row r="971" ht="15.75" customHeight="1">
      <c r="F971" s="8"/>
      <c r="G971" s="9"/>
      <c r="H971" s="11"/>
      <c r="I971" s="22"/>
      <c r="J971" s="22"/>
      <c r="K971" s="22"/>
      <c r="L971" s="22"/>
    </row>
    <row r="972" ht="15.75" customHeight="1">
      <c r="F972" s="8"/>
      <c r="G972" s="9"/>
      <c r="H972" s="11"/>
      <c r="I972" s="22"/>
      <c r="J972" s="22"/>
      <c r="K972" s="22"/>
      <c r="L972" s="22"/>
    </row>
    <row r="973" ht="15.75" customHeight="1">
      <c r="F973" s="8"/>
      <c r="G973" s="9"/>
      <c r="H973" s="11"/>
      <c r="I973" s="22"/>
      <c r="J973" s="22"/>
      <c r="K973" s="22"/>
      <c r="L973" s="22"/>
    </row>
    <row r="974" ht="15.75" customHeight="1">
      <c r="F974" s="8"/>
      <c r="G974" s="9"/>
      <c r="H974" s="11"/>
      <c r="I974" s="22"/>
      <c r="J974" s="22"/>
      <c r="K974" s="22"/>
      <c r="L974" s="22"/>
    </row>
    <row r="975" ht="15.75" customHeight="1">
      <c r="F975" s="8"/>
      <c r="G975" s="9"/>
      <c r="H975" s="11"/>
      <c r="I975" s="22"/>
      <c r="J975" s="22"/>
      <c r="K975" s="22"/>
      <c r="L975" s="22"/>
    </row>
    <row r="976" ht="15.75" customHeight="1">
      <c r="F976" s="8"/>
      <c r="G976" s="9"/>
      <c r="H976" s="11"/>
      <c r="I976" s="22"/>
      <c r="J976" s="22"/>
      <c r="K976" s="22"/>
      <c r="L976" s="22"/>
    </row>
    <row r="977" ht="15.75" customHeight="1">
      <c r="F977" s="8"/>
      <c r="G977" s="9"/>
      <c r="H977" s="11"/>
      <c r="I977" s="22"/>
      <c r="J977" s="22"/>
      <c r="K977" s="22"/>
      <c r="L977" s="22"/>
    </row>
    <row r="978" ht="15.75" customHeight="1">
      <c r="F978" s="8"/>
      <c r="G978" s="9"/>
      <c r="H978" s="11"/>
      <c r="I978" s="22"/>
      <c r="J978" s="22"/>
      <c r="K978" s="22"/>
      <c r="L978" s="22"/>
    </row>
    <row r="979" ht="15.75" customHeight="1">
      <c r="F979" s="8"/>
      <c r="G979" s="9"/>
      <c r="H979" s="11"/>
      <c r="I979" s="22"/>
      <c r="J979" s="22"/>
      <c r="K979" s="22"/>
      <c r="L979" s="22"/>
    </row>
    <row r="980" ht="15.75" customHeight="1">
      <c r="F980" s="8"/>
      <c r="G980" s="9"/>
      <c r="H980" s="11"/>
      <c r="I980" s="22"/>
      <c r="J980" s="22"/>
      <c r="K980" s="22"/>
      <c r="L980" s="22"/>
    </row>
    <row r="981" ht="15.75" customHeight="1">
      <c r="F981" s="8"/>
      <c r="G981" s="9"/>
      <c r="H981" s="11"/>
      <c r="I981" s="22"/>
      <c r="J981" s="22"/>
      <c r="K981" s="22"/>
      <c r="L981" s="22"/>
    </row>
    <row r="982" ht="15.75" customHeight="1">
      <c r="F982" s="8"/>
      <c r="G982" s="9"/>
      <c r="H982" s="11"/>
      <c r="I982" s="22"/>
      <c r="J982" s="22"/>
      <c r="K982" s="22"/>
      <c r="L982" s="22"/>
    </row>
    <row r="983" ht="15.75" customHeight="1">
      <c r="F983" s="8"/>
      <c r="G983" s="9"/>
      <c r="H983" s="11"/>
      <c r="I983" s="22"/>
      <c r="J983" s="22"/>
      <c r="K983" s="22"/>
      <c r="L983" s="22"/>
    </row>
    <row r="984" ht="15.75" customHeight="1">
      <c r="F984" s="8"/>
      <c r="G984" s="9"/>
      <c r="H984" s="11"/>
      <c r="I984" s="22"/>
      <c r="J984" s="22"/>
      <c r="K984" s="22"/>
      <c r="L984" s="22"/>
    </row>
    <row r="985" ht="15.75" customHeight="1">
      <c r="F985" s="8"/>
      <c r="G985" s="9"/>
      <c r="H985" s="11"/>
      <c r="I985" s="22"/>
      <c r="J985" s="22"/>
      <c r="K985" s="22"/>
      <c r="L985" s="22"/>
    </row>
    <row r="986" ht="15.75" customHeight="1">
      <c r="F986" s="8"/>
      <c r="G986" s="9"/>
      <c r="H986" s="11"/>
      <c r="I986" s="22"/>
      <c r="J986" s="22"/>
      <c r="K986" s="22"/>
      <c r="L986" s="22"/>
    </row>
    <row r="987" ht="15.75" customHeight="1">
      <c r="F987" s="8"/>
      <c r="G987" s="9"/>
      <c r="H987" s="11"/>
      <c r="I987" s="22"/>
      <c r="J987" s="22"/>
      <c r="K987" s="22"/>
      <c r="L987" s="22"/>
    </row>
    <row r="988" ht="15.75" customHeight="1">
      <c r="F988" s="8"/>
      <c r="G988" s="9"/>
      <c r="H988" s="11"/>
      <c r="I988" s="22"/>
      <c r="J988" s="22"/>
      <c r="K988" s="22"/>
      <c r="L988" s="22"/>
    </row>
    <row r="989" ht="15.75" customHeight="1">
      <c r="F989" s="8"/>
      <c r="G989" s="9"/>
      <c r="H989" s="11"/>
      <c r="I989" s="22"/>
      <c r="J989" s="22"/>
      <c r="K989" s="22"/>
      <c r="L989" s="22"/>
    </row>
    <row r="990" ht="15.75" customHeight="1">
      <c r="F990" s="8"/>
      <c r="G990" s="9"/>
      <c r="H990" s="11"/>
      <c r="I990" s="22"/>
      <c r="J990" s="22"/>
      <c r="K990" s="22"/>
      <c r="L990" s="22"/>
    </row>
    <row r="991" ht="15.75" customHeight="1">
      <c r="F991" s="8"/>
      <c r="G991" s="9"/>
      <c r="H991" s="11"/>
      <c r="I991" s="22"/>
      <c r="J991" s="22"/>
      <c r="K991" s="22"/>
      <c r="L991" s="22"/>
    </row>
    <row r="992" ht="15.75" customHeight="1">
      <c r="F992" s="8"/>
      <c r="G992" s="9"/>
      <c r="H992" s="11"/>
      <c r="I992" s="22"/>
      <c r="J992" s="22"/>
      <c r="K992" s="22"/>
      <c r="L992" s="22"/>
    </row>
    <row r="993" ht="15.75" customHeight="1">
      <c r="F993" s="8"/>
      <c r="G993" s="9"/>
      <c r="H993" s="11"/>
      <c r="I993" s="22"/>
      <c r="J993" s="22"/>
      <c r="K993" s="22"/>
      <c r="L993" s="22"/>
    </row>
    <row r="994" ht="15.75" customHeight="1">
      <c r="F994" s="8"/>
      <c r="G994" s="9"/>
      <c r="H994" s="11"/>
      <c r="I994" s="22"/>
      <c r="J994" s="22"/>
      <c r="K994" s="22"/>
      <c r="L994" s="22"/>
    </row>
    <row r="995" ht="15.75" customHeight="1">
      <c r="F995" s="8"/>
      <c r="G995" s="9"/>
      <c r="H995" s="11"/>
      <c r="I995" s="22"/>
      <c r="J995" s="22"/>
      <c r="K995" s="22"/>
      <c r="L995" s="22"/>
    </row>
    <row r="996" ht="15.75" customHeight="1">
      <c r="F996" s="8"/>
      <c r="G996" s="9"/>
      <c r="H996" s="11"/>
      <c r="I996" s="22"/>
      <c r="J996" s="22"/>
      <c r="K996" s="22"/>
      <c r="L996" s="22"/>
    </row>
    <row r="997" ht="15.75" customHeight="1">
      <c r="F997" s="8"/>
      <c r="G997" s="9"/>
      <c r="H997" s="11"/>
      <c r="I997" s="22"/>
      <c r="J997" s="22"/>
      <c r="K997" s="22"/>
      <c r="L997" s="22"/>
    </row>
    <row r="998" ht="15.75" customHeight="1">
      <c r="F998" s="8"/>
      <c r="G998" s="9"/>
      <c r="H998" s="11"/>
      <c r="I998" s="22"/>
      <c r="J998" s="22"/>
      <c r="K998" s="22"/>
      <c r="L998" s="22"/>
    </row>
    <row r="999" ht="15.75" customHeight="1">
      <c r="F999" s="8"/>
      <c r="G999" s="9"/>
      <c r="H999" s="11"/>
      <c r="I999" s="22"/>
      <c r="J999" s="22"/>
      <c r="K999" s="22"/>
      <c r="L999" s="22"/>
    </row>
    <row r="1000" ht="15.75" customHeight="1">
      <c r="F1000" s="8"/>
      <c r="G1000" s="9"/>
      <c r="H1000" s="11"/>
      <c r="I1000" s="22"/>
      <c r="J1000" s="22"/>
      <c r="K1000" s="22"/>
      <c r="L1000" s="22"/>
    </row>
  </sheetData>
  <printOptions/>
  <pageMargins bottom="0.787401575" footer="0.0" header="0.0" left="0.7" right="0.7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5.57"/>
    <col customWidth="1" min="2" max="2" width="17.86"/>
    <col customWidth="1" min="3" max="3" width="14.43"/>
    <col customWidth="1" min="4" max="5" width="10.71"/>
    <col customWidth="1" min="6" max="6" width="14.71"/>
    <col customWidth="1" min="7" max="7" width="16.57"/>
    <col customWidth="1" min="8" max="8" width="23.14"/>
    <col customWidth="1" min="9" max="10" width="11.43"/>
    <col customWidth="1" min="11" max="11" width="14.57"/>
    <col customWidth="1" min="12" max="12" width="22.29"/>
    <col customWidth="1" min="13" max="26" width="10.71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idden="1" outlineLevel="1">
      <c r="A2" s="6" t="s">
        <v>13</v>
      </c>
      <c r="B2" s="6" t="s">
        <v>15</v>
      </c>
      <c r="C2" s="7">
        <v>43399.0</v>
      </c>
      <c r="D2" s="6">
        <v>1.0</v>
      </c>
      <c r="E2" s="6">
        <v>1.0</v>
      </c>
      <c r="F2" s="8">
        <v>26520.0</v>
      </c>
      <c r="G2" s="8">
        <f t="shared" ref="G2:G7" si="1">ROUND((F2/25), 2)</f>
        <v>1060.8</v>
      </c>
      <c r="H2" s="10">
        <v>43399.34887731481</v>
      </c>
      <c r="I2" s="12"/>
      <c r="J2" s="12"/>
      <c r="K2" s="10"/>
      <c r="L2" s="12"/>
    </row>
    <row r="3" hidden="1" outlineLevel="1">
      <c r="A3" s="6" t="s">
        <v>13</v>
      </c>
      <c r="B3" s="6" t="s">
        <v>15</v>
      </c>
      <c r="C3" s="7">
        <v>43399.0</v>
      </c>
      <c r="D3" s="6">
        <v>1.0</v>
      </c>
      <c r="E3" s="6">
        <v>2.0</v>
      </c>
      <c r="F3" s="8">
        <v>26520.0</v>
      </c>
      <c r="G3" s="8">
        <f t="shared" si="1"/>
        <v>1060.8</v>
      </c>
      <c r="H3" s="10">
        <f t="shared" ref="H3:H7" si="2">H2+(G3/86400)</f>
        <v>43399.36116</v>
      </c>
      <c r="I3" s="12"/>
      <c r="J3" s="12"/>
      <c r="K3" s="10"/>
      <c r="L3" s="12"/>
    </row>
    <row r="4" hidden="1" outlineLevel="1">
      <c r="A4" s="6" t="s">
        <v>13</v>
      </c>
      <c r="B4" t="s">
        <v>15</v>
      </c>
      <c r="C4" s="7">
        <v>43399.0</v>
      </c>
      <c r="D4">
        <v>1.0</v>
      </c>
      <c r="E4" s="6">
        <v>3.0</v>
      </c>
      <c r="F4" s="8">
        <v>26520.0</v>
      </c>
      <c r="G4" s="8">
        <f t="shared" si="1"/>
        <v>1060.8</v>
      </c>
      <c r="H4" s="10">
        <f t="shared" si="2"/>
        <v>43399.37343</v>
      </c>
      <c r="I4" s="12"/>
      <c r="J4" s="12"/>
      <c r="K4" s="10"/>
      <c r="L4" s="12"/>
    </row>
    <row r="5" hidden="1" outlineLevel="1">
      <c r="A5" s="6" t="s">
        <v>13</v>
      </c>
      <c r="B5" t="s">
        <v>15</v>
      </c>
      <c r="C5" s="7">
        <v>43399.0</v>
      </c>
      <c r="D5">
        <v>1.0</v>
      </c>
      <c r="E5" s="6">
        <v>4.0</v>
      </c>
      <c r="F5" s="8">
        <v>26520.0</v>
      </c>
      <c r="G5" s="8">
        <f t="shared" si="1"/>
        <v>1060.8</v>
      </c>
      <c r="H5" s="10">
        <f t="shared" si="2"/>
        <v>43399.38571</v>
      </c>
      <c r="I5" s="12"/>
      <c r="J5" s="12"/>
      <c r="K5" s="10"/>
      <c r="L5" s="12"/>
    </row>
    <row r="6" hidden="1" outlineLevel="1">
      <c r="A6" s="6" t="s">
        <v>13</v>
      </c>
      <c r="B6" t="s">
        <v>15</v>
      </c>
      <c r="C6" s="7">
        <v>43399.0</v>
      </c>
      <c r="D6">
        <v>1.0</v>
      </c>
      <c r="E6" s="6">
        <v>5.0</v>
      </c>
      <c r="F6" s="8">
        <v>26520.0</v>
      </c>
      <c r="G6" s="8">
        <f t="shared" si="1"/>
        <v>1060.8</v>
      </c>
      <c r="H6" s="10">
        <f t="shared" si="2"/>
        <v>43399.39799</v>
      </c>
      <c r="I6" s="12"/>
      <c r="J6" s="12"/>
      <c r="K6" s="10"/>
      <c r="L6" s="12"/>
    </row>
    <row r="7" hidden="1" outlineLevel="1">
      <c r="A7" s="6" t="s">
        <v>13</v>
      </c>
      <c r="B7" t="s">
        <v>15</v>
      </c>
      <c r="C7" s="7">
        <v>43399.0</v>
      </c>
      <c r="D7">
        <v>1.0</v>
      </c>
      <c r="E7" s="6">
        <v>6.0</v>
      </c>
      <c r="F7" s="8">
        <v>15225.0</v>
      </c>
      <c r="G7" s="8">
        <f t="shared" si="1"/>
        <v>609</v>
      </c>
      <c r="H7" s="10">
        <f t="shared" si="2"/>
        <v>43399.40504</v>
      </c>
      <c r="I7" s="12"/>
      <c r="J7" s="12"/>
      <c r="K7" s="10"/>
      <c r="L7" s="12"/>
    </row>
    <row r="8" hidden="1" outlineLevel="1">
      <c r="E8" s="6"/>
      <c r="F8" s="15">
        <f t="shared" ref="F8:G8" si="3">SUM(F2:F7)</f>
        <v>147825</v>
      </c>
      <c r="G8" s="17">
        <f t="shared" si="3"/>
        <v>5913</v>
      </c>
      <c r="H8" s="11"/>
      <c r="I8" s="12"/>
      <c r="J8" s="12"/>
      <c r="K8" s="12"/>
      <c r="L8" s="12"/>
    </row>
    <row r="9" hidden="1" outlineLevel="1">
      <c r="A9" s="6" t="s">
        <v>13</v>
      </c>
      <c r="B9" t="s">
        <v>15</v>
      </c>
      <c r="C9" s="7">
        <v>43399.0</v>
      </c>
      <c r="D9">
        <v>2.0</v>
      </c>
      <c r="E9" s="6">
        <v>1.0</v>
      </c>
      <c r="F9" s="8">
        <v>26520.0</v>
      </c>
      <c r="G9" s="8">
        <f t="shared" ref="G9:G15" si="4">ROUND((F9/25), 2)</f>
        <v>1060.8</v>
      </c>
      <c r="H9" s="10">
        <v>43399.487442129626</v>
      </c>
      <c r="I9" s="12"/>
      <c r="J9" s="12"/>
      <c r="K9" s="12"/>
      <c r="L9" s="12"/>
    </row>
    <row r="10" hidden="1" outlineLevel="1">
      <c r="A10" s="6" t="s">
        <v>13</v>
      </c>
      <c r="B10" t="s">
        <v>15</v>
      </c>
      <c r="C10" s="7">
        <v>43399.0</v>
      </c>
      <c r="D10">
        <v>2.0</v>
      </c>
      <c r="E10" s="6">
        <v>2.0</v>
      </c>
      <c r="F10" s="8">
        <v>26520.0</v>
      </c>
      <c r="G10" s="8">
        <f t="shared" si="4"/>
        <v>1060.8</v>
      </c>
      <c r="H10" s="10">
        <f t="shared" ref="H10:H15" si="5">H9+(G10/86400)</f>
        <v>43399.49972</v>
      </c>
      <c r="I10" s="12"/>
      <c r="J10" s="12"/>
      <c r="K10" s="12"/>
      <c r="L10" s="12"/>
    </row>
    <row r="11" hidden="1" outlineLevel="1">
      <c r="A11" s="6" t="s">
        <v>13</v>
      </c>
      <c r="B11" t="s">
        <v>15</v>
      </c>
      <c r="C11" s="7">
        <v>43399.0</v>
      </c>
      <c r="D11">
        <v>2.0</v>
      </c>
      <c r="E11" s="6">
        <v>3.0</v>
      </c>
      <c r="F11" s="8">
        <v>26520.0</v>
      </c>
      <c r="G11" s="8">
        <f t="shared" si="4"/>
        <v>1060.8</v>
      </c>
      <c r="H11" s="10">
        <f t="shared" si="5"/>
        <v>43399.512</v>
      </c>
      <c r="I11" s="12"/>
      <c r="J11" s="12"/>
      <c r="K11" s="12"/>
      <c r="L11" s="12"/>
    </row>
    <row r="12" hidden="1" outlineLevel="1">
      <c r="A12" s="6" t="s">
        <v>13</v>
      </c>
      <c r="B12" t="s">
        <v>15</v>
      </c>
      <c r="C12" s="7">
        <v>43399.0</v>
      </c>
      <c r="D12">
        <v>2.0</v>
      </c>
      <c r="E12" s="6">
        <v>4.0</v>
      </c>
      <c r="F12" s="8">
        <v>26520.0</v>
      </c>
      <c r="G12" s="8">
        <f t="shared" si="4"/>
        <v>1060.8</v>
      </c>
      <c r="H12" s="10">
        <f t="shared" si="5"/>
        <v>43399.52428</v>
      </c>
      <c r="I12" s="12"/>
      <c r="J12" s="12"/>
      <c r="K12" s="12"/>
      <c r="L12" s="12"/>
    </row>
    <row r="13" hidden="1" outlineLevel="1">
      <c r="A13" s="6" t="s">
        <v>13</v>
      </c>
      <c r="B13" t="s">
        <v>15</v>
      </c>
      <c r="C13" s="7">
        <v>43399.0</v>
      </c>
      <c r="D13">
        <v>2.0</v>
      </c>
      <c r="E13" s="6">
        <v>5.0</v>
      </c>
      <c r="F13" s="8">
        <v>26520.0</v>
      </c>
      <c r="G13" s="8">
        <f t="shared" si="4"/>
        <v>1060.8</v>
      </c>
      <c r="H13" s="10">
        <f t="shared" si="5"/>
        <v>43399.53655</v>
      </c>
      <c r="I13" s="12"/>
      <c r="J13" s="12"/>
      <c r="K13" s="12"/>
      <c r="L13" s="12"/>
    </row>
    <row r="14" hidden="1" outlineLevel="1">
      <c r="A14" s="6" t="s">
        <v>13</v>
      </c>
      <c r="B14" t="s">
        <v>15</v>
      </c>
      <c r="C14" s="7">
        <v>43399.0</v>
      </c>
      <c r="D14">
        <v>2.0</v>
      </c>
      <c r="E14" s="6">
        <v>6.0</v>
      </c>
      <c r="F14" s="8">
        <v>26520.0</v>
      </c>
      <c r="G14" s="8">
        <f t="shared" si="4"/>
        <v>1060.8</v>
      </c>
      <c r="H14" s="10">
        <f t="shared" si="5"/>
        <v>43399.54883</v>
      </c>
      <c r="I14" s="12"/>
      <c r="J14" s="12"/>
      <c r="K14" s="12"/>
      <c r="L14" s="12"/>
    </row>
    <row r="15" hidden="1" outlineLevel="1">
      <c r="A15" s="6" t="s">
        <v>13</v>
      </c>
      <c r="B15" t="s">
        <v>15</v>
      </c>
      <c r="C15" s="7">
        <v>43399.0</v>
      </c>
      <c r="D15">
        <v>2.0</v>
      </c>
      <c r="E15" s="6">
        <v>7.0</v>
      </c>
      <c r="F15" s="8">
        <v>23925.0</v>
      </c>
      <c r="G15" s="8">
        <f t="shared" si="4"/>
        <v>957</v>
      </c>
      <c r="H15" s="10">
        <f t="shared" si="5"/>
        <v>43399.55991</v>
      </c>
      <c r="I15" s="12"/>
      <c r="J15" s="12"/>
      <c r="K15" s="12"/>
      <c r="L15" s="12"/>
    </row>
    <row r="16" hidden="1" outlineLevel="1">
      <c r="E16" s="6"/>
      <c r="F16" s="15">
        <f t="shared" ref="F16:G16" si="6">SUM(F9:F15)</f>
        <v>183045</v>
      </c>
      <c r="G16" s="17">
        <f t="shared" si="6"/>
        <v>7321.8</v>
      </c>
      <c r="H16" s="11"/>
      <c r="I16" s="12"/>
      <c r="J16" s="12"/>
      <c r="K16" s="12"/>
      <c r="L16" s="12"/>
    </row>
    <row r="17" hidden="1" outlineLevel="1">
      <c r="A17" s="6" t="s">
        <v>13</v>
      </c>
      <c r="B17" t="s">
        <v>15</v>
      </c>
      <c r="C17" s="7">
        <v>43399.0</v>
      </c>
      <c r="D17">
        <v>3.0</v>
      </c>
      <c r="E17" s="6">
        <v>1.0</v>
      </c>
      <c r="F17" s="8">
        <v>26520.0</v>
      </c>
      <c r="G17" s="8">
        <f t="shared" ref="G17:G23" si="7">ROUND((F17/25), 2)</f>
        <v>1060.8</v>
      </c>
      <c r="H17" s="10">
        <v>43399.70043981481</v>
      </c>
      <c r="I17" s="12"/>
      <c r="J17" s="12"/>
      <c r="K17" s="22"/>
      <c r="L17" s="22"/>
    </row>
    <row r="18" hidden="1" outlineLevel="1">
      <c r="A18" s="6" t="s">
        <v>13</v>
      </c>
      <c r="B18" t="s">
        <v>15</v>
      </c>
      <c r="C18" s="7">
        <v>43399.0</v>
      </c>
      <c r="D18">
        <v>3.0</v>
      </c>
      <c r="E18" s="6">
        <v>2.0</v>
      </c>
      <c r="F18" s="8">
        <v>26520.0</v>
      </c>
      <c r="G18" s="8">
        <f t="shared" si="7"/>
        <v>1060.8</v>
      </c>
      <c r="H18" s="10">
        <f t="shared" ref="H18:H23" si="8">H17+(G18/86400)</f>
        <v>43399.71272</v>
      </c>
      <c r="I18" s="12"/>
      <c r="J18" s="12"/>
      <c r="K18" s="22"/>
      <c r="L18" s="22"/>
    </row>
    <row r="19" hidden="1" outlineLevel="1">
      <c r="A19" s="6" t="s">
        <v>13</v>
      </c>
      <c r="B19" t="s">
        <v>15</v>
      </c>
      <c r="C19" s="7">
        <v>43399.0</v>
      </c>
      <c r="D19">
        <v>3.0</v>
      </c>
      <c r="E19" s="6">
        <v>3.0</v>
      </c>
      <c r="F19" s="8">
        <v>26520.0</v>
      </c>
      <c r="G19" s="8">
        <f t="shared" si="7"/>
        <v>1060.8</v>
      </c>
      <c r="H19" s="10">
        <f t="shared" si="8"/>
        <v>43399.725</v>
      </c>
      <c r="I19" s="12"/>
      <c r="J19" s="12"/>
      <c r="K19" s="22"/>
      <c r="L19" s="22"/>
    </row>
    <row r="20" hidden="1" outlineLevel="1">
      <c r="A20" s="6" t="s">
        <v>13</v>
      </c>
      <c r="B20" t="s">
        <v>15</v>
      </c>
      <c r="C20" s="7">
        <v>43399.0</v>
      </c>
      <c r="D20">
        <v>3.0</v>
      </c>
      <c r="E20" s="6">
        <v>4.0</v>
      </c>
      <c r="F20" s="8">
        <v>26520.0</v>
      </c>
      <c r="G20" s="8">
        <f t="shared" si="7"/>
        <v>1060.8</v>
      </c>
      <c r="H20" s="10">
        <f t="shared" si="8"/>
        <v>43399.73727</v>
      </c>
      <c r="I20" s="12"/>
      <c r="J20" s="12"/>
      <c r="K20" s="22"/>
      <c r="L20" s="22"/>
    </row>
    <row r="21" ht="15.75" hidden="1" customHeight="1" outlineLevel="1">
      <c r="A21" s="6" t="s">
        <v>13</v>
      </c>
      <c r="B21" t="s">
        <v>15</v>
      </c>
      <c r="C21" s="7">
        <v>43399.0</v>
      </c>
      <c r="D21">
        <v>3.0</v>
      </c>
      <c r="E21" s="6">
        <v>5.0</v>
      </c>
      <c r="F21" s="8">
        <v>26520.0</v>
      </c>
      <c r="G21" s="8">
        <f t="shared" si="7"/>
        <v>1060.8</v>
      </c>
      <c r="H21" s="10">
        <f t="shared" si="8"/>
        <v>43399.74955</v>
      </c>
      <c r="I21" s="12"/>
      <c r="J21" s="12"/>
      <c r="K21" s="22"/>
      <c r="L21" s="22"/>
    </row>
    <row r="22" ht="15.75" hidden="1" customHeight="1" outlineLevel="1">
      <c r="A22" s="6" t="s">
        <v>13</v>
      </c>
      <c r="B22" t="s">
        <v>15</v>
      </c>
      <c r="C22" s="7">
        <v>43399.0</v>
      </c>
      <c r="D22">
        <v>3.0</v>
      </c>
      <c r="E22" s="6">
        <v>6.0</v>
      </c>
      <c r="F22" s="8">
        <v>26520.0</v>
      </c>
      <c r="G22" s="8">
        <f t="shared" si="7"/>
        <v>1060.8</v>
      </c>
      <c r="H22" s="10">
        <f t="shared" si="8"/>
        <v>43399.76183</v>
      </c>
      <c r="I22" s="12"/>
      <c r="J22" s="12"/>
      <c r="K22" s="22"/>
      <c r="L22" s="22"/>
    </row>
    <row r="23" ht="15.75" hidden="1" customHeight="1" outlineLevel="1">
      <c r="A23" s="6" t="s">
        <v>13</v>
      </c>
      <c r="B23" t="s">
        <v>15</v>
      </c>
      <c r="C23" s="7">
        <v>43399.0</v>
      </c>
      <c r="D23">
        <v>3.0</v>
      </c>
      <c r="E23" s="6">
        <v>7.0</v>
      </c>
      <c r="F23" s="8">
        <v>1975.0</v>
      </c>
      <c r="G23" s="8">
        <f t="shared" si="7"/>
        <v>79</v>
      </c>
      <c r="H23" s="10">
        <f t="shared" si="8"/>
        <v>43399.76274</v>
      </c>
      <c r="I23" s="12"/>
      <c r="J23" s="12"/>
      <c r="K23" s="22"/>
      <c r="L23" s="22"/>
    </row>
    <row r="24" ht="15.75" hidden="1" customHeight="1" outlineLevel="1">
      <c r="E24" s="6"/>
      <c r="F24" s="15">
        <f t="shared" ref="F24:G24" si="9">SUM(F17:F23)</f>
        <v>161095</v>
      </c>
      <c r="G24" s="17">
        <f t="shared" si="9"/>
        <v>6443.8</v>
      </c>
      <c r="H24" s="11"/>
      <c r="I24" s="12"/>
      <c r="J24" s="12"/>
      <c r="K24" s="22"/>
      <c r="L24" s="22"/>
    </row>
    <row r="25" ht="15.75" customHeight="1" collapsed="1">
      <c r="A25" s="13" t="s">
        <v>22</v>
      </c>
      <c r="B25" s="13" t="s">
        <v>15</v>
      </c>
      <c r="C25" s="23" t="s">
        <v>23</v>
      </c>
      <c r="D25" s="14"/>
      <c r="E25" s="14"/>
      <c r="F25" s="16">
        <f>F8+F16+F24</f>
        <v>491965</v>
      </c>
      <c r="G25" s="18">
        <f>(G8+G16+G24)/60</f>
        <v>327.9766667</v>
      </c>
      <c r="H25" s="19"/>
      <c r="I25" s="20"/>
      <c r="J25" s="20"/>
      <c r="K25" s="13"/>
      <c r="L25" s="20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hidden="1" customHeight="1" outlineLevel="1">
      <c r="A26" s="6" t="s">
        <v>22</v>
      </c>
      <c r="B26" s="6" t="s">
        <v>15</v>
      </c>
      <c r="C26" s="7">
        <v>43400.0</v>
      </c>
      <c r="D26" s="6">
        <v>1.0</v>
      </c>
      <c r="E26" s="6">
        <v>1.0</v>
      </c>
      <c r="F26" s="8">
        <v>26520.0</v>
      </c>
      <c r="G26" s="8">
        <f t="shared" ref="G26:G31" si="10">ROUND((F26/25), 2)</f>
        <v>1060.8</v>
      </c>
      <c r="H26" s="10">
        <v>43400.38579861111</v>
      </c>
      <c r="I26" s="12" t="s">
        <v>26</v>
      </c>
      <c r="J26" s="12"/>
      <c r="K26" s="22"/>
      <c r="L26" s="22"/>
    </row>
    <row r="27" ht="15.75" hidden="1" customHeight="1" outlineLevel="1">
      <c r="A27" s="6" t="s">
        <v>22</v>
      </c>
      <c r="B27" s="6" t="s">
        <v>15</v>
      </c>
      <c r="C27" s="7">
        <v>43400.0</v>
      </c>
      <c r="D27" s="6">
        <v>1.0</v>
      </c>
      <c r="E27" s="6">
        <v>2.0</v>
      </c>
      <c r="F27" s="8">
        <v>26520.0</v>
      </c>
      <c r="G27" s="8">
        <f t="shared" si="10"/>
        <v>1060.8</v>
      </c>
      <c r="H27" s="10">
        <f t="shared" ref="H27:H31" si="11">H26+(G27/86400)</f>
        <v>43400.39808</v>
      </c>
      <c r="I27" s="12"/>
      <c r="J27" s="12"/>
      <c r="K27" s="22"/>
      <c r="L27" s="22"/>
    </row>
    <row r="28" ht="15.75" hidden="1" customHeight="1" outlineLevel="1">
      <c r="A28" t="s">
        <v>22</v>
      </c>
      <c r="B28" t="s">
        <v>15</v>
      </c>
      <c r="C28" s="7">
        <v>43400.0</v>
      </c>
      <c r="D28">
        <v>1.0</v>
      </c>
      <c r="E28" s="6">
        <v>3.0</v>
      </c>
      <c r="F28" s="8">
        <v>26520.0</v>
      </c>
      <c r="G28" s="8">
        <f t="shared" si="10"/>
        <v>1060.8</v>
      </c>
      <c r="H28" s="10">
        <f t="shared" si="11"/>
        <v>43400.41035</v>
      </c>
      <c r="I28" s="12"/>
      <c r="J28" s="12"/>
      <c r="K28" s="22"/>
      <c r="L28" s="22"/>
    </row>
    <row r="29" ht="15.75" hidden="1" customHeight="1" outlineLevel="1">
      <c r="A29" t="s">
        <v>22</v>
      </c>
      <c r="B29" t="s">
        <v>15</v>
      </c>
      <c r="C29" s="7">
        <v>43400.0</v>
      </c>
      <c r="D29">
        <v>1.0</v>
      </c>
      <c r="E29" s="6">
        <v>4.0</v>
      </c>
      <c r="F29" s="8">
        <v>26520.0</v>
      </c>
      <c r="G29" s="8">
        <f t="shared" si="10"/>
        <v>1060.8</v>
      </c>
      <c r="H29" s="10">
        <f t="shared" si="11"/>
        <v>43400.42263</v>
      </c>
      <c r="I29" s="12"/>
      <c r="J29" s="12"/>
      <c r="K29" s="22"/>
      <c r="L29" s="22"/>
    </row>
    <row r="30" ht="15.75" hidden="1" customHeight="1" outlineLevel="1">
      <c r="A30" t="s">
        <v>22</v>
      </c>
      <c r="B30" t="s">
        <v>15</v>
      </c>
      <c r="C30" s="7">
        <v>43400.0</v>
      </c>
      <c r="D30">
        <v>1.0</v>
      </c>
      <c r="E30" s="6">
        <v>5.0</v>
      </c>
      <c r="F30" s="8">
        <v>26520.0</v>
      </c>
      <c r="G30" s="8">
        <f t="shared" si="10"/>
        <v>1060.8</v>
      </c>
      <c r="H30" s="10">
        <f t="shared" si="11"/>
        <v>43400.43491</v>
      </c>
      <c r="I30" s="12"/>
      <c r="J30" s="12"/>
      <c r="K30" s="22"/>
      <c r="L30" s="22"/>
    </row>
    <row r="31" ht="15.75" hidden="1" customHeight="1" outlineLevel="1">
      <c r="A31" t="s">
        <v>22</v>
      </c>
      <c r="B31" t="s">
        <v>15</v>
      </c>
      <c r="C31" s="7">
        <v>43400.0</v>
      </c>
      <c r="D31">
        <v>1.0</v>
      </c>
      <c r="E31" s="6">
        <v>6.0</v>
      </c>
      <c r="F31" s="8">
        <v>625.0</v>
      </c>
      <c r="G31" s="8">
        <f t="shared" si="10"/>
        <v>25</v>
      </c>
      <c r="H31" s="10">
        <f t="shared" si="11"/>
        <v>43400.4352</v>
      </c>
      <c r="I31" s="12"/>
      <c r="J31" s="12"/>
      <c r="K31" s="22"/>
      <c r="L31" s="22"/>
    </row>
    <row r="32" ht="15.75" hidden="1" customHeight="1" outlineLevel="1">
      <c r="C32" s="6"/>
      <c r="E32" s="6"/>
      <c r="F32" s="15">
        <f t="shared" ref="F32:G32" si="12">SUM(F26:F31)</f>
        <v>133225</v>
      </c>
      <c r="G32" s="17">
        <f t="shared" si="12"/>
        <v>5329</v>
      </c>
      <c r="H32" s="11"/>
      <c r="I32" s="12"/>
      <c r="J32" s="12"/>
      <c r="K32" s="22"/>
      <c r="L32" s="22"/>
    </row>
    <row r="33" ht="15.75" hidden="1" customHeight="1" outlineLevel="1">
      <c r="A33" t="s">
        <v>22</v>
      </c>
      <c r="B33" t="s">
        <v>15</v>
      </c>
      <c r="C33" s="7">
        <v>43400.0</v>
      </c>
      <c r="D33">
        <v>2.0</v>
      </c>
      <c r="E33" s="6">
        <v>1.0</v>
      </c>
      <c r="F33" s="8">
        <v>26520.0</v>
      </c>
      <c r="G33" s="8">
        <f t="shared" ref="G33:G39" si="13">ROUND((F33/25), 2)</f>
        <v>1060.8</v>
      </c>
      <c r="H33" s="10">
        <v>43400.531180555554</v>
      </c>
      <c r="I33" s="12"/>
      <c r="J33" s="12"/>
      <c r="K33" s="22"/>
      <c r="L33" s="22"/>
    </row>
    <row r="34" ht="15.75" hidden="1" customHeight="1" outlineLevel="1">
      <c r="A34" t="s">
        <v>22</v>
      </c>
      <c r="B34" t="s">
        <v>15</v>
      </c>
      <c r="C34" s="7">
        <v>43400.0</v>
      </c>
      <c r="D34">
        <v>2.0</v>
      </c>
      <c r="E34" s="6">
        <v>2.0</v>
      </c>
      <c r="F34" s="8">
        <v>26520.0</v>
      </c>
      <c r="G34" s="8">
        <f t="shared" si="13"/>
        <v>1060.8</v>
      </c>
      <c r="H34" s="10">
        <f t="shared" ref="H34:H39" si="14">H33+(G34/86400)</f>
        <v>43400.54346</v>
      </c>
      <c r="I34" s="12" t="s">
        <v>26</v>
      </c>
      <c r="J34" s="12"/>
      <c r="K34" s="22"/>
      <c r="L34" s="22"/>
    </row>
    <row r="35" ht="15.75" hidden="1" customHeight="1" outlineLevel="1">
      <c r="A35" t="s">
        <v>22</v>
      </c>
      <c r="B35" t="s">
        <v>15</v>
      </c>
      <c r="C35" s="7">
        <v>43400.0</v>
      </c>
      <c r="D35">
        <v>2.0</v>
      </c>
      <c r="E35" s="6">
        <v>3.0</v>
      </c>
      <c r="F35" s="8">
        <v>26520.0</v>
      </c>
      <c r="G35" s="8">
        <f t="shared" si="13"/>
        <v>1060.8</v>
      </c>
      <c r="H35" s="10">
        <f t="shared" si="14"/>
        <v>43400.55574</v>
      </c>
      <c r="I35" s="12"/>
      <c r="J35" s="12"/>
      <c r="K35" s="22"/>
      <c r="L35" s="22"/>
    </row>
    <row r="36" ht="15.75" hidden="1" customHeight="1" outlineLevel="1">
      <c r="A36" t="s">
        <v>22</v>
      </c>
      <c r="B36" t="s">
        <v>15</v>
      </c>
      <c r="C36" s="7">
        <v>43400.0</v>
      </c>
      <c r="D36">
        <v>2.0</v>
      </c>
      <c r="E36" s="6">
        <v>4.0</v>
      </c>
      <c r="F36" s="8">
        <v>26520.0</v>
      </c>
      <c r="G36" s="8">
        <f t="shared" si="13"/>
        <v>1060.8</v>
      </c>
      <c r="H36" s="10">
        <f t="shared" si="14"/>
        <v>43400.56801</v>
      </c>
      <c r="I36" s="12"/>
      <c r="J36" s="12"/>
      <c r="K36" s="22"/>
      <c r="L36" s="22"/>
    </row>
    <row r="37" ht="15.75" hidden="1" customHeight="1" outlineLevel="1">
      <c r="A37" t="s">
        <v>22</v>
      </c>
      <c r="B37" t="s">
        <v>15</v>
      </c>
      <c r="C37" s="7">
        <v>43400.0</v>
      </c>
      <c r="D37">
        <v>2.0</v>
      </c>
      <c r="E37" s="6">
        <v>5.0</v>
      </c>
      <c r="F37" s="8">
        <v>26520.0</v>
      </c>
      <c r="G37" s="8">
        <f t="shared" si="13"/>
        <v>1060.8</v>
      </c>
      <c r="H37" s="10">
        <f t="shared" si="14"/>
        <v>43400.58029</v>
      </c>
      <c r="I37" s="12"/>
      <c r="J37" s="12"/>
      <c r="K37" s="22"/>
      <c r="L37" s="22"/>
    </row>
    <row r="38" ht="15.75" hidden="1" customHeight="1" outlineLevel="1">
      <c r="A38" t="s">
        <v>22</v>
      </c>
      <c r="B38" t="s">
        <v>15</v>
      </c>
      <c r="C38" s="7">
        <v>43400.0</v>
      </c>
      <c r="D38">
        <v>2.0</v>
      </c>
      <c r="E38" s="6">
        <v>6.0</v>
      </c>
      <c r="F38" s="8">
        <v>26520.0</v>
      </c>
      <c r="G38" s="8">
        <f t="shared" si="13"/>
        <v>1060.8</v>
      </c>
      <c r="H38" s="10">
        <f t="shared" si="14"/>
        <v>43400.59257</v>
      </c>
      <c r="I38" s="12"/>
      <c r="J38" s="12"/>
      <c r="K38" s="22"/>
      <c r="L38" s="22"/>
    </row>
    <row r="39" ht="15.75" hidden="1" customHeight="1" outlineLevel="1">
      <c r="A39" t="s">
        <v>22</v>
      </c>
      <c r="B39" t="s">
        <v>15</v>
      </c>
      <c r="C39" s="7">
        <v>43400.0</v>
      </c>
      <c r="D39">
        <v>2.0</v>
      </c>
      <c r="E39" s="6">
        <v>7.0</v>
      </c>
      <c r="F39" s="8">
        <v>14150.0</v>
      </c>
      <c r="G39" s="8">
        <f t="shared" si="13"/>
        <v>566</v>
      </c>
      <c r="H39" s="10">
        <f t="shared" si="14"/>
        <v>43400.59912</v>
      </c>
      <c r="I39" s="12"/>
      <c r="J39" s="12"/>
      <c r="K39" s="22"/>
      <c r="L39" s="22"/>
    </row>
    <row r="40" ht="15.75" hidden="1" customHeight="1" outlineLevel="1">
      <c r="C40" s="6"/>
      <c r="E40" s="6"/>
      <c r="F40" s="15">
        <f t="shared" ref="F40:G40" si="15">SUM(F33:F39)</f>
        <v>173270</v>
      </c>
      <c r="G40" s="17">
        <f t="shared" si="15"/>
        <v>6930.8</v>
      </c>
      <c r="H40" s="11"/>
      <c r="I40" s="12"/>
      <c r="J40" s="12"/>
      <c r="K40" s="22"/>
      <c r="L40" s="22"/>
    </row>
    <row r="41" ht="15.75" hidden="1" customHeight="1" outlineLevel="1">
      <c r="A41" t="s">
        <v>22</v>
      </c>
      <c r="B41" t="s">
        <v>15</v>
      </c>
      <c r="C41" s="7">
        <v>43400.0</v>
      </c>
      <c r="D41">
        <v>3.0</v>
      </c>
      <c r="E41" s="6">
        <v>1.0</v>
      </c>
      <c r="F41" s="8">
        <v>26520.0</v>
      </c>
      <c r="G41" s="8">
        <f t="shared" ref="G41:G47" si="16">ROUND((F41/25), 2)</f>
        <v>1060.8</v>
      </c>
      <c r="H41" s="10">
        <v>43400.7256712963</v>
      </c>
      <c r="I41" s="12"/>
      <c r="J41" s="12"/>
      <c r="K41" s="22"/>
      <c r="L41" s="22"/>
    </row>
    <row r="42" ht="15.75" hidden="1" customHeight="1" outlineLevel="1">
      <c r="A42" t="s">
        <v>22</v>
      </c>
      <c r="B42" t="s">
        <v>15</v>
      </c>
      <c r="C42" s="7">
        <v>43400.0</v>
      </c>
      <c r="D42">
        <v>3.0</v>
      </c>
      <c r="E42" s="6">
        <v>2.0</v>
      </c>
      <c r="F42" s="8">
        <v>26520.0</v>
      </c>
      <c r="G42" s="8">
        <f t="shared" si="16"/>
        <v>1060.8</v>
      </c>
      <c r="H42" s="10">
        <f t="shared" ref="H42:H47" si="17">H41+(G42/86400)</f>
        <v>43400.73795</v>
      </c>
      <c r="I42" s="12"/>
      <c r="J42" s="12"/>
      <c r="K42" s="22"/>
      <c r="L42" s="22"/>
    </row>
    <row r="43" ht="15.75" hidden="1" customHeight="1" outlineLevel="1">
      <c r="A43" t="s">
        <v>22</v>
      </c>
      <c r="B43" t="s">
        <v>15</v>
      </c>
      <c r="C43" s="7">
        <v>43400.0</v>
      </c>
      <c r="D43">
        <v>3.0</v>
      </c>
      <c r="E43" s="6">
        <v>3.0</v>
      </c>
      <c r="F43" s="8">
        <v>26520.0</v>
      </c>
      <c r="G43" s="8">
        <f t="shared" si="16"/>
        <v>1060.8</v>
      </c>
      <c r="H43" s="10">
        <f t="shared" si="17"/>
        <v>43400.75023</v>
      </c>
      <c r="I43" s="12"/>
      <c r="J43" s="12"/>
      <c r="K43" s="22"/>
      <c r="L43" s="22"/>
    </row>
    <row r="44" ht="15.75" hidden="1" customHeight="1" outlineLevel="1">
      <c r="A44" t="s">
        <v>22</v>
      </c>
      <c r="B44" t="s">
        <v>15</v>
      </c>
      <c r="C44" s="7">
        <v>43400.0</v>
      </c>
      <c r="D44">
        <v>3.0</v>
      </c>
      <c r="E44" s="6">
        <v>4.0</v>
      </c>
      <c r="F44" s="8">
        <v>26520.0</v>
      </c>
      <c r="G44" s="8">
        <f t="shared" si="16"/>
        <v>1060.8</v>
      </c>
      <c r="H44" s="10">
        <f t="shared" si="17"/>
        <v>43400.7625</v>
      </c>
      <c r="I44" s="12"/>
      <c r="J44" s="12"/>
      <c r="K44" s="22"/>
      <c r="L44" s="22"/>
    </row>
    <row r="45" ht="15.75" hidden="1" customHeight="1" outlineLevel="1">
      <c r="A45" t="s">
        <v>22</v>
      </c>
      <c r="B45" t="s">
        <v>15</v>
      </c>
      <c r="C45" s="7">
        <v>43400.0</v>
      </c>
      <c r="D45">
        <v>3.0</v>
      </c>
      <c r="E45" s="6">
        <v>5.0</v>
      </c>
      <c r="F45" s="8">
        <v>26520.0</v>
      </c>
      <c r="G45" s="8">
        <f t="shared" si="16"/>
        <v>1060.8</v>
      </c>
      <c r="H45" s="10">
        <f t="shared" si="17"/>
        <v>43400.77478</v>
      </c>
      <c r="I45" s="12"/>
      <c r="J45" s="12"/>
      <c r="K45" s="22"/>
      <c r="L45" s="22"/>
    </row>
    <row r="46" ht="15.75" hidden="1" customHeight="1" outlineLevel="1">
      <c r="A46" t="s">
        <v>22</v>
      </c>
      <c r="B46" t="s">
        <v>15</v>
      </c>
      <c r="C46" s="7">
        <v>43400.0</v>
      </c>
      <c r="D46">
        <v>3.0</v>
      </c>
      <c r="E46" s="6">
        <v>6.0</v>
      </c>
      <c r="F46" s="8">
        <v>26520.0</v>
      </c>
      <c r="G46" s="8">
        <f t="shared" si="16"/>
        <v>1060.8</v>
      </c>
      <c r="H46" s="10">
        <f t="shared" si="17"/>
        <v>43400.78706</v>
      </c>
      <c r="I46" s="12"/>
      <c r="J46" s="12"/>
      <c r="K46" s="22"/>
      <c r="L46" s="22"/>
    </row>
    <row r="47" ht="15.75" hidden="1" customHeight="1" outlineLevel="1">
      <c r="A47" t="s">
        <v>22</v>
      </c>
      <c r="B47" t="s">
        <v>15</v>
      </c>
      <c r="C47" s="7">
        <v>43400.0</v>
      </c>
      <c r="D47">
        <v>3.0</v>
      </c>
      <c r="E47" s="6">
        <v>7.0</v>
      </c>
      <c r="F47" s="8">
        <v>1575.0</v>
      </c>
      <c r="G47" s="8">
        <f t="shared" si="16"/>
        <v>63</v>
      </c>
      <c r="H47" s="10">
        <f t="shared" si="17"/>
        <v>43400.78779</v>
      </c>
      <c r="I47" s="12"/>
      <c r="J47" s="12"/>
      <c r="K47" s="22"/>
      <c r="L47" s="22"/>
    </row>
    <row r="48" ht="15.75" hidden="1" customHeight="1" outlineLevel="1">
      <c r="C48" s="6"/>
      <c r="E48" s="6"/>
      <c r="F48" s="15">
        <f t="shared" ref="F48:G48" si="18">SUM(F41:F47)</f>
        <v>160695</v>
      </c>
      <c r="G48" s="17">
        <f t="shared" si="18"/>
        <v>6427.8</v>
      </c>
      <c r="H48" s="11"/>
      <c r="I48" s="12"/>
      <c r="J48" s="12"/>
      <c r="K48" s="22"/>
      <c r="L48" s="22"/>
    </row>
    <row r="49" ht="15.75" customHeight="1" collapsed="1">
      <c r="A49" s="13" t="s">
        <v>22</v>
      </c>
      <c r="B49" s="13" t="s">
        <v>15</v>
      </c>
      <c r="C49" s="23" t="s">
        <v>29</v>
      </c>
      <c r="D49" s="14"/>
      <c r="E49" s="14"/>
      <c r="F49" s="16">
        <f>F32+F40+F48</f>
        <v>467190</v>
      </c>
      <c r="G49" s="18">
        <f>(G32+G40+G48)/60</f>
        <v>311.46</v>
      </c>
      <c r="H49" s="19"/>
      <c r="I49" s="20"/>
      <c r="J49" s="20"/>
      <c r="K49" s="13"/>
      <c r="L49" s="1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24" t="s">
        <v>22</v>
      </c>
      <c r="B50" s="24" t="s">
        <v>15</v>
      </c>
      <c r="C50" s="25"/>
      <c r="D50" s="25"/>
      <c r="E50" s="25"/>
      <c r="F50" s="26">
        <f t="shared" ref="F50:G50" si="19">F49+F25</f>
        <v>959155</v>
      </c>
      <c r="G50" s="27">
        <f t="shared" si="19"/>
        <v>639.4366667</v>
      </c>
      <c r="H50" s="28">
        <f>G50/60</f>
        <v>10.65727778</v>
      </c>
      <c r="I50" s="29"/>
      <c r="J50" s="29"/>
      <c r="K50" s="29"/>
      <c r="L50" s="29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hidden="1" customHeight="1" outlineLevel="1">
      <c r="A51" s="6" t="s">
        <v>22</v>
      </c>
      <c r="B51" s="6" t="s">
        <v>17</v>
      </c>
      <c r="C51" s="7">
        <v>43397.0</v>
      </c>
      <c r="D51">
        <v>1.0</v>
      </c>
      <c r="E51">
        <v>1.0</v>
      </c>
      <c r="F51" s="8">
        <v>26520.0</v>
      </c>
      <c r="G51" s="8">
        <f t="shared" ref="G51:G56" si="20">ROUND((F51/25), 2)</f>
        <v>1060.8</v>
      </c>
      <c r="H51" s="10">
        <v>43397.488344907404</v>
      </c>
      <c r="I51" s="12"/>
      <c r="J51" s="12"/>
    </row>
    <row r="52" ht="15.75" hidden="1" customHeight="1" outlineLevel="1">
      <c r="A52" s="6" t="s">
        <v>22</v>
      </c>
      <c r="B52" s="6" t="s">
        <v>17</v>
      </c>
      <c r="C52" s="7">
        <v>43397.0</v>
      </c>
      <c r="D52">
        <v>1.0</v>
      </c>
      <c r="E52">
        <v>2.0</v>
      </c>
      <c r="F52" s="8">
        <v>26520.0</v>
      </c>
      <c r="G52" s="8">
        <f t="shared" si="20"/>
        <v>1060.8</v>
      </c>
      <c r="H52" s="10">
        <f t="shared" ref="H52:H56" si="21">H51+(G52/86400)</f>
        <v>43397.50062</v>
      </c>
      <c r="I52" s="12"/>
      <c r="J52" s="12"/>
    </row>
    <row r="53" ht="15.75" hidden="1" customHeight="1" outlineLevel="1">
      <c r="A53" s="6" t="s">
        <v>22</v>
      </c>
      <c r="B53" s="6" t="s">
        <v>17</v>
      </c>
      <c r="C53" s="7">
        <v>43397.0</v>
      </c>
      <c r="D53">
        <v>1.0</v>
      </c>
      <c r="E53">
        <v>3.0</v>
      </c>
      <c r="F53" s="8">
        <v>26520.0</v>
      </c>
      <c r="G53" s="8">
        <f t="shared" si="20"/>
        <v>1060.8</v>
      </c>
      <c r="H53" s="10">
        <f t="shared" si="21"/>
        <v>43397.5129</v>
      </c>
      <c r="I53" s="12"/>
      <c r="J53" s="12"/>
    </row>
    <row r="54" ht="15.75" hidden="1" customHeight="1" outlineLevel="1">
      <c r="A54" s="6" t="s">
        <v>22</v>
      </c>
      <c r="B54" s="6" t="s">
        <v>17</v>
      </c>
      <c r="C54" s="7">
        <v>43397.0</v>
      </c>
      <c r="D54">
        <v>1.0</v>
      </c>
      <c r="E54">
        <v>4.0</v>
      </c>
      <c r="F54" s="8">
        <v>26520.0</v>
      </c>
      <c r="G54" s="8">
        <f t="shared" si="20"/>
        <v>1060.8</v>
      </c>
      <c r="H54" s="10">
        <f t="shared" si="21"/>
        <v>43397.52518</v>
      </c>
      <c r="I54" s="12"/>
      <c r="J54" s="12"/>
    </row>
    <row r="55" ht="15.75" hidden="1" customHeight="1" outlineLevel="1">
      <c r="A55" s="6" t="s">
        <v>22</v>
      </c>
      <c r="B55" s="6" t="s">
        <v>17</v>
      </c>
      <c r="C55" s="7">
        <v>43397.0</v>
      </c>
      <c r="D55">
        <v>1.0</v>
      </c>
      <c r="E55">
        <v>5.0</v>
      </c>
      <c r="F55" s="8">
        <v>26520.0</v>
      </c>
      <c r="G55" s="8">
        <f t="shared" si="20"/>
        <v>1060.8</v>
      </c>
      <c r="H55" s="10">
        <f t="shared" si="21"/>
        <v>43397.53746</v>
      </c>
      <c r="I55" s="12"/>
      <c r="J55" s="12"/>
    </row>
    <row r="56" ht="15.75" hidden="1" customHeight="1" outlineLevel="1">
      <c r="A56" s="6" t="s">
        <v>22</v>
      </c>
      <c r="B56" s="6" t="s">
        <v>17</v>
      </c>
      <c r="C56" s="7">
        <v>43397.0</v>
      </c>
      <c r="D56">
        <v>1.0</v>
      </c>
      <c r="E56">
        <v>6.0</v>
      </c>
      <c r="F56" s="8">
        <v>26175.0</v>
      </c>
      <c r="G56" s="8">
        <f t="shared" si="20"/>
        <v>1047</v>
      </c>
      <c r="H56" s="10">
        <f t="shared" si="21"/>
        <v>43397.54957</v>
      </c>
      <c r="I56" s="12"/>
      <c r="J56" s="12"/>
    </row>
    <row r="57" ht="15.75" hidden="1" customHeight="1" outlineLevel="1">
      <c r="F57" s="15">
        <f t="shared" ref="F57:G57" si="22">SUM(F51:F56)</f>
        <v>158775</v>
      </c>
      <c r="G57" s="17">
        <f t="shared" si="22"/>
        <v>6351</v>
      </c>
      <c r="H57" s="11"/>
      <c r="I57" s="22"/>
      <c r="J57" s="22"/>
    </row>
    <row r="58" ht="15.75" hidden="1" customHeight="1" outlineLevel="1">
      <c r="A58" s="6" t="s">
        <v>22</v>
      </c>
      <c r="B58" s="6" t="s">
        <v>17</v>
      </c>
      <c r="C58" s="7">
        <v>43397.0</v>
      </c>
      <c r="D58">
        <v>2.0</v>
      </c>
      <c r="E58">
        <v>1.0</v>
      </c>
      <c r="F58" s="8">
        <v>26520.0</v>
      </c>
      <c r="G58" s="8">
        <f t="shared" ref="G58:G62" si="23">ROUND((F58/25), 2)</f>
        <v>1060.8</v>
      </c>
      <c r="H58" s="10">
        <v>43397.69295138889</v>
      </c>
      <c r="I58" s="12"/>
      <c r="J58" s="12"/>
    </row>
    <row r="59" ht="15.75" hidden="1" customHeight="1" outlineLevel="1">
      <c r="A59" s="6" t="s">
        <v>22</v>
      </c>
      <c r="B59" s="6" t="s">
        <v>17</v>
      </c>
      <c r="C59" s="7">
        <v>43397.0</v>
      </c>
      <c r="D59">
        <v>2.0</v>
      </c>
      <c r="E59">
        <v>2.0</v>
      </c>
      <c r="F59" s="8">
        <v>26520.0</v>
      </c>
      <c r="G59" s="8">
        <f t="shared" si="23"/>
        <v>1060.8</v>
      </c>
      <c r="H59" s="10">
        <f t="shared" ref="H59:H62" si="24">H58+(G59/86400)</f>
        <v>43397.70523</v>
      </c>
      <c r="I59" s="12"/>
      <c r="J59" s="12"/>
    </row>
    <row r="60" ht="15.75" hidden="1" customHeight="1" outlineLevel="1">
      <c r="A60" s="6" t="s">
        <v>22</v>
      </c>
      <c r="B60" s="6" t="s">
        <v>17</v>
      </c>
      <c r="C60" s="7">
        <v>43397.0</v>
      </c>
      <c r="D60">
        <v>2.0</v>
      </c>
      <c r="E60">
        <v>3.0</v>
      </c>
      <c r="F60" s="8">
        <v>26520.0</v>
      </c>
      <c r="G60" s="8">
        <f t="shared" si="23"/>
        <v>1060.8</v>
      </c>
      <c r="H60" s="10">
        <f t="shared" si="24"/>
        <v>43397.71751</v>
      </c>
      <c r="I60" s="12"/>
      <c r="J60" s="12"/>
    </row>
    <row r="61" ht="15.75" hidden="1" customHeight="1" outlineLevel="1">
      <c r="A61" s="6" t="s">
        <v>22</v>
      </c>
      <c r="B61" s="6" t="s">
        <v>17</v>
      </c>
      <c r="C61" s="7">
        <v>43397.0</v>
      </c>
      <c r="D61">
        <v>2.0</v>
      </c>
      <c r="E61">
        <v>4.0</v>
      </c>
      <c r="F61" s="8">
        <v>26520.0</v>
      </c>
      <c r="G61" s="8">
        <f t="shared" si="23"/>
        <v>1060.8</v>
      </c>
      <c r="H61" s="10">
        <f t="shared" si="24"/>
        <v>43397.72978</v>
      </c>
      <c r="I61" s="12"/>
      <c r="J61" s="12"/>
    </row>
    <row r="62" ht="15.75" hidden="1" customHeight="1" outlineLevel="1">
      <c r="A62" s="6" t="s">
        <v>22</v>
      </c>
      <c r="B62" s="6" t="s">
        <v>17</v>
      </c>
      <c r="C62" s="7">
        <v>43397.0</v>
      </c>
      <c r="D62">
        <v>2.0</v>
      </c>
      <c r="E62">
        <v>5.0</v>
      </c>
      <c r="F62" s="8">
        <v>23300.0</v>
      </c>
      <c r="G62" s="8">
        <f t="shared" si="23"/>
        <v>932</v>
      </c>
      <c r="H62" s="10">
        <f t="shared" si="24"/>
        <v>43397.74057</v>
      </c>
      <c r="I62" s="12"/>
      <c r="J62" s="12"/>
    </row>
    <row r="63" ht="15.75" hidden="1" customHeight="1" outlineLevel="1">
      <c r="F63" s="15">
        <f t="shared" ref="F63:G63" si="25">SUM(F58:F62)</f>
        <v>129380</v>
      </c>
      <c r="G63" s="17">
        <f t="shared" si="25"/>
        <v>5175.2</v>
      </c>
      <c r="H63" s="11"/>
      <c r="I63" s="22"/>
      <c r="J63" s="22"/>
    </row>
    <row r="64" ht="15.75" customHeight="1" collapsed="1">
      <c r="A64" s="13" t="s">
        <v>22</v>
      </c>
      <c r="B64" s="13" t="s">
        <v>17</v>
      </c>
      <c r="C64" s="23" t="s">
        <v>32</v>
      </c>
      <c r="D64" s="14"/>
      <c r="E64" s="14"/>
      <c r="F64" s="16">
        <f>F57+F63</f>
        <v>288155</v>
      </c>
      <c r="G64" s="18">
        <f>(G57+G63)/60</f>
        <v>192.1033333</v>
      </c>
      <c r="H64" s="19"/>
      <c r="I64" s="20"/>
      <c r="J64" s="20"/>
      <c r="K64" s="13"/>
      <c r="L64" s="1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hidden="1" customHeight="1" outlineLevel="1">
      <c r="A65" s="6" t="s">
        <v>22</v>
      </c>
      <c r="B65" s="6" t="s">
        <v>17</v>
      </c>
      <c r="C65" s="7">
        <v>43400.0</v>
      </c>
      <c r="D65">
        <v>1.0</v>
      </c>
      <c r="E65">
        <v>1.0</v>
      </c>
      <c r="F65" s="8">
        <v>26520.0</v>
      </c>
      <c r="G65" s="8">
        <f t="shared" ref="G65:G70" si="26">ROUND((F65/25), 2)</f>
        <v>1060.8</v>
      </c>
      <c r="H65" s="10">
        <v>43400.390868055554</v>
      </c>
      <c r="I65" s="30"/>
      <c r="J65" s="31"/>
      <c r="K65" s="22"/>
      <c r="L65" s="22"/>
    </row>
    <row r="66" ht="15.75" hidden="1" customHeight="1" outlineLevel="1">
      <c r="A66" s="6" t="s">
        <v>22</v>
      </c>
      <c r="B66" s="6" t="s">
        <v>17</v>
      </c>
      <c r="C66" s="7">
        <v>43400.0</v>
      </c>
      <c r="D66">
        <v>1.0</v>
      </c>
      <c r="E66">
        <v>2.0</v>
      </c>
      <c r="F66" s="8">
        <v>26520.0</v>
      </c>
      <c r="G66" s="8">
        <f t="shared" si="26"/>
        <v>1060.8</v>
      </c>
      <c r="H66" s="10">
        <f t="shared" ref="H66:H70" si="27">H65+(G66/86400)</f>
        <v>43400.40315</v>
      </c>
      <c r="I66" s="32"/>
      <c r="J66" s="12"/>
      <c r="K66" s="22"/>
      <c r="L66" s="22"/>
    </row>
    <row r="67" ht="15.75" hidden="1" customHeight="1" outlineLevel="1">
      <c r="A67" s="6" t="s">
        <v>22</v>
      </c>
      <c r="B67" s="6" t="s">
        <v>17</v>
      </c>
      <c r="C67" s="7">
        <v>43400.0</v>
      </c>
      <c r="D67">
        <v>1.0</v>
      </c>
      <c r="E67">
        <v>3.0</v>
      </c>
      <c r="F67" s="8">
        <v>26520.0</v>
      </c>
      <c r="G67" s="8">
        <f t="shared" si="26"/>
        <v>1060.8</v>
      </c>
      <c r="H67" s="10">
        <f t="shared" si="27"/>
        <v>43400.41542</v>
      </c>
      <c r="I67" s="32"/>
      <c r="J67" s="12"/>
      <c r="K67" s="22"/>
      <c r="L67" s="22"/>
    </row>
    <row r="68" ht="15.75" hidden="1" customHeight="1" outlineLevel="1">
      <c r="A68" s="6" t="s">
        <v>22</v>
      </c>
      <c r="B68" s="6" t="s">
        <v>17</v>
      </c>
      <c r="C68" s="7">
        <v>43400.0</v>
      </c>
      <c r="D68">
        <v>1.0</v>
      </c>
      <c r="E68">
        <v>4.0</v>
      </c>
      <c r="F68" s="8">
        <v>26520.0</v>
      </c>
      <c r="G68" s="8">
        <f t="shared" si="26"/>
        <v>1060.8</v>
      </c>
      <c r="H68" s="10">
        <f t="shared" si="27"/>
        <v>43400.4277</v>
      </c>
      <c r="I68" s="32"/>
      <c r="J68" s="12"/>
      <c r="K68" s="22"/>
      <c r="L68" s="22"/>
    </row>
    <row r="69" ht="15.75" hidden="1" customHeight="1" outlineLevel="1">
      <c r="A69" s="6" t="s">
        <v>22</v>
      </c>
      <c r="B69" s="6" t="s">
        <v>17</v>
      </c>
      <c r="C69" s="7">
        <v>43400.0</v>
      </c>
      <c r="D69">
        <v>1.0</v>
      </c>
      <c r="E69">
        <v>5.0</v>
      </c>
      <c r="F69" s="8">
        <v>26520.0</v>
      </c>
      <c r="G69" s="8">
        <f t="shared" si="26"/>
        <v>1060.8</v>
      </c>
      <c r="H69" s="10">
        <f t="shared" si="27"/>
        <v>43400.43998</v>
      </c>
      <c r="I69" s="32"/>
      <c r="J69" s="12"/>
      <c r="K69" s="22"/>
      <c r="L69" s="22"/>
    </row>
    <row r="70" ht="15.75" hidden="1" customHeight="1" outlineLevel="1">
      <c r="A70" s="6" t="s">
        <v>22</v>
      </c>
      <c r="B70" s="6" t="s">
        <v>17</v>
      </c>
      <c r="C70" s="7">
        <v>43400.0</v>
      </c>
      <c r="D70">
        <v>1.0</v>
      </c>
      <c r="E70">
        <v>6.0</v>
      </c>
      <c r="F70" s="8">
        <v>4425.0</v>
      </c>
      <c r="G70" s="8">
        <f t="shared" si="26"/>
        <v>177</v>
      </c>
      <c r="H70" s="10">
        <f t="shared" si="27"/>
        <v>43400.44203</v>
      </c>
      <c r="I70" s="32"/>
      <c r="J70" s="12"/>
      <c r="K70" s="22"/>
      <c r="L70" s="22"/>
    </row>
    <row r="71" ht="15.75" hidden="1" customHeight="1" outlineLevel="1">
      <c r="F71" s="15">
        <f t="shared" ref="F71:G71" si="28">SUM(F65:F70)</f>
        <v>137025</v>
      </c>
      <c r="G71" s="17">
        <f t="shared" si="28"/>
        <v>5481</v>
      </c>
      <c r="H71" s="11"/>
      <c r="I71" s="32"/>
      <c r="J71" s="12"/>
      <c r="K71" s="22"/>
      <c r="L71" s="22"/>
    </row>
    <row r="72" ht="15.75" hidden="1" customHeight="1" outlineLevel="1">
      <c r="A72" s="6" t="s">
        <v>22</v>
      </c>
      <c r="B72" s="6" t="s">
        <v>17</v>
      </c>
      <c r="C72" s="7">
        <v>43400.0</v>
      </c>
      <c r="D72">
        <v>2.0</v>
      </c>
      <c r="E72">
        <v>1.0</v>
      </c>
      <c r="F72" s="8">
        <v>26520.0</v>
      </c>
      <c r="G72" s="8">
        <f t="shared" ref="G72:G78" si="29">ROUND((F72/25), 2)</f>
        <v>1060.8</v>
      </c>
      <c r="H72" s="10">
        <v>43400.525347222225</v>
      </c>
      <c r="I72" s="32"/>
      <c r="J72" s="12"/>
      <c r="K72" s="22"/>
      <c r="L72" s="22"/>
    </row>
    <row r="73" ht="15.75" hidden="1" customHeight="1" outlineLevel="1">
      <c r="A73" s="6" t="s">
        <v>22</v>
      </c>
      <c r="B73" s="6" t="s">
        <v>17</v>
      </c>
      <c r="C73" s="7">
        <v>43400.0</v>
      </c>
      <c r="D73">
        <v>2.0</v>
      </c>
      <c r="E73">
        <v>2.0</v>
      </c>
      <c r="F73" s="8">
        <v>26520.0</v>
      </c>
      <c r="G73" s="8">
        <f t="shared" si="29"/>
        <v>1060.8</v>
      </c>
      <c r="H73" s="10">
        <f t="shared" ref="H73:H78" si="30">H72+(G73/86400)</f>
        <v>43400.53763</v>
      </c>
      <c r="I73" s="32"/>
      <c r="J73" s="12"/>
      <c r="K73" s="22"/>
      <c r="L73" s="22"/>
    </row>
    <row r="74" ht="15.75" hidden="1" customHeight="1" outlineLevel="1">
      <c r="A74" s="6" t="s">
        <v>22</v>
      </c>
      <c r="B74" s="6" t="s">
        <v>17</v>
      </c>
      <c r="C74" s="7">
        <v>43400.0</v>
      </c>
      <c r="D74">
        <v>2.0</v>
      </c>
      <c r="E74">
        <v>3.0</v>
      </c>
      <c r="F74" s="8">
        <v>26520.0</v>
      </c>
      <c r="G74" s="8">
        <f t="shared" si="29"/>
        <v>1060.8</v>
      </c>
      <c r="H74" s="10">
        <f t="shared" si="30"/>
        <v>43400.5499</v>
      </c>
      <c r="I74" s="32"/>
      <c r="J74" s="12"/>
      <c r="K74" s="22"/>
      <c r="L74" s="22"/>
    </row>
    <row r="75" ht="15.75" hidden="1" customHeight="1" outlineLevel="1">
      <c r="A75" s="6" t="s">
        <v>22</v>
      </c>
      <c r="B75" s="6" t="s">
        <v>17</v>
      </c>
      <c r="C75" s="7">
        <v>43400.0</v>
      </c>
      <c r="D75">
        <v>2.0</v>
      </c>
      <c r="E75">
        <v>4.0</v>
      </c>
      <c r="F75" s="8">
        <v>26520.0</v>
      </c>
      <c r="G75" s="8">
        <f t="shared" si="29"/>
        <v>1060.8</v>
      </c>
      <c r="H75" s="10">
        <f t="shared" si="30"/>
        <v>43400.56218</v>
      </c>
      <c r="I75" s="32"/>
      <c r="J75" s="12"/>
      <c r="K75" s="22"/>
      <c r="L75" s="22"/>
    </row>
    <row r="76" ht="15.75" hidden="1" customHeight="1" outlineLevel="1">
      <c r="A76" s="6" t="s">
        <v>22</v>
      </c>
      <c r="B76" s="6" t="s">
        <v>17</v>
      </c>
      <c r="C76" s="7">
        <v>43400.0</v>
      </c>
      <c r="D76">
        <v>2.0</v>
      </c>
      <c r="E76">
        <v>5.0</v>
      </c>
      <c r="F76" s="8">
        <v>26520.0</v>
      </c>
      <c r="G76" s="8">
        <f t="shared" si="29"/>
        <v>1060.8</v>
      </c>
      <c r="H76" s="10">
        <f t="shared" si="30"/>
        <v>43400.57446</v>
      </c>
      <c r="I76" s="32"/>
      <c r="J76" s="12"/>
      <c r="K76" s="22"/>
      <c r="L76" s="22"/>
    </row>
    <row r="77" ht="15.75" hidden="1" customHeight="1" outlineLevel="1">
      <c r="A77" s="6" t="s">
        <v>22</v>
      </c>
      <c r="B77" s="6" t="s">
        <v>17</v>
      </c>
      <c r="C77" s="7">
        <v>43400.0</v>
      </c>
      <c r="D77">
        <v>2.0</v>
      </c>
      <c r="E77">
        <v>6.0</v>
      </c>
      <c r="F77" s="8">
        <v>26520.0</v>
      </c>
      <c r="G77" s="8">
        <f t="shared" si="29"/>
        <v>1060.8</v>
      </c>
      <c r="H77" s="10">
        <f t="shared" si="30"/>
        <v>43400.58674</v>
      </c>
      <c r="I77" s="32"/>
      <c r="J77" s="12"/>
      <c r="K77" s="22"/>
      <c r="L77" s="22"/>
    </row>
    <row r="78" ht="15.75" hidden="1" customHeight="1" outlineLevel="1">
      <c r="A78" s="6" t="s">
        <v>22</v>
      </c>
      <c r="B78" s="6" t="s">
        <v>17</v>
      </c>
      <c r="C78" s="7">
        <v>43400.0</v>
      </c>
      <c r="D78">
        <v>2.0</v>
      </c>
      <c r="E78">
        <v>7.0</v>
      </c>
      <c r="F78" s="8">
        <v>22900.0</v>
      </c>
      <c r="G78" s="8">
        <f t="shared" si="29"/>
        <v>916</v>
      </c>
      <c r="H78" s="10">
        <f t="shared" si="30"/>
        <v>43400.59734</v>
      </c>
      <c r="I78" s="32"/>
      <c r="J78" s="12"/>
      <c r="K78" s="22"/>
      <c r="L78" s="22"/>
    </row>
    <row r="79" ht="15.75" hidden="1" customHeight="1" outlineLevel="1">
      <c r="F79" s="15">
        <f t="shared" ref="F79:G79" si="31">SUM(F72:F78)</f>
        <v>182020</v>
      </c>
      <c r="G79" s="17">
        <f t="shared" si="31"/>
        <v>7280.8</v>
      </c>
      <c r="H79" s="11"/>
      <c r="I79" s="32"/>
      <c r="J79" s="12"/>
      <c r="K79" s="22"/>
      <c r="L79" s="22"/>
    </row>
    <row r="80" ht="15.75" hidden="1" customHeight="1" outlineLevel="1">
      <c r="A80" s="6" t="s">
        <v>22</v>
      </c>
      <c r="B80" s="6" t="s">
        <v>17</v>
      </c>
      <c r="C80" s="7">
        <v>43399.0</v>
      </c>
      <c r="D80">
        <v>1.0</v>
      </c>
      <c r="E80">
        <v>1.0</v>
      </c>
      <c r="F80" s="8">
        <v>26520.0</v>
      </c>
      <c r="G80" s="8">
        <f t="shared" ref="G80:G85" si="32">ROUND((F80/25), 2)</f>
        <v>1060.8</v>
      </c>
      <c r="H80" s="10">
        <v>43399.35260416667</v>
      </c>
      <c r="I80" s="12"/>
      <c r="J80" s="12"/>
    </row>
    <row r="81" ht="15.75" hidden="1" customHeight="1" outlineLevel="1">
      <c r="A81" s="6" t="s">
        <v>22</v>
      </c>
      <c r="B81" s="6" t="s">
        <v>17</v>
      </c>
      <c r="C81" s="7">
        <v>43399.0</v>
      </c>
      <c r="D81">
        <v>1.0</v>
      </c>
      <c r="E81">
        <v>2.0</v>
      </c>
      <c r="F81" s="8">
        <v>26520.0</v>
      </c>
      <c r="G81" s="8">
        <f t="shared" si="32"/>
        <v>1060.8</v>
      </c>
      <c r="H81" s="10">
        <f t="shared" ref="H81:H85" si="33">H80+(G81/86400)</f>
        <v>43399.36488</v>
      </c>
      <c r="I81" s="12"/>
      <c r="J81" s="12"/>
    </row>
    <row r="82" ht="15.75" hidden="1" customHeight="1" outlineLevel="1">
      <c r="A82" s="6" t="s">
        <v>22</v>
      </c>
      <c r="B82" s="6" t="s">
        <v>17</v>
      </c>
      <c r="C82" s="7">
        <v>43399.0</v>
      </c>
      <c r="D82">
        <v>1.0</v>
      </c>
      <c r="E82">
        <v>3.0</v>
      </c>
      <c r="F82" s="8">
        <v>26520.0</v>
      </c>
      <c r="G82" s="8">
        <f t="shared" si="32"/>
        <v>1060.8</v>
      </c>
      <c r="H82" s="10">
        <f t="shared" si="33"/>
        <v>43399.37716</v>
      </c>
      <c r="I82" s="12"/>
      <c r="J82" s="12"/>
    </row>
    <row r="83" ht="15.75" hidden="1" customHeight="1" outlineLevel="1">
      <c r="A83" s="6" t="s">
        <v>22</v>
      </c>
      <c r="B83" s="6" t="s">
        <v>17</v>
      </c>
      <c r="C83" s="7">
        <v>43399.0</v>
      </c>
      <c r="D83">
        <v>1.0</v>
      </c>
      <c r="E83">
        <v>4.0</v>
      </c>
      <c r="F83" s="8">
        <v>26520.0</v>
      </c>
      <c r="G83" s="8">
        <f t="shared" si="32"/>
        <v>1060.8</v>
      </c>
      <c r="H83" s="10">
        <f t="shared" si="33"/>
        <v>43399.38944</v>
      </c>
      <c r="I83" s="12"/>
      <c r="J83" s="12"/>
    </row>
    <row r="84" ht="15.75" hidden="1" customHeight="1" outlineLevel="1">
      <c r="A84" s="6" t="s">
        <v>22</v>
      </c>
      <c r="B84" s="6" t="s">
        <v>17</v>
      </c>
      <c r="C84" s="7">
        <v>43399.0</v>
      </c>
      <c r="D84">
        <v>1.0</v>
      </c>
      <c r="E84">
        <v>5.0</v>
      </c>
      <c r="F84" s="8">
        <v>26520.0</v>
      </c>
      <c r="G84" s="8">
        <f t="shared" si="32"/>
        <v>1060.8</v>
      </c>
      <c r="H84" s="10">
        <f t="shared" si="33"/>
        <v>43399.40172</v>
      </c>
      <c r="I84" s="12"/>
      <c r="J84" s="12"/>
    </row>
    <row r="85" ht="15.75" hidden="1" customHeight="1" outlineLevel="1">
      <c r="A85" s="6" t="s">
        <v>22</v>
      </c>
      <c r="B85" s="6" t="s">
        <v>17</v>
      </c>
      <c r="C85" s="7">
        <v>43399.0</v>
      </c>
      <c r="D85">
        <v>1.0</v>
      </c>
      <c r="E85">
        <v>6.0</v>
      </c>
      <c r="F85" s="8">
        <v>15325.0</v>
      </c>
      <c r="G85" s="8">
        <f t="shared" si="32"/>
        <v>613</v>
      </c>
      <c r="H85" s="10">
        <f t="shared" si="33"/>
        <v>43399.40881</v>
      </c>
      <c r="I85" s="12"/>
      <c r="J85" s="12"/>
    </row>
    <row r="86" ht="15.75" hidden="1" customHeight="1" outlineLevel="1">
      <c r="F86" s="15">
        <f t="shared" ref="F86:G86" si="34">SUM(F80:F85)</f>
        <v>147925</v>
      </c>
      <c r="G86" s="17">
        <f t="shared" si="34"/>
        <v>5917</v>
      </c>
      <c r="H86" s="11"/>
      <c r="I86" s="22"/>
      <c r="J86" s="22"/>
    </row>
    <row r="87" ht="15.75" hidden="1" customHeight="1" outlineLevel="1">
      <c r="A87" s="6" t="s">
        <v>22</v>
      </c>
      <c r="B87" s="6" t="s">
        <v>17</v>
      </c>
      <c r="C87" s="7">
        <v>43399.0</v>
      </c>
      <c r="D87">
        <v>2.0</v>
      </c>
      <c r="E87">
        <v>1.0</v>
      </c>
      <c r="F87" s="8">
        <v>26520.0</v>
      </c>
      <c r="G87" s="8">
        <f t="shared" ref="G87:G92" si="35">ROUND((F87/25), 2)</f>
        <v>1060.8</v>
      </c>
      <c r="H87" s="10">
        <v>43399.48328703704</v>
      </c>
      <c r="I87" s="12"/>
      <c r="J87" s="12"/>
    </row>
    <row r="88" ht="15.75" hidden="1" customHeight="1" outlineLevel="1">
      <c r="A88" s="6" t="s">
        <v>22</v>
      </c>
      <c r="B88" s="6" t="s">
        <v>17</v>
      </c>
      <c r="C88" s="7">
        <v>43399.0</v>
      </c>
      <c r="D88">
        <v>2.0</v>
      </c>
      <c r="E88">
        <v>2.0</v>
      </c>
      <c r="F88" s="8">
        <v>26520.0</v>
      </c>
      <c r="G88" s="8">
        <f t="shared" si="35"/>
        <v>1060.8</v>
      </c>
      <c r="H88" s="10">
        <f t="shared" ref="H88:H92" si="36">H87+(G88/86400)</f>
        <v>43399.49556</v>
      </c>
      <c r="I88" s="12"/>
      <c r="J88" s="12"/>
    </row>
    <row r="89" ht="15.75" hidden="1" customHeight="1" outlineLevel="1">
      <c r="A89" s="6" t="s">
        <v>22</v>
      </c>
      <c r="B89" s="6" t="s">
        <v>17</v>
      </c>
      <c r="C89" s="7">
        <v>43399.0</v>
      </c>
      <c r="D89">
        <v>2.0</v>
      </c>
      <c r="E89">
        <v>3.0</v>
      </c>
      <c r="F89" s="8">
        <v>26520.0</v>
      </c>
      <c r="G89" s="8">
        <f t="shared" si="35"/>
        <v>1060.8</v>
      </c>
      <c r="H89" s="10">
        <f t="shared" si="36"/>
        <v>43399.50784</v>
      </c>
      <c r="I89" s="12"/>
      <c r="J89" s="12"/>
    </row>
    <row r="90" ht="15.75" hidden="1" customHeight="1" outlineLevel="1">
      <c r="A90" s="6" t="s">
        <v>22</v>
      </c>
      <c r="B90" s="6" t="s">
        <v>17</v>
      </c>
      <c r="C90" s="7">
        <v>43399.0</v>
      </c>
      <c r="D90">
        <v>2.0</v>
      </c>
      <c r="E90">
        <v>4.0</v>
      </c>
      <c r="F90" s="8">
        <v>26520.0</v>
      </c>
      <c r="G90" s="8">
        <f t="shared" si="35"/>
        <v>1060.8</v>
      </c>
      <c r="H90" s="10">
        <f t="shared" si="36"/>
        <v>43399.52012</v>
      </c>
      <c r="I90" s="12"/>
      <c r="J90" s="12"/>
    </row>
    <row r="91" ht="15.75" hidden="1" customHeight="1" outlineLevel="1">
      <c r="A91" s="6" t="s">
        <v>22</v>
      </c>
      <c r="B91" s="6" t="s">
        <v>17</v>
      </c>
      <c r="C91" s="7">
        <v>43399.0</v>
      </c>
      <c r="D91">
        <v>2.0</v>
      </c>
      <c r="E91">
        <v>5.0</v>
      </c>
      <c r="F91" s="8">
        <v>26520.0</v>
      </c>
      <c r="G91" s="8">
        <f t="shared" si="35"/>
        <v>1060.8</v>
      </c>
      <c r="H91" s="10">
        <f t="shared" si="36"/>
        <v>43399.5324</v>
      </c>
      <c r="I91" s="12"/>
      <c r="J91" s="12"/>
    </row>
    <row r="92" ht="15.75" hidden="1" customHeight="1" outlineLevel="1">
      <c r="A92" s="6" t="s">
        <v>22</v>
      </c>
      <c r="B92" s="6" t="s">
        <v>17</v>
      </c>
      <c r="C92" s="7">
        <v>43399.0</v>
      </c>
      <c r="D92">
        <v>2.0</v>
      </c>
      <c r="E92">
        <v>6.0</v>
      </c>
      <c r="F92" s="8">
        <v>14450.0</v>
      </c>
      <c r="G92" s="8">
        <f t="shared" si="35"/>
        <v>578</v>
      </c>
      <c r="H92" s="10">
        <f t="shared" si="36"/>
        <v>43399.53909</v>
      </c>
      <c r="I92" s="12"/>
      <c r="J92" s="12"/>
    </row>
    <row r="93" ht="15.75" hidden="1" customHeight="1" outlineLevel="1">
      <c r="F93" s="15">
        <f t="shared" ref="F93:G93" si="37">SUM(F87:F92)</f>
        <v>147050</v>
      </c>
      <c r="G93" s="17">
        <f t="shared" si="37"/>
        <v>5882</v>
      </c>
      <c r="H93" s="11"/>
      <c r="I93" s="22"/>
      <c r="J93" s="22"/>
    </row>
    <row r="94" ht="15.75" hidden="1" customHeight="1" outlineLevel="1">
      <c r="A94" s="6" t="s">
        <v>22</v>
      </c>
      <c r="B94" s="6" t="s">
        <v>17</v>
      </c>
      <c r="C94" s="7">
        <v>43399.0</v>
      </c>
      <c r="D94">
        <v>3.0</v>
      </c>
      <c r="E94">
        <v>1.0</v>
      </c>
      <c r="F94" s="8">
        <v>26520.0</v>
      </c>
      <c r="G94" s="8">
        <f t="shared" ref="G94:G99" si="38">ROUND((F94/25), 2)</f>
        <v>1060.8</v>
      </c>
      <c r="H94" s="10">
        <v>43399.69657407407</v>
      </c>
      <c r="I94" s="12"/>
      <c r="J94" s="12"/>
    </row>
    <row r="95" ht="15.75" hidden="1" customHeight="1" outlineLevel="1">
      <c r="A95" s="6" t="s">
        <v>22</v>
      </c>
      <c r="B95" s="6" t="s">
        <v>17</v>
      </c>
      <c r="C95" s="7">
        <v>43399.0</v>
      </c>
      <c r="D95">
        <v>3.0</v>
      </c>
      <c r="E95">
        <v>2.0</v>
      </c>
      <c r="F95" s="8">
        <v>26520.0</v>
      </c>
      <c r="G95" s="8">
        <f t="shared" si="38"/>
        <v>1060.8</v>
      </c>
      <c r="H95" s="10">
        <f t="shared" ref="H95:H99" si="39">H94+(G95/86400)</f>
        <v>43399.70885</v>
      </c>
      <c r="I95" s="12"/>
      <c r="J95" s="12"/>
      <c r="K95" s="22"/>
      <c r="L95" s="22"/>
    </row>
    <row r="96" ht="15.75" hidden="1" customHeight="1" outlineLevel="1">
      <c r="A96" s="6" t="s">
        <v>22</v>
      </c>
      <c r="B96" s="6" t="s">
        <v>17</v>
      </c>
      <c r="C96" s="7">
        <v>43399.0</v>
      </c>
      <c r="D96">
        <v>3.0</v>
      </c>
      <c r="E96">
        <v>3.0</v>
      </c>
      <c r="F96" s="8">
        <v>26520.0</v>
      </c>
      <c r="G96" s="8">
        <f t="shared" si="38"/>
        <v>1060.8</v>
      </c>
      <c r="H96" s="10">
        <f t="shared" si="39"/>
        <v>43399.72113</v>
      </c>
      <c r="I96" s="12"/>
      <c r="J96" s="12"/>
      <c r="K96" s="22"/>
      <c r="L96" s="22"/>
    </row>
    <row r="97" ht="15.75" hidden="1" customHeight="1" outlineLevel="1">
      <c r="A97" s="6" t="s">
        <v>22</v>
      </c>
      <c r="B97" s="6" t="s">
        <v>17</v>
      </c>
      <c r="C97" s="7">
        <v>43399.0</v>
      </c>
      <c r="D97">
        <v>3.0</v>
      </c>
      <c r="E97">
        <v>4.0</v>
      </c>
      <c r="F97" s="8">
        <v>26520.0</v>
      </c>
      <c r="G97" s="8">
        <f t="shared" si="38"/>
        <v>1060.8</v>
      </c>
      <c r="H97" s="10">
        <f t="shared" si="39"/>
        <v>43399.73341</v>
      </c>
      <c r="I97" s="12"/>
      <c r="J97" s="12"/>
      <c r="K97" s="22"/>
      <c r="L97" s="22"/>
    </row>
    <row r="98" ht="15.75" hidden="1" customHeight="1" outlineLevel="1">
      <c r="A98" s="6" t="s">
        <v>22</v>
      </c>
      <c r="B98" s="6" t="s">
        <v>17</v>
      </c>
      <c r="C98" s="7">
        <v>43399.0</v>
      </c>
      <c r="D98">
        <v>3.0</v>
      </c>
      <c r="E98">
        <v>5.0</v>
      </c>
      <c r="F98" s="8">
        <v>26520.0</v>
      </c>
      <c r="G98" s="8">
        <f t="shared" si="38"/>
        <v>1060.8</v>
      </c>
      <c r="H98" s="10">
        <f t="shared" si="39"/>
        <v>43399.74569</v>
      </c>
      <c r="I98" s="12"/>
      <c r="J98" s="12"/>
      <c r="K98" s="22"/>
      <c r="L98" s="22"/>
    </row>
    <row r="99" ht="15.75" hidden="1" customHeight="1" outlineLevel="1">
      <c r="A99" s="6" t="s">
        <v>22</v>
      </c>
      <c r="B99" s="6" t="s">
        <v>17</v>
      </c>
      <c r="C99" s="7">
        <v>43399.0</v>
      </c>
      <c r="D99">
        <v>3.0</v>
      </c>
      <c r="E99">
        <v>6.0</v>
      </c>
      <c r="F99" s="8">
        <v>23725.0</v>
      </c>
      <c r="G99" s="8">
        <f t="shared" si="38"/>
        <v>949</v>
      </c>
      <c r="H99" s="10">
        <f t="shared" si="39"/>
        <v>43399.75667</v>
      </c>
      <c r="I99" s="12"/>
      <c r="J99" s="12"/>
      <c r="K99" s="22"/>
      <c r="L99" s="22"/>
    </row>
    <row r="100" ht="15.75" hidden="1" customHeight="1" outlineLevel="1">
      <c r="F100" s="15">
        <f t="shared" ref="F100:G100" si="40">SUM(F94:F99)</f>
        <v>156325</v>
      </c>
      <c r="G100" s="17">
        <f t="shared" si="40"/>
        <v>6253</v>
      </c>
      <c r="H100" s="11"/>
      <c r="I100" s="22"/>
      <c r="J100" s="22"/>
      <c r="K100" s="22"/>
      <c r="L100" s="22"/>
    </row>
    <row r="101" ht="15.75" customHeight="1" collapsed="1">
      <c r="A101" s="13" t="s">
        <v>22</v>
      </c>
      <c r="B101" s="13" t="s">
        <v>17</v>
      </c>
      <c r="C101" s="23" t="s">
        <v>23</v>
      </c>
      <c r="D101" s="14"/>
      <c r="E101" s="14"/>
      <c r="F101" s="16">
        <f>F86+F93+F100</f>
        <v>451300</v>
      </c>
      <c r="G101" s="18">
        <f>(G86+G93+G100)/60</f>
        <v>300.8666667</v>
      </c>
      <c r="H101" s="19"/>
      <c r="I101" s="20"/>
      <c r="J101" s="20"/>
      <c r="K101" s="13"/>
      <c r="L101" s="13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3" t="s">
        <v>22</v>
      </c>
      <c r="B102" s="13" t="s">
        <v>17</v>
      </c>
      <c r="C102" s="23" t="s">
        <v>29</v>
      </c>
      <c r="D102" s="14"/>
      <c r="E102" s="14"/>
      <c r="F102" s="16">
        <f>F71+F79</f>
        <v>319045</v>
      </c>
      <c r="G102" s="18">
        <f>(G71+G79)/60</f>
        <v>212.6966667</v>
      </c>
      <c r="H102" s="19"/>
      <c r="I102" s="20"/>
      <c r="J102" s="20"/>
      <c r="K102" s="13"/>
      <c r="L102" s="13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33" t="s">
        <v>22</v>
      </c>
      <c r="B103" s="33" t="s">
        <v>17</v>
      </c>
      <c r="C103" s="34"/>
      <c r="D103" s="34"/>
      <c r="E103" s="34"/>
      <c r="F103" s="35">
        <f t="shared" ref="F103:G103" si="41">F64+F102+F101</f>
        <v>1058500</v>
      </c>
      <c r="G103" s="36">
        <f t="shared" si="41"/>
        <v>705.6666667</v>
      </c>
      <c r="H103" s="37">
        <f>G103/60</f>
        <v>11.76111111</v>
      </c>
      <c r="I103" s="38"/>
      <c r="J103" s="38"/>
      <c r="K103" s="38"/>
      <c r="L103" s="38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hidden="1" customHeight="1" outlineLevel="1">
      <c r="A104" s="6" t="s">
        <v>22</v>
      </c>
      <c r="B104" s="6" t="s">
        <v>18</v>
      </c>
      <c r="C104" s="7">
        <v>43399.0</v>
      </c>
      <c r="D104" s="6">
        <v>1.0</v>
      </c>
      <c r="E104" s="6">
        <v>1.0</v>
      </c>
      <c r="F104" s="8">
        <v>26520.0</v>
      </c>
      <c r="G104" s="8">
        <f t="shared" ref="G104:G109" si="42">ROUND((F104/25), 2)</f>
        <v>1060.8</v>
      </c>
      <c r="H104" s="10">
        <v>43399.34788194444</v>
      </c>
      <c r="I104" s="12"/>
      <c r="J104" s="12"/>
      <c r="K104" s="1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hidden="1" customHeight="1" outlineLevel="1">
      <c r="A105" s="6" t="s">
        <v>22</v>
      </c>
      <c r="B105" s="6" t="s">
        <v>18</v>
      </c>
      <c r="C105" s="7">
        <v>43399.0</v>
      </c>
      <c r="D105" s="6">
        <v>1.0</v>
      </c>
      <c r="E105" s="6">
        <v>2.0</v>
      </c>
      <c r="F105" s="8">
        <v>26520.0</v>
      </c>
      <c r="G105" s="8">
        <f t="shared" si="42"/>
        <v>1060.8</v>
      </c>
      <c r="H105" s="10">
        <f t="shared" ref="H105:H109" si="43">H104+(G105/86400)</f>
        <v>43399.36016</v>
      </c>
      <c r="I105" s="12"/>
      <c r="J105" s="12"/>
      <c r="K105" s="1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hidden="1" customHeight="1" outlineLevel="1">
      <c r="A106" t="s">
        <v>22</v>
      </c>
      <c r="B106" s="6" t="s">
        <v>18</v>
      </c>
      <c r="C106" s="7">
        <v>43399.0</v>
      </c>
      <c r="D106">
        <v>1.0</v>
      </c>
      <c r="E106" s="6">
        <v>3.0</v>
      </c>
      <c r="F106" s="8">
        <v>26520.0</v>
      </c>
      <c r="G106" s="8">
        <f t="shared" si="42"/>
        <v>1060.8</v>
      </c>
      <c r="H106" s="10">
        <f t="shared" si="43"/>
        <v>43399.37244</v>
      </c>
      <c r="I106" s="12"/>
      <c r="J106" s="12"/>
      <c r="K106" s="1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hidden="1" customHeight="1" outlineLevel="1">
      <c r="A107" t="s">
        <v>22</v>
      </c>
      <c r="B107" s="6" t="s">
        <v>18</v>
      </c>
      <c r="C107" s="7">
        <v>43399.0</v>
      </c>
      <c r="D107">
        <v>1.0</v>
      </c>
      <c r="E107" s="6">
        <v>4.0</v>
      </c>
      <c r="F107" s="8">
        <v>26520.0</v>
      </c>
      <c r="G107" s="8">
        <f t="shared" si="42"/>
        <v>1060.8</v>
      </c>
      <c r="H107" s="10">
        <f t="shared" si="43"/>
        <v>43399.38472</v>
      </c>
      <c r="I107" s="12"/>
      <c r="J107" s="12"/>
      <c r="K107" s="1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hidden="1" customHeight="1" outlineLevel="1">
      <c r="A108" t="s">
        <v>22</v>
      </c>
      <c r="B108" s="6" t="s">
        <v>18</v>
      </c>
      <c r="C108" s="7">
        <v>43399.0</v>
      </c>
      <c r="D108">
        <v>1.0</v>
      </c>
      <c r="E108" s="6">
        <v>5.0</v>
      </c>
      <c r="F108" s="8">
        <v>26520.0</v>
      </c>
      <c r="G108" s="8">
        <f t="shared" si="42"/>
        <v>1060.8</v>
      </c>
      <c r="H108" s="10">
        <f t="shared" si="43"/>
        <v>43399.39699</v>
      </c>
      <c r="I108" s="12"/>
      <c r="J108" s="12"/>
      <c r="K108" s="1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hidden="1" customHeight="1" outlineLevel="1">
      <c r="A109" t="s">
        <v>22</v>
      </c>
      <c r="B109" s="6" t="s">
        <v>18</v>
      </c>
      <c r="C109" s="7">
        <v>43399.0</v>
      </c>
      <c r="D109">
        <v>1.0</v>
      </c>
      <c r="E109" s="6">
        <v>6.0</v>
      </c>
      <c r="F109" s="8">
        <v>15975.0</v>
      </c>
      <c r="G109" s="8">
        <f t="shared" si="42"/>
        <v>639</v>
      </c>
      <c r="H109" s="10">
        <f t="shared" si="43"/>
        <v>43399.40439</v>
      </c>
      <c r="I109" s="12"/>
      <c r="J109" s="12"/>
      <c r="K109" s="1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hidden="1" customHeight="1" outlineLevel="1">
      <c r="E110" s="6"/>
      <c r="F110" s="15">
        <f t="shared" ref="F110:G110" si="44">SUM(F104:F109)</f>
        <v>148575</v>
      </c>
      <c r="G110" s="17">
        <f t="shared" si="44"/>
        <v>5943</v>
      </c>
      <c r="H110" s="11"/>
      <c r="I110" s="12"/>
      <c r="J110" s="12"/>
      <c r="K110" s="1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hidden="1" customHeight="1" outlineLevel="1">
      <c r="A111" t="s">
        <v>22</v>
      </c>
      <c r="B111" s="6" t="s">
        <v>18</v>
      </c>
      <c r="C111" s="7">
        <v>43399.0</v>
      </c>
      <c r="D111">
        <v>2.0</v>
      </c>
      <c r="E111" s="6">
        <v>1.0</v>
      </c>
      <c r="F111" s="8">
        <v>26520.0</v>
      </c>
      <c r="G111" s="8">
        <f t="shared" ref="G111:G116" si="45">ROUND((F111/25), 2)</f>
        <v>1060.8</v>
      </c>
      <c r="H111" s="10">
        <v>43399.48700231482</v>
      </c>
      <c r="I111" s="12"/>
      <c r="J111" s="12"/>
      <c r="K111" s="1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hidden="1" customHeight="1" outlineLevel="1">
      <c r="A112" t="s">
        <v>22</v>
      </c>
      <c r="B112" s="6" t="s">
        <v>18</v>
      </c>
      <c r="C112" s="7">
        <v>43399.0</v>
      </c>
      <c r="D112">
        <v>2.0</v>
      </c>
      <c r="E112" s="6">
        <v>2.0</v>
      </c>
      <c r="F112" s="8">
        <v>26520.0</v>
      </c>
      <c r="G112" s="8">
        <f t="shared" si="45"/>
        <v>1060.8</v>
      </c>
      <c r="H112" s="10">
        <f t="shared" ref="H112:H116" si="46">H111+(G112/86400)</f>
        <v>43399.49928</v>
      </c>
      <c r="I112" s="12"/>
      <c r="J112" s="12"/>
      <c r="K112" s="1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hidden="1" customHeight="1" outlineLevel="1">
      <c r="A113" t="s">
        <v>22</v>
      </c>
      <c r="B113" s="6" t="s">
        <v>18</v>
      </c>
      <c r="C113" s="7">
        <v>43399.0</v>
      </c>
      <c r="D113">
        <v>2.0</v>
      </c>
      <c r="E113" s="6">
        <v>3.0</v>
      </c>
      <c r="F113" s="8">
        <v>26520.0</v>
      </c>
      <c r="G113" s="8">
        <f t="shared" si="45"/>
        <v>1060.8</v>
      </c>
      <c r="H113" s="10">
        <f t="shared" si="46"/>
        <v>43399.51156</v>
      </c>
      <c r="I113" s="12"/>
      <c r="J113" s="12"/>
      <c r="K113" s="1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hidden="1" customHeight="1" outlineLevel="1">
      <c r="A114" t="s">
        <v>22</v>
      </c>
      <c r="B114" s="6" t="s">
        <v>18</v>
      </c>
      <c r="C114" s="7">
        <v>43399.0</v>
      </c>
      <c r="D114">
        <v>2.0</v>
      </c>
      <c r="E114" s="6">
        <v>4.0</v>
      </c>
      <c r="F114" s="8">
        <v>26520.0</v>
      </c>
      <c r="G114" s="8">
        <f t="shared" si="45"/>
        <v>1060.8</v>
      </c>
      <c r="H114" s="10">
        <f t="shared" si="46"/>
        <v>43399.52384</v>
      </c>
      <c r="I114" s="12"/>
      <c r="J114" s="12"/>
      <c r="K114" s="1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hidden="1" customHeight="1" outlineLevel="1">
      <c r="A115" t="s">
        <v>22</v>
      </c>
      <c r="B115" s="6" t="s">
        <v>18</v>
      </c>
      <c r="C115" s="7">
        <v>43399.0</v>
      </c>
      <c r="D115">
        <v>2.0</v>
      </c>
      <c r="E115" s="6">
        <v>5.0</v>
      </c>
      <c r="F115" s="8">
        <v>26520.0</v>
      </c>
      <c r="G115" s="8">
        <f t="shared" si="45"/>
        <v>1060.8</v>
      </c>
      <c r="H115" s="10">
        <f t="shared" si="46"/>
        <v>43399.53611</v>
      </c>
      <c r="I115" s="12"/>
      <c r="J115" s="12"/>
      <c r="K115" s="1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hidden="1" customHeight="1" outlineLevel="1">
      <c r="A116" t="s">
        <v>22</v>
      </c>
      <c r="B116" s="6" t="s">
        <v>18</v>
      </c>
      <c r="C116" s="7">
        <v>43399.0</v>
      </c>
      <c r="D116">
        <v>2.0</v>
      </c>
      <c r="E116" s="6">
        <v>6.0</v>
      </c>
      <c r="F116" s="8">
        <v>25400.0</v>
      </c>
      <c r="G116" s="8">
        <f t="shared" si="45"/>
        <v>1016</v>
      </c>
      <c r="H116" s="10">
        <f t="shared" si="46"/>
        <v>43399.54787</v>
      </c>
      <c r="I116" s="12"/>
      <c r="J116" s="12"/>
      <c r="K116" s="1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hidden="1" customHeight="1" outlineLevel="1">
      <c r="E117" s="6"/>
      <c r="F117" s="15">
        <f t="shared" ref="F117:G117" si="47">SUM(F111:F116)</f>
        <v>158000</v>
      </c>
      <c r="G117" s="17">
        <f t="shared" si="47"/>
        <v>6320</v>
      </c>
      <c r="H117" s="11"/>
      <c r="I117" s="12"/>
      <c r="J117" s="12"/>
      <c r="K117" s="1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hidden="1" customHeight="1" outlineLevel="1">
      <c r="A118" t="s">
        <v>22</v>
      </c>
      <c r="B118" s="6" t="s">
        <v>18</v>
      </c>
      <c r="C118" s="7">
        <v>43399.0</v>
      </c>
      <c r="D118">
        <v>3.0</v>
      </c>
      <c r="E118" s="6">
        <v>1.0</v>
      </c>
      <c r="F118" s="8">
        <v>26520.0</v>
      </c>
      <c r="G118" s="8">
        <f t="shared" ref="G118:G124" si="48">ROUND((F118/25), 2)</f>
        <v>1060.8</v>
      </c>
      <c r="H118" s="10">
        <v>43399.70003472222</v>
      </c>
      <c r="I118" s="12"/>
      <c r="J118" s="1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hidden="1" customHeight="1" outlineLevel="1">
      <c r="A119" t="s">
        <v>22</v>
      </c>
      <c r="B119" s="6" t="s">
        <v>18</v>
      </c>
      <c r="C119" s="7">
        <v>43399.0</v>
      </c>
      <c r="D119">
        <v>3.0</v>
      </c>
      <c r="E119" s="6">
        <v>2.0</v>
      </c>
      <c r="F119" s="8">
        <v>26520.0</v>
      </c>
      <c r="G119" s="8">
        <f t="shared" si="48"/>
        <v>1060.8</v>
      </c>
      <c r="H119" s="10">
        <f t="shared" ref="H119:H124" si="49">H118+(G119/86400)</f>
        <v>43399.71231</v>
      </c>
      <c r="I119" s="12"/>
      <c r="J119" s="1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hidden="1" customHeight="1" outlineLevel="1">
      <c r="A120" t="s">
        <v>22</v>
      </c>
      <c r="B120" s="6" t="s">
        <v>18</v>
      </c>
      <c r="C120" s="7">
        <v>43399.0</v>
      </c>
      <c r="D120">
        <v>3.0</v>
      </c>
      <c r="E120" s="6">
        <v>3.0</v>
      </c>
      <c r="F120" s="8">
        <v>26520.0</v>
      </c>
      <c r="G120" s="8">
        <f t="shared" si="48"/>
        <v>1060.8</v>
      </c>
      <c r="H120" s="10">
        <f t="shared" si="49"/>
        <v>43399.72459</v>
      </c>
      <c r="I120" s="12"/>
      <c r="J120" s="12"/>
      <c r="K120" s="22"/>
      <c r="L120" s="22"/>
    </row>
    <row r="121" ht="15.75" hidden="1" customHeight="1" outlineLevel="1">
      <c r="A121" t="s">
        <v>22</v>
      </c>
      <c r="B121" s="6" t="s">
        <v>18</v>
      </c>
      <c r="C121" s="7">
        <v>43399.0</v>
      </c>
      <c r="D121">
        <v>3.0</v>
      </c>
      <c r="E121" s="6">
        <v>4.0</v>
      </c>
      <c r="F121" s="8">
        <v>26520.0</v>
      </c>
      <c r="G121" s="8">
        <f t="shared" si="48"/>
        <v>1060.8</v>
      </c>
      <c r="H121" s="10">
        <f t="shared" si="49"/>
        <v>43399.73687</v>
      </c>
      <c r="I121" s="12"/>
      <c r="J121" s="12"/>
      <c r="K121" s="22"/>
      <c r="L121" s="22"/>
    </row>
    <row r="122" ht="15.75" hidden="1" customHeight="1" outlineLevel="1">
      <c r="A122" t="s">
        <v>22</v>
      </c>
      <c r="B122" s="6" t="s">
        <v>18</v>
      </c>
      <c r="C122" s="7">
        <v>43399.0</v>
      </c>
      <c r="D122">
        <v>3.0</v>
      </c>
      <c r="E122" s="6">
        <v>5.0</v>
      </c>
      <c r="F122" s="8">
        <v>26520.0</v>
      </c>
      <c r="G122" s="8">
        <f t="shared" si="48"/>
        <v>1060.8</v>
      </c>
      <c r="H122" s="10">
        <f t="shared" si="49"/>
        <v>43399.74915</v>
      </c>
      <c r="I122" s="12"/>
      <c r="J122" s="12"/>
      <c r="K122" s="22"/>
      <c r="L122" s="22"/>
    </row>
    <row r="123" ht="15.75" hidden="1" customHeight="1" outlineLevel="1">
      <c r="A123" t="s">
        <v>22</v>
      </c>
      <c r="B123" s="6" t="s">
        <v>18</v>
      </c>
      <c r="C123" s="7">
        <v>43399.0</v>
      </c>
      <c r="D123">
        <v>3.0</v>
      </c>
      <c r="E123" s="6">
        <v>6.0</v>
      </c>
      <c r="F123" s="8">
        <v>26520.0</v>
      </c>
      <c r="G123" s="8">
        <f t="shared" si="48"/>
        <v>1060.8</v>
      </c>
      <c r="H123" s="10">
        <f t="shared" si="49"/>
        <v>43399.76142</v>
      </c>
      <c r="I123" s="12"/>
      <c r="J123" s="12"/>
      <c r="K123" s="22"/>
      <c r="L123" s="22"/>
    </row>
    <row r="124" ht="15.75" hidden="1" customHeight="1" outlineLevel="1">
      <c r="A124" t="s">
        <v>22</v>
      </c>
      <c r="B124" s="6" t="s">
        <v>18</v>
      </c>
      <c r="C124" s="7">
        <v>43399.0</v>
      </c>
      <c r="D124">
        <v>3.0</v>
      </c>
      <c r="E124" s="6">
        <v>7.0</v>
      </c>
      <c r="F124" s="8">
        <v>15650.0</v>
      </c>
      <c r="G124" s="8">
        <f t="shared" si="48"/>
        <v>626</v>
      </c>
      <c r="H124" s="10">
        <f t="shared" si="49"/>
        <v>43399.76867</v>
      </c>
      <c r="I124" s="12"/>
      <c r="J124" s="12"/>
      <c r="K124" s="22"/>
      <c r="L124" s="22"/>
    </row>
    <row r="125" ht="15.75" hidden="1" customHeight="1" outlineLevel="1">
      <c r="E125" s="6"/>
      <c r="F125" s="15">
        <f t="shared" ref="F125:G125" si="50">SUM(F118:F124)</f>
        <v>174770</v>
      </c>
      <c r="G125" s="17">
        <f t="shared" si="50"/>
        <v>6990.8</v>
      </c>
      <c r="H125" s="11"/>
      <c r="I125" s="12"/>
      <c r="J125" s="12"/>
      <c r="K125" s="22"/>
      <c r="L125" s="22"/>
    </row>
    <row r="126" ht="15.75" customHeight="1" collapsed="1">
      <c r="A126" s="13" t="s">
        <v>22</v>
      </c>
      <c r="B126" s="13" t="s">
        <v>18</v>
      </c>
      <c r="C126" s="23" t="s">
        <v>23</v>
      </c>
      <c r="D126" s="14"/>
      <c r="E126" s="14"/>
      <c r="F126" s="16">
        <f>F110+F117+F125</f>
        <v>481345</v>
      </c>
      <c r="G126" s="18">
        <f>(G110+G117+G125)/60</f>
        <v>320.8966667</v>
      </c>
      <c r="H126" s="19"/>
      <c r="I126" s="20"/>
      <c r="J126" s="20"/>
      <c r="K126" s="13"/>
      <c r="L126" s="13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hidden="1" customHeight="1" outlineLevel="1">
      <c r="A127" s="6" t="s">
        <v>22</v>
      </c>
      <c r="B127" s="6" t="s">
        <v>18</v>
      </c>
      <c r="C127" s="7">
        <v>43400.0</v>
      </c>
      <c r="D127" s="6">
        <v>1.0</v>
      </c>
      <c r="E127" s="6">
        <v>1.0</v>
      </c>
      <c r="F127" s="8">
        <v>26520.0</v>
      </c>
      <c r="G127" s="8">
        <f t="shared" ref="G127:G132" si="51">ROUND((F127/25), 2)</f>
        <v>1060.8</v>
      </c>
      <c r="H127" s="10">
        <v>43400.385405092595</v>
      </c>
      <c r="I127" s="12"/>
      <c r="J127" s="12"/>
      <c r="K127" s="22"/>
      <c r="L127" s="22"/>
    </row>
    <row r="128" ht="15.75" hidden="1" customHeight="1" outlineLevel="1">
      <c r="A128" s="6" t="s">
        <v>22</v>
      </c>
      <c r="B128" s="6" t="s">
        <v>18</v>
      </c>
      <c r="C128" s="7">
        <v>43400.0</v>
      </c>
      <c r="D128" s="6">
        <v>1.0</v>
      </c>
      <c r="E128" s="6">
        <v>2.0</v>
      </c>
      <c r="F128" s="8">
        <v>26520.0</v>
      </c>
      <c r="G128" s="8">
        <f t="shared" si="51"/>
        <v>1060.8</v>
      </c>
      <c r="H128" s="10">
        <f t="shared" ref="H128:H132" si="52">H127+(G128/86400)</f>
        <v>43400.39768</v>
      </c>
      <c r="I128" s="12"/>
      <c r="J128" s="12"/>
      <c r="K128" s="22"/>
      <c r="L128" s="22"/>
    </row>
    <row r="129" ht="15.75" hidden="1" customHeight="1" outlineLevel="1">
      <c r="A129" t="s">
        <v>22</v>
      </c>
      <c r="B129" s="6" t="s">
        <v>18</v>
      </c>
      <c r="C129" s="7">
        <v>43400.0</v>
      </c>
      <c r="D129">
        <v>1.0</v>
      </c>
      <c r="E129" s="6">
        <v>3.0</v>
      </c>
      <c r="F129" s="8">
        <v>26520.0</v>
      </c>
      <c r="G129" s="8">
        <f t="shared" si="51"/>
        <v>1060.8</v>
      </c>
      <c r="H129" s="10">
        <f t="shared" si="52"/>
        <v>43400.40996</v>
      </c>
      <c r="I129" s="12"/>
      <c r="J129" s="12"/>
      <c r="K129" s="22"/>
      <c r="L129" s="22"/>
    </row>
    <row r="130" ht="15.75" hidden="1" customHeight="1" outlineLevel="1">
      <c r="A130" t="s">
        <v>22</v>
      </c>
      <c r="B130" s="6" t="s">
        <v>18</v>
      </c>
      <c r="C130" s="7">
        <v>43400.0</v>
      </c>
      <c r="D130">
        <v>1.0</v>
      </c>
      <c r="E130" s="6">
        <v>4.0</v>
      </c>
      <c r="F130" s="8">
        <v>26520.0</v>
      </c>
      <c r="G130" s="8">
        <f t="shared" si="51"/>
        <v>1060.8</v>
      </c>
      <c r="H130" s="10">
        <f t="shared" si="52"/>
        <v>43400.42224</v>
      </c>
      <c r="I130" s="12"/>
      <c r="J130" s="12"/>
      <c r="K130" s="22"/>
      <c r="L130" s="22"/>
    </row>
    <row r="131" ht="15.75" hidden="1" customHeight="1" outlineLevel="1">
      <c r="A131" t="s">
        <v>22</v>
      </c>
      <c r="B131" s="6" t="s">
        <v>18</v>
      </c>
      <c r="C131" s="7">
        <v>43400.0</v>
      </c>
      <c r="D131">
        <v>1.0</v>
      </c>
      <c r="E131" s="6">
        <v>5.0</v>
      </c>
      <c r="F131" s="8">
        <v>26520.0</v>
      </c>
      <c r="G131" s="8">
        <f t="shared" si="51"/>
        <v>1060.8</v>
      </c>
      <c r="H131" s="10">
        <f t="shared" si="52"/>
        <v>43400.43452</v>
      </c>
      <c r="I131" s="12"/>
      <c r="J131" s="12"/>
      <c r="K131" s="22"/>
      <c r="L131" s="22"/>
    </row>
    <row r="132" ht="15.75" hidden="1" customHeight="1" outlineLevel="1">
      <c r="A132" t="s">
        <v>22</v>
      </c>
      <c r="B132" s="6" t="s">
        <v>18</v>
      </c>
      <c r="C132" s="7">
        <v>43400.0</v>
      </c>
      <c r="D132">
        <v>1.0</v>
      </c>
      <c r="E132" s="6">
        <v>6.0</v>
      </c>
      <c r="F132" s="8">
        <v>13575.0</v>
      </c>
      <c r="G132" s="8">
        <f t="shared" si="51"/>
        <v>543</v>
      </c>
      <c r="H132" s="10">
        <f t="shared" si="52"/>
        <v>43400.4408</v>
      </c>
      <c r="I132" s="12"/>
      <c r="J132" s="12"/>
      <c r="K132" s="22"/>
      <c r="L132" s="22"/>
    </row>
    <row r="133" ht="15.75" hidden="1" customHeight="1" outlineLevel="1">
      <c r="C133" s="6"/>
      <c r="E133" s="6"/>
      <c r="F133" s="15">
        <f t="shared" ref="F133:G133" si="53">SUM(F127:F132)</f>
        <v>146175</v>
      </c>
      <c r="G133" s="17">
        <f t="shared" si="53"/>
        <v>5847</v>
      </c>
      <c r="H133" s="11"/>
      <c r="I133" s="12"/>
      <c r="J133" s="12"/>
      <c r="K133" s="22"/>
      <c r="L133" s="22"/>
    </row>
    <row r="134" ht="15.75" hidden="1" customHeight="1" outlineLevel="1">
      <c r="A134" t="s">
        <v>22</v>
      </c>
      <c r="B134" s="6" t="s">
        <v>18</v>
      </c>
      <c r="C134" s="7">
        <v>43400.0</v>
      </c>
      <c r="D134">
        <v>2.0</v>
      </c>
      <c r="E134" s="6">
        <v>1.0</v>
      </c>
      <c r="F134" s="8">
        <v>26520.0</v>
      </c>
      <c r="G134" s="8">
        <f t="shared" ref="G134:G140" si="54">ROUND((F134/25), 2)</f>
        <v>1060.8</v>
      </c>
      <c r="H134" s="10">
        <v>43400.529594907406</v>
      </c>
      <c r="I134" s="12"/>
      <c r="J134" s="12"/>
      <c r="K134" s="22"/>
      <c r="L134" s="22"/>
    </row>
    <row r="135" ht="15.75" hidden="1" customHeight="1" outlineLevel="1">
      <c r="A135" t="s">
        <v>22</v>
      </c>
      <c r="B135" s="6" t="s">
        <v>18</v>
      </c>
      <c r="C135" s="7">
        <v>43400.0</v>
      </c>
      <c r="D135">
        <v>2.0</v>
      </c>
      <c r="E135" s="6">
        <v>2.0</v>
      </c>
      <c r="F135" s="8">
        <v>26520.0</v>
      </c>
      <c r="G135" s="8">
        <f t="shared" si="54"/>
        <v>1060.8</v>
      </c>
      <c r="H135" s="10">
        <f t="shared" ref="H135:H140" si="55">H134+(G135/86400)</f>
        <v>43400.54187</v>
      </c>
      <c r="I135" s="12"/>
      <c r="J135" s="12"/>
      <c r="K135" s="22"/>
      <c r="L135" s="22"/>
    </row>
    <row r="136" ht="15.75" hidden="1" customHeight="1" outlineLevel="1">
      <c r="A136" t="s">
        <v>22</v>
      </c>
      <c r="B136" s="6" t="s">
        <v>18</v>
      </c>
      <c r="C136" s="7">
        <v>43400.0</v>
      </c>
      <c r="D136">
        <v>2.0</v>
      </c>
      <c r="E136" s="6">
        <v>3.0</v>
      </c>
      <c r="F136" s="8">
        <v>26520.0</v>
      </c>
      <c r="G136" s="8">
        <f t="shared" si="54"/>
        <v>1060.8</v>
      </c>
      <c r="H136" s="10">
        <f t="shared" si="55"/>
        <v>43400.55415</v>
      </c>
      <c r="I136" s="12"/>
      <c r="J136" s="12"/>
      <c r="K136" s="22"/>
      <c r="L136" s="22"/>
    </row>
    <row r="137" ht="15.75" hidden="1" customHeight="1" outlineLevel="1">
      <c r="A137" t="s">
        <v>22</v>
      </c>
      <c r="B137" s="6" t="s">
        <v>18</v>
      </c>
      <c r="C137" s="7">
        <v>43400.0</v>
      </c>
      <c r="D137">
        <v>2.0</v>
      </c>
      <c r="E137" s="6">
        <v>4.0</v>
      </c>
      <c r="F137" s="8">
        <v>26520.0</v>
      </c>
      <c r="G137" s="8">
        <f t="shared" si="54"/>
        <v>1060.8</v>
      </c>
      <c r="H137" s="10">
        <f t="shared" si="55"/>
        <v>43400.56643</v>
      </c>
      <c r="I137" s="12"/>
      <c r="J137" s="12"/>
      <c r="K137" s="22"/>
      <c r="L137" s="22"/>
    </row>
    <row r="138" ht="15.75" hidden="1" customHeight="1" outlineLevel="1">
      <c r="A138" t="s">
        <v>22</v>
      </c>
      <c r="B138" s="6" t="s">
        <v>18</v>
      </c>
      <c r="C138" s="7">
        <v>43400.0</v>
      </c>
      <c r="D138">
        <v>2.0</v>
      </c>
      <c r="E138" s="6">
        <v>5.0</v>
      </c>
      <c r="F138" s="8">
        <v>26520.0</v>
      </c>
      <c r="G138" s="8">
        <f t="shared" si="54"/>
        <v>1060.8</v>
      </c>
      <c r="H138" s="10">
        <f t="shared" si="55"/>
        <v>43400.57871</v>
      </c>
      <c r="I138" s="12"/>
      <c r="J138" s="12"/>
      <c r="K138" s="22"/>
      <c r="L138" s="22"/>
    </row>
    <row r="139" ht="15.75" hidden="1" customHeight="1" outlineLevel="1">
      <c r="A139" t="s">
        <v>22</v>
      </c>
      <c r="B139" s="6" t="s">
        <v>18</v>
      </c>
      <c r="C139" s="7">
        <v>43400.0</v>
      </c>
      <c r="D139">
        <v>2.0</v>
      </c>
      <c r="E139" s="6">
        <v>6.0</v>
      </c>
      <c r="F139" s="8">
        <v>26520.0</v>
      </c>
      <c r="G139" s="8">
        <f t="shared" si="54"/>
        <v>1060.8</v>
      </c>
      <c r="H139" s="10">
        <f t="shared" si="55"/>
        <v>43400.59098</v>
      </c>
      <c r="I139" s="12"/>
      <c r="J139" s="12"/>
      <c r="K139" s="22"/>
      <c r="L139" s="22"/>
    </row>
    <row r="140" ht="15.75" hidden="1" customHeight="1" outlineLevel="1">
      <c r="A140" t="s">
        <v>22</v>
      </c>
      <c r="B140" s="6" t="s">
        <v>18</v>
      </c>
      <c r="C140" s="7">
        <v>43400.0</v>
      </c>
      <c r="D140">
        <v>2.0</v>
      </c>
      <c r="E140" s="6">
        <v>7.0</v>
      </c>
      <c r="F140" s="8">
        <v>16050.0</v>
      </c>
      <c r="G140" s="8">
        <f t="shared" si="54"/>
        <v>642</v>
      </c>
      <c r="H140" s="10">
        <f t="shared" si="55"/>
        <v>43400.59841</v>
      </c>
      <c r="I140" s="12"/>
      <c r="J140" s="12"/>
      <c r="K140" s="22"/>
      <c r="L140" s="22"/>
    </row>
    <row r="141" ht="15.75" hidden="1" customHeight="1" outlineLevel="1">
      <c r="C141" s="6"/>
      <c r="E141" s="6"/>
      <c r="F141" s="15">
        <f t="shared" ref="F141:G141" si="56">SUM(F134:F140)</f>
        <v>175170</v>
      </c>
      <c r="G141" s="17">
        <f t="shared" si="56"/>
        <v>7006.8</v>
      </c>
      <c r="H141" s="11"/>
      <c r="I141" s="12"/>
      <c r="J141" s="12"/>
      <c r="K141" s="22"/>
      <c r="L141" s="22"/>
    </row>
    <row r="142" ht="15.75" hidden="1" customHeight="1" outlineLevel="1">
      <c r="A142" t="s">
        <v>22</v>
      </c>
      <c r="B142" s="6" t="s">
        <v>18</v>
      </c>
      <c r="C142" s="7">
        <v>43400.0</v>
      </c>
      <c r="D142">
        <v>2.0</v>
      </c>
      <c r="E142" s="6">
        <v>1.0</v>
      </c>
      <c r="F142" s="8">
        <v>26520.0</v>
      </c>
      <c r="G142" s="8">
        <f t="shared" ref="G142:G147" si="57">ROUND((F142/25), 2)</f>
        <v>1060.8</v>
      </c>
      <c r="H142" s="10">
        <v>43400.7234837963</v>
      </c>
      <c r="I142" s="12"/>
      <c r="J142" s="12"/>
      <c r="K142" s="22"/>
      <c r="L142" s="22"/>
    </row>
    <row r="143" ht="15.75" hidden="1" customHeight="1" outlineLevel="1">
      <c r="A143" t="s">
        <v>22</v>
      </c>
      <c r="B143" s="6" t="s">
        <v>18</v>
      </c>
      <c r="C143" s="7">
        <v>43400.0</v>
      </c>
      <c r="D143">
        <v>2.0</v>
      </c>
      <c r="E143" s="6">
        <v>2.0</v>
      </c>
      <c r="F143" s="8">
        <v>26520.0</v>
      </c>
      <c r="G143" s="8">
        <f t="shared" si="57"/>
        <v>1060.8</v>
      </c>
      <c r="H143" s="10">
        <f t="shared" ref="H143:H147" si="58">H142+(G143/86400)</f>
        <v>43400.73576</v>
      </c>
      <c r="I143" s="12"/>
      <c r="J143" s="12"/>
      <c r="K143" s="22"/>
      <c r="L143" s="22"/>
    </row>
    <row r="144" ht="15.75" hidden="1" customHeight="1" outlineLevel="1">
      <c r="A144" t="s">
        <v>22</v>
      </c>
      <c r="B144" s="6" t="s">
        <v>18</v>
      </c>
      <c r="C144" s="7">
        <v>43400.0</v>
      </c>
      <c r="D144">
        <v>2.0</v>
      </c>
      <c r="E144" s="6">
        <v>3.0</v>
      </c>
      <c r="F144" s="8">
        <v>26520.0</v>
      </c>
      <c r="G144" s="8">
        <f t="shared" si="57"/>
        <v>1060.8</v>
      </c>
      <c r="H144" s="10">
        <f t="shared" si="58"/>
        <v>43400.74804</v>
      </c>
      <c r="I144" s="12"/>
      <c r="J144" s="12"/>
      <c r="K144" s="22"/>
      <c r="L144" s="22"/>
    </row>
    <row r="145" ht="15.75" hidden="1" customHeight="1" outlineLevel="1">
      <c r="A145" t="s">
        <v>22</v>
      </c>
      <c r="B145" s="6" t="s">
        <v>18</v>
      </c>
      <c r="C145" s="7">
        <v>43400.0</v>
      </c>
      <c r="D145">
        <v>2.0</v>
      </c>
      <c r="E145" s="6">
        <v>4.0</v>
      </c>
      <c r="F145" s="8">
        <v>26520.0</v>
      </c>
      <c r="G145" s="8">
        <f t="shared" si="57"/>
        <v>1060.8</v>
      </c>
      <c r="H145" s="10">
        <f t="shared" si="58"/>
        <v>43400.76032</v>
      </c>
      <c r="I145" s="12"/>
      <c r="J145" s="12"/>
      <c r="K145" s="22"/>
      <c r="L145" s="22"/>
    </row>
    <row r="146" ht="15.75" hidden="1" customHeight="1" outlineLevel="1">
      <c r="A146" t="s">
        <v>22</v>
      </c>
      <c r="B146" s="6" t="s">
        <v>18</v>
      </c>
      <c r="C146" s="7">
        <v>43400.0</v>
      </c>
      <c r="D146">
        <v>2.0</v>
      </c>
      <c r="E146" s="6">
        <v>5.0</v>
      </c>
      <c r="F146" s="8">
        <v>26520.0</v>
      </c>
      <c r="G146" s="8">
        <f t="shared" si="57"/>
        <v>1060.8</v>
      </c>
      <c r="H146" s="10">
        <f t="shared" si="58"/>
        <v>43400.77259</v>
      </c>
      <c r="I146" s="12"/>
      <c r="J146" s="12"/>
      <c r="K146" s="22"/>
      <c r="L146" s="22"/>
    </row>
    <row r="147" ht="15.75" hidden="1" customHeight="1" outlineLevel="1">
      <c r="A147" t="s">
        <v>22</v>
      </c>
      <c r="B147" s="6" t="s">
        <v>18</v>
      </c>
      <c r="C147" s="7">
        <v>43400.0</v>
      </c>
      <c r="D147">
        <v>2.0</v>
      </c>
      <c r="E147" s="6">
        <v>6.0</v>
      </c>
      <c r="F147" s="8">
        <v>17800.0</v>
      </c>
      <c r="G147" s="8">
        <f t="shared" si="57"/>
        <v>712</v>
      </c>
      <c r="H147" s="10">
        <f t="shared" si="58"/>
        <v>43400.78084</v>
      </c>
      <c r="I147" s="12"/>
      <c r="J147" s="12"/>
      <c r="K147" s="22"/>
      <c r="L147" s="22"/>
    </row>
    <row r="148" ht="15.75" hidden="1" customHeight="1" outlineLevel="1">
      <c r="C148" s="6"/>
      <c r="E148" s="6"/>
      <c r="F148" s="15">
        <f t="shared" ref="F148:G148" si="59">SUM(F142:F147)</f>
        <v>150400</v>
      </c>
      <c r="G148" s="17">
        <f t="shared" si="59"/>
        <v>6016</v>
      </c>
      <c r="H148" s="11"/>
      <c r="I148" s="12"/>
      <c r="J148" s="12"/>
      <c r="K148" s="22"/>
      <c r="L148" s="22"/>
    </row>
    <row r="149" ht="15.75" customHeight="1" collapsed="1">
      <c r="A149" s="13" t="s">
        <v>22</v>
      </c>
      <c r="B149" s="13" t="s">
        <v>18</v>
      </c>
      <c r="C149" s="23" t="s">
        <v>29</v>
      </c>
      <c r="D149" s="14"/>
      <c r="E149" s="14"/>
      <c r="F149" s="16">
        <f>F133+F141+F148</f>
        <v>471745</v>
      </c>
      <c r="G149" s="18">
        <f>(G133+G141+G148)/60</f>
        <v>314.4966667</v>
      </c>
      <c r="H149" s="19"/>
      <c r="I149" s="20"/>
      <c r="J149" s="20"/>
      <c r="K149" s="13"/>
      <c r="L149" s="13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24" t="s">
        <v>22</v>
      </c>
      <c r="B150" s="24" t="s">
        <v>18</v>
      </c>
      <c r="C150" s="25"/>
      <c r="D150" s="25"/>
      <c r="E150" s="25"/>
      <c r="F150" s="26">
        <f t="shared" ref="F150:G150" si="60">F149+F126</f>
        <v>953090</v>
      </c>
      <c r="G150" s="27">
        <f t="shared" si="60"/>
        <v>635.3933333</v>
      </c>
      <c r="H150" s="28">
        <f>G150/60</f>
        <v>10.58988889</v>
      </c>
      <c r="I150" s="29"/>
      <c r="J150" s="29"/>
      <c r="K150" s="29"/>
      <c r="L150" s="29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hidden="1" customHeight="1" outlineLevel="1">
      <c r="A151" s="6" t="s">
        <v>22</v>
      </c>
      <c r="B151" s="6" t="s">
        <v>19</v>
      </c>
      <c r="C151" s="7">
        <v>43399.0</v>
      </c>
      <c r="D151" s="6">
        <v>1.0</v>
      </c>
      <c r="E151" s="6">
        <v>1.0</v>
      </c>
      <c r="F151" s="8">
        <v>26520.0</v>
      </c>
      <c r="G151" s="8">
        <f t="shared" ref="G151:G156" si="61">ROUND((F151/25), 2)</f>
        <v>1060.8</v>
      </c>
      <c r="H151" s="10">
        <v>43399.34912037037</v>
      </c>
      <c r="I151" s="12"/>
      <c r="J151" s="12"/>
      <c r="K151" s="12"/>
      <c r="L151" s="22"/>
    </row>
    <row r="152" ht="15.75" hidden="1" customHeight="1" outlineLevel="1">
      <c r="A152" s="6" t="s">
        <v>22</v>
      </c>
      <c r="B152" s="6" t="s">
        <v>19</v>
      </c>
      <c r="C152" s="7">
        <v>43399.0</v>
      </c>
      <c r="D152" s="6">
        <v>1.0</v>
      </c>
      <c r="E152" s="6">
        <v>2.0</v>
      </c>
      <c r="F152" s="8">
        <v>26520.0</v>
      </c>
      <c r="G152" s="8">
        <f t="shared" si="61"/>
        <v>1060.8</v>
      </c>
      <c r="H152" s="10">
        <f t="shared" ref="H152:H156" si="62">H151+(G152/86400)</f>
        <v>43399.3614</v>
      </c>
      <c r="I152" s="12"/>
      <c r="J152" s="12"/>
      <c r="K152" s="12"/>
      <c r="L152" s="22"/>
    </row>
    <row r="153" ht="15.75" hidden="1" customHeight="1" outlineLevel="1">
      <c r="A153" t="s">
        <v>22</v>
      </c>
      <c r="B153" s="6" t="s">
        <v>19</v>
      </c>
      <c r="C153" s="7">
        <v>43399.0</v>
      </c>
      <c r="D153">
        <v>1.0</v>
      </c>
      <c r="E153" s="6">
        <v>3.0</v>
      </c>
      <c r="F153" s="8">
        <v>26520.0</v>
      </c>
      <c r="G153" s="8">
        <f t="shared" si="61"/>
        <v>1060.8</v>
      </c>
      <c r="H153" s="10">
        <f t="shared" si="62"/>
        <v>43399.37368</v>
      </c>
      <c r="I153" s="12"/>
      <c r="J153" s="12"/>
      <c r="K153" s="1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hidden="1" customHeight="1" outlineLevel="1">
      <c r="A154" t="s">
        <v>22</v>
      </c>
      <c r="B154" s="6" t="s">
        <v>19</v>
      </c>
      <c r="C154" s="7">
        <v>43399.0</v>
      </c>
      <c r="D154">
        <v>1.0</v>
      </c>
      <c r="E154" s="6">
        <v>4.0</v>
      </c>
      <c r="F154" s="8">
        <v>26520.0</v>
      </c>
      <c r="G154" s="8">
        <f t="shared" si="61"/>
        <v>1060.8</v>
      </c>
      <c r="H154" s="10">
        <f t="shared" si="62"/>
        <v>43399.38595</v>
      </c>
      <c r="I154" s="12"/>
      <c r="J154" s="12"/>
      <c r="K154" s="1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hidden="1" customHeight="1" outlineLevel="1">
      <c r="A155" t="s">
        <v>22</v>
      </c>
      <c r="B155" s="6" t="s">
        <v>19</v>
      </c>
      <c r="C155" s="7">
        <v>43399.0</v>
      </c>
      <c r="D155">
        <v>1.0</v>
      </c>
      <c r="E155" s="6">
        <v>5.0</v>
      </c>
      <c r="F155" s="8">
        <v>26520.0</v>
      </c>
      <c r="G155" s="8">
        <f t="shared" si="61"/>
        <v>1060.8</v>
      </c>
      <c r="H155" s="10">
        <f t="shared" si="62"/>
        <v>43399.39823</v>
      </c>
      <c r="I155" s="12"/>
      <c r="J155" s="12"/>
      <c r="K155" s="1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hidden="1" customHeight="1" outlineLevel="1">
      <c r="A156" t="s">
        <v>22</v>
      </c>
      <c r="B156" s="6" t="s">
        <v>19</v>
      </c>
      <c r="C156" s="7">
        <v>43399.0</v>
      </c>
      <c r="D156">
        <v>1.0</v>
      </c>
      <c r="E156" s="6">
        <v>6.0</v>
      </c>
      <c r="F156" s="8">
        <v>15350.0</v>
      </c>
      <c r="G156" s="8">
        <f t="shared" si="61"/>
        <v>614</v>
      </c>
      <c r="H156" s="10">
        <f t="shared" si="62"/>
        <v>43399.40534</v>
      </c>
      <c r="I156" s="12"/>
      <c r="J156" s="12"/>
      <c r="K156" s="1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hidden="1" customHeight="1" outlineLevel="1">
      <c r="E157" s="6"/>
      <c r="F157" s="15">
        <f t="shared" ref="F157:G157" si="63">SUM(F151:F156)</f>
        <v>147950</v>
      </c>
      <c r="G157" s="17">
        <f t="shared" si="63"/>
        <v>5918</v>
      </c>
      <c r="H157" s="11"/>
      <c r="I157" s="12"/>
      <c r="J157" s="12"/>
      <c r="K157" s="1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hidden="1" customHeight="1" outlineLevel="1">
      <c r="A158" t="s">
        <v>22</v>
      </c>
      <c r="B158" s="6" t="s">
        <v>19</v>
      </c>
      <c r="C158" s="7">
        <v>43399.0</v>
      </c>
      <c r="D158">
        <v>2.0</v>
      </c>
      <c r="E158" s="6">
        <v>1.0</v>
      </c>
      <c r="F158" s="8">
        <v>26520.0</v>
      </c>
      <c r="G158" s="8">
        <f t="shared" ref="G158:G163" si="64">ROUND((F158/25), 2)</f>
        <v>1060.8</v>
      </c>
      <c r="H158" s="10">
        <v>43399.48783564815</v>
      </c>
      <c r="I158" s="12"/>
      <c r="J158" s="12"/>
      <c r="K158" s="1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hidden="1" customHeight="1" outlineLevel="1">
      <c r="A159" t="s">
        <v>22</v>
      </c>
      <c r="B159" s="6" t="s">
        <v>19</v>
      </c>
      <c r="C159" s="7">
        <v>43399.0</v>
      </c>
      <c r="D159">
        <v>2.0</v>
      </c>
      <c r="E159" s="6">
        <v>2.0</v>
      </c>
      <c r="F159" s="8">
        <v>26520.0</v>
      </c>
      <c r="G159" s="8">
        <f t="shared" si="64"/>
        <v>1060.8</v>
      </c>
      <c r="H159" s="10">
        <f t="shared" ref="H159:H163" si="65">H158+(G159/86400)</f>
        <v>43399.50011</v>
      </c>
      <c r="I159" s="12"/>
      <c r="J159" s="12"/>
      <c r="K159" s="1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hidden="1" customHeight="1" outlineLevel="1">
      <c r="A160" t="s">
        <v>22</v>
      </c>
      <c r="B160" s="6" t="s">
        <v>19</v>
      </c>
      <c r="C160" s="7">
        <v>43399.0</v>
      </c>
      <c r="D160">
        <v>2.0</v>
      </c>
      <c r="E160" s="6">
        <v>3.0</v>
      </c>
      <c r="F160" s="8">
        <v>26520.0</v>
      </c>
      <c r="G160" s="8">
        <f t="shared" si="64"/>
        <v>1060.8</v>
      </c>
      <c r="H160" s="10">
        <f t="shared" si="65"/>
        <v>43399.51239</v>
      </c>
      <c r="I160" s="12"/>
      <c r="J160" s="12"/>
      <c r="K160" s="1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hidden="1" customHeight="1" outlineLevel="1">
      <c r="A161" t="s">
        <v>22</v>
      </c>
      <c r="B161" s="6" t="s">
        <v>19</v>
      </c>
      <c r="C161" s="7">
        <v>43399.0</v>
      </c>
      <c r="D161">
        <v>2.0</v>
      </c>
      <c r="E161" s="6">
        <v>4.0</v>
      </c>
      <c r="F161" s="8">
        <v>26520.0</v>
      </c>
      <c r="G161" s="8">
        <f t="shared" si="64"/>
        <v>1060.8</v>
      </c>
      <c r="H161" s="10">
        <f t="shared" si="65"/>
        <v>43399.52467</v>
      </c>
      <c r="I161" s="12"/>
      <c r="J161" s="12"/>
      <c r="K161" s="1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hidden="1" customHeight="1" outlineLevel="1">
      <c r="A162" t="s">
        <v>22</v>
      </c>
      <c r="B162" s="6" t="s">
        <v>19</v>
      </c>
      <c r="C162" s="7">
        <v>43399.0</v>
      </c>
      <c r="D162">
        <v>2.0</v>
      </c>
      <c r="E162" s="6">
        <v>5.0</v>
      </c>
      <c r="F162" s="8">
        <v>26520.0</v>
      </c>
      <c r="G162" s="8">
        <f t="shared" si="64"/>
        <v>1060.8</v>
      </c>
      <c r="H162" s="10">
        <f t="shared" si="65"/>
        <v>43399.53695</v>
      </c>
      <c r="I162" s="12"/>
      <c r="J162" s="12"/>
      <c r="K162" s="1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hidden="1" customHeight="1" outlineLevel="1">
      <c r="A163" t="s">
        <v>22</v>
      </c>
      <c r="B163" s="6" t="s">
        <v>19</v>
      </c>
      <c r="C163" s="7">
        <v>43399.0</v>
      </c>
      <c r="D163">
        <v>2.0</v>
      </c>
      <c r="E163" s="6">
        <v>6.0</v>
      </c>
      <c r="F163" s="8">
        <v>7725.0</v>
      </c>
      <c r="G163" s="8">
        <f t="shared" si="64"/>
        <v>309</v>
      </c>
      <c r="H163" s="10">
        <f t="shared" si="65"/>
        <v>43399.54052</v>
      </c>
      <c r="I163" s="12"/>
      <c r="J163" s="12"/>
      <c r="K163" s="1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hidden="1" customHeight="1" outlineLevel="1">
      <c r="E164" s="6"/>
      <c r="F164" s="15">
        <f t="shared" ref="F164:G164" si="66">SUM(F158:F163)</f>
        <v>140325</v>
      </c>
      <c r="G164" s="15">
        <f t="shared" si="66"/>
        <v>5613</v>
      </c>
      <c r="H164" s="11"/>
      <c r="I164" s="12"/>
      <c r="J164" s="1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hidden="1" customHeight="1" outlineLevel="1">
      <c r="A165" t="s">
        <v>22</v>
      </c>
      <c r="B165" s="6" t="s">
        <v>19</v>
      </c>
      <c r="C165" s="7">
        <v>43399.0</v>
      </c>
      <c r="D165">
        <v>3.0</v>
      </c>
      <c r="E165" s="6">
        <v>1.0</v>
      </c>
      <c r="F165" s="8">
        <v>26520.0</v>
      </c>
      <c r="G165" s="8">
        <f t="shared" ref="G165:G171" si="67">ROUND((F165/25), 2)</f>
        <v>1060.8</v>
      </c>
      <c r="H165" s="10">
        <v>43399.70079861111</v>
      </c>
      <c r="I165" s="12"/>
      <c r="J165" s="1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hidden="1" customHeight="1" outlineLevel="1">
      <c r="A166" t="s">
        <v>22</v>
      </c>
      <c r="B166" s="6" t="s">
        <v>19</v>
      </c>
      <c r="C166" s="7">
        <v>43399.0</v>
      </c>
      <c r="D166">
        <v>3.0</v>
      </c>
      <c r="E166" s="6">
        <v>2.0</v>
      </c>
      <c r="F166" s="8">
        <v>26520.0</v>
      </c>
      <c r="G166" s="8">
        <f t="shared" si="67"/>
        <v>1060.8</v>
      </c>
      <c r="H166" s="10">
        <f t="shared" ref="H166:H171" si="68">H165+(G166/86400)</f>
        <v>43399.71308</v>
      </c>
      <c r="I166" s="12"/>
      <c r="J166" s="1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hidden="1" customHeight="1" outlineLevel="1">
      <c r="A167" t="s">
        <v>22</v>
      </c>
      <c r="B167" s="6" t="s">
        <v>19</v>
      </c>
      <c r="C167" s="7">
        <v>43399.0</v>
      </c>
      <c r="D167">
        <v>3.0</v>
      </c>
      <c r="E167" s="6">
        <v>3.0</v>
      </c>
      <c r="F167" s="8">
        <v>26520.0</v>
      </c>
      <c r="G167" s="8">
        <f t="shared" si="67"/>
        <v>1060.8</v>
      </c>
      <c r="H167" s="10">
        <f t="shared" si="68"/>
        <v>43399.72535</v>
      </c>
      <c r="I167" s="12"/>
      <c r="J167" s="1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hidden="1" customHeight="1" outlineLevel="1">
      <c r="A168" t="s">
        <v>22</v>
      </c>
      <c r="B168" s="6" t="s">
        <v>19</v>
      </c>
      <c r="C168" s="7">
        <v>43399.0</v>
      </c>
      <c r="D168">
        <v>3.0</v>
      </c>
      <c r="E168" s="6">
        <v>4.0</v>
      </c>
      <c r="F168" s="8">
        <v>26520.0</v>
      </c>
      <c r="G168" s="8">
        <f t="shared" si="67"/>
        <v>1060.8</v>
      </c>
      <c r="H168" s="10">
        <f t="shared" si="68"/>
        <v>43399.73763</v>
      </c>
      <c r="I168" s="12"/>
      <c r="J168" s="1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hidden="1" customHeight="1" outlineLevel="1">
      <c r="A169" t="s">
        <v>22</v>
      </c>
      <c r="B169" s="6" t="s">
        <v>19</v>
      </c>
      <c r="C169" s="7">
        <v>43399.0</v>
      </c>
      <c r="D169">
        <v>3.0</v>
      </c>
      <c r="E169" s="6">
        <v>5.0</v>
      </c>
      <c r="F169" s="8">
        <v>26520.0</v>
      </c>
      <c r="G169" s="8">
        <f t="shared" si="67"/>
        <v>1060.8</v>
      </c>
      <c r="H169" s="10">
        <f t="shared" si="68"/>
        <v>43399.74991</v>
      </c>
      <c r="I169" s="12"/>
      <c r="J169" s="12"/>
      <c r="K169" s="22"/>
      <c r="L169" s="22"/>
    </row>
    <row r="170" ht="15.75" hidden="1" customHeight="1" outlineLevel="1">
      <c r="A170" t="s">
        <v>22</v>
      </c>
      <c r="B170" s="6" t="s">
        <v>19</v>
      </c>
      <c r="C170" s="7">
        <v>43399.0</v>
      </c>
      <c r="D170">
        <v>3.0</v>
      </c>
      <c r="E170" s="6">
        <v>6.0</v>
      </c>
      <c r="F170" s="8">
        <v>26520.0</v>
      </c>
      <c r="G170" s="8">
        <f t="shared" si="67"/>
        <v>1060.8</v>
      </c>
      <c r="H170" s="10">
        <f t="shared" si="68"/>
        <v>43399.76219</v>
      </c>
      <c r="I170" s="12"/>
      <c r="J170" s="12"/>
      <c r="K170" s="22"/>
      <c r="L170" s="22"/>
    </row>
    <row r="171" ht="15.75" hidden="1" customHeight="1" outlineLevel="1">
      <c r="A171" t="s">
        <v>22</v>
      </c>
      <c r="B171" s="6" t="s">
        <v>19</v>
      </c>
      <c r="C171" s="7">
        <v>43399.0</v>
      </c>
      <c r="D171">
        <v>3.0</v>
      </c>
      <c r="E171" s="6">
        <v>7.0</v>
      </c>
      <c r="F171" s="8">
        <v>1800.0</v>
      </c>
      <c r="G171" s="8">
        <f t="shared" si="67"/>
        <v>72</v>
      </c>
      <c r="H171" s="10">
        <f t="shared" si="68"/>
        <v>43399.76302</v>
      </c>
      <c r="I171" s="12"/>
      <c r="J171" s="12"/>
      <c r="K171" s="22"/>
      <c r="L171" s="22"/>
    </row>
    <row r="172" ht="15.75" hidden="1" customHeight="1" outlineLevel="1">
      <c r="E172" s="6"/>
      <c r="F172" s="15">
        <f t="shared" ref="F172:G172" si="69">SUM(F165:F171)</f>
        <v>160920</v>
      </c>
      <c r="G172" s="17">
        <f t="shared" si="69"/>
        <v>6436.8</v>
      </c>
      <c r="H172" s="11"/>
      <c r="I172" s="12"/>
      <c r="J172" s="12"/>
      <c r="K172" s="22"/>
      <c r="L172" s="22"/>
    </row>
    <row r="173" ht="15.75" customHeight="1" collapsed="1">
      <c r="A173" s="13" t="s">
        <v>22</v>
      </c>
      <c r="B173" s="13" t="s">
        <v>19</v>
      </c>
      <c r="C173" s="23" t="s">
        <v>23</v>
      </c>
      <c r="D173" s="14"/>
      <c r="E173" s="14"/>
      <c r="F173" s="16">
        <f>F157+F164+F172</f>
        <v>449195</v>
      </c>
      <c r="G173" s="18">
        <f>(G157+G164+G172)/60</f>
        <v>299.4633333</v>
      </c>
      <c r="H173" s="19"/>
      <c r="I173" s="20"/>
      <c r="J173" s="20"/>
      <c r="K173" s="13"/>
      <c r="L173" s="1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hidden="1" customHeight="1" outlineLevel="1">
      <c r="A174" s="6" t="s">
        <v>22</v>
      </c>
      <c r="B174" s="6" t="s">
        <v>19</v>
      </c>
      <c r="C174" s="7">
        <v>43400.0</v>
      </c>
      <c r="D174" s="6">
        <v>1.0</v>
      </c>
      <c r="E174" s="6">
        <v>1.0</v>
      </c>
      <c r="F174" s="8">
        <v>26520.0</v>
      </c>
      <c r="G174" s="8">
        <f t="shared" ref="G174:G180" si="70">ROUND((F174/25), 2)</f>
        <v>1060.8</v>
      </c>
      <c r="H174" s="10">
        <v>43400.38619212963</v>
      </c>
      <c r="I174" s="12"/>
      <c r="J174" s="12"/>
      <c r="K174" s="22"/>
      <c r="L174" s="22"/>
    </row>
    <row r="175" ht="15.75" hidden="1" customHeight="1" outlineLevel="1">
      <c r="A175" s="6" t="s">
        <v>22</v>
      </c>
      <c r="B175" s="6" t="s">
        <v>19</v>
      </c>
      <c r="C175" s="7">
        <v>43400.0</v>
      </c>
      <c r="D175" s="6">
        <v>1.0</v>
      </c>
      <c r="E175" s="6">
        <v>2.0</v>
      </c>
      <c r="F175" s="8">
        <v>26520.0</v>
      </c>
      <c r="G175" s="8">
        <f t="shared" si="70"/>
        <v>1060.8</v>
      </c>
      <c r="H175" s="10">
        <f t="shared" ref="H175:H180" si="71">H174+(G175/86400)</f>
        <v>43400.39847</v>
      </c>
      <c r="I175" s="12"/>
      <c r="J175" s="12"/>
      <c r="K175" s="22"/>
      <c r="L175" s="22"/>
    </row>
    <row r="176" ht="15.75" hidden="1" customHeight="1" outlineLevel="1">
      <c r="A176" t="s">
        <v>22</v>
      </c>
      <c r="B176" s="6" t="s">
        <v>19</v>
      </c>
      <c r="C176" s="7">
        <v>43400.0</v>
      </c>
      <c r="D176">
        <v>1.0</v>
      </c>
      <c r="E176" s="6">
        <v>3.0</v>
      </c>
      <c r="F176" s="8">
        <v>26520.0</v>
      </c>
      <c r="G176" s="8">
        <f t="shared" si="70"/>
        <v>1060.8</v>
      </c>
      <c r="H176" s="10">
        <f t="shared" si="71"/>
        <v>43400.41075</v>
      </c>
      <c r="I176" s="12"/>
      <c r="J176" s="12"/>
      <c r="K176" s="22"/>
      <c r="L176" s="22"/>
    </row>
    <row r="177" ht="15.75" hidden="1" customHeight="1" outlineLevel="1">
      <c r="A177" t="s">
        <v>22</v>
      </c>
      <c r="B177" s="6" t="s">
        <v>19</v>
      </c>
      <c r="C177" s="7">
        <v>43400.0</v>
      </c>
      <c r="D177">
        <v>1.0</v>
      </c>
      <c r="E177" s="6">
        <v>4.0</v>
      </c>
      <c r="F177" s="8">
        <v>26520.0</v>
      </c>
      <c r="G177" s="8">
        <f t="shared" si="70"/>
        <v>1060.8</v>
      </c>
      <c r="H177" s="10">
        <f t="shared" si="71"/>
        <v>43400.42303</v>
      </c>
      <c r="I177" s="12"/>
      <c r="J177" s="12"/>
      <c r="K177" s="22"/>
      <c r="L177" s="22"/>
    </row>
    <row r="178" ht="15.75" hidden="1" customHeight="1" outlineLevel="1">
      <c r="A178" t="s">
        <v>22</v>
      </c>
      <c r="B178" s="6" t="s">
        <v>19</v>
      </c>
      <c r="C178" s="7">
        <v>43400.0</v>
      </c>
      <c r="D178">
        <v>1.0</v>
      </c>
      <c r="E178" s="6">
        <v>5.0</v>
      </c>
      <c r="F178" s="8">
        <v>26520.0</v>
      </c>
      <c r="G178" s="8">
        <f t="shared" si="70"/>
        <v>1060.8</v>
      </c>
      <c r="H178" s="10">
        <f t="shared" si="71"/>
        <v>43400.4353</v>
      </c>
      <c r="I178" s="12"/>
      <c r="J178" s="12"/>
      <c r="K178" s="22"/>
      <c r="L178" s="22"/>
    </row>
    <row r="179" ht="15.75" hidden="1" customHeight="1" outlineLevel="1">
      <c r="A179" t="s">
        <v>22</v>
      </c>
      <c r="B179" s="6" t="s">
        <v>19</v>
      </c>
      <c r="C179" s="7">
        <v>43400.0</v>
      </c>
      <c r="D179">
        <v>1.0</v>
      </c>
      <c r="E179" s="6">
        <v>6.0</v>
      </c>
      <c r="F179" s="8">
        <v>26520.0</v>
      </c>
      <c r="G179" s="8">
        <f t="shared" si="70"/>
        <v>1060.8</v>
      </c>
      <c r="H179" s="10">
        <f t="shared" si="71"/>
        <v>43400.44758</v>
      </c>
      <c r="I179" s="12"/>
      <c r="J179" s="12"/>
      <c r="K179" s="22"/>
      <c r="L179" s="22"/>
    </row>
    <row r="180" ht="15.75" hidden="1" customHeight="1" outlineLevel="1">
      <c r="A180" t="s">
        <v>22</v>
      </c>
      <c r="B180" s="6" t="s">
        <v>19</v>
      </c>
      <c r="C180" s="7">
        <v>43400.0</v>
      </c>
      <c r="D180">
        <v>1.0</v>
      </c>
      <c r="E180" s="6">
        <v>7.0</v>
      </c>
      <c r="F180" s="8">
        <v>18400.0</v>
      </c>
      <c r="G180" s="8">
        <f t="shared" si="70"/>
        <v>736</v>
      </c>
      <c r="H180" s="10">
        <f t="shared" si="71"/>
        <v>43400.4561</v>
      </c>
      <c r="I180" s="12"/>
      <c r="J180" s="12"/>
      <c r="K180" s="22"/>
      <c r="L180" s="22"/>
    </row>
    <row r="181" ht="15.75" hidden="1" customHeight="1" outlineLevel="1">
      <c r="C181" s="6"/>
      <c r="E181" s="6"/>
      <c r="F181" s="15">
        <f t="shared" ref="F181:G181" si="72">SUM(F174:F180)</f>
        <v>177520</v>
      </c>
      <c r="G181" s="17">
        <f t="shared" si="72"/>
        <v>7100.8</v>
      </c>
      <c r="H181" s="11"/>
      <c r="I181" s="12"/>
      <c r="J181" s="12"/>
      <c r="K181" s="22"/>
      <c r="L181" s="22"/>
    </row>
    <row r="182" ht="15.75" hidden="1" customHeight="1" outlineLevel="1">
      <c r="A182" t="s">
        <v>22</v>
      </c>
      <c r="B182" s="6" t="s">
        <v>19</v>
      </c>
      <c r="C182" s="7">
        <v>43400.0</v>
      </c>
      <c r="D182">
        <v>2.0</v>
      </c>
      <c r="E182" s="6">
        <v>1.0</v>
      </c>
      <c r="F182" s="8">
        <v>26520.0</v>
      </c>
      <c r="G182" s="8">
        <f t="shared" ref="G182:G188" si="73">ROUND((F182/25), 2)</f>
        <v>1060.8</v>
      </c>
      <c r="H182" s="10">
        <v>43400.53097222222</v>
      </c>
      <c r="I182" s="12"/>
      <c r="J182" s="12"/>
      <c r="K182" s="22"/>
      <c r="L182" s="22"/>
    </row>
    <row r="183" ht="15.75" hidden="1" customHeight="1" outlineLevel="1">
      <c r="A183" t="s">
        <v>22</v>
      </c>
      <c r="B183" s="6" t="s">
        <v>19</v>
      </c>
      <c r="C183" s="7">
        <v>43400.0</v>
      </c>
      <c r="D183">
        <v>2.0</v>
      </c>
      <c r="E183" s="6">
        <v>2.0</v>
      </c>
      <c r="F183" s="8">
        <v>26520.0</v>
      </c>
      <c r="G183" s="8">
        <f t="shared" si="73"/>
        <v>1060.8</v>
      </c>
      <c r="H183" s="10">
        <f t="shared" ref="H183:H188" si="74">H182+(G183/86400)</f>
        <v>43400.54325</v>
      </c>
      <c r="I183" s="12"/>
      <c r="J183" s="12"/>
      <c r="K183" s="22"/>
      <c r="L183" s="22"/>
    </row>
    <row r="184" ht="15.75" hidden="1" customHeight="1" outlineLevel="1">
      <c r="A184" t="s">
        <v>22</v>
      </c>
      <c r="B184" s="6" t="s">
        <v>19</v>
      </c>
      <c r="C184" s="7">
        <v>43400.0</v>
      </c>
      <c r="D184">
        <v>2.0</v>
      </c>
      <c r="E184" s="6">
        <v>3.0</v>
      </c>
      <c r="F184" s="8">
        <v>26520.0</v>
      </c>
      <c r="G184" s="8">
        <f t="shared" si="73"/>
        <v>1060.8</v>
      </c>
      <c r="H184" s="10">
        <f t="shared" si="74"/>
        <v>43400.55553</v>
      </c>
      <c r="I184" s="12"/>
      <c r="J184" s="12"/>
      <c r="K184" s="22"/>
      <c r="L184" s="22"/>
    </row>
    <row r="185" ht="15.75" hidden="1" customHeight="1" outlineLevel="1">
      <c r="A185" t="s">
        <v>22</v>
      </c>
      <c r="B185" s="6" t="s">
        <v>19</v>
      </c>
      <c r="C185" s="7">
        <v>43400.0</v>
      </c>
      <c r="D185">
        <v>2.0</v>
      </c>
      <c r="E185" s="6">
        <v>4.0</v>
      </c>
      <c r="F185" s="8">
        <v>26520.0</v>
      </c>
      <c r="G185" s="8">
        <f t="shared" si="73"/>
        <v>1060.8</v>
      </c>
      <c r="H185" s="10">
        <f t="shared" si="74"/>
        <v>43400.56781</v>
      </c>
      <c r="I185" s="12"/>
      <c r="J185" s="12"/>
      <c r="K185" s="22"/>
      <c r="L185" s="22"/>
    </row>
    <row r="186" ht="15.75" hidden="1" customHeight="1" outlineLevel="1">
      <c r="A186" t="s">
        <v>22</v>
      </c>
      <c r="B186" s="6" t="s">
        <v>19</v>
      </c>
      <c r="C186" s="7">
        <v>43400.0</v>
      </c>
      <c r="D186">
        <v>2.0</v>
      </c>
      <c r="E186" s="6">
        <v>5.0</v>
      </c>
      <c r="F186" s="8">
        <v>26520.0</v>
      </c>
      <c r="G186" s="8">
        <f t="shared" si="73"/>
        <v>1060.8</v>
      </c>
      <c r="H186" s="10">
        <f t="shared" si="74"/>
        <v>43400.58008</v>
      </c>
      <c r="I186" s="12"/>
      <c r="J186" s="12"/>
      <c r="K186" s="22"/>
      <c r="L186" s="22"/>
    </row>
    <row r="187" ht="15.75" hidden="1" customHeight="1" outlineLevel="1">
      <c r="A187" t="s">
        <v>22</v>
      </c>
      <c r="B187" s="6" t="s">
        <v>19</v>
      </c>
      <c r="C187" s="7">
        <v>43400.0</v>
      </c>
      <c r="D187">
        <v>2.0</v>
      </c>
      <c r="E187" s="6">
        <v>6.0</v>
      </c>
      <c r="F187" s="8">
        <v>26520.0</v>
      </c>
      <c r="G187" s="8">
        <f t="shared" si="73"/>
        <v>1060.8</v>
      </c>
      <c r="H187" s="10">
        <f t="shared" si="74"/>
        <v>43400.59236</v>
      </c>
      <c r="I187" s="12"/>
      <c r="J187" s="12"/>
      <c r="K187" s="22"/>
      <c r="L187" s="22"/>
    </row>
    <row r="188" ht="15.75" hidden="1" customHeight="1" outlineLevel="1">
      <c r="A188" t="s">
        <v>22</v>
      </c>
      <c r="B188" s="6" t="s">
        <v>19</v>
      </c>
      <c r="C188" s="7">
        <v>43400.0</v>
      </c>
      <c r="D188">
        <v>2.0</v>
      </c>
      <c r="E188" s="6">
        <v>7.0</v>
      </c>
      <c r="F188" s="8">
        <v>26375.0</v>
      </c>
      <c r="G188" s="8">
        <f t="shared" si="73"/>
        <v>1055</v>
      </c>
      <c r="H188" s="10">
        <f t="shared" si="74"/>
        <v>43400.60457</v>
      </c>
      <c r="I188" s="12"/>
      <c r="J188" s="12"/>
      <c r="K188" s="22"/>
      <c r="L188" s="22"/>
    </row>
    <row r="189" ht="15.75" hidden="1" customHeight="1" outlineLevel="1">
      <c r="C189" s="6"/>
      <c r="E189" s="6"/>
      <c r="F189" s="15">
        <f t="shared" ref="F189:G189" si="75">SUM(F182:F188)</f>
        <v>185495</v>
      </c>
      <c r="G189" s="17">
        <f t="shared" si="75"/>
        <v>7419.8</v>
      </c>
      <c r="H189" s="11"/>
      <c r="I189" s="12"/>
      <c r="J189" s="12"/>
      <c r="K189" s="22"/>
      <c r="L189" s="22"/>
    </row>
    <row r="190" ht="15.75" hidden="1" customHeight="1" outlineLevel="1">
      <c r="A190" t="s">
        <v>22</v>
      </c>
      <c r="B190" s="6" t="s">
        <v>19</v>
      </c>
      <c r="C190" s="7">
        <v>43400.0</v>
      </c>
      <c r="D190">
        <v>3.0</v>
      </c>
      <c r="E190" s="6">
        <v>1.0</v>
      </c>
      <c r="F190" s="8">
        <v>26520.0</v>
      </c>
      <c r="G190" s="8">
        <f t="shared" ref="G190:G195" si="76">ROUND((F190/25), 2)</f>
        <v>1060.8</v>
      </c>
      <c r="H190" s="10">
        <v>43400.72508101852</v>
      </c>
      <c r="I190" s="12"/>
      <c r="J190" s="12"/>
      <c r="K190" s="22"/>
      <c r="L190" s="22"/>
    </row>
    <row r="191" ht="15.75" hidden="1" customHeight="1" outlineLevel="1">
      <c r="A191" t="s">
        <v>22</v>
      </c>
      <c r="B191" s="6" t="s">
        <v>19</v>
      </c>
      <c r="C191" s="7">
        <v>43400.0</v>
      </c>
      <c r="D191">
        <v>3.0</v>
      </c>
      <c r="E191" s="6">
        <v>2.0</v>
      </c>
      <c r="F191" s="8">
        <v>26520.0</v>
      </c>
      <c r="G191" s="8">
        <f t="shared" si="76"/>
        <v>1060.8</v>
      </c>
      <c r="H191" s="10">
        <f t="shared" ref="H191:H195" si="77">H190+(G191/86400)</f>
        <v>43400.73736</v>
      </c>
      <c r="I191" s="12"/>
      <c r="J191" s="12"/>
      <c r="K191" s="22"/>
      <c r="L191" s="22"/>
    </row>
    <row r="192" ht="15.75" hidden="1" customHeight="1" outlineLevel="1">
      <c r="A192" t="s">
        <v>22</v>
      </c>
      <c r="B192" s="6" t="s">
        <v>19</v>
      </c>
      <c r="C192" s="7">
        <v>43400.0</v>
      </c>
      <c r="D192">
        <v>3.0</v>
      </c>
      <c r="E192" s="6">
        <v>3.0</v>
      </c>
      <c r="F192" s="8">
        <v>26520.0</v>
      </c>
      <c r="G192" s="8">
        <f t="shared" si="76"/>
        <v>1060.8</v>
      </c>
      <c r="H192" s="10">
        <f t="shared" si="77"/>
        <v>43400.74964</v>
      </c>
      <c r="I192" s="12"/>
      <c r="J192" s="12"/>
      <c r="K192" s="22"/>
      <c r="L192" s="22"/>
    </row>
    <row r="193" ht="15.75" hidden="1" customHeight="1" outlineLevel="1">
      <c r="A193" t="s">
        <v>22</v>
      </c>
      <c r="B193" s="6" t="s">
        <v>19</v>
      </c>
      <c r="C193" s="7">
        <v>43400.0</v>
      </c>
      <c r="D193">
        <v>3.0</v>
      </c>
      <c r="E193" s="6">
        <v>4.0</v>
      </c>
      <c r="F193" s="8">
        <v>26520.0</v>
      </c>
      <c r="G193" s="8">
        <f t="shared" si="76"/>
        <v>1060.8</v>
      </c>
      <c r="H193" s="10">
        <f t="shared" si="77"/>
        <v>43400.76191</v>
      </c>
      <c r="I193" s="12"/>
      <c r="J193" s="12"/>
      <c r="K193" s="22"/>
      <c r="L193" s="22"/>
    </row>
    <row r="194" ht="15.75" hidden="1" customHeight="1" outlineLevel="1">
      <c r="A194" t="s">
        <v>22</v>
      </c>
      <c r="B194" s="6" t="s">
        <v>19</v>
      </c>
      <c r="C194" s="7">
        <v>43400.0</v>
      </c>
      <c r="D194">
        <v>3.0</v>
      </c>
      <c r="E194" s="6">
        <v>5.0</v>
      </c>
      <c r="F194" s="8">
        <v>26520.0</v>
      </c>
      <c r="G194" s="8">
        <f t="shared" si="76"/>
        <v>1060.8</v>
      </c>
      <c r="H194" s="10">
        <f t="shared" si="77"/>
        <v>43400.77419</v>
      </c>
      <c r="I194" s="12"/>
      <c r="J194" s="12"/>
      <c r="K194" s="22"/>
      <c r="L194" s="22"/>
    </row>
    <row r="195" ht="15.75" hidden="1" customHeight="1" outlineLevel="1">
      <c r="A195" t="s">
        <v>22</v>
      </c>
      <c r="B195" s="6" t="s">
        <v>19</v>
      </c>
      <c r="C195" s="7">
        <v>43400.0</v>
      </c>
      <c r="D195">
        <v>3.0</v>
      </c>
      <c r="E195" s="6">
        <v>6.0</v>
      </c>
      <c r="F195" s="8">
        <v>24250.0</v>
      </c>
      <c r="G195" s="8">
        <f t="shared" si="76"/>
        <v>970</v>
      </c>
      <c r="H195" s="10">
        <f t="shared" si="77"/>
        <v>43400.78542</v>
      </c>
      <c r="I195" s="12"/>
      <c r="J195" s="12"/>
      <c r="K195" s="22"/>
      <c r="L195" s="22"/>
    </row>
    <row r="196" ht="15.75" hidden="1" customHeight="1" outlineLevel="1">
      <c r="C196" s="6"/>
      <c r="E196" s="6"/>
      <c r="F196" s="15">
        <f t="shared" ref="F196:G196" si="78">SUM(F190:F195)</f>
        <v>156850</v>
      </c>
      <c r="G196" s="17">
        <f t="shared" si="78"/>
        <v>6274</v>
      </c>
      <c r="H196" s="11"/>
      <c r="I196" s="12"/>
      <c r="J196" s="12"/>
      <c r="K196" s="22"/>
      <c r="L196" s="22"/>
    </row>
    <row r="197" ht="15.75" customHeight="1" collapsed="1">
      <c r="A197" s="13" t="s">
        <v>22</v>
      </c>
      <c r="B197" s="13" t="s">
        <v>19</v>
      </c>
      <c r="C197" s="23" t="s">
        <v>29</v>
      </c>
      <c r="D197" s="14"/>
      <c r="E197" s="14"/>
      <c r="F197" s="16">
        <f>F181+F189+F196</f>
        <v>519865</v>
      </c>
      <c r="G197" s="18">
        <f>(G181+G189+G196)/60</f>
        <v>346.5766667</v>
      </c>
      <c r="H197" s="19"/>
      <c r="I197" s="20"/>
      <c r="J197" s="20"/>
      <c r="K197" s="13"/>
      <c r="L197" s="13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24" t="s">
        <v>22</v>
      </c>
      <c r="B198" s="24" t="s">
        <v>19</v>
      </c>
      <c r="C198" s="25"/>
      <c r="D198" s="25"/>
      <c r="E198" s="25"/>
      <c r="F198" s="26">
        <f t="shared" ref="F198:G198" si="79">F197+F173</f>
        <v>969060</v>
      </c>
      <c r="G198" s="27">
        <f t="shared" si="79"/>
        <v>646.04</v>
      </c>
      <c r="H198" s="28">
        <f t="shared" ref="H198:H199" si="81">G198/60</f>
        <v>10.76733333</v>
      </c>
      <c r="I198" s="29"/>
      <c r="J198" s="29"/>
      <c r="K198" s="29"/>
      <c r="L198" s="29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40" t="s">
        <v>22</v>
      </c>
      <c r="B199" s="41"/>
      <c r="C199" s="41"/>
      <c r="D199" s="41"/>
      <c r="E199" s="41"/>
      <c r="F199" s="42">
        <f t="shared" ref="F199:G199" si="80">(F50+F103+F150+F198)</f>
        <v>3939805</v>
      </c>
      <c r="G199" s="43">
        <f t="shared" si="80"/>
        <v>2626.536667</v>
      </c>
      <c r="H199" s="44">
        <f t="shared" si="81"/>
        <v>43.77561111</v>
      </c>
      <c r="I199" s="45"/>
      <c r="J199" s="45"/>
      <c r="K199" s="45"/>
      <c r="L199" s="45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F200" s="8"/>
      <c r="G200" s="9"/>
      <c r="H200" s="11"/>
      <c r="I200" s="22"/>
      <c r="J200" s="22"/>
      <c r="K200" s="22"/>
      <c r="L200" s="22"/>
    </row>
    <row r="201" ht="15.75" customHeight="1">
      <c r="F201" s="8"/>
      <c r="G201" s="9"/>
      <c r="H201" s="11"/>
      <c r="I201" s="22"/>
      <c r="J201" s="22"/>
      <c r="K201" s="22"/>
      <c r="L201" s="22"/>
    </row>
    <row r="202" ht="15.75" customHeight="1">
      <c r="F202" s="8"/>
      <c r="G202" s="9"/>
      <c r="H202" s="11"/>
      <c r="I202" s="22"/>
      <c r="J202" s="22"/>
      <c r="K202" s="22"/>
      <c r="L202" s="22"/>
    </row>
    <row r="203" ht="15.75" customHeight="1">
      <c r="F203" s="8"/>
      <c r="G203" s="9"/>
      <c r="H203" s="11"/>
      <c r="I203" s="22"/>
      <c r="J203" s="22"/>
      <c r="K203" s="22"/>
      <c r="L203" s="22"/>
    </row>
    <row r="204" ht="15.75" customHeight="1">
      <c r="F204" s="8"/>
      <c r="G204" s="9"/>
      <c r="H204" s="11"/>
      <c r="I204" s="22"/>
      <c r="J204" s="22"/>
      <c r="K204" s="22"/>
      <c r="L204" s="22"/>
    </row>
    <row r="205" ht="15.75" customHeight="1">
      <c r="F205" s="8"/>
      <c r="G205" s="9"/>
      <c r="H205" s="11"/>
      <c r="I205" s="22"/>
      <c r="J205" s="22"/>
      <c r="K205" s="22"/>
      <c r="L205" s="22"/>
    </row>
    <row r="206" ht="15.75" customHeight="1">
      <c r="F206" s="8"/>
      <c r="G206" s="9"/>
      <c r="H206" s="11"/>
      <c r="I206" s="22"/>
      <c r="J206" s="22"/>
      <c r="K206" s="22"/>
      <c r="L206" s="22"/>
    </row>
    <row r="207" ht="15.75" customHeight="1">
      <c r="F207" s="8"/>
      <c r="G207" s="9"/>
      <c r="H207" s="11"/>
      <c r="I207" s="22"/>
      <c r="J207" s="22"/>
      <c r="K207" s="22"/>
      <c r="L207" s="22"/>
    </row>
    <row r="208" ht="15.75" customHeight="1">
      <c r="F208" s="8"/>
      <c r="G208" s="9"/>
      <c r="H208" s="11"/>
      <c r="I208" s="22"/>
      <c r="J208" s="22"/>
      <c r="K208" s="22"/>
      <c r="L208" s="22"/>
    </row>
    <row r="209" ht="15.75" customHeight="1">
      <c r="F209" s="8"/>
      <c r="G209" s="9"/>
      <c r="H209" s="11"/>
      <c r="I209" s="22"/>
      <c r="J209" s="22"/>
      <c r="K209" s="22"/>
      <c r="L209" s="22"/>
    </row>
    <row r="210" ht="15.75" customHeight="1">
      <c r="F210" s="8"/>
      <c r="G210" s="9"/>
      <c r="H210" s="11"/>
      <c r="I210" s="22"/>
      <c r="J210" s="22"/>
      <c r="K210" s="22"/>
      <c r="L210" s="22"/>
    </row>
    <row r="211" ht="15.75" customHeight="1">
      <c r="F211" s="8"/>
      <c r="G211" s="9"/>
      <c r="H211" s="11"/>
      <c r="I211" s="22"/>
      <c r="J211" s="22"/>
      <c r="K211" s="22"/>
      <c r="L211" s="22"/>
    </row>
    <row r="212" ht="15.75" customHeight="1">
      <c r="F212" s="8"/>
      <c r="G212" s="9"/>
      <c r="H212" s="11"/>
      <c r="I212" s="22"/>
      <c r="J212" s="22"/>
      <c r="K212" s="22"/>
      <c r="L212" s="22"/>
    </row>
    <row r="213" ht="15.75" customHeight="1">
      <c r="F213" s="8"/>
      <c r="G213" s="9"/>
      <c r="H213" s="11"/>
      <c r="I213" s="22"/>
      <c r="J213" s="22"/>
      <c r="K213" s="22"/>
      <c r="L213" s="22"/>
    </row>
    <row r="214" ht="15.75" customHeight="1">
      <c r="F214" s="8"/>
      <c r="G214" s="9"/>
      <c r="H214" s="11"/>
      <c r="I214" s="22"/>
      <c r="J214" s="22"/>
      <c r="K214" s="22"/>
      <c r="L214" s="22"/>
    </row>
    <row r="215" ht="15.75" customHeight="1">
      <c r="F215" s="8"/>
      <c r="G215" s="9"/>
      <c r="H215" s="11"/>
      <c r="I215" s="22"/>
      <c r="J215" s="22"/>
      <c r="K215" s="22"/>
      <c r="L215" s="22"/>
    </row>
    <row r="216" ht="15.75" customHeight="1">
      <c r="F216" s="8"/>
      <c r="G216" s="9"/>
      <c r="H216" s="11"/>
      <c r="I216" s="22"/>
      <c r="J216" s="22"/>
      <c r="K216" s="22"/>
      <c r="L216" s="22"/>
    </row>
    <row r="217" ht="15.75" customHeight="1">
      <c r="F217" s="8"/>
      <c r="G217" s="9"/>
      <c r="H217" s="11"/>
      <c r="I217" s="22"/>
      <c r="J217" s="22"/>
      <c r="K217" s="22"/>
      <c r="L217" s="22"/>
    </row>
    <row r="218" ht="15.75" customHeight="1">
      <c r="F218" s="8"/>
      <c r="G218" s="9"/>
      <c r="H218" s="11"/>
      <c r="I218" s="22"/>
      <c r="J218" s="22"/>
      <c r="K218" s="22"/>
      <c r="L218" s="22"/>
    </row>
    <row r="219" ht="15.75" customHeight="1">
      <c r="F219" s="8"/>
      <c r="G219" s="9"/>
      <c r="H219" s="11"/>
      <c r="I219" s="22"/>
      <c r="J219" s="22"/>
      <c r="K219" s="22"/>
      <c r="L219" s="22"/>
    </row>
    <row r="220" ht="15.75" customHeight="1">
      <c r="F220" s="8"/>
      <c r="G220" s="9"/>
      <c r="H220" s="11"/>
      <c r="I220" s="22"/>
      <c r="J220" s="22"/>
      <c r="K220" s="22"/>
      <c r="L220" s="22"/>
    </row>
    <row r="221" ht="15.75" customHeight="1">
      <c r="F221" s="8"/>
      <c r="G221" s="9"/>
      <c r="H221" s="11"/>
      <c r="I221" s="22"/>
      <c r="J221" s="22"/>
      <c r="K221" s="22"/>
      <c r="L221" s="22"/>
    </row>
    <row r="222" ht="15.75" customHeight="1">
      <c r="F222" s="8"/>
      <c r="G222" s="9"/>
      <c r="H222" s="11"/>
      <c r="I222" s="22"/>
      <c r="J222" s="22"/>
      <c r="K222" s="22"/>
      <c r="L222" s="22"/>
    </row>
    <row r="223" ht="15.75" customHeight="1">
      <c r="F223" s="8"/>
      <c r="G223" s="9"/>
      <c r="H223" s="11"/>
      <c r="I223" s="22"/>
      <c r="J223" s="22"/>
      <c r="K223" s="22"/>
      <c r="L223" s="22"/>
    </row>
    <row r="224" ht="15.75" customHeight="1">
      <c r="F224" s="8"/>
      <c r="G224" s="9"/>
      <c r="H224" s="11"/>
      <c r="I224" s="22"/>
      <c r="J224" s="22"/>
      <c r="K224" s="22"/>
      <c r="L224" s="22"/>
    </row>
    <row r="225" ht="15.75" customHeight="1">
      <c r="F225" s="8"/>
      <c r="G225" s="9"/>
      <c r="H225" s="11"/>
      <c r="I225" s="22"/>
      <c r="J225" s="22"/>
      <c r="K225" s="22"/>
      <c r="L225" s="22"/>
    </row>
    <row r="226" ht="15.75" customHeight="1">
      <c r="F226" s="8"/>
      <c r="G226" s="9"/>
      <c r="H226" s="11"/>
      <c r="I226" s="22"/>
      <c r="J226" s="22"/>
      <c r="K226" s="22"/>
      <c r="L226" s="22"/>
    </row>
    <row r="227" ht="15.75" customHeight="1">
      <c r="F227" s="8"/>
      <c r="G227" s="9"/>
      <c r="H227" s="11"/>
      <c r="I227" s="22"/>
      <c r="J227" s="22"/>
      <c r="K227" s="22"/>
      <c r="L227" s="22"/>
    </row>
    <row r="228" ht="15.75" customHeight="1">
      <c r="F228" s="8"/>
      <c r="G228" s="9"/>
      <c r="H228" s="11"/>
      <c r="I228" s="22"/>
      <c r="J228" s="22"/>
      <c r="K228" s="22"/>
      <c r="L228" s="22"/>
    </row>
    <row r="229" ht="15.75" customHeight="1">
      <c r="F229" s="8"/>
      <c r="G229" s="9"/>
      <c r="H229" s="11"/>
      <c r="I229" s="22"/>
      <c r="J229" s="22"/>
      <c r="K229" s="22"/>
      <c r="L229" s="22"/>
    </row>
    <row r="230" ht="15.75" customHeight="1">
      <c r="F230" s="8"/>
      <c r="G230" s="9"/>
      <c r="H230" s="11"/>
      <c r="I230" s="22"/>
      <c r="J230" s="22"/>
      <c r="K230" s="22"/>
      <c r="L230" s="22"/>
    </row>
    <row r="231" ht="15.75" customHeight="1">
      <c r="F231" s="8"/>
      <c r="G231" s="9"/>
      <c r="H231" s="11"/>
      <c r="I231" s="22"/>
      <c r="J231" s="22"/>
      <c r="K231" s="22"/>
      <c r="L231" s="22"/>
    </row>
    <row r="232" ht="15.75" customHeight="1">
      <c r="F232" s="8"/>
      <c r="G232" s="9"/>
      <c r="H232" s="11"/>
      <c r="I232" s="22"/>
      <c r="J232" s="22"/>
      <c r="K232" s="22"/>
      <c r="L232" s="22"/>
    </row>
    <row r="233" ht="15.75" customHeight="1">
      <c r="F233" s="8"/>
      <c r="G233" s="9"/>
      <c r="H233" s="11"/>
      <c r="I233" s="22"/>
      <c r="J233" s="22"/>
      <c r="K233" s="22"/>
      <c r="L233" s="22"/>
    </row>
    <row r="234" ht="15.75" customHeight="1">
      <c r="F234" s="8"/>
      <c r="G234" s="9"/>
      <c r="H234" s="11"/>
      <c r="I234" s="22"/>
      <c r="J234" s="22"/>
      <c r="K234" s="22"/>
      <c r="L234" s="22"/>
    </row>
    <row r="235" ht="15.75" customHeight="1">
      <c r="F235" s="8"/>
      <c r="G235" s="9"/>
      <c r="H235" s="11"/>
      <c r="I235" s="22"/>
      <c r="J235" s="22"/>
      <c r="K235" s="22"/>
      <c r="L235" s="22"/>
    </row>
    <row r="236" ht="15.75" customHeight="1">
      <c r="F236" s="8"/>
      <c r="G236" s="9"/>
      <c r="H236" s="11"/>
      <c r="I236" s="22"/>
      <c r="J236" s="22"/>
      <c r="K236" s="22"/>
      <c r="L236" s="22"/>
    </row>
    <row r="237" ht="15.75" customHeight="1">
      <c r="F237" s="8"/>
      <c r="G237" s="9"/>
      <c r="H237" s="11"/>
      <c r="I237" s="22"/>
      <c r="J237" s="22"/>
      <c r="K237" s="22"/>
      <c r="L237" s="22"/>
    </row>
    <row r="238" ht="15.75" customHeight="1">
      <c r="F238" s="8"/>
      <c r="G238" s="9"/>
      <c r="H238" s="11"/>
      <c r="I238" s="22"/>
      <c r="J238" s="22"/>
      <c r="K238" s="22"/>
      <c r="L238" s="22"/>
    </row>
    <row r="239" ht="15.75" customHeight="1">
      <c r="F239" s="8"/>
      <c r="G239" s="9"/>
      <c r="H239" s="11"/>
      <c r="I239" s="22"/>
      <c r="J239" s="22"/>
      <c r="K239" s="22"/>
      <c r="L239" s="22"/>
    </row>
    <row r="240" ht="15.75" customHeight="1">
      <c r="F240" s="8"/>
      <c r="G240" s="9"/>
      <c r="H240" s="11"/>
      <c r="I240" s="22"/>
      <c r="J240" s="22"/>
      <c r="K240" s="22"/>
      <c r="L240" s="22"/>
    </row>
    <row r="241" ht="15.75" customHeight="1">
      <c r="F241" s="8"/>
      <c r="G241" s="9"/>
      <c r="H241" s="11"/>
      <c r="I241" s="22"/>
      <c r="J241" s="22"/>
      <c r="K241" s="22"/>
      <c r="L241" s="22"/>
    </row>
    <row r="242" ht="15.75" customHeight="1">
      <c r="F242" s="8"/>
      <c r="G242" s="9"/>
      <c r="H242" s="11"/>
      <c r="I242" s="22"/>
      <c r="J242" s="22"/>
      <c r="K242" s="22"/>
      <c r="L242" s="22"/>
    </row>
    <row r="243" ht="15.75" customHeight="1">
      <c r="F243" s="8"/>
      <c r="G243" s="9"/>
      <c r="H243" s="11"/>
      <c r="I243" s="22"/>
      <c r="J243" s="22"/>
      <c r="K243" s="22"/>
      <c r="L243" s="22"/>
    </row>
    <row r="244" ht="15.75" customHeight="1">
      <c r="F244" s="8"/>
      <c r="G244" s="9"/>
      <c r="H244" s="11"/>
      <c r="I244" s="22"/>
      <c r="J244" s="22"/>
      <c r="K244" s="22"/>
      <c r="L244" s="22"/>
    </row>
    <row r="245" ht="15.75" customHeight="1">
      <c r="F245" s="8"/>
      <c r="G245" s="9"/>
      <c r="H245" s="11"/>
      <c r="I245" s="22"/>
      <c r="J245" s="22"/>
      <c r="K245" s="22"/>
      <c r="L245" s="22"/>
    </row>
    <row r="246" ht="15.75" customHeight="1">
      <c r="F246" s="8"/>
      <c r="G246" s="9"/>
      <c r="H246" s="11"/>
      <c r="I246" s="22"/>
      <c r="J246" s="22"/>
      <c r="K246" s="22"/>
      <c r="L246" s="22"/>
    </row>
    <row r="247" ht="15.75" customHeight="1">
      <c r="F247" s="8"/>
      <c r="G247" s="9"/>
      <c r="H247" s="11"/>
      <c r="I247" s="22"/>
      <c r="J247" s="22"/>
      <c r="K247" s="22"/>
      <c r="L247" s="22"/>
    </row>
    <row r="248" ht="15.75" customHeight="1">
      <c r="F248" s="8"/>
      <c r="G248" s="9"/>
      <c r="H248" s="11"/>
      <c r="I248" s="22"/>
      <c r="J248" s="22"/>
      <c r="K248" s="22"/>
      <c r="L248" s="22"/>
    </row>
    <row r="249" ht="15.75" customHeight="1">
      <c r="F249" s="8"/>
      <c r="G249" s="9"/>
      <c r="H249" s="11"/>
      <c r="I249" s="22"/>
      <c r="J249" s="22"/>
      <c r="K249" s="22"/>
      <c r="L249" s="22"/>
    </row>
    <row r="250" ht="15.75" customHeight="1">
      <c r="F250" s="8"/>
      <c r="G250" s="9"/>
      <c r="H250" s="11"/>
      <c r="I250" s="22"/>
      <c r="J250" s="22"/>
      <c r="K250" s="22"/>
      <c r="L250" s="22"/>
    </row>
    <row r="251" ht="15.75" customHeight="1">
      <c r="F251" s="8"/>
      <c r="G251" s="9"/>
      <c r="H251" s="11"/>
      <c r="I251" s="22"/>
      <c r="J251" s="22"/>
      <c r="K251" s="22"/>
      <c r="L251" s="22"/>
    </row>
    <row r="252" ht="15.75" customHeight="1">
      <c r="F252" s="8"/>
      <c r="G252" s="9"/>
      <c r="H252" s="11"/>
      <c r="I252" s="22"/>
      <c r="J252" s="22"/>
      <c r="K252" s="22"/>
      <c r="L252" s="22"/>
    </row>
    <row r="253" ht="15.75" customHeight="1">
      <c r="F253" s="8"/>
      <c r="G253" s="9"/>
      <c r="H253" s="11"/>
      <c r="I253" s="22"/>
      <c r="J253" s="22"/>
      <c r="K253" s="22"/>
      <c r="L253" s="22"/>
    </row>
    <row r="254" ht="15.75" customHeight="1">
      <c r="F254" s="8"/>
      <c r="G254" s="9"/>
      <c r="H254" s="11"/>
      <c r="I254" s="22"/>
      <c r="J254" s="22"/>
      <c r="K254" s="22"/>
      <c r="L254" s="22"/>
    </row>
    <row r="255" ht="15.75" customHeight="1">
      <c r="F255" s="8"/>
      <c r="G255" s="9"/>
      <c r="H255" s="11"/>
      <c r="I255" s="22"/>
      <c r="J255" s="22"/>
      <c r="K255" s="22"/>
      <c r="L255" s="22"/>
    </row>
    <row r="256" ht="15.75" customHeight="1">
      <c r="F256" s="8"/>
      <c r="G256" s="9"/>
      <c r="H256" s="11"/>
      <c r="I256" s="22"/>
      <c r="J256" s="22"/>
      <c r="K256" s="22"/>
      <c r="L256" s="22"/>
    </row>
    <row r="257" ht="15.75" customHeight="1">
      <c r="F257" s="8"/>
      <c r="G257" s="9"/>
      <c r="H257" s="11"/>
      <c r="I257" s="22"/>
      <c r="J257" s="22"/>
      <c r="K257" s="22"/>
      <c r="L257" s="22"/>
    </row>
    <row r="258" ht="15.75" customHeight="1">
      <c r="F258" s="8"/>
      <c r="G258" s="9"/>
      <c r="H258" s="11"/>
      <c r="I258" s="22"/>
      <c r="J258" s="22"/>
      <c r="K258" s="22"/>
      <c r="L258" s="22"/>
    </row>
    <row r="259" ht="15.75" customHeight="1">
      <c r="F259" s="8"/>
      <c r="G259" s="9"/>
      <c r="H259" s="11"/>
      <c r="I259" s="22"/>
      <c r="J259" s="22"/>
      <c r="K259" s="22"/>
      <c r="L259" s="22"/>
    </row>
    <row r="260" ht="15.75" customHeight="1">
      <c r="F260" s="8"/>
      <c r="G260" s="9"/>
      <c r="H260" s="11"/>
      <c r="I260" s="22"/>
      <c r="J260" s="22"/>
      <c r="K260" s="22"/>
      <c r="L260" s="22"/>
    </row>
    <row r="261" ht="15.75" customHeight="1">
      <c r="F261" s="8"/>
      <c r="G261" s="9"/>
      <c r="H261" s="11"/>
      <c r="I261" s="22"/>
      <c r="J261" s="22"/>
      <c r="K261" s="22"/>
      <c r="L261" s="22"/>
    </row>
    <row r="262" ht="15.75" customHeight="1">
      <c r="F262" s="8"/>
      <c r="G262" s="9"/>
      <c r="H262" s="11"/>
      <c r="I262" s="22"/>
      <c r="J262" s="22"/>
      <c r="K262" s="22"/>
      <c r="L262" s="22"/>
    </row>
    <row r="263" ht="15.75" customHeight="1">
      <c r="F263" s="8"/>
      <c r="G263" s="9"/>
      <c r="H263" s="11"/>
      <c r="I263" s="22"/>
      <c r="J263" s="22"/>
      <c r="K263" s="22"/>
      <c r="L263" s="22"/>
    </row>
    <row r="264" ht="15.75" customHeight="1">
      <c r="F264" s="8"/>
      <c r="G264" s="9"/>
      <c r="H264" s="11"/>
      <c r="I264" s="22"/>
      <c r="J264" s="22"/>
      <c r="K264" s="22"/>
      <c r="L264" s="22"/>
    </row>
    <row r="265" ht="15.75" customHeight="1">
      <c r="F265" s="8"/>
      <c r="G265" s="9"/>
      <c r="H265" s="11"/>
      <c r="I265" s="22"/>
      <c r="J265" s="22"/>
      <c r="K265" s="22"/>
      <c r="L265" s="22"/>
    </row>
    <row r="266" ht="15.75" customHeight="1">
      <c r="F266" s="8"/>
      <c r="G266" s="9"/>
      <c r="H266" s="11"/>
      <c r="I266" s="22"/>
      <c r="J266" s="22"/>
      <c r="K266" s="22"/>
      <c r="L266" s="22"/>
    </row>
    <row r="267" ht="15.75" customHeight="1">
      <c r="F267" s="8"/>
      <c r="G267" s="9"/>
      <c r="H267" s="11"/>
      <c r="I267" s="22"/>
      <c r="J267" s="22"/>
      <c r="K267" s="22"/>
      <c r="L267" s="22"/>
    </row>
    <row r="268" ht="15.75" customHeight="1">
      <c r="F268" s="8"/>
      <c r="G268" s="9"/>
      <c r="H268" s="11"/>
      <c r="I268" s="22"/>
      <c r="J268" s="22"/>
      <c r="K268" s="22"/>
      <c r="L268" s="22"/>
    </row>
    <row r="269" ht="15.75" customHeight="1">
      <c r="F269" s="8"/>
      <c r="G269" s="9"/>
      <c r="H269" s="11"/>
      <c r="I269" s="22"/>
      <c r="J269" s="22"/>
      <c r="K269" s="22"/>
      <c r="L269" s="22"/>
    </row>
    <row r="270" ht="15.75" customHeight="1">
      <c r="F270" s="8"/>
      <c r="G270" s="9"/>
      <c r="H270" s="11"/>
      <c r="I270" s="22"/>
      <c r="J270" s="22"/>
      <c r="K270" s="22"/>
      <c r="L270" s="22"/>
    </row>
    <row r="271" ht="15.75" customHeight="1">
      <c r="F271" s="8"/>
      <c r="G271" s="9"/>
      <c r="H271" s="11"/>
      <c r="I271" s="22"/>
      <c r="J271" s="22"/>
      <c r="K271" s="22"/>
      <c r="L271" s="22"/>
    </row>
    <row r="272" ht="15.75" customHeight="1">
      <c r="F272" s="8"/>
      <c r="G272" s="9"/>
      <c r="H272" s="11"/>
      <c r="I272" s="22"/>
      <c r="J272" s="22"/>
      <c r="K272" s="22"/>
      <c r="L272" s="22"/>
    </row>
    <row r="273" ht="15.75" customHeight="1">
      <c r="F273" s="8"/>
      <c r="G273" s="9"/>
      <c r="H273" s="11"/>
      <c r="I273" s="22"/>
      <c r="J273" s="22"/>
      <c r="K273" s="22"/>
      <c r="L273" s="22"/>
    </row>
    <row r="274" ht="15.75" customHeight="1">
      <c r="F274" s="8"/>
      <c r="G274" s="9"/>
      <c r="H274" s="11"/>
      <c r="I274" s="22"/>
      <c r="J274" s="22"/>
      <c r="K274" s="22"/>
      <c r="L274" s="22"/>
    </row>
    <row r="275" ht="15.75" customHeight="1">
      <c r="F275" s="8"/>
      <c r="G275" s="9"/>
      <c r="H275" s="11"/>
      <c r="I275" s="22"/>
      <c r="J275" s="22"/>
      <c r="K275" s="22"/>
      <c r="L275" s="22"/>
    </row>
    <row r="276" ht="15.75" customHeight="1">
      <c r="F276" s="8"/>
      <c r="G276" s="9"/>
      <c r="H276" s="11"/>
      <c r="I276" s="22"/>
      <c r="J276" s="22"/>
      <c r="K276" s="22"/>
      <c r="L276" s="22"/>
    </row>
    <row r="277" ht="15.75" customHeight="1">
      <c r="F277" s="8"/>
      <c r="G277" s="9"/>
      <c r="H277" s="11"/>
      <c r="I277" s="22"/>
      <c r="J277" s="22"/>
      <c r="K277" s="22"/>
      <c r="L277" s="22"/>
    </row>
    <row r="278" ht="15.75" customHeight="1">
      <c r="F278" s="8"/>
      <c r="G278" s="9"/>
      <c r="H278" s="11"/>
      <c r="I278" s="22"/>
      <c r="J278" s="22"/>
      <c r="K278" s="22"/>
      <c r="L278" s="22"/>
    </row>
    <row r="279" ht="15.75" customHeight="1">
      <c r="F279" s="8"/>
      <c r="G279" s="9"/>
      <c r="H279" s="11"/>
      <c r="I279" s="22"/>
      <c r="J279" s="22"/>
      <c r="K279" s="22"/>
      <c r="L279" s="22"/>
    </row>
    <row r="280" ht="15.75" customHeight="1">
      <c r="F280" s="8"/>
      <c r="G280" s="9"/>
      <c r="H280" s="11"/>
      <c r="I280" s="22"/>
      <c r="J280" s="22"/>
      <c r="K280" s="22"/>
      <c r="L280" s="22"/>
    </row>
    <row r="281" ht="15.75" customHeight="1">
      <c r="F281" s="8"/>
      <c r="G281" s="9"/>
      <c r="H281" s="11"/>
      <c r="I281" s="22"/>
      <c r="J281" s="22"/>
      <c r="K281" s="22"/>
      <c r="L281" s="22"/>
    </row>
    <row r="282" ht="15.75" customHeight="1">
      <c r="F282" s="8"/>
      <c r="G282" s="9"/>
      <c r="H282" s="11"/>
      <c r="I282" s="22"/>
      <c r="J282" s="22"/>
      <c r="K282" s="22"/>
      <c r="L282" s="22"/>
    </row>
    <row r="283" ht="15.75" customHeight="1">
      <c r="F283" s="8"/>
      <c r="G283" s="9"/>
      <c r="H283" s="11"/>
      <c r="I283" s="22"/>
      <c r="J283" s="22"/>
      <c r="K283" s="22"/>
      <c r="L283" s="22"/>
    </row>
    <row r="284" ht="15.75" customHeight="1">
      <c r="F284" s="8"/>
      <c r="G284" s="9"/>
      <c r="H284" s="11"/>
      <c r="I284" s="22"/>
      <c r="J284" s="22"/>
      <c r="K284" s="22"/>
      <c r="L284" s="22"/>
    </row>
    <row r="285" ht="15.75" customHeight="1">
      <c r="F285" s="8"/>
      <c r="G285" s="9"/>
      <c r="H285" s="11"/>
      <c r="I285" s="22"/>
      <c r="J285" s="22"/>
      <c r="K285" s="22"/>
      <c r="L285" s="22"/>
    </row>
    <row r="286" ht="15.75" customHeight="1">
      <c r="F286" s="8"/>
      <c r="G286" s="9"/>
      <c r="H286" s="11"/>
      <c r="I286" s="22"/>
      <c r="J286" s="22"/>
      <c r="K286" s="22"/>
      <c r="L286" s="22"/>
    </row>
    <row r="287" ht="15.75" customHeight="1">
      <c r="F287" s="8"/>
      <c r="G287" s="9"/>
      <c r="H287" s="11"/>
      <c r="I287" s="22"/>
      <c r="J287" s="22"/>
      <c r="K287" s="22"/>
      <c r="L287" s="22"/>
    </row>
    <row r="288" ht="15.75" customHeight="1">
      <c r="F288" s="8"/>
      <c r="G288" s="9"/>
      <c r="H288" s="11"/>
      <c r="I288" s="22"/>
      <c r="J288" s="22"/>
      <c r="K288" s="22"/>
      <c r="L288" s="22"/>
    </row>
    <row r="289" ht="15.75" customHeight="1">
      <c r="F289" s="8"/>
      <c r="G289" s="9"/>
      <c r="H289" s="11"/>
      <c r="I289" s="22"/>
      <c r="J289" s="22"/>
      <c r="K289" s="22"/>
      <c r="L289" s="22"/>
    </row>
    <row r="290" ht="15.75" customHeight="1">
      <c r="F290" s="8"/>
      <c r="G290" s="9"/>
      <c r="H290" s="11"/>
      <c r="I290" s="22"/>
      <c r="J290" s="22"/>
      <c r="K290" s="22"/>
      <c r="L290" s="22"/>
    </row>
    <row r="291" ht="15.75" customHeight="1">
      <c r="F291" s="8"/>
      <c r="G291" s="9"/>
      <c r="H291" s="11"/>
      <c r="I291" s="22"/>
      <c r="J291" s="22"/>
      <c r="K291" s="22"/>
      <c r="L291" s="22"/>
    </row>
    <row r="292" ht="15.75" customHeight="1">
      <c r="F292" s="8"/>
      <c r="G292" s="9"/>
      <c r="H292" s="11"/>
      <c r="I292" s="22"/>
      <c r="J292" s="22"/>
      <c r="K292" s="22"/>
      <c r="L292" s="22"/>
    </row>
    <row r="293" ht="15.75" customHeight="1">
      <c r="F293" s="8"/>
      <c r="G293" s="9"/>
      <c r="H293" s="11"/>
      <c r="I293" s="22"/>
      <c r="J293" s="22"/>
      <c r="K293" s="22"/>
      <c r="L293" s="22"/>
    </row>
    <row r="294" ht="15.75" customHeight="1">
      <c r="F294" s="8"/>
      <c r="G294" s="9"/>
      <c r="H294" s="11"/>
      <c r="I294" s="22"/>
      <c r="J294" s="22"/>
      <c r="K294" s="22"/>
      <c r="L294" s="22"/>
    </row>
    <row r="295" ht="15.75" customHeight="1">
      <c r="F295" s="8"/>
      <c r="G295" s="9"/>
      <c r="H295" s="11"/>
      <c r="I295" s="22"/>
      <c r="J295" s="22"/>
      <c r="K295" s="22"/>
      <c r="L295" s="22"/>
    </row>
    <row r="296" ht="15.75" customHeight="1">
      <c r="F296" s="8"/>
      <c r="G296" s="9"/>
      <c r="H296" s="11"/>
      <c r="I296" s="22"/>
      <c r="J296" s="22"/>
      <c r="K296" s="22"/>
      <c r="L296" s="22"/>
    </row>
    <row r="297" ht="15.75" customHeight="1">
      <c r="F297" s="8"/>
      <c r="G297" s="9"/>
      <c r="H297" s="11"/>
      <c r="I297" s="22"/>
      <c r="J297" s="22"/>
      <c r="K297" s="22"/>
      <c r="L297" s="22"/>
    </row>
    <row r="298" ht="15.75" customHeight="1">
      <c r="F298" s="8"/>
      <c r="G298" s="9"/>
      <c r="H298" s="11"/>
      <c r="I298" s="22"/>
      <c r="J298" s="22"/>
      <c r="K298" s="22"/>
      <c r="L298" s="22"/>
    </row>
    <row r="299" ht="15.75" customHeight="1">
      <c r="F299" s="8"/>
      <c r="G299" s="9"/>
      <c r="H299" s="11"/>
      <c r="I299" s="22"/>
      <c r="J299" s="22"/>
      <c r="K299" s="22"/>
      <c r="L299" s="22"/>
    </row>
    <row r="300" ht="15.75" customHeight="1">
      <c r="F300" s="8"/>
      <c r="G300" s="9"/>
      <c r="H300" s="11"/>
      <c r="I300" s="22"/>
      <c r="J300" s="22"/>
      <c r="K300" s="22"/>
      <c r="L300" s="22"/>
    </row>
    <row r="301" ht="15.75" customHeight="1">
      <c r="F301" s="8"/>
      <c r="G301" s="9"/>
      <c r="H301" s="11"/>
      <c r="I301" s="22"/>
      <c r="J301" s="22"/>
      <c r="K301" s="22"/>
      <c r="L301" s="22"/>
    </row>
    <row r="302" ht="15.75" customHeight="1">
      <c r="F302" s="8"/>
      <c r="G302" s="9"/>
      <c r="H302" s="11"/>
      <c r="I302" s="22"/>
      <c r="J302" s="22"/>
      <c r="K302" s="22"/>
      <c r="L302" s="22"/>
    </row>
    <row r="303" ht="15.75" customHeight="1">
      <c r="F303" s="8"/>
      <c r="G303" s="9"/>
      <c r="H303" s="11"/>
      <c r="I303" s="22"/>
      <c r="J303" s="22"/>
      <c r="K303" s="22"/>
      <c r="L303" s="22"/>
    </row>
    <row r="304" ht="15.75" customHeight="1">
      <c r="F304" s="8"/>
      <c r="G304" s="9"/>
      <c r="H304" s="11"/>
      <c r="I304" s="22"/>
      <c r="J304" s="22"/>
      <c r="K304" s="22"/>
      <c r="L304" s="22"/>
    </row>
    <row r="305" ht="15.75" customHeight="1">
      <c r="F305" s="8"/>
      <c r="G305" s="9"/>
      <c r="H305" s="11"/>
      <c r="I305" s="22"/>
      <c r="J305" s="22"/>
      <c r="K305" s="22"/>
      <c r="L305" s="22"/>
    </row>
    <row r="306" ht="15.75" customHeight="1">
      <c r="F306" s="8"/>
      <c r="G306" s="9"/>
      <c r="H306" s="11"/>
      <c r="I306" s="22"/>
      <c r="J306" s="22"/>
      <c r="K306" s="22"/>
      <c r="L306" s="22"/>
    </row>
    <row r="307" ht="15.75" customHeight="1">
      <c r="F307" s="8"/>
      <c r="G307" s="9"/>
      <c r="H307" s="11"/>
      <c r="I307" s="22"/>
      <c r="J307" s="22"/>
      <c r="K307" s="22"/>
      <c r="L307" s="22"/>
    </row>
    <row r="308" ht="15.75" customHeight="1">
      <c r="F308" s="8"/>
      <c r="G308" s="9"/>
      <c r="H308" s="11"/>
      <c r="I308" s="22"/>
      <c r="J308" s="22"/>
      <c r="K308" s="22"/>
      <c r="L308" s="22"/>
    </row>
    <row r="309" ht="15.75" customHeight="1">
      <c r="F309" s="8"/>
      <c r="G309" s="9"/>
      <c r="H309" s="11"/>
      <c r="I309" s="22"/>
      <c r="J309" s="22"/>
      <c r="K309" s="22"/>
      <c r="L309" s="22"/>
    </row>
    <row r="310" ht="15.75" customHeight="1">
      <c r="F310" s="8"/>
      <c r="G310" s="9"/>
      <c r="H310" s="11"/>
      <c r="I310" s="22"/>
      <c r="J310" s="22"/>
      <c r="K310" s="22"/>
      <c r="L310" s="22"/>
    </row>
    <row r="311" ht="15.75" customHeight="1">
      <c r="F311" s="8"/>
      <c r="G311" s="9"/>
      <c r="H311" s="11"/>
      <c r="I311" s="22"/>
      <c r="J311" s="22"/>
      <c r="K311" s="22"/>
      <c r="L311" s="22"/>
    </row>
    <row r="312" ht="15.75" customHeight="1">
      <c r="F312" s="8"/>
      <c r="G312" s="9"/>
      <c r="H312" s="11"/>
      <c r="I312" s="22"/>
      <c r="J312" s="22"/>
      <c r="K312" s="22"/>
      <c r="L312" s="22"/>
    </row>
    <row r="313" ht="15.75" customHeight="1">
      <c r="F313" s="8"/>
      <c r="G313" s="9"/>
      <c r="H313" s="11"/>
      <c r="I313" s="22"/>
      <c r="J313" s="22"/>
      <c r="K313" s="22"/>
      <c r="L313" s="22"/>
    </row>
    <row r="314" ht="15.75" customHeight="1">
      <c r="F314" s="8"/>
      <c r="G314" s="9"/>
      <c r="H314" s="11"/>
      <c r="I314" s="22"/>
      <c r="J314" s="22"/>
      <c r="K314" s="22"/>
      <c r="L314" s="22"/>
    </row>
    <row r="315" ht="15.75" customHeight="1">
      <c r="F315" s="8"/>
      <c r="G315" s="9"/>
      <c r="H315" s="11"/>
      <c r="I315" s="22"/>
      <c r="J315" s="22"/>
      <c r="K315" s="22"/>
      <c r="L315" s="22"/>
    </row>
    <row r="316" ht="15.75" customHeight="1">
      <c r="F316" s="8"/>
      <c r="G316" s="9"/>
      <c r="H316" s="11"/>
      <c r="I316" s="22"/>
      <c r="J316" s="22"/>
      <c r="K316" s="22"/>
      <c r="L316" s="22"/>
    </row>
    <row r="317" ht="15.75" customHeight="1">
      <c r="F317" s="8"/>
      <c r="G317" s="9"/>
      <c r="H317" s="11"/>
      <c r="I317" s="22"/>
      <c r="J317" s="22"/>
      <c r="K317" s="22"/>
      <c r="L317" s="22"/>
    </row>
    <row r="318" ht="15.75" customHeight="1">
      <c r="F318" s="8"/>
      <c r="G318" s="9"/>
      <c r="H318" s="11"/>
      <c r="I318" s="22"/>
      <c r="J318" s="22"/>
      <c r="K318" s="22"/>
      <c r="L318" s="22"/>
    </row>
    <row r="319" ht="15.75" customHeight="1">
      <c r="F319" s="8"/>
      <c r="G319" s="9"/>
      <c r="H319" s="11"/>
      <c r="I319" s="22"/>
      <c r="J319" s="22"/>
      <c r="K319" s="22"/>
      <c r="L319" s="22"/>
    </row>
    <row r="320" ht="15.75" customHeight="1">
      <c r="F320" s="8"/>
      <c r="G320" s="9"/>
      <c r="H320" s="11"/>
      <c r="I320" s="22"/>
      <c r="J320" s="22"/>
      <c r="K320" s="22"/>
      <c r="L320" s="22"/>
    </row>
    <row r="321" ht="15.75" customHeight="1">
      <c r="F321" s="8"/>
      <c r="G321" s="9"/>
      <c r="H321" s="11"/>
      <c r="I321" s="22"/>
      <c r="J321" s="22"/>
      <c r="K321" s="22"/>
      <c r="L321" s="22"/>
    </row>
    <row r="322" ht="15.75" customHeight="1">
      <c r="F322" s="8"/>
      <c r="G322" s="9"/>
      <c r="H322" s="11"/>
      <c r="I322" s="22"/>
      <c r="J322" s="22"/>
      <c r="K322" s="22"/>
      <c r="L322" s="22"/>
    </row>
    <row r="323" ht="15.75" customHeight="1">
      <c r="F323" s="8"/>
      <c r="G323" s="9"/>
      <c r="H323" s="11"/>
      <c r="I323" s="22"/>
      <c r="J323" s="22"/>
      <c r="K323" s="22"/>
      <c r="L323" s="22"/>
    </row>
    <row r="324" ht="15.75" customHeight="1">
      <c r="F324" s="8"/>
      <c r="G324" s="9"/>
      <c r="H324" s="11"/>
      <c r="I324" s="22"/>
      <c r="J324" s="22"/>
      <c r="K324" s="22"/>
      <c r="L324" s="22"/>
    </row>
    <row r="325" ht="15.75" customHeight="1">
      <c r="F325" s="8"/>
      <c r="G325" s="9"/>
      <c r="H325" s="11"/>
      <c r="I325" s="22"/>
      <c r="J325" s="22"/>
      <c r="K325" s="22"/>
      <c r="L325" s="22"/>
    </row>
    <row r="326" ht="15.75" customHeight="1">
      <c r="F326" s="8"/>
      <c r="G326" s="9"/>
      <c r="H326" s="11"/>
      <c r="I326" s="22"/>
      <c r="J326" s="22"/>
      <c r="K326" s="22"/>
      <c r="L326" s="22"/>
    </row>
    <row r="327" ht="15.75" customHeight="1">
      <c r="F327" s="8"/>
      <c r="G327" s="9"/>
      <c r="H327" s="11"/>
      <c r="I327" s="22"/>
      <c r="J327" s="22"/>
      <c r="K327" s="22"/>
      <c r="L327" s="22"/>
    </row>
    <row r="328" ht="15.75" customHeight="1">
      <c r="F328" s="8"/>
      <c r="G328" s="9"/>
      <c r="H328" s="11"/>
      <c r="I328" s="22"/>
      <c r="J328" s="22"/>
      <c r="K328" s="22"/>
      <c r="L328" s="22"/>
    </row>
    <row r="329" ht="15.75" customHeight="1">
      <c r="F329" s="8"/>
      <c r="G329" s="9"/>
      <c r="H329" s="11"/>
      <c r="I329" s="22"/>
      <c r="J329" s="22"/>
      <c r="K329" s="22"/>
      <c r="L329" s="22"/>
    </row>
    <row r="330" ht="15.75" customHeight="1">
      <c r="F330" s="8"/>
      <c r="G330" s="9"/>
      <c r="H330" s="11"/>
      <c r="I330" s="22"/>
      <c r="J330" s="22"/>
      <c r="K330" s="22"/>
      <c r="L330" s="22"/>
    </row>
    <row r="331" ht="15.75" customHeight="1">
      <c r="F331" s="8"/>
      <c r="G331" s="9"/>
      <c r="H331" s="11"/>
      <c r="I331" s="22"/>
      <c r="J331" s="22"/>
      <c r="K331" s="22"/>
      <c r="L331" s="22"/>
    </row>
    <row r="332" ht="15.75" customHeight="1">
      <c r="F332" s="8"/>
      <c r="G332" s="9"/>
      <c r="H332" s="11"/>
      <c r="I332" s="22"/>
      <c r="J332" s="22"/>
      <c r="K332" s="22"/>
      <c r="L332" s="22"/>
    </row>
    <row r="333" ht="15.75" customHeight="1">
      <c r="F333" s="8"/>
      <c r="G333" s="9"/>
      <c r="H333" s="11"/>
      <c r="I333" s="22"/>
      <c r="J333" s="22"/>
      <c r="K333" s="22"/>
      <c r="L333" s="22"/>
    </row>
    <row r="334" ht="15.75" customHeight="1">
      <c r="F334" s="8"/>
      <c r="G334" s="9"/>
      <c r="H334" s="11"/>
      <c r="I334" s="22"/>
      <c r="J334" s="22"/>
      <c r="K334" s="22"/>
      <c r="L334" s="22"/>
    </row>
    <row r="335" ht="15.75" customHeight="1">
      <c r="F335" s="8"/>
      <c r="G335" s="9"/>
      <c r="H335" s="11"/>
      <c r="I335" s="22"/>
      <c r="J335" s="22"/>
      <c r="K335" s="22"/>
      <c r="L335" s="22"/>
    </row>
    <row r="336" ht="15.75" customHeight="1">
      <c r="F336" s="8"/>
      <c r="G336" s="9"/>
      <c r="H336" s="11"/>
      <c r="I336" s="22"/>
      <c r="J336" s="22"/>
      <c r="K336" s="22"/>
      <c r="L336" s="22"/>
    </row>
    <row r="337" ht="15.75" customHeight="1">
      <c r="F337" s="8"/>
      <c r="G337" s="9"/>
      <c r="H337" s="11"/>
      <c r="I337" s="22"/>
      <c r="J337" s="22"/>
      <c r="K337" s="22"/>
      <c r="L337" s="22"/>
    </row>
    <row r="338" ht="15.75" customHeight="1">
      <c r="F338" s="8"/>
      <c r="G338" s="9"/>
      <c r="H338" s="11"/>
      <c r="I338" s="22"/>
      <c r="J338" s="22"/>
      <c r="K338" s="22"/>
      <c r="L338" s="22"/>
    </row>
    <row r="339" ht="15.75" customHeight="1">
      <c r="F339" s="8"/>
      <c r="G339" s="9"/>
      <c r="H339" s="11"/>
      <c r="I339" s="22"/>
      <c r="J339" s="22"/>
      <c r="K339" s="22"/>
      <c r="L339" s="22"/>
    </row>
    <row r="340" ht="15.75" customHeight="1">
      <c r="F340" s="8"/>
      <c r="G340" s="9"/>
      <c r="H340" s="11"/>
      <c r="I340" s="22"/>
      <c r="J340" s="22"/>
      <c r="K340" s="22"/>
      <c r="L340" s="22"/>
    </row>
    <row r="341" ht="15.75" customHeight="1">
      <c r="F341" s="8"/>
      <c r="G341" s="9"/>
      <c r="H341" s="11"/>
      <c r="I341" s="22"/>
      <c r="J341" s="22"/>
      <c r="K341" s="22"/>
      <c r="L341" s="22"/>
    </row>
    <row r="342" ht="15.75" customHeight="1">
      <c r="F342" s="8"/>
      <c r="G342" s="9"/>
      <c r="H342" s="11"/>
      <c r="I342" s="22"/>
      <c r="J342" s="22"/>
      <c r="K342" s="22"/>
      <c r="L342" s="22"/>
    </row>
    <row r="343" ht="15.75" customHeight="1">
      <c r="F343" s="8"/>
      <c r="G343" s="9"/>
      <c r="H343" s="11"/>
      <c r="I343" s="22"/>
      <c r="J343" s="22"/>
      <c r="K343" s="22"/>
      <c r="L343" s="22"/>
    </row>
    <row r="344" ht="15.75" customHeight="1">
      <c r="F344" s="8"/>
      <c r="G344" s="9"/>
      <c r="H344" s="11"/>
      <c r="I344" s="22"/>
      <c r="J344" s="22"/>
      <c r="K344" s="22"/>
      <c r="L344" s="22"/>
    </row>
    <row r="345" ht="15.75" customHeight="1">
      <c r="F345" s="8"/>
      <c r="G345" s="9"/>
      <c r="H345" s="11"/>
      <c r="I345" s="22"/>
      <c r="J345" s="22"/>
      <c r="K345" s="22"/>
      <c r="L345" s="22"/>
    </row>
    <row r="346" ht="15.75" customHeight="1">
      <c r="F346" s="8"/>
      <c r="G346" s="9"/>
      <c r="H346" s="11"/>
      <c r="I346" s="22"/>
      <c r="J346" s="22"/>
      <c r="K346" s="22"/>
      <c r="L346" s="22"/>
    </row>
    <row r="347" ht="15.75" customHeight="1">
      <c r="F347" s="8"/>
      <c r="G347" s="9"/>
      <c r="H347" s="11"/>
      <c r="I347" s="22"/>
      <c r="J347" s="22"/>
      <c r="K347" s="22"/>
      <c r="L347" s="22"/>
    </row>
    <row r="348" ht="15.75" customHeight="1">
      <c r="F348" s="8"/>
      <c r="G348" s="9"/>
      <c r="H348" s="11"/>
      <c r="I348" s="22"/>
      <c r="J348" s="22"/>
      <c r="K348" s="22"/>
      <c r="L348" s="22"/>
    </row>
    <row r="349" ht="15.75" customHeight="1">
      <c r="F349" s="8"/>
      <c r="G349" s="9"/>
      <c r="H349" s="11"/>
      <c r="I349" s="22"/>
      <c r="J349" s="22"/>
      <c r="K349" s="22"/>
      <c r="L349" s="22"/>
    </row>
    <row r="350" ht="15.75" customHeight="1">
      <c r="F350" s="8"/>
      <c r="G350" s="9"/>
      <c r="H350" s="11"/>
      <c r="I350" s="22"/>
      <c r="J350" s="22"/>
      <c r="K350" s="22"/>
      <c r="L350" s="22"/>
    </row>
    <row r="351" ht="15.75" customHeight="1">
      <c r="F351" s="8"/>
      <c r="G351" s="9"/>
      <c r="H351" s="11"/>
      <c r="I351" s="22"/>
      <c r="J351" s="22"/>
      <c r="K351" s="22"/>
      <c r="L351" s="22"/>
    </row>
    <row r="352" ht="15.75" customHeight="1">
      <c r="F352" s="8"/>
      <c r="G352" s="9"/>
      <c r="H352" s="11"/>
      <c r="I352" s="22"/>
      <c r="J352" s="22"/>
      <c r="K352" s="22"/>
      <c r="L352" s="22"/>
    </row>
    <row r="353" ht="15.75" customHeight="1">
      <c r="F353" s="8"/>
      <c r="G353" s="9"/>
      <c r="H353" s="11"/>
      <c r="I353" s="22"/>
      <c r="J353" s="22"/>
      <c r="K353" s="22"/>
      <c r="L353" s="22"/>
    </row>
    <row r="354" ht="15.75" customHeight="1">
      <c r="F354" s="8"/>
      <c r="G354" s="9"/>
      <c r="H354" s="11"/>
      <c r="I354" s="22"/>
      <c r="J354" s="22"/>
      <c r="K354" s="22"/>
      <c r="L354" s="22"/>
    </row>
    <row r="355" ht="15.75" customHeight="1">
      <c r="F355" s="8"/>
      <c r="G355" s="9"/>
      <c r="H355" s="11"/>
      <c r="I355" s="22"/>
      <c r="J355" s="22"/>
      <c r="K355" s="22"/>
      <c r="L355" s="22"/>
    </row>
    <row r="356" ht="15.75" customHeight="1">
      <c r="F356" s="8"/>
      <c r="G356" s="9"/>
      <c r="H356" s="11"/>
      <c r="I356" s="22"/>
      <c r="J356" s="22"/>
      <c r="K356" s="22"/>
      <c r="L356" s="22"/>
    </row>
    <row r="357" ht="15.75" customHeight="1">
      <c r="F357" s="8"/>
      <c r="G357" s="9"/>
      <c r="H357" s="11"/>
      <c r="I357" s="22"/>
      <c r="J357" s="22"/>
      <c r="K357" s="22"/>
      <c r="L357" s="22"/>
    </row>
    <row r="358" ht="15.75" customHeight="1">
      <c r="F358" s="8"/>
      <c r="G358" s="9"/>
      <c r="H358" s="11"/>
      <c r="I358" s="22"/>
      <c r="J358" s="22"/>
      <c r="K358" s="22"/>
      <c r="L358" s="22"/>
    </row>
    <row r="359" ht="15.75" customHeight="1">
      <c r="F359" s="8"/>
      <c r="G359" s="9"/>
      <c r="H359" s="11"/>
      <c r="I359" s="22"/>
      <c r="J359" s="22"/>
      <c r="K359" s="22"/>
      <c r="L359" s="22"/>
    </row>
    <row r="360" ht="15.75" customHeight="1">
      <c r="F360" s="8"/>
      <c r="G360" s="9"/>
      <c r="H360" s="11"/>
      <c r="I360" s="22"/>
      <c r="J360" s="22"/>
      <c r="K360" s="22"/>
      <c r="L360" s="22"/>
    </row>
    <row r="361" ht="15.75" customHeight="1">
      <c r="F361" s="8"/>
      <c r="G361" s="9"/>
      <c r="H361" s="11"/>
      <c r="I361" s="22"/>
      <c r="J361" s="22"/>
      <c r="K361" s="22"/>
      <c r="L361" s="22"/>
    </row>
    <row r="362" ht="15.75" customHeight="1">
      <c r="F362" s="8"/>
      <c r="G362" s="9"/>
      <c r="H362" s="11"/>
      <c r="I362" s="22"/>
      <c r="J362" s="22"/>
      <c r="K362" s="22"/>
      <c r="L362" s="22"/>
    </row>
    <row r="363" ht="15.75" customHeight="1">
      <c r="F363" s="8"/>
      <c r="G363" s="9"/>
      <c r="H363" s="11"/>
      <c r="I363" s="22"/>
      <c r="J363" s="22"/>
      <c r="K363" s="22"/>
      <c r="L363" s="22"/>
    </row>
    <row r="364" ht="15.75" customHeight="1">
      <c r="F364" s="8"/>
      <c r="G364" s="9"/>
      <c r="H364" s="11"/>
      <c r="I364" s="22"/>
      <c r="J364" s="22"/>
      <c r="K364" s="22"/>
      <c r="L364" s="22"/>
    </row>
    <row r="365" ht="15.75" customHeight="1">
      <c r="F365" s="8"/>
      <c r="G365" s="9"/>
      <c r="H365" s="11"/>
      <c r="I365" s="22"/>
      <c r="J365" s="22"/>
      <c r="K365" s="22"/>
      <c r="L365" s="22"/>
    </row>
    <row r="366" ht="15.75" customHeight="1">
      <c r="F366" s="8"/>
      <c r="G366" s="9"/>
      <c r="H366" s="11"/>
      <c r="I366" s="22"/>
      <c r="J366" s="22"/>
      <c r="K366" s="22"/>
      <c r="L366" s="22"/>
    </row>
    <row r="367" ht="15.75" customHeight="1">
      <c r="F367" s="8"/>
      <c r="G367" s="9"/>
      <c r="H367" s="11"/>
      <c r="I367" s="22"/>
      <c r="J367" s="22"/>
      <c r="K367" s="22"/>
      <c r="L367" s="22"/>
    </row>
    <row r="368" ht="15.75" customHeight="1">
      <c r="F368" s="8"/>
      <c r="G368" s="9"/>
      <c r="H368" s="11"/>
      <c r="I368" s="22"/>
      <c r="J368" s="22"/>
      <c r="K368" s="22"/>
      <c r="L368" s="22"/>
    </row>
    <row r="369" ht="15.75" customHeight="1">
      <c r="F369" s="8"/>
      <c r="G369" s="9"/>
      <c r="H369" s="11"/>
      <c r="I369" s="22"/>
      <c r="J369" s="22"/>
      <c r="K369" s="22"/>
      <c r="L369" s="22"/>
    </row>
    <row r="370" ht="15.75" customHeight="1">
      <c r="F370" s="8"/>
      <c r="G370" s="9"/>
      <c r="H370" s="11"/>
      <c r="I370" s="22"/>
      <c r="J370" s="22"/>
      <c r="K370" s="22"/>
      <c r="L370" s="22"/>
    </row>
    <row r="371" ht="15.75" customHeight="1">
      <c r="F371" s="8"/>
      <c r="G371" s="9"/>
      <c r="H371" s="11"/>
      <c r="I371" s="22"/>
      <c r="J371" s="22"/>
      <c r="K371" s="22"/>
      <c r="L371" s="22"/>
    </row>
    <row r="372" ht="15.75" customHeight="1">
      <c r="F372" s="8"/>
      <c r="G372" s="9"/>
      <c r="H372" s="11"/>
      <c r="I372" s="22"/>
      <c r="J372" s="22"/>
      <c r="K372" s="22"/>
      <c r="L372" s="22"/>
    </row>
    <row r="373" ht="15.75" customHeight="1">
      <c r="F373" s="8"/>
      <c r="G373" s="9"/>
      <c r="H373" s="11"/>
      <c r="I373" s="22"/>
      <c r="J373" s="22"/>
      <c r="K373" s="22"/>
      <c r="L373" s="22"/>
    </row>
    <row r="374" ht="15.75" customHeight="1">
      <c r="F374" s="8"/>
      <c r="G374" s="9"/>
      <c r="H374" s="11"/>
      <c r="I374" s="22"/>
      <c r="J374" s="22"/>
      <c r="K374" s="22"/>
      <c r="L374" s="22"/>
    </row>
    <row r="375" ht="15.75" customHeight="1">
      <c r="F375" s="8"/>
      <c r="G375" s="9"/>
      <c r="H375" s="11"/>
      <c r="I375" s="22"/>
      <c r="J375" s="22"/>
      <c r="K375" s="22"/>
      <c r="L375" s="22"/>
    </row>
    <row r="376" ht="15.75" customHeight="1">
      <c r="F376" s="8"/>
      <c r="G376" s="9"/>
      <c r="H376" s="11"/>
      <c r="I376" s="22"/>
      <c r="J376" s="22"/>
      <c r="K376" s="22"/>
      <c r="L376" s="22"/>
    </row>
    <row r="377" ht="15.75" customHeight="1">
      <c r="F377" s="8"/>
      <c r="G377" s="9"/>
      <c r="H377" s="11"/>
      <c r="I377" s="22"/>
      <c r="J377" s="22"/>
      <c r="K377" s="22"/>
      <c r="L377" s="22"/>
    </row>
    <row r="378" ht="15.75" customHeight="1">
      <c r="F378" s="8"/>
      <c r="G378" s="9"/>
      <c r="H378" s="11"/>
      <c r="I378" s="22"/>
      <c r="J378" s="22"/>
      <c r="K378" s="22"/>
      <c r="L378" s="22"/>
    </row>
    <row r="379" ht="15.75" customHeight="1">
      <c r="F379" s="8"/>
      <c r="G379" s="9"/>
      <c r="H379" s="11"/>
      <c r="I379" s="22"/>
      <c r="J379" s="22"/>
      <c r="K379" s="22"/>
      <c r="L379" s="22"/>
    </row>
    <row r="380" ht="15.75" customHeight="1">
      <c r="F380" s="8"/>
      <c r="G380" s="9"/>
      <c r="H380" s="11"/>
      <c r="I380" s="22"/>
      <c r="J380" s="22"/>
      <c r="K380" s="22"/>
      <c r="L380" s="22"/>
    </row>
    <row r="381" ht="15.75" customHeight="1">
      <c r="F381" s="8"/>
      <c r="G381" s="9"/>
      <c r="H381" s="11"/>
      <c r="I381" s="22"/>
      <c r="J381" s="22"/>
      <c r="K381" s="22"/>
      <c r="L381" s="22"/>
    </row>
    <row r="382" ht="15.75" customHeight="1">
      <c r="F382" s="8"/>
      <c r="G382" s="9"/>
      <c r="H382" s="11"/>
      <c r="I382" s="22"/>
      <c r="J382" s="22"/>
      <c r="K382" s="22"/>
      <c r="L382" s="22"/>
    </row>
    <row r="383" ht="15.75" customHeight="1">
      <c r="F383" s="8"/>
      <c r="G383" s="9"/>
      <c r="H383" s="11"/>
      <c r="I383" s="22"/>
      <c r="J383" s="22"/>
      <c r="K383" s="22"/>
      <c r="L383" s="22"/>
    </row>
    <row r="384" ht="15.75" customHeight="1">
      <c r="F384" s="8"/>
      <c r="G384" s="9"/>
      <c r="H384" s="11"/>
      <c r="I384" s="22"/>
      <c r="J384" s="22"/>
      <c r="K384" s="22"/>
      <c r="L384" s="22"/>
    </row>
    <row r="385" ht="15.75" customHeight="1">
      <c r="F385" s="8"/>
      <c r="G385" s="9"/>
      <c r="H385" s="11"/>
      <c r="I385" s="22"/>
      <c r="J385" s="22"/>
      <c r="K385" s="22"/>
      <c r="L385" s="22"/>
    </row>
    <row r="386" ht="15.75" customHeight="1">
      <c r="F386" s="8"/>
      <c r="G386" s="9"/>
      <c r="H386" s="11"/>
      <c r="I386" s="22"/>
      <c r="J386" s="22"/>
      <c r="K386" s="22"/>
      <c r="L386" s="22"/>
    </row>
    <row r="387" ht="15.75" customHeight="1">
      <c r="F387" s="8"/>
      <c r="G387" s="9"/>
      <c r="H387" s="11"/>
      <c r="I387" s="22"/>
      <c r="J387" s="22"/>
      <c r="K387" s="22"/>
      <c r="L387" s="22"/>
    </row>
    <row r="388" ht="15.75" customHeight="1">
      <c r="F388" s="8"/>
      <c r="G388" s="9"/>
      <c r="H388" s="11"/>
      <c r="I388" s="22"/>
      <c r="J388" s="22"/>
      <c r="K388" s="22"/>
      <c r="L388" s="22"/>
    </row>
    <row r="389" ht="15.75" customHeight="1">
      <c r="F389" s="8"/>
      <c r="G389" s="9"/>
      <c r="H389" s="11"/>
      <c r="I389" s="22"/>
      <c r="J389" s="22"/>
      <c r="K389" s="22"/>
      <c r="L389" s="22"/>
    </row>
    <row r="390" ht="15.75" customHeight="1">
      <c r="F390" s="8"/>
      <c r="G390" s="9"/>
      <c r="H390" s="11"/>
      <c r="I390" s="22"/>
      <c r="J390" s="22"/>
      <c r="K390" s="22"/>
      <c r="L390" s="22"/>
    </row>
    <row r="391" ht="15.75" customHeight="1">
      <c r="F391" s="8"/>
      <c r="G391" s="9"/>
      <c r="H391" s="11"/>
      <c r="I391" s="22"/>
      <c r="J391" s="22"/>
      <c r="K391" s="22"/>
      <c r="L391" s="22"/>
    </row>
    <row r="392" ht="15.75" customHeight="1">
      <c r="F392" s="8"/>
      <c r="G392" s="9"/>
      <c r="H392" s="11"/>
      <c r="I392" s="22"/>
      <c r="J392" s="22"/>
      <c r="K392" s="22"/>
      <c r="L392" s="22"/>
    </row>
    <row r="393" ht="15.75" customHeight="1">
      <c r="F393" s="8"/>
      <c r="G393" s="9"/>
      <c r="H393" s="11"/>
      <c r="I393" s="22"/>
      <c r="J393" s="22"/>
      <c r="K393" s="22"/>
      <c r="L393" s="22"/>
    </row>
    <row r="394" ht="15.75" customHeight="1">
      <c r="F394" s="8"/>
      <c r="G394" s="9"/>
      <c r="H394" s="11"/>
      <c r="I394" s="22"/>
      <c r="J394" s="22"/>
      <c r="K394" s="22"/>
      <c r="L394" s="22"/>
    </row>
    <row r="395" ht="15.75" customHeight="1">
      <c r="F395" s="8"/>
      <c r="G395" s="9"/>
      <c r="H395" s="11"/>
      <c r="I395" s="22"/>
      <c r="J395" s="22"/>
      <c r="K395" s="22"/>
      <c r="L395" s="22"/>
    </row>
    <row r="396" ht="15.75" customHeight="1">
      <c r="F396" s="8"/>
      <c r="G396" s="9"/>
      <c r="H396" s="11"/>
      <c r="I396" s="22"/>
      <c r="J396" s="22"/>
      <c r="K396" s="22"/>
      <c r="L396" s="22"/>
    </row>
    <row r="397" ht="15.75" customHeight="1">
      <c r="F397" s="8"/>
      <c r="G397" s="9"/>
      <c r="H397" s="11"/>
      <c r="I397" s="22"/>
      <c r="J397" s="22"/>
      <c r="K397" s="22"/>
      <c r="L397" s="22"/>
    </row>
    <row r="398" ht="15.75" customHeight="1">
      <c r="F398" s="8"/>
      <c r="G398" s="9"/>
      <c r="H398" s="11"/>
      <c r="I398" s="22"/>
      <c r="J398" s="22"/>
      <c r="K398" s="22"/>
      <c r="L398" s="22"/>
    </row>
    <row r="399" ht="15.75" customHeight="1">
      <c r="F399" s="8"/>
      <c r="G399" s="9"/>
      <c r="H399" s="11"/>
      <c r="I399" s="22"/>
      <c r="J399" s="22"/>
      <c r="K399" s="22"/>
      <c r="L399" s="22"/>
    </row>
    <row r="400" ht="15.75" customHeight="1">
      <c r="F400" s="8"/>
      <c r="G400" s="9"/>
      <c r="H400" s="11"/>
      <c r="I400" s="22"/>
      <c r="J400" s="22"/>
      <c r="K400" s="22"/>
      <c r="L400" s="22"/>
    </row>
    <row r="401" ht="15.75" customHeight="1">
      <c r="F401" s="8"/>
      <c r="G401" s="9"/>
      <c r="H401" s="11"/>
      <c r="I401" s="22"/>
      <c r="J401" s="22"/>
      <c r="K401" s="22"/>
      <c r="L401" s="22"/>
    </row>
    <row r="402" ht="15.75" customHeight="1">
      <c r="F402" s="8"/>
      <c r="G402" s="9"/>
      <c r="H402" s="11"/>
      <c r="I402" s="22"/>
      <c r="J402" s="22"/>
      <c r="K402" s="22"/>
      <c r="L402" s="22"/>
    </row>
    <row r="403" ht="15.75" customHeight="1">
      <c r="F403" s="8"/>
      <c r="G403" s="9"/>
      <c r="H403" s="11"/>
      <c r="I403" s="22"/>
      <c r="J403" s="22"/>
      <c r="K403" s="22"/>
      <c r="L403" s="22"/>
    </row>
    <row r="404" ht="15.75" customHeight="1">
      <c r="F404" s="8"/>
      <c r="G404" s="9"/>
      <c r="H404" s="11"/>
      <c r="I404" s="22"/>
      <c r="J404" s="22"/>
      <c r="K404" s="22"/>
      <c r="L404" s="22"/>
    </row>
    <row r="405" ht="15.75" customHeight="1">
      <c r="F405" s="8"/>
      <c r="G405" s="9"/>
      <c r="H405" s="11"/>
      <c r="I405" s="22"/>
      <c r="J405" s="22"/>
      <c r="K405" s="22"/>
      <c r="L405" s="22"/>
    </row>
    <row r="406" ht="15.75" customHeight="1">
      <c r="F406" s="8"/>
      <c r="G406" s="9"/>
      <c r="H406" s="11"/>
      <c r="I406" s="22"/>
      <c r="J406" s="22"/>
      <c r="K406" s="22"/>
      <c r="L406" s="22"/>
    </row>
    <row r="407" ht="15.75" customHeight="1">
      <c r="F407" s="8"/>
      <c r="G407" s="9"/>
      <c r="H407" s="11"/>
      <c r="I407" s="22"/>
      <c r="J407" s="22"/>
      <c r="K407" s="22"/>
      <c r="L407" s="22"/>
    </row>
    <row r="408" ht="15.75" customHeight="1">
      <c r="F408" s="8"/>
      <c r="G408" s="9"/>
      <c r="H408" s="11"/>
      <c r="I408" s="22"/>
      <c r="J408" s="22"/>
      <c r="K408" s="22"/>
      <c r="L408" s="22"/>
    </row>
    <row r="409" ht="15.75" customHeight="1">
      <c r="F409" s="8"/>
      <c r="G409" s="9"/>
      <c r="H409" s="11"/>
      <c r="I409" s="22"/>
      <c r="J409" s="22"/>
      <c r="K409" s="22"/>
      <c r="L409" s="22"/>
    </row>
    <row r="410" ht="15.75" customHeight="1">
      <c r="F410" s="8"/>
      <c r="G410" s="9"/>
      <c r="H410" s="11"/>
      <c r="I410" s="22"/>
      <c r="J410" s="22"/>
      <c r="K410" s="22"/>
      <c r="L410" s="22"/>
    </row>
    <row r="411" ht="15.75" customHeight="1">
      <c r="F411" s="8"/>
      <c r="G411" s="9"/>
      <c r="H411" s="11"/>
      <c r="I411" s="22"/>
      <c r="J411" s="22"/>
      <c r="K411" s="22"/>
      <c r="L411" s="22"/>
    </row>
    <row r="412" ht="15.75" customHeight="1">
      <c r="F412" s="8"/>
      <c r="G412" s="9"/>
      <c r="H412" s="11"/>
      <c r="I412" s="22"/>
      <c r="J412" s="22"/>
      <c r="K412" s="22"/>
      <c r="L412" s="22"/>
    </row>
    <row r="413" ht="15.75" customHeight="1">
      <c r="F413" s="8"/>
      <c r="G413" s="9"/>
      <c r="H413" s="11"/>
      <c r="I413" s="22"/>
      <c r="J413" s="22"/>
      <c r="K413" s="22"/>
      <c r="L413" s="22"/>
    </row>
    <row r="414" ht="15.75" customHeight="1">
      <c r="F414" s="8"/>
      <c r="G414" s="9"/>
      <c r="H414" s="11"/>
      <c r="I414" s="22"/>
      <c r="J414" s="22"/>
      <c r="K414" s="22"/>
      <c r="L414" s="22"/>
    </row>
    <row r="415" ht="15.75" customHeight="1">
      <c r="F415" s="8"/>
      <c r="G415" s="9"/>
      <c r="H415" s="11"/>
      <c r="I415" s="22"/>
      <c r="J415" s="22"/>
      <c r="K415" s="22"/>
      <c r="L415" s="22"/>
    </row>
    <row r="416" ht="15.75" customHeight="1">
      <c r="F416" s="8"/>
      <c r="G416" s="9"/>
      <c r="H416" s="11"/>
      <c r="I416" s="22"/>
      <c r="J416" s="22"/>
      <c r="K416" s="22"/>
      <c r="L416" s="22"/>
    </row>
    <row r="417" ht="15.75" customHeight="1">
      <c r="F417" s="8"/>
      <c r="G417" s="9"/>
      <c r="H417" s="11"/>
      <c r="I417" s="22"/>
      <c r="J417" s="22"/>
      <c r="K417" s="22"/>
      <c r="L417" s="22"/>
    </row>
    <row r="418" ht="15.75" customHeight="1">
      <c r="F418" s="8"/>
      <c r="G418" s="9"/>
      <c r="H418" s="11"/>
      <c r="I418" s="22"/>
      <c r="J418" s="22"/>
      <c r="K418" s="22"/>
      <c r="L418" s="22"/>
    </row>
    <row r="419" ht="15.75" customHeight="1">
      <c r="F419" s="8"/>
      <c r="G419" s="9"/>
      <c r="H419" s="11"/>
      <c r="I419" s="22"/>
      <c r="J419" s="22"/>
      <c r="K419" s="22"/>
      <c r="L419" s="22"/>
    </row>
    <row r="420" ht="15.75" customHeight="1">
      <c r="F420" s="8"/>
      <c r="G420" s="9"/>
      <c r="H420" s="11"/>
      <c r="I420" s="22"/>
      <c r="J420" s="22"/>
      <c r="K420" s="22"/>
      <c r="L420" s="22"/>
    </row>
    <row r="421" ht="15.75" customHeight="1">
      <c r="F421" s="8"/>
      <c r="G421" s="9"/>
      <c r="H421" s="11"/>
      <c r="I421" s="22"/>
      <c r="J421" s="22"/>
      <c r="K421" s="22"/>
      <c r="L421" s="22"/>
    </row>
    <row r="422" ht="15.75" customHeight="1">
      <c r="F422" s="8"/>
      <c r="G422" s="9"/>
      <c r="H422" s="11"/>
      <c r="I422" s="22"/>
      <c r="J422" s="22"/>
      <c r="K422" s="22"/>
      <c r="L422" s="22"/>
    </row>
    <row r="423" ht="15.75" customHeight="1">
      <c r="F423" s="8"/>
      <c r="G423" s="9"/>
      <c r="H423" s="11"/>
      <c r="I423" s="22"/>
      <c r="J423" s="22"/>
      <c r="K423" s="22"/>
      <c r="L423" s="22"/>
    </row>
    <row r="424" ht="15.75" customHeight="1">
      <c r="F424" s="8"/>
      <c r="G424" s="9"/>
      <c r="H424" s="11"/>
      <c r="I424" s="22"/>
      <c r="J424" s="22"/>
      <c r="K424" s="22"/>
      <c r="L424" s="22"/>
    </row>
    <row r="425" ht="15.75" customHeight="1">
      <c r="F425" s="8"/>
      <c r="G425" s="9"/>
      <c r="H425" s="11"/>
      <c r="I425" s="22"/>
      <c r="J425" s="22"/>
      <c r="K425" s="22"/>
      <c r="L425" s="22"/>
    </row>
    <row r="426" ht="15.75" customHeight="1">
      <c r="F426" s="8"/>
      <c r="G426" s="9"/>
      <c r="H426" s="11"/>
      <c r="I426" s="22"/>
      <c r="J426" s="22"/>
      <c r="K426" s="22"/>
      <c r="L426" s="22"/>
    </row>
    <row r="427" ht="15.75" customHeight="1">
      <c r="F427" s="8"/>
      <c r="G427" s="9"/>
      <c r="H427" s="11"/>
      <c r="I427" s="22"/>
      <c r="J427" s="22"/>
      <c r="K427" s="22"/>
      <c r="L427" s="22"/>
    </row>
    <row r="428" ht="15.75" customHeight="1">
      <c r="F428" s="8"/>
      <c r="G428" s="9"/>
      <c r="H428" s="11"/>
      <c r="I428" s="22"/>
      <c r="J428" s="22"/>
      <c r="K428" s="22"/>
      <c r="L428" s="22"/>
    </row>
    <row r="429" ht="15.75" customHeight="1">
      <c r="F429" s="8"/>
      <c r="G429" s="9"/>
      <c r="H429" s="11"/>
      <c r="I429" s="22"/>
      <c r="J429" s="22"/>
      <c r="K429" s="22"/>
      <c r="L429" s="22"/>
    </row>
    <row r="430" ht="15.75" customHeight="1">
      <c r="F430" s="8"/>
      <c r="G430" s="9"/>
      <c r="H430" s="11"/>
      <c r="I430" s="22"/>
      <c r="J430" s="22"/>
      <c r="K430" s="22"/>
      <c r="L430" s="22"/>
    </row>
    <row r="431" ht="15.75" customHeight="1">
      <c r="F431" s="8"/>
      <c r="G431" s="9"/>
      <c r="H431" s="11"/>
      <c r="I431" s="22"/>
      <c r="J431" s="22"/>
      <c r="K431" s="22"/>
      <c r="L431" s="22"/>
    </row>
    <row r="432" ht="15.75" customHeight="1">
      <c r="F432" s="8"/>
      <c r="G432" s="9"/>
      <c r="H432" s="11"/>
      <c r="I432" s="22"/>
      <c r="J432" s="22"/>
      <c r="K432" s="22"/>
      <c r="L432" s="22"/>
    </row>
    <row r="433" ht="15.75" customHeight="1">
      <c r="F433" s="8"/>
      <c r="G433" s="9"/>
      <c r="H433" s="11"/>
      <c r="I433" s="22"/>
      <c r="J433" s="22"/>
      <c r="K433" s="22"/>
      <c r="L433" s="22"/>
    </row>
    <row r="434" ht="15.75" customHeight="1">
      <c r="F434" s="8"/>
      <c r="G434" s="9"/>
      <c r="H434" s="11"/>
      <c r="I434" s="22"/>
      <c r="J434" s="22"/>
      <c r="K434" s="22"/>
      <c r="L434" s="22"/>
    </row>
    <row r="435" ht="15.75" customHeight="1">
      <c r="F435" s="8"/>
      <c r="G435" s="9"/>
      <c r="H435" s="11"/>
      <c r="I435" s="22"/>
      <c r="J435" s="22"/>
      <c r="K435" s="22"/>
      <c r="L435" s="22"/>
    </row>
    <row r="436" ht="15.75" customHeight="1">
      <c r="F436" s="8"/>
      <c r="G436" s="9"/>
      <c r="H436" s="11"/>
      <c r="I436" s="22"/>
      <c r="J436" s="22"/>
      <c r="K436" s="22"/>
      <c r="L436" s="22"/>
    </row>
    <row r="437" ht="15.75" customHeight="1">
      <c r="F437" s="8"/>
      <c r="G437" s="9"/>
      <c r="H437" s="11"/>
      <c r="I437" s="22"/>
      <c r="J437" s="22"/>
      <c r="K437" s="22"/>
      <c r="L437" s="22"/>
    </row>
    <row r="438" ht="15.75" customHeight="1">
      <c r="F438" s="8"/>
      <c r="G438" s="9"/>
      <c r="H438" s="11"/>
      <c r="I438" s="22"/>
      <c r="J438" s="22"/>
      <c r="K438" s="22"/>
      <c r="L438" s="22"/>
    </row>
    <row r="439" ht="15.75" customHeight="1">
      <c r="F439" s="8"/>
      <c r="G439" s="9"/>
      <c r="H439" s="11"/>
      <c r="I439" s="22"/>
      <c r="J439" s="22"/>
      <c r="K439" s="22"/>
      <c r="L439" s="22"/>
    </row>
    <row r="440" ht="15.75" customHeight="1">
      <c r="F440" s="8"/>
      <c r="G440" s="9"/>
      <c r="H440" s="11"/>
      <c r="I440" s="22"/>
      <c r="J440" s="22"/>
      <c r="K440" s="22"/>
      <c r="L440" s="22"/>
    </row>
    <row r="441" ht="15.75" customHeight="1">
      <c r="F441" s="8"/>
      <c r="G441" s="9"/>
      <c r="H441" s="11"/>
      <c r="I441" s="22"/>
      <c r="J441" s="22"/>
      <c r="K441" s="22"/>
      <c r="L441" s="22"/>
    </row>
    <row r="442" ht="15.75" customHeight="1">
      <c r="F442" s="8"/>
      <c r="G442" s="9"/>
      <c r="H442" s="11"/>
      <c r="I442" s="22"/>
      <c r="J442" s="22"/>
      <c r="K442" s="22"/>
      <c r="L442" s="22"/>
    </row>
    <row r="443" ht="15.75" customHeight="1">
      <c r="F443" s="8"/>
      <c r="G443" s="9"/>
      <c r="H443" s="11"/>
      <c r="I443" s="22"/>
      <c r="J443" s="22"/>
      <c r="K443" s="22"/>
      <c r="L443" s="22"/>
    </row>
    <row r="444" ht="15.75" customHeight="1">
      <c r="F444" s="8"/>
      <c r="G444" s="9"/>
      <c r="H444" s="11"/>
      <c r="I444" s="22"/>
      <c r="J444" s="22"/>
      <c r="K444" s="22"/>
      <c r="L444" s="22"/>
    </row>
    <row r="445" ht="15.75" customHeight="1">
      <c r="F445" s="8"/>
      <c r="G445" s="9"/>
      <c r="H445" s="11"/>
      <c r="I445" s="22"/>
      <c r="J445" s="22"/>
      <c r="K445" s="22"/>
      <c r="L445" s="22"/>
    </row>
    <row r="446" ht="15.75" customHeight="1">
      <c r="F446" s="8"/>
      <c r="G446" s="9"/>
      <c r="H446" s="11"/>
      <c r="I446" s="22"/>
      <c r="J446" s="22"/>
      <c r="K446" s="22"/>
      <c r="L446" s="22"/>
    </row>
    <row r="447" ht="15.75" customHeight="1">
      <c r="F447" s="8"/>
      <c r="G447" s="9"/>
      <c r="H447" s="11"/>
      <c r="I447" s="22"/>
      <c r="J447" s="22"/>
      <c r="K447" s="22"/>
      <c r="L447" s="22"/>
    </row>
    <row r="448" ht="15.75" customHeight="1">
      <c r="F448" s="8"/>
      <c r="G448" s="9"/>
      <c r="H448" s="11"/>
      <c r="I448" s="22"/>
      <c r="J448" s="22"/>
      <c r="K448" s="22"/>
      <c r="L448" s="22"/>
    </row>
    <row r="449" ht="15.75" customHeight="1">
      <c r="F449" s="8"/>
      <c r="G449" s="9"/>
      <c r="H449" s="11"/>
      <c r="I449" s="22"/>
      <c r="J449" s="22"/>
      <c r="K449" s="22"/>
      <c r="L449" s="22"/>
    </row>
    <row r="450" ht="15.75" customHeight="1">
      <c r="F450" s="8"/>
      <c r="G450" s="9"/>
      <c r="H450" s="11"/>
      <c r="I450" s="22"/>
      <c r="J450" s="22"/>
      <c r="K450" s="22"/>
      <c r="L450" s="22"/>
    </row>
    <row r="451" ht="15.75" customHeight="1">
      <c r="F451" s="8"/>
      <c r="G451" s="9"/>
      <c r="H451" s="11"/>
      <c r="I451" s="22"/>
      <c r="J451" s="22"/>
      <c r="K451" s="22"/>
      <c r="L451" s="22"/>
    </row>
    <row r="452" ht="15.75" customHeight="1">
      <c r="F452" s="8"/>
      <c r="G452" s="9"/>
      <c r="H452" s="11"/>
      <c r="I452" s="22"/>
      <c r="J452" s="22"/>
      <c r="K452" s="22"/>
      <c r="L452" s="22"/>
    </row>
    <row r="453" ht="15.75" customHeight="1">
      <c r="F453" s="8"/>
      <c r="G453" s="9"/>
      <c r="H453" s="11"/>
      <c r="I453" s="22"/>
      <c r="J453" s="22"/>
      <c r="K453" s="22"/>
      <c r="L453" s="22"/>
    </row>
    <row r="454" ht="15.75" customHeight="1">
      <c r="F454" s="8"/>
      <c r="G454" s="9"/>
      <c r="H454" s="11"/>
      <c r="I454" s="22"/>
      <c r="J454" s="22"/>
      <c r="K454" s="22"/>
      <c r="L454" s="22"/>
    </row>
    <row r="455" ht="15.75" customHeight="1">
      <c r="F455" s="8"/>
      <c r="G455" s="9"/>
      <c r="H455" s="11"/>
      <c r="I455" s="22"/>
      <c r="J455" s="22"/>
      <c r="K455" s="22"/>
      <c r="L455" s="22"/>
    </row>
    <row r="456" ht="15.75" customHeight="1">
      <c r="F456" s="8"/>
      <c r="G456" s="9"/>
      <c r="H456" s="11"/>
      <c r="I456" s="22"/>
      <c r="J456" s="22"/>
      <c r="K456" s="22"/>
      <c r="L456" s="22"/>
    </row>
    <row r="457" ht="15.75" customHeight="1">
      <c r="F457" s="8"/>
      <c r="G457" s="9"/>
      <c r="H457" s="11"/>
      <c r="I457" s="22"/>
      <c r="J457" s="22"/>
      <c r="K457" s="22"/>
      <c r="L457" s="22"/>
    </row>
    <row r="458" ht="15.75" customHeight="1">
      <c r="F458" s="8"/>
      <c r="G458" s="9"/>
      <c r="H458" s="11"/>
      <c r="I458" s="22"/>
      <c r="J458" s="22"/>
      <c r="K458" s="22"/>
      <c r="L458" s="22"/>
    </row>
    <row r="459" ht="15.75" customHeight="1">
      <c r="F459" s="8"/>
      <c r="G459" s="9"/>
      <c r="H459" s="11"/>
      <c r="I459" s="22"/>
      <c r="J459" s="22"/>
      <c r="K459" s="22"/>
      <c r="L459" s="22"/>
    </row>
    <row r="460" ht="15.75" customHeight="1">
      <c r="F460" s="8"/>
      <c r="G460" s="9"/>
      <c r="H460" s="11"/>
      <c r="I460" s="22"/>
      <c r="J460" s="22"/>
      <c r="K460" s="22"/>
      <c r="L460" s="22"/>
    </row>
    <row r="461" ht="15.75" customHeight="1">
      <c r="F461" s="8"/>
      <c r="G461" s="9"/>
      <c r="H461" s="11"/>
      <c r="I461" s="22"/>
      <c r="J461" s="22"/>
      <c r="K461" s="22"/>
      <c r="L461" s="22"/>
    </row>
    <row r="462" ht="15.75" customHeight="1">
      <c r="F462" s="8"/>
      <c r="G462" s="9"/>
      <c r="H462" s="11"/>
      <c r="I462" s="22"/>
      <c r="J462" s="22"/>
      <c r="K462" s="22"/>
      <c r="L462" s="22"/>
    </row>
    <row r="463" ht="15.75" customHeight="1">
      <c r="F463" s="8"/>
      <c r="G463" s="9"/>
      <c r="H463" s="11"/>
      <c r="I463" s="22"/>
      <c r="J463" s="22"/>
      <c r="K463" s="22"/>
      <c r="L463" s="22"/>
    </row>
    <row r="464" ht="15.75" customHeight="1">
      <c r="F464" s="8"/>
      <c r="G464" s="9"/>
      <c r="H464" s="11"/>
      <c r="I464" s="22"/>
      <c r="J464" s="22"/>
      <c r="K464" s="22"/>
      <c r="L464" s="22"/>
    </row>
    <row r="465" ht="15.75" customHeight="1">
      <c r="F465" s="8"/>
      <c r="G465" s="9"/>
      <c r="H465" s="11"/>
      <c r="I465" s="22"/>
      <c r="J465" s="22"/>
      <c r="K465" s="22"/>
      <c r="L465" s="22"/>
    </row>
    <row r="466" ht="15.75" customHeight="1">
      <c r="F466" s="8"/>
      <c r="G466" s="9"/>
      <c r="H466" s="11"/>
      <c r="I466" s="22"/>
      <c r="J466" s="22"/>
      <c r="K466" s="22"/>
      <c r="L466" s="22"/>
    </row>
    <row r="467" ht="15.75" customHeight="1">
      <c r="F467" s="8"/>
      <c r="G467" s="9"/>
      <c r="H467" s="11"/>
      <c r="I467" s="22"/>
      <c r="J467" s="22"/>
      <c r="K467" s="22"/>
      <c r="L467" s="22"/>
    </row>
    <row r="468" ht="15.75" customHeight="1">
      <c r="F468" s="8"/>
      <c r="G468" s="9"/>
      <c r="H468" s="11"/>
      <c r="I468" s="22"/>
      <c r="J468" s="22"/>
      <c r="K468" s="22"/>
      <c r="L468" s="22"/>
    </row>
    <row r="469" ht="15.75" customHeight="1">
      <c r="F469" s="8"/>
      <c r="G469" s="9"/>
      <c r="H469" s="11"/>
      <c r="I469" s="22"/>
      <c r="J469" s="22"/>
      <c r="K469" s="22"/>
      <c r="L469" s="22"/>
    </row>
    <row r="470" ht="15.75" customHeight="1">
      <c r="F470" s="8"/>
      <c r="G470" s="9"/>
      <c r="H470" s="11"/>
      <c r="I470" s="22"/>
      <c r="J470" s="22"/>
      <c r="K470" s="22"/>
      <c r="L470" s="22"/>
    </row>
    <row r="471" ht="15.75" customHeight="1">
      <c r="F471" s="8"/>
      <c r="G471" s="9"/>
      <c r="H471" s="11"/>
      <c r="I471" s="22"/>
      <c r="J471" s="22"/>
      <c r="K471" s="22"/>
      <c r="L471" s="22"/>
    </row>
    <row r="472" ht="15.75" customHeight="1">
      <c r="F472" s="8"/>
      <c r="G472" s="9"/>
      <c r="H472" s="11"/>
      <c r="I472" s="22"/>
      <c r="J472" s="22"/>
      <c r="K472" s="22"/>
      <c r="L472" s="22"/>
    </row>
    <row r="473" ht="15.75" customHeight="1">
      <c r="F473" s="8"/>
      <c r="G473" s="9"/>
      <c r="H473" s="11"/>
      <c r="I473" s="22"/>
      <c r="J473" s="22"/>
      <c r="K473" s="22"/>
      <c r="L473" s="22"/>
    </row>
    <row r="474" ht="15.75" customHeight="1">
      <c r="F474" s="8"/>
      <c r="G474" s="9"/>
      <c r="H474" s="11"/>
      <c r="I474" s="22"/>
      <c r="J474" s="22"/>
      <c r="K474" s="22"/>
      <c r="L474" s="22"/>
    </row>
    <row r="475" ht="15.75" customHeight="1">
      <c r="F475" s="8"/>
      <c r="G475" s="9"/>
      <c r="H475" s="11"/>
      <c r="I475" s="22"/>
      <c r="J475" s="22"/>
      <c r="K475" s="22"/>
      <c r="L475" s="22"/>
    </row>
    <row r="476" ht="15.75" customHeight="1">
      <c r="F476" s="8"/>
      <c r="G476" s="9"/>
      <c r="H476" s="11"/>
      <c r="I476" s="22"/>
      <c r="J476" s="22"/>
      <c r="K476" s="22"/>
      <c r="L476" s="22"/>
    </row>
    <row r="477" ht="15.75" customHeight="1">
      <c r="F477" s="8"/>
      <c r="G477" s="9"/>
      <c r="H477" s="11"/>
      <c r="I477" s="22"/>
      <c r="J477" s="22"/>
      <c r="K477" s="22"/>
      <c r="L477" s="22"/>
    </row>
    <row r="478" ht="15.75" customHeight="1">
      <c r="F478" s="8"/>
      <c r="G478" s="9"/>
      <c r="H478" s="11"/>
      <c r="I478" s="22"/>
      <c r="J478" s="22"/>
      <c r="K478" s="22"/>
      <c r="L478" s="22"/>
    </row>
    <row r="479" ht="15.75" customHeight="1">
      <c r="F479" s="8"/>
      <c r="G479" s="9"/>
      <c r="H479" s="11"/>
      <c r="I479" s="22"/>
      <c r="J479" s="22"/>
      <c r="K479" s="22"/>
      <c r="L479" s="22"/>
    </row>
    <row r="480" ht="15.75" customHeight="1">
      <c r="F480" s="8"/>
      <c r="G480" s="9"/>
      <c r="H480" s="11"/>
      <c r="I480" s="22"/>
      <c r="J480" s="22"/>
      <c r="K480" s="22"/>
      <c r="L480" s="22"/>
    </row>
    <row r="481" ht="15.75" customHeight="1">
      <c r="F481" s="8"/>
      <c r="G481" s="9"/>
      <c r="H481" s="11"/>
      <c r="I481" s="22"/>
      <c r="J481" s="22"/>
      <c r="K481" s="22"/>
      <c r="L481" s="22"/>
    </row>
    <row r="482" ht="15.75" customHeight="1">
      <c r="F482" s="8"/>
      <c r="G482" s="9"/>
      <c r="H482" s="11"/>
      <c r="I482" s="22"/>
      <c r="J482" s="22"/>
      <c r="K482" s="22"/>
      <c r="L482" s="22"/>
    </row>
    <row r="483" ht="15.75" customHeight="1">
      <c r="F483" s="8"/>
      <c r="G483" s="9"/>
      <c r="H483" s="11"/>
      <c r="I483" s="22"/>
      <c r="J483" s="22"/>
      <c r="K483" s="22"/>
      <c r="L483" s="22"/>
    </row>
    <row r="484" ht="15.75" customHeight="1">
      <c r="F484" s="8"/>
      <c r="G484" s="9"/>
      <c r="H484" s="11"/>
      <c r="I484" s="22"/>
      <c r="J484" s="22"/>
      <c r="K484" s="22"/>
      <c r="L484" s="22"/>
    </row>
    <row r="485" ht="15.75" customHeight="1">
      <c r="F485" s="8"/>
      <c r="G485" s="9"/>
      <c r="H485" s="11"/>
      <c r="I485" s="22"/>
      <c r="J485" s="22"/>
      <c r="K485" s="22"/>
      <c r="L485" s="22"/>
    </row>
    <row r="486" ht="15.75" customHeight="1">
      <c r="F486" s="8"/>
      <c r="G486" s="9"/>
      <c r="H486" s="11"/>
      <c r="I486" s="22"/>
      <c r="J486" s="22"/>
      <c r="K486" s="22"/>
      <c r="L486" s="22"/>
    </row>
    <row r="487" ht="15.75" customHeight="1">
      <c r="F487" s="8"/>
      <c r="G487" s="9"/>
      <c r="H487" s="11"/>
      <c r="I487" s="22"/>
      <c r="J487" s="22"/>
      <c r="K487" s="22"/>
      <c r="L487" s="22"/>
    </row>
    <row r="488" ht="15.75" customHeight="1">
      <c r="F488" s="8"/>
      <c r="G488" s="9"/>
      <c r="H488" s="11"/>
      <c r="I488" s="22"/>
      <c r="J488" s="22"/>
      <c r="K488" s="22"/>
      <c r="L488" s="22"/>
    </row>
    <row r="489" ht="15.75" customHeight="1">
      <c r="F489" s="8"/>
      <c r="G489" s="9"/>
      <c r="H489" s="11"/>
      <c r="I489" s="22"/>
      <c r="J489" s="22"/>
      <c r="K489" s="22"/>
      <c r="L489" s="22"/>
    </row>
    <row r="490" ht="15.75" customHeight="1">
      <c r="F490" s="8"/>
      <c r="G490" s="9"/>
      <c r="H490" s="11"/>
      <c r="I490" s="22"/>
      <c r="J490" s="22"/>
      <c r="K490" s="22"/>
      <c r="L490" s="22"/>
    </row>
    <row r="491" ht="15.75" customHeight="1">
      <c r="F491" s="8"/>
      <c r="G491" s="9"/>
      <c r="H491" s="11"/>
      <c r="I491" s="22"/>
      <c r="J491" s="22"/>
      <c r="K491" s="22"/>
      <c r="L491" s="22"/>
    </row>
    <row r="492" ht="15.75" customHeight="1">
      <c r="F492" s="8"/>
      <c r="G492" s="9"/>
      <c r="H492" s="11"/>
      <c r="I492" s="22"/>
      <c r="J492" s="22"/>
      <c r="K492" s="22"/>
      <c r="L492" s="22"/>
    </row>
    <row r="493" ht="15.75" customHeight="1">
      <c r="F493" s="8"/>
      <c r="G493" s="9"/>
      <c r="H493" s="11"/>
      <c r="I493" s="22"/>
      <c r="J493" s="22"/>
      <c r="K493" s="22"/>
      <c r="L493" s="22"/>
    </row>
    <row r="494" ht="15.75" customHeight="1">
      <c r="F494" s="8"/>
      <c r="G494" s="9"/>
      <c r="H494" s="11"/>
      <c r="I494" s="22"/>
      <c r="J494" s="22"/>
      <c r="K494" s="22"/>
      <c r="L494" s="22"/>
    </row>
    <row r="495" ht="15.75" customHeight="1">
      <c r="F495" s="8"/>
      <c r="G495" s="9"/>
      <c r="H495" s="11"/>
      <c r="I495" s="22"/>
      <c r="J495" s="22"/>
      <c r="K495" s="22"/>
      <c r="L495" s="22"/>
    </row>
    <row r="496" ht="15.75" customHeight="1">
      <c r="F496" s="8"/>
      <c r="G496" s="9"/>
      <c r="H496" s="11"/>
      <c r="I496" s="22"/>
      <c r="J496" s="22"/>
      <c r="K496" s="22"/>
      <c r="L496" s="22"/>
    </row>
    <row r="497" ht="15.75" customHeight="1">
      <c r="F497" s="8"/>
      <c r="G497" s="9"/>
      <c r="H497" s="11"/>
      <c r="I497" s="22"/>
      <c r="J497" s="22"/>
      <c r="K497" s="22"/>
      <c r="L497" s="22"/>
    </row>
    <row r="498" ht="15.75" customHeight="1">
      <c r="F498" s="8"/>
      <c r="G498" s="9"/>
      <c r="H498" s="11"/>
      <c r="I498" s="22"/>
      <c r="J498" s="22"/>
      <c r="K498" s="22"/>
      <c r="L498" s="22"/>
    </row>
    <row r="499" ht="15.75" customHeight="1">
      <c r="F499" s="8"/>
      <c r="G499" s="9"/>
      <c r="H499" s="11"/>
      <c r="I499" s="22"/>
      <c r="J499" s="22"/>
      <c r="K499" s="22"/>
      <c r="L499" s="22"/>
    </row>
    <row r="500" ht="15.75" customHeight="1">
      <c r="F500" s="8"/>
      <c r="G500" s="9"/>
      <c r="H500" s="11"/>
      <c r="I500" s="22"/>
      <c r="J500" s="22"/>
      <c r="K500" s="22"/>
      <c r="L500" s="22"/>
    </row>
    <row r="501" ht="15.75" customHeight="1">
      <c r="F501" s="8"/>
      <c r="G501" s="9"/>
      <c r="H501" s="11"/>
      <c r="I501" s="22"/>
      <c r="J501" s="22"/>
      <c r="K501" s="22"/>
      <c r="L501" s="22"/>
    </row>
    <row r="502" ht="15.75" customHeight="1">
      <c r="F502" s="8"/>
      <c r="G502" s="9"/>
      <c r="H502" s="11"/>
      <c r="I502" s="22"/>
      <c r="J502" s="22"/>
      <c r="K502" s="22"/>
      <c r="L502" s="22"/>
    </row>
    <row r="503" ht="15.75" customHeight="1">
      <c r="F503" s="8"/>
      <c r="G503" s="9"/>
      <c r="H503" s="11"/>
      <c r="I503" s="22"/>
      <c r="J503" s="22"/>
      <c r="K503" s="22"/>
      <c r="L503" s="22"/>
    </row>
    <row r="504" ht="15.75" customHeight="1">
      <c r="F504" s="8"/>
      <c r="G504" s="9"/>
      <c r="H504" s="11"/>
      <c r="I504" s="22"/>
      <c r="J504" s="22"/>
      <c r="K504" s="22"/>
      <c r="L504" s="22"/>
    </row>
    <row r="505" ht="15.75" customHeight="1">
      <c r="F505" s="8"/>
      <c r="G505" s="9"/>
      <c r="H505" s="11"/>
      <c r="I505" s="22"/>
      <c r="J505" s="22"/>
      <c r="K505" s="22"/>
      <c r="L505" s="22"/>
    </row>
    <row r="506" ht="15.75" customHeight="1">
      <c r="F506" s="8"/>
      <c r="G506" s="9"/>
      <c r="H506" s="11"/>
      <c r="I506" s="22"/>
      <c r="J506" s="22"/>
      <c r="K506" s="22"/>
      <c r="L506" s="22"/>
    </row>
    <row r="507" ht="15.75" customHeight="1">
      <c r="F507" s="8"/>
      <c r="G507" s="9"/>
      <c r="H507" s="11"/>
      <c r="I507" s="22"/>
      <c r="J507" s="22"/>
      <c r="K507" s="22"/>
      <c r="L507" s="22"/>
    </row>
    <row r="508" ht="15.75" customHeight="1">
      <c r="F508" s="8"/>
      <c r="G508" s="9"/>
      <c r="H508" s="11"/>
      <c r="I508" s="22"/>
      <c r="J508" s="22"/>
      <c r="K508" s="22"/>
      <c r="L508" s="22"/>
    </row>
    <row r="509" ht="15.75" customHeight="1">
      <c r="F509" s="8"/>
      <c r="G509" s="9"/>
      <c r="H509" s="11"/>
      <c r="I509" s="22"/>
      <c r="J509" s="22"/>
      <c r="K509" s="22"/>
      <c r="L509" s="22"/>
    </row>
    <row r="510" ht="15.75" customHeight="1">
      <c r="F510" s="8"/>
      <c r="G510" s="9"/>
      <c r="H510" s="11"/>
      <c r="I510" s="22"/>
      <c r="J510" s="22"/>
      <c r="K510" s="22"/>
      <c r="L510" s="22"/>
    </row>
    <row r="511" ht="15.75" customHeight="1">
      <c r="F511" s="8"/>
      <c r="G511" s="9"/>
      <c r="H511" s="11"/>
      <c r="I511" s="22"/>
      <c r="J511" s="22"/>
      <c r="K511" s="22"/>
      <c r="L511" s="22"/>
    </row>
    <row r="512" ht="15.75" customHeight="1">
      <c r="F512" s="8"/>
      <c r="G512" s="9"/>
      <c r="H512" s="11"/>
      <c r="I512" s="22"/>
      <c r="J512" s="22"/>
      <c r="K512" s="22"/>
      <c r="L512" s="22"/>
    </row>
    <row r="513" ht="15.75" customHeight="1">
      <c r="F513" s="8"/>
      <c r="G513" s="9"/>
      <c r="H513" s="11"/>
      <c r="I513" s="22"/>
      <c r="J513" s="22"/>
      <c r="K513" s="22"/>
      <c r="L513" s="22"/>
    </row>
    <row r="514" ht="15.75" customHeight="1">
      <c r="F514" s="8"/>
      <c r="G514" s="9"/>
      <c r="H514" s="11"/>
      <c r="I514" s="22"/>
      <c r="J514" s="22"/>
      <c r="K514" s="22"/>
      <c r="L514" s="22"/>
    </row>
    <row r="515" ht="15.75" customHeight="1">
      <c r="F515" s="8"/>
      <c r="G515" s="9"/>
      <c r="H515" s="11"/>
      <c r="I515" s="22"/>
      <c r="J515" s="22"/>
      <c r="K515" s="22"/>
      <c r="L515" s="22"/>
    </row>
    <row r="516" ht="15.75" customHeight="1">
      <c r="F516" s="8"/>
      <c r="G516" s="9"/>
      <c r="H516" s="11"/>
      <c r="I516" s="22"/>
      <c r="J516" s="22"/>
      <c r="K516" s="22"/>
      <c r="L516" s="22"/>
    </row>
    <row r="517" ht="15.75" customHeight="1">
      <c r="F517" s="8"/>
      <c r="G517" s="9"/>
      <c r="H517" s="11"/>
      <c r="I517" s="22"/>
      <c r="J517" s="22"/>
      <c r="K517" s="22"/>
      <c r="L517" s="22"/>
    </row>
    <row r="518" ht="15.75" customHeight="1">
      <c r="F518" s="8"/>
      <c r="G518" s="9"/>
      <c r="H518" s="11"/>
      <c r="I518" s="22"/>
      <c r="J518" s="22"/>
      <c r="K518" s="22"/>
      <c r="L518" s="22"/>
    </row>
    <row r="519" ht="15.75" customHeight="1">
      <c r="F519" s="8"/>
      <c r="G519" s="9"/>
      <c r="H519" s="11"/>
      <c r="I519" s="22"/>
      <c r="J519" s="22"/>
      <c r="K519" s="22"/>
      <c r="L519" s="22"/>
    </row>
    <row r="520" ht="15.75" customHeight="1">
      <c r="F520" s="8"/>
      <c r="G520" s="9"/>
      <c r="H520" s="11"/>
      <c r="I520" s="22"/>
      <c r="J520" s="22"/>
      <c r="K520" s="22"/>
      <c r="L520" s="22"/>
    </row>
    <row r="521" ht="15.75" customHeight="1">
      <c r="F521" s="8"/>
      <c r="G521" s="9"/>
      <c r="H521" s="11"/>
      <c r="I521" s="22"/>
      <c r="J521" s="22"/>
      <c r="K521" s="22"/>
      <c r="L521" s="22"/>
    </row>
    <row r="522" ht="15.75" customHeight="1">
      <c r="F522" s="8"/>
      <c r="G522" s="9"/>
      <c r="H522" s="11"/>
      <c r="I522" s="22"/>
      <c r="J522" s="22"/>
      <c r="K522" s="22"/>
      <c r="L522" s="22"/>
    </row>
    <row r="523" ht="15.75" customHeight="1">
      <c r="F523" s="8"/>
      <c r="G523" s="9"/>
      <c r="H523" s="11"/>
      <c r="I523" s="22"/>
      <c r="J523" s="22"/>
      <c r="K523" s="22"/>
      <c r="L523" s="22"/>
    </row>
    <row r="524" ht="15.75" customHeight="1">
      <c r="F524" s="8"/>
      <c r="G524" s="9"/>
      <c r="H524" s="11"/>
      <c r="I524" s="22"/>
      <c r="J524" s="22"/>
      <c r="K524" s="22"/>
      <c r="L524" s="22"/>
    </row>
    <row r="525" ht="15.75" customHeight="1">
      <c r="F525" s="8"/>
      <c r="G525" s="9"/>
      <c r="H525" s="11"/>
      <c r="I525" s="22"/>
      <c r="J525" s="22"/>
      <c r="K525" s="22"/>
      <c r="L525" s="22"/>
    </row>
    <row r="526" ht="15.75" customHeight="1">
      <c r="F526" s="8"/>
      <c r="G526" s="9"/>
      <c r="H526" s="11"/>
      <c r="I526" s="22"/>
      <c r="J526" s="22"/>
      <c r="K526" s="22"/>
      <c r="L526" s="22"/>
    </row>
    <row r="527" ht="15.75" customHeight="1">
      <c r="F527" s="8"/>
      <c r="G527" s="9"/>
      <c r="H527" s="11"/>
      <c r="I527" s="22"/>
      <c r="J527" s="22"/>
      <c r="K527" s="22"/>
      <c r="L527" s="22"/>
    </row>
    <row r="528" ht="15.75" customHeight="1">
      <c r="F528" s="8"/>
      <c r="G528" s="9"/>
      <c r="H528" s="11"/>
      <c r="I528" s="22"/>
      <c r="J528" s="22"/>
      <c r="K528" s="22"/>
      <c r="L528" s="22"/>
    </row>
    <row r="529" ht="15.75" customHeight="1">
      <c r="F529" s="8"/>
      <c r="G529" s="9"/>
      <c r="H529" s="11"/>
      <c r="I529" s="22"/>
      <c r="J529" s="22"/>
      <c r="K529" s="22"/>
      <c r="L529" s="22"/>
    </row>
    <row r="530" ht="15.75" customHeight="1">
      <c r="F530" s="8"/>
      <c r="G530" s="9"/>
      <c r="H530" s="11"/>
      <c r="I530" s="22"/>
      <c r="J530" s="22"/>
      <c r="K530" s="22"/>
      <c r="L530" s="22"/>
    </row>
    <row r="531" ht="15.75" customHeight="1">
      <c r="F531" s="8"/>
      <c r="G531" s="9"/>
      <c r="H531" s="11"/>
      <c r="I531" s="22"/>
      <c r="J531" s="22"/>
      <c r="K531" s="22"/>
      <c r="L531" s="22"/>
    </row>
    <row r="532" ht="15.75" customHeight="1">
      <c r="F532" s="8"/>
      <c r="G532" s="9"/>
      <c r="H532" s="11"/>
      <c r="I532" s="22"/>
      <c r="J532" s="22"/>
      <c r="K532" s="22"/>
      <c r="L532" s="22"/>
    </row>
    <row r="533" ht="15.75" customHeight="1">
      <c r="F533" s="8"/>
      <c r="G533" s="9"/>
      <c r="H533" s="11"/>
      <c r="I533" s="22"/>
      <c r="J533" s="22"/>
      <c r="K533" s="22"/>
      <c r="L533" s="22"/>
    </row>
    <row r="534" ht="15.75" customHeight="1">
      <c r="F534" s="8"/>
      <c r="G534" s="9"/>
      <c r="H534" s="11"/>
      <c r="I534" s="22"/>
      <c r="J534" s="22"/>
      <c r="K534" s="22"/>
      <c r="L534" s="22"/>
    </row>
    <row r="535" ht="15.75" customHeight="1">
      <c r="F535" s="8"/>
      <c r="G535" s="9"/>
      <c r="H535" s="11"/>
      <c r="I535" s="22"/>
      <c r="J535" s="22"/>
      <c r="K535" s="22"/>
      <c r="L535" s="22"/>
    </row>
    <row r="536" ht="15.75" customHeight="1">
      <c r="F536" s="8"/>
      <c r="G536" s="9"/>
      <c r="H536" s="11"/>
      <c r="I536" s="22"/>
      <c r="J536" s="22"/>
      <c r="K536" s="22"/>
      <c r="L536" s="22"/>
    </row>
    <row r="537" ht="15.75" customHeight="1">
      <c r="F537" s="8"/>
      <c r="G537" s="9"/>
      <c r="H537" s="11"/>
      <c r="I537" s="22"/>
      <c r="J537" s="22"/>
      <c r="K537" s="22"/>
      <c r="L537" s="22"/>
    </row>
    <row r="538" ht="15.75" customHeight="1">
      <c r="F538" s="8"/>
      <c r="G538" s="9"/>
      <c r="H538" s="11"/>
      <c r="I538" s="22"/>
      <c r="J538" s="22"/>
      <c r="K538" s="22"/>
      <c r="L538" s="22"/>
    </row>
    <row r="539" ht="15.75" customHeight="1">
      <c r="F539" s="8"/>
      <c r="G539" s="9"/>
      <c r="H539" s="11"/>
      <c r="I539" s="22"/>
      <c r="J539" s="22"/>
      <c r="K539" s="22"/>
      <c r="L539" s="22"/>
    </row>
    <row r="540" ht="15.75" customHeight="1">
      <c r="F540" s="8"/>
      <c r="G540" s="9"/>
      <c r="H540" s="11"/>
      <c r="I540" s="22"/>
      <c r="J540" s="22"/>
      <c r="K540" s="22"/>
      <c r="L540" s="22"/>
    </row>
    <row r="541" ht="15.75" customHeight="1">
      <c r="F541" s="8"/>
      <c r="G541" s="9"/>
      <c r="H541" s="11"/>
      <c r="I541" s="22"/>
      <c r="J541" s="22"/>
      <c r="K541" s="22"/>
      <c r="L541" s="22"/>
    </row>
    <row r="542" ht="15.75" customHeight="1">
      <c r="F542" s="8"/>
      <c r="G542" s="9"/>
      <c r="H542" s="11"/>
      <c r="I542" s="22"/>
      <c r="J542" s="22"/>
      <c r="K542" s="22"/>
      <c r="L542" s="22"/>
    </row>
    <row r="543" ht="15.75" customHeight="1">
      <c r="F543" s="8"/>
      <c r="G543" s="9"/>
      <c r="H543" s="11"/>
      <c r="I543" s="22"/>
      <c r="J543" s="22"/>
      <c r="K543" s="22"/>
      <c r="L543" s="22"/>
    </row>
    <row r="544" ht="15.75" customHeight="1">
      <c r="F544" s="8"/>
      <c r="G544" s="9"/>
      <c r="H544" s="11"/>
      <c r="I544" s="22"/>
      <c r="J544" s="22"/>
      <c r="K544" s="22"/>
      <c r="L544" s="22"/>
    </row>
    <row r="545" ht="15.75" customHeight="1">
      <c r="F545" s="8"/>
      <c r="G545" s="9"/>
      <c r="H545" s="11"/>
      <c r="I545" s="22"/>
      <c r="J545" s="22"/>
      <c r="K545" s="22"/>
      <c r="L545" s="22"/>
    </row>
    <row r="546" ht="15.75" customHeight="1">
      <c r="F546" s="8"/>
      <c r="G546" s="9"/>
      <c r="H546" s="11"/>
      <c r="I546" s="22"/>
      <c r="J546" s="22"/>
      <c r="K546" s="22"/>
      <c r="L546" s="22"/>
    </row>
    <row r="547" ht="15.75" customHeight="1">
      <c r="F547" s="8"/>
      <c r="G547" s="9"/>
      <c r="H547" s="11"/>
      <c r="I547" s="22"/>
      <c r="J547" s="22"/>
      <c r="K547" s="22"/>
      <c r="L547" s="22"/>
    </row>
    <row r="548" ht="15.75" customHeight="1">
      <c r="F548" s="8"/>
      <c r="G548" s="9"/>
      <c r="H548" s="11"/>
      <c r="I548" s="22"/>
      <c r="J548" s="22"/>
      <c r="K548" s="22"/>
      <c r="L548" s="22"/>
    </row>
    <row r="549" ht="15.75" customHeight="1">
      <c r="F549" s="8"/>
      <c r="G549" s="9"/>
      <c r="H549" s="11"/>
      <c r="I549" s="22"/>
      <c r="J549" s="22"/>
      <c r="K549" s="22"/>
      <c r="L549" s="22"/>
    </row>
    <row r="550" ht="15.75" customHeight="1">
      <c r="F550" s="8"/>
      <c r="G550" s="9"/>
      <c r="H550" s="11"/>
      <c r="I550" s="22"/>
      <c r="J550" s="22"/>
      <c r="K550" s="22"/>
      <c r="L550" s="22"/>
    </row>
    <row r="551" ht="15.75" customHeight="1">
      <c r="F551" s="8"/>
      <c r="G551" s="9"/>
      <c r="H551" s="11"/>
      <c r="I551" s="22"/>
      <c r="J551" s="22"/>
      <c r="K551" s="22"/>
      <c r="L551" s="22"/>
    </row>
    <row r="552" ht="15.75" customHeight="1">
      <c r="F552" s="8"/>
      <c r="G552" s="9"/>
      <c r="H552" s="11"/>
      <c r="I552" s="22"/>
      <c r="J552" s="22"/>
      <c r="K552" s="22"/>
      <c r="L552" s="22"/>
    </row>
    <row r="553" ht="15.75" customHeight="1">
      <c r="F553" s="8"/>
      <c r="G553" s="9"/>
      <c r="H553" s="11"/>
      <c r="I553" s="22"/>
      <c r="J553" s="22"/>
      <c r="K553" s="22"/>
      <c r="L553" s="22"/>
    </row>
    <row r="554" ht="15.75" customHeight="1">
      <c r="F554" s="8"/>
      <c r="G554" s="9"/>
      <c r="H554" s="11"/>
      <c r="I554" s="22"/>
      <c r="J554" s="22"/>
      <c r="K554" s="22"/>
      <c r="L554" s="22"/>
    </row>
    <row r="555" ht="15.75" customHeight="1">
      <c r="F555" s="8"/>
      <c r="G555" s="9"/>
      <c r="H555" s="11"/>
      <c r="I555" s="22"/>
      <c r="J555" s="22"/>
      <c r="K555" s="22"/>
      <c r="L555" s="22"/>
    </row>
    <row r="556" ht="15.75" customHeight="1">
      <c r="F556" s="8"/>
      <c r="G556" s="9"/>
      <c r="H556" s="11"/>
      <c r="I556" s="22"/>
      <c r="J556" s="22"/>
      <c r="K556" s="22"/>
      <c r="L556" s="22"/>
    </row>
    <row r="557" ht="15.75" customHeight="1">
      <c r="F557" s="8"/>
      <c r="G557" s="9"/>
      <c r="H557" s="11"/>
      <c r="I557" s="22"/>
      <c r="J557" s="22"/>
      <c r="K557" s="22"/>
      <c r="L557" s="22"/>
    </row>
    <row r="558" ht="15.75" customHeight="1">
      <c r="F558" s="8"/>
      <c r="G558" s="9"/>
      <c r="H558" s="11"/>
      <c r="I558" s="22"/>
      <c r="J558" s="22"/>
      <c r="K558" s="22"/>
      <c r="L558" s="22"/>
    </row>
    <row r="559" ht="15.75" customHeight="1">
      <c r="F559" s="8"/>
      <c r="G559" s="9"/>
      <c r="H559" s="11"/>
      <c r="I559" s="22"/>
      <c r="J559" s="22"/>
      <c r="K559" s="22"/>
      <c r="L559" s="22"/>
    </row>
    <row r="560" ht="15.75" customHeight="1">
      <c r="F560" s="8"/>
      <c r="G560" s="9"/>
      <c r="H560" s="11"/>
      <c r="I560" s="22"/>
      <c r="J560" s="22"/>
      <c r="K560" s="22"/>
      <c r="L560" s="22"/>
    </row>
    <row r="561" ht="15.75" customHeight="1">
      <c r="F561" s="8"/>
      <c r="G561" s="9"/>
      <c r="H561" s="11"/>
      <c r="I561" s="22"/>
      <c r="J561" s="22"/>
      <c r="K561" s="22"/>
      <c r="L561" s="22"/>
    </row>
    <row r="562" ht="15.75" customHeight="1">
      <c r="F562" s="8"/>
      <c r="G562" s="9"/>
      <c r="H562" s="11"/>
      <c r="I562" s="22"/>
      <c r="J562" s="22"/>
      <c r="K562" s="22"/>
      <c r="L562" s="22"/>
    </row>
    <row r="563" ht="15.75" customHeight="1">
      <c r="F563" s="8"/>
      <c r="G563" s="9"/>
      <c r="H563" s="11"/>
      <c r="I563" s="22"/>
      <c r="J563" s="22"/>
      <c r="K563" s="22"/>
      <c r="L563" s="22"/>
    </row>
    <row r="564" ht="15.75" customHeight="1">
      <c r="F564" s="8"/>
      <c r="G564" s="9"/>
      <c r="H564" s="11"/>
      <c r="I564" s="22"/>
      <c r="J564" s="22"/>
      <c r="K564" s="22"/>
      <c r="L564" s="22"/>
    </row>
    <row r="565" ht="15.75" customHeight="1">
      <c r="F565" s="8"/>
      <c r="G565" s="9"/>
      <c r="H565" s="11"/>
      <c r="I565" s="22"/>
      <c r="J565" s="22"/>
      <c r="K565" s="22"/>
      <c r="L565" s="22"/>
    </row>
    <row r="566" ht="15.75" customHeight="1">
      <c r="F566" s="8"/>
      <c r="G566" s="9"/>
      <c r="H566" s="11"/>
      <c r="I566" s="22"/>
      <c r="J566" s="22"/>
      <c r="K566" s="22"/>
      <c r="L566" s="22"/>
    </row>
    <row r="567" ht="15.75" customHeight="1">
      <c r="F567" s="8"/>
      <c r="G567" s="9"/>
      <c r="H567" s="11"/>
      <c r="I567" s="22"/>
      <c r="J567" s="22"/>
      <c r="K567" s="22"/>
      <c r="L567" s="22"/>
    </row>
    <row r="568" ht="15.75" customHeight="1">
      <c r="F568" s="8"/>
      <c r="G568" s="9"/>
      <c r="H568" s="11"/>
      <c r="I568" s="22"/>
      <c r="J568" s="22"/>
      <c r="K568" s="22"/>
      <c r="L568" s="22"/>
    </row>
    <row r="569" ht="15.75" customHeight="1">
      <c r="F569" s="8"/>
      <c r="G569" s="9"/>
      <c r="H569" s="11"/>
      <c r="I569" s="22"/>
      <c r="J569" s="22"/>
      <c r="K569" s="22"/>
      <c r="L569" s="22"/>
    </row>
    <row r="570" ht="15.75" customHeight="1">
      <c r="F570" s="8"/>
      <c r="G570" s="9"/>
      <c r="H570" s="11"/>
      <c r="I570" s="22"/>
      <c r="J570" s="22"/>
      <c r="K570" s="22"/>
      <c r="L570" s="22"/>
    </row>
    <row r="571" ht="15.75" customHeight="1">
      <c r="F571" s="8"/>
      <c r="G571" s="9"/>
      <c r="H571" s="11"/>
      <c r="I571" s="22"/>
      <c r="J571" s="22"/>
      <c r="K571" s="22"/>
      <c r="L571" s="22"/>
    </row>
    <row r="572" ht="15.75" customHeight="1">
      <c r="F572" s="8"/>
      <c r="G572" s="9"/>
      <c r="H572" s="11"/>
      <c r="I572" s="22"/>
      <c r="J572" s="22"/>
      <c r="K572" s="22"/>
      <c r="L572" s="22"/>
    </row>
    <row r="573" ht="15.75" customHeight="1">
      <c r="F573" s="8"/>
      <c r="G573" s="9"/>
      <c r="H573" s="11"/>
      <c r="I573" s="22"/>
      <c r="J573" s="22"/>
      <c r="K573" s="22"/>
      <c r="L573" s="22"/>
    </row>
    <row r="574" ht="15.75" customHeight="1">
      <c r="F574" s="8"/>
      <c r="G574" s="9"/>
      <c r="H574" s="11"/>
      <c r="I574" s="22"/>
      <c r="J574" s="22"/>
      <c r="K574" s="22"/>
      <c r="L574" s="22"/>
    </row>
    <row r="575" ht="15.75" customHeight="1">
      <c r="F575" s="8"/>
      <c r="G575" s="9"/>
      <c r="H575" s="11"/>
      <c r="I575" s="22"/>
      <c r="J575" s="22"/>
      <c r="K575" s="22"/>
      <c r="L575" s="22"/>
    </row>
    <row r="576" ht="15.75" customHeight="1">
      <c r="F576" s="8"/>
      <c r="G576" s="9"/>
      <c r="H576" s="11"/>
      <c r="I576" s="22"/>
      <c r="J576" s="22"/>
      <c r="K576" s="22"/>
      <c r="L576" s="22"/>
    </row>
    <row r="577" ht="15.75" customHeight="1">
      <c r="F577" s="8"/>
      <c r="G577" s="9"/>
      <c r="H577" s="11"/>
      <c r="I577" s="22"/>
      <c r="J577" s="22"/>
      <c r="K577" s="22"/>
      <c r="L577" s="22"/>
    </row>
    <row r="578" ht="15.75" customHeight="1">
      <c r="F578" s="8"/>
      <c r="G578" s="9"/>
      <c r="H578" s="11"/>
      <c r="I578" s="22"/>
      <c r="J578" s="22"/>
      <c r="K578" s="22"/>
      <c r="L578" s="22"/>
    </row>
    <row r="579" ht="15.75" customHeight="1">
      <c r="F579" s="8"/>
      <c r="G579" s="9"/>
      <c r="H579" s="11"/>
      <c r="I579" s="22"/>
      <c r="J579" s="22"/>
      <c r="K579" s="22"/>
      <c r="L579" s="22"/>
    </row>
    <row r="580" ht="15.75" customHeight="1">
      <c r="F580" s="8"/>
      <c r="G580" s="9"/>
      <c r="H580" s="11"/>
      <c r="I580" s="22"/>
      <c r="J580" s="22"/>
      <c r="K580" s="22"/>
      <c r="L580" s="22"/>
    </row>
    <row r="581" ht="15.75" customHeight="1">
      <c r="F581" s="8"/>
      <c r="G581" s="9"/>
      <c r="H581" s="11"/>
      <c r="I581" s="22"/>
      <c r="J581" s="22"/>
      <c r="K581" s="22"/>
      <c r="L581" s="22"/>
    </row>
    <row r="582" ht="15.75" customHeight="1">
      <c r="F582" s="8"/>
      <c r="G582" s="9"/>
      <c r="H582" s="11"/>
      <c r="I582" s="22"/>
      <c r="J582" s="22"/>
      <c r="K582" s="22"/>
      <c r="L582" s="22"/>
    </row>
    <row r="583" ht="15.75" customHeight="1">
      <c r="F583" s="8"/>
      <c r="G583" s="9"/>
      <c r="H583" s="11"/>
      <c r="I583" s="22"/>
      <c r="J583" s="22"/>
      <c r="K583" s="22"/>
      <c r="L583" s="22"/>
    </row>
    <row r="584" ht="15.75" customHeight="1">
      <c r="F584" s="8"/>
      <c r="G584" s="9"/>
      <c r="H584" s="11"/>
      <c r="I584" s="22"/>
      <c r="J584" s="22"/>
      <c r="K584" s="22"/>
      <c r="L584" s="22"/>
    </row>
    <row r="585" ht="15.75" customHeight="1">
      <c r="F585" s="8"/>
      <c r="G585" s="9"/>
      <c r="H585" s="11"/>
      <c r="I585" s="22"/>
      <c r="J585" s="22"/>
      <c r="K585" s="22"/>
      <c r="L585" s="22"/>
    </row>
    <row r="586" ht="15.75" customHeight="1">
      <c r="F586" s="8"/>
      <c r="G586" s="9"/>
      <c r="H586" s="11"/>
      <c r="I586" s="22"/>
      <c r="J586" s="22"/>
      <c r="K586" s="22"/>
      <c r="L586" s="22"/>
    </row>
    <row r="587" ht="15.75" customHeight="1">
      <c r="F587" s="8"/>
      <c r="G587" s="9"/>
      <c r="H587" s="11"/>
      <c r="I587" s="22"/>
      <c r="J587" s="22"/>
      <c r="K587" s="22"/>
      <c r="L587" s="22"/>
    </row>
    <row r="588" ht="15.75" customHeight="1">
      <c r="F588" s="8"/>
      <c r="G588" s="9"/>
      <c r="H588" s="11"/>
      <c r="I588" s="22"/>
      <c r="J588" s="22"/>
      <c r="K588" s="22"/>
      <c r="L588" s="22"/>
    </row>
    <row r="589" ht="15.75" customHeight="1">
      <c r="F589" s="8"/>
      <c r="G589" s="9"/>
      <c r="H589" s="11"/>
      <c r="I589" s="22"/>
      <c r="J589" s="22"/>
      <c r="K589" s="22"/>
      <c r="L589" s="22"/>
    </row>
    <row r="590" ht="15.75" customHeight="1">
      <c r="F590" s="8"/>
      <c r="G590" s="9"/>
      <c r="H590" s="11"/>
      <c r="I590" s="22"/>
      <c r="J590" s="22"/>
      <c r="K590" s="22"/>
      <c r="L590" s="22"/>
    </row>
    <row r="591" ht="15.75" customHeight="1">
      <c r="F591" s="8"/>
      <c r="G591" s="9"/>
      <c r="H591" s="11"/>
      <c r="I591" s="22"/>
      <c r="J591" s="22"/>
      <c r="K591" s="22"/>
      <c r="L591" s="22"/>
    </row>
    <row r="592" ht="15.75" customHeight="1">
      <c r="F592" s="8"/>
      <c r="G592" s="9"/>
      <c r="H592" s="11"/>
      <c r="I592" s="22"/>
      <c r="J592" s="22"/>
      <c r="K592" s="22"/>
      <c r="L592" s="22"/>
    </row>
    <row r="593" ht="15.75" customHeight="1">
      <c r="F593" s="8"/>
      <c r="G593" s="9"/>
      <c r="H593" s="11"/>
      <c r="I593" s="22"/>
      <c r="J593" s="22"/>
      <c r="K593" s="22"/>
      <c r="L593" s="22"/>
    </row>
    <row r="594" ht="15.75" customHeight="1">
      <c r="F594" s="8"/>
      <c r="G594" s="9"/>
      <c r="H594" s="11"/>
      <c r="I594" s="22"/>
      <c r="J594" s="22"/>
      <c r="K594" s="22"/>
      <c r="L594" s="22"/>
    </row>
    <row r="595" ht="15.75" customHeight="1">
      <c r="F595" s="8"/>
      <c r="G595" s="9"/>
      <c r="H595" s="11"/>
      <c r="I595" s="22"/>
      <c r="J595" s="22"/>
      <c r="K595" s="22"/>
      <c r="L595" s="22"/>
    </row>
    <row r="596" ht="15.75" customHeight="1">
      <c r="F596" s="8"/>
      <c r="G596" s="9"/>
      <c r="H596" s="11"/>
      <c r="I596" s="22"/>
      <c r="J596" s="22"/>
      <c r="K596" s="22"/>
      <c r="L596" s="22"/>
    </row>
    <row r="597" ht="15.75" customHeight="1">
      <c r="F597" s="8"/>
      <c r="G597" s="9"/>
      <c r="H597" s="11"/>
      <c r="I597" s="22"/>
      <c r="J597" s="22"/>
      <c r="K597" s="22"/>
      <c r="L597" s="22"/>
    </row>
    <row r="598" ht="15.75" customHeight="1">
      <c r="F598" s="8"/>
      <c r="G598" s="9"/>
      <c r="H598" s="11"/>
      <c r="I598" s="22"/>
      <c r="J598" s="22"/>
      <c r="K598" s="22"/>
      <c r="L598" s="22"/>
    </row>
    <row r="599" ht="15.75" customHeight="1">
      <c r="F599" s="8"/>
      <c r="G599" s="9"/>
      <c r="H599" s="11"/>
      <c r="I599" s="22"/>
      <c r="J599" s="22"/>
      <c r="K599" s="22"/>
      <c r="L599" s="22"/>
    </row>
    <row r="600" ht="15.75" customHeight="1">
      <c r="F600" s="8"/>
      <c r="G600" s="9"/>
      <c r="H600" s="11"/>
      <c r="I600" s="22"/>
      <c r="J600" s="22"/>
      <c r="K600" s="22"/>
      <c r="L600" s="22"/>
    </row>
    <row r="601" ht="15.75" customHeight="1">
      <c r="F601" s="8"/>
      <c r="G601" s="9"/>
      <c r="H601" s="11"/>
      <c r="I601" s="22"/>
      <c r="J601" s="22"/>
      <c r="K601" s="22"/>
      <c r="L601" s="22"/>
    </row>
    <row r="602" ht="15.75" customHeight="1">
      <c r="F602" s="8"/>
      <c r="G602" s="9"/>
      <c r="H602" s="11"/>
      <c r="I602" s="22"/>
      <c r="J602" s="22"/>
      <c r="K602" s="22"/>
      <c r="L602" s="22"/>
    </row>
    <row r="603" ht="15.75" customHeight="1">
      <c r="F603" s="8"/>
      <c r="G603" s="9"/>
      <c r="H603" s="11"/>
      <c r="I603" s="22"/>
      <c r="J603" s="22"/>
      <c r="K603" s="22"/>
      <c r="L603" s="22"/>
    </row>
    <row r="604" ht="15.75" customHeight="1">
      <c r="F604" s="8"/>
      <c r="G604" s="9"/>
      <c r="H604" s="11"/>
      <c r="I604" s="22"/>
      <c r="J604" s="22"/>
      <c r="K604" s="22"/>
      <c r="L604" s="22"/>
    </row>
    <row r="605" ht="15.75" customHeight="1">
      <c r="F605" s="8"/>
      <c r="G605" s="9"/>
      <c r="H605" s="11"/>
      <c r="I605" s="22"/>
      <c r="J605" s="22"/>
      <c r="K605" s="22"/>
      <c r="L605" s="22"/>
    </row>
    <row r="606" ht="15.75" customHeight="1">
      <c r="F606" s="8"/>
      <c r="G606" s="9"/>
      <c r="H606" s="11"/>
      <c r="I606" s="22"/>
      <c r="J606" s="22"/>
      <c r="K606" s="22"/>
      <c r="L606" s="22"/>
    </row>
    <row r="607" ht="15.75" customHeight="1">
      <c r="F607" s="8"/>
      <c r="G607" s="9"/>
      <c r="H607" s="11"/>
      <c r="I607" s="22"/>
      <c r="J607" s="22"/>
      <c r="K607" s="22"/>
      <c r="L607" s="22"/>
    </row>
    <row r="608" ht="15.75" customHeight="1">
      <c r="F608" s="8"/>
      <c r="G608" s="9"/>
      <c r="H608" s="11"/>
      <c r="I608" s="22"/>
      <c r="J608" s="22"/>
      <c r="K608" s="22"/>
      <c r="L608" s="22"/>
    </row>
    <row r="609" ht="15.75" customHeight="1">
      <c r="F609" s="8"/>
      <c r="G609" s="9"/>
      <c r="H609" s="11"/>
      <c r="I609" s="22"/>
      <c r="J609" s="22"/>
      <c r="K609" s="22"/>
      <c r="L609" s="22"/>
    </row>
    <row r="610" ht="15.75" customHeight="1">
      <c r="F610" s="8"/>
      <c r="G610" s="9"/>
      <c r="H610" s="11"/>
      <c r="I610" s="22"/>
      <c r="J610" s="22"/>
      <c r="K610" s="22"/>
      <c r="L610" s="22"/>
    </row>
    <row r="611" ht="15.75" customHeight="1">
      <c r="F611" s="8"/>
      <c r="G611" s="9"/>
      <c r="H611" s="11"/>
      <c r="I611" s="22"/>
      <c r="J611" s="22"/>
      <c r="K611" s="22"/>
      <c r="L611" s="22"/>
    </row>
    <row r="612" ht="15.75" customHeight="1">
      <c r="F612" s="8"/>
      <c r="G612" s="9"/>
      <c r="H612" s="11"/>
      <c r="I612" s="22"/>
      <c r="J612" s="22"/>
      <c r="K612" s="22"/>
      <c r="L612" s="22"/>
    </row>
    <row r="613" ht="15.75" customHeight="1">
      <c r="F613" s="8"/>
      <c r="G613" s="9"/>
      <c r="H613" s="11"/>
      <c r="I613" s="22"/>
      <c r="J613" s="22"/>
      <c r="K613" s="22"/>
      <c r="L613" s="22"/>
    </row>
    <row r="614" ht="15.75" customHeight="1">
      <c r="F614" s="8"/>
      <c r="G614" s="9"/>
      <c r="H614" s="11"/>
      <c r="I614" s="22"/>
      <c r="J614" s="22"/>
      <c r="K614" s="22"/>
      <c r="L614" s="22"/>
    </row>
    <row r="615" ht="15.75" customHeight="1">
      <c r="F615" s="8"/>
      <c r="G615" s="9"/>
      <c r="H615" s="11"/>
      <c r="I615" s="22"/>
      <c r="J615" s="22"/>
      <c r="K615" s="22"/>
      <c r="L615" s="22"/>
    </row>
    <row r="616" ht="15.75" customHeight="1">
      <c r="F616" s="8"/>
      <c r="G616" s="9"/>
      <c r="H616" s="11"/>
      <c r="I616" s="22"/>
      <c r="J616" s="22"/>
      <c r="K616" s="22"/>
      <c r="L616" s="22"/>
    </row>
    <row r="617" ht="15.75" customHeight="1">
      <c r="F617" s="8"/>
      <c r="G617" s="9"/>
      <c r="H617" s="11"/>
      <c r="I617" s="22"/>
      <c r="J617" s="22"/>
      <c r="K617" s="22"/>
      <c r="L617" s="22"/>
    </row>
    <row r="618" ht="15.75" customHeight="1">
      <c r="F618" s="8"/>
      <c r="G618" s="9"/>
      <c r="H618" s="11"/>
      <c r="I618" s="22"/>
      <c r="J618" s="22"/>
      <c r="K618" s="22"/>
      <c r="L618" s="22"/>
    </row>
    <row r="619" ht="15.75" customHeight="1">
      <c r="F619" s="8"/>
      <c r="G619" s="9"/>
      <c r="H619" s="11"/>
      <c r="I619" s="22"/>
      <c r="J619" s="22"/>
      <c r="K619" s="22"/>
      <c r="L619" s="22"/>
    </row>
    <row r="620" ht="15.75" customHeight="1">
      <c r="F620" s="8"/>
      <c r="G620" s="9"/>
      <c r="H620" s="11"/>
      <c r="I620" s="22"/>
      <c r="J620" s="22"/>
      <c r="K620" s="22"/>
      <c r="L620" s="22"/>
    </row>
    <row r="621" ht="15.75" customHeight="1">
      <c r="F621" s="8"/>
      <c r="G621" s="9"/>
      <c r="H621" s="11"/>
      <c r="I621" s="22"/>
      <c r="J621" s="22"/>
      <c r="K621" s="22"/>
      <c r="L621" s="22"/>
    </row>
    <row r="622" ht="15.75" customHeight="1">
      <c r="F622" s="8"/>
      <c r="G622" s="9"/>
      <c r="H622" s="11"/>
      <c r="I622" s="22"/>
      <c r="J622" s="22"/>
      <c r="K622" s="22"/>
      <c r="L622" s="22"/>
    </row>
    <row r="623" ht="15.75" customHeight="1">
      <c r="F623" s="8"/>
      <c r="G623" s="9"/>
      <c r="H623" s="11"/>
      <c r="I623" s="22"/>
      <c r="J623" s="22"/>
      <c r="K623" s="22"/>
      <c r="L623" s="22"/>
    </row>
    <row r="624" ht="15.75" customHeight="1">
      <c r="F624" s="8"/>
      <c r="G624" s="9"/>
      <c r="H624" s="11"/>
      <c r="I624" s="22"/>
      <c r="J624" s="22"/>
      <c r="K624" s="22"/>
      <c r="L624" s="22"/>
    </row>
    <row r="625" ht="15.75" customHeight="1">
      <c r="F625" s="8"/>
      <c r="G625" s="9"/>
      <c r="H625" s="11"/>
      <c r="I625" s="22"/>
      <c r="J625" s="22"/>
      <c r="K625" s="22"/>
      <c r="L625" s="22"/>
    </row>
    <row r="626" ht="15.75" customHeight="1">
      <c r="F626" s="8"/>
      <c r="G626" s="9"/>
      <c r="H626" s="11"/>
      <c r="I626" s="22"/>
      <c r="J626" s="22"/>
      <c r="K626" s="22"/>
      <c r="L626" s="22"/>
    </row>
    <row r="627" ht="15.75" customHeight="1">
      <c r="F627" s="8"/>
      <c r="G627" s="9"/>
      <c r="H627" s="11"/>
      <c r="I627" s="22"/>
      <c r="J627" s="22"/>
      <c r="K627" s="22"/>
      <c r="L627" s="22"/>
    </row>
    <row r="628" ht="15.75" customHeight="1">
      <c r="F628" s="8"/>
      <c r="G628" s="9"/>
      <c r="H628" s="11"/>
      <c r="I628" s="22"/>
      <c r="J628" s="22"/>
      <c r="K628" s="22"/>
      <c r="L628" s="22"/>
    </row>
    <row r="629" ht="15.75" customHeight="1">
      <c r="F629" s="8"/>
      <c r="G629" s="9"/>
      <c r="H629" s="11"/>
      <c r="I629" s="22"/>
      <c r="J629" s="22"/>
      <c r="K629" s="22"/>
      <c r="L629" s="22"/>
    </row>
    <row r="630" ht="15.75" customHeight="1">
      <c r="F630" s="8"/>
      <c r="G630" s="9"/>
      <c r="H630" s="11"/>
      <c r="I630" s="22"/>
      <c r="J630" s="22"/>
      <c r="K630" s="22"/>
      <c r="L630" s="22"/>
    </row>
    <row r="631" ht="15.75" customHeight="1">
      <c r="F631" s="8"/>
      <c r="G631" s="9"/>
      <c r="H631" s="11"/>
      <c r="I631" s="22"/>
      <c r="J631" s="22"/>
      <c r="K631" s="22"/>
      <c r="L631" s="22"/>
    </row>
    <row r="632" ht="15.75" customHeight="1">
      <c r="F632" s="8"/>
      <c r="G632" s="9"/>
      <c r="H632" s="11"/>
      <c r="I632" s="22"/>
      <c r="J632" s="22"/>
      <c r="K632" s="22"/>
      <c r="L632" s="22"/>
    </row>
    <row r="633" ht="15.75" customHeight="1">
      <c r="F633" s="8"/>
      <c r="G633" s="9"/>
      <c r="H633" s="11"/>
      <c r="I633" s="22"/>
      <c r="J633" s="22"/>
      <c r="K633" s="22"/>
      <c r="L633" s="22"/>
    </row>
    <row r="634" ht="15.75" customHeight="1">
      <c r="F634" s="8"/>
      <c r="G634" s="9"/>
      <c r="H634" s="11"/>
      <c r="I634" s="22"/>
      <c r="J634" s="22"/>
      <c r="K634" s="22"/>
      <c r="L634" s="22"/>
    </row>
    <row r="635" ht="15.75" customHeight="1">
      <c r="F635" s="8"/>
      <c r="G635" s="9"/>
      <c r="H635" s="11"/>
      <c r="I635" s="22"/>
      <c r="J635" s="22"/>
      <c r="K635" s="22"/>
      <c r="L635" s="22"/>
    </row>
    <row r="636" ht="15.75" customHeight="1">
      <c r="F636" s="8"/>
      <c r="G636" s="9"/>
      <c r="H636" s="11"/>
      <c r="I636" s="22"/>
      <c r="J636" s="22"/>
      <c r="K636" s="22"/>
      <c r="L636" s="22"/>
    </row>
    <row r="637" ht="15.75" customHeight="1">
      <c r="F637" s="8"/>
      <c r="G637" s="9"/>
      <c r="H637" s="11"/>
      <c r="I637" s="22"/>
      <c r="J637" s="22"/>
      <c r="K637" s="22"/>
      <c r="L637" s="22"/>
    </row>
    <row r="638" ht="15.75" customHeight="1">
      <c r="F638" s="8"/>
      <c r="G638" s="9"/>
      <c r="H638" s="11"/>
      <c r="I638" s="22"/>
      <c r="J638" s="22"/>
      <c r="K638" s="22"/>
      <c r="L638" s="22"/>
    </row>
    <row r="639" ht="15.75" customHeight="1">
      <c r="F639" s="8"/>
      <c r="G639" s="9"/>
      <c r="H639" s="11"/>
      <c r="I639" s="22"/>
      <c r="J639" s="22"/>
      <c r="K639" s="22"/>
      <c r="L639" s="22"/>
    </row>
    <row r="640" ht="15.75" customHeight="1">
      <c r="F640" s="8"/>
      <c r="G640" s="9"/>
      <c r="H640" s="11"/>
      <c r="I640" s="22"/>
      <c r="J640" s="22"/>
      <c r="K640" s="22"/>
      <c r="L640" s="22"/>
    </row>
    <row r="641" ht="15.75" customHeight="1">
      <c r="F641" s="8"/>
      <c r="G641" s="9"/>
      <c r="H641" s="11"/>
      <c r="I641" s="22"/>
      <c r="J641" s="22"/>
      <c r="K641" s="22"/>
      <c r="L641" s="22"/>
    </row>
    <row r="642" ht="15.75" customHeight="1">
      <c r="F642" s="8"/>
      <c r="G642" s="9"/>
      <c r="H642" s="11"/>
      <c r="I642" s="22"/>
      <c r="J642" s="22"/>
      <c r="K642" s="22"/>
      <c r="L642" s="22"/>
    </row>
    <row r="643" ht="15.75" customHeight="1">
      <c r="F643" s="8"/>
      <c r="G643" s="9"/>
      <c r="H643" s="11"/>
      <c r="I643" s="22"/>
      <c r="J643" s="22"/>
      <c r="K643" s="22"/>
      <c r="L643" s="22"/>
    </row>
    <row r="644" ht="15.75" customHeight="1">
      <c r="F644" s="8"/>
      <c r="G644" s="9"/>
      <c r="H644" s="11"/>
      <c r="I644" s="22"/>
      <c r="J644" s="22"/>
      <c r="K644" s="22"/>
      <c r="L644" s="22"/>
    </row>
    <row r="645" ht="15.75" customHeight="1">
      <c r="F645" s="8"/>
      <c r="G645" s="9"/>
      <c r="H645" s="11"/>
      <c r="I645" s="22"/>
      <c r="J645" s="22"/>
      <c r="K645" s="22"/>
      <c r="L645" s="22"/>
    </row>
    <row r="646" ht="15.75" customHeight="1">
      <c r="F646" s="8"/>
      <c r="G646" s="9"/>
      <c r="H646" s="11"/>
      <c r="I646" s="22"/>
      <c r="J646" s="22"/>
      <c r="K646" s="22"/>
      <c r="L646" s="22"/>
    </row>
    <row r="647" ht="15.75" customHeight="1">
      <c r="F647" s="8"/>
      <c r="G647" s="9"/>
      <c r="H647" s="11"/>
      <c r="I647" s="22"/>
      <c r="J647" s="22"/>
      <c r="K647" s="22"/>
      <c r="L647" s="22"/>
    </row>
    <row r="648" ht="15.75" customHeight="1">
      <c r="F648" s="8"/>
      <c r="G648" s="9"/>
      <c r="H648" s="11"/>
      <c r="I648" s="22"/>
      <c r="J648" s="22"/>
      <c r="K648" s="22"/>
      <c r="L648" s="22"/>
    </row>
    <row r="649" ht="15.75" customHeight="1">
      <c r="F649" s="8"/>
      <c r="G649" s="9"/>
      <c r="H649" s="11"/>
      <c r="I649" s="22"/>
      <c r="J649" s="22"/>
      <c r="K649" s="22"/>
      <c r="L649" s="22"/>
    </row>
    <row r="650" ht="15.75" customHeight="1">
      <c r="F650" s="8"/>
      <c r="G650" s="9"/>
      <c r="H650" s="11"/>
      <c r="I650" s="22"/>
      <c r="J650" s="22"/>
      <c r="K650" s="22"/>
      <c r="L650" s="22"/>
    </row>
    <row r="651" ht="15.75" customHeight="1">
      <c r="F651" s="8"/>
      <c r="G651" s="9"/>
      <c r="H651" s="11"/>
      <c r="I651" s="22"/>
      <c r="J651" s="22"/>
      <c r="K651" s="22"/>
      <c r="L651" s="22"/>
    </row>
    <row r="652" ht="15.75" customHeight="1">
      <c r="F652" s="8"/>
      <c r="G652" s="9"/>
      <c r="H652" s="11"/>
      <c r="I652" s="22"/>
      <c r="J652" s="22"/>
      <c r="K652" s="22"/>
      <c r="L652" s="22"/>
    </row>
    <row r="653" ht="15.75" customHeight="1">
      <c r="F653" s="8"/>
      <c r="G653" s="9"/>
      <c r="H653" s="11"/>
      <c r="I653" s="22"/>
      <c r="J653" s="22"/>
      <c r="K653" s="22"/>
      <c r="L653" s="22"/>
    </row>
    <row r="654" ht="15.75" customHeight="1">
      <c r="F654" s="8"/>
      <c r="G654" s="9"/>
      <c r="H654" s="11"/>
      <c r="I654" s="22"/>
      <c r="J654" s="22"/>
      <c r="K654" s="22"/>
      <c r="L654" s="22"/>
    </row>
    <row r="655" ht="15.75" customHeight="1">
      <c r="F655" s="8"/>
      <c r="G655" s="9"/>
      <c r="H655" s="11"/>
      <c r="I655" s="22"/>
      <c r="J655" s="22"/>
      <c r="K655" s="22"/>
      <c r="L655" s="22"/>
    </row>
    <row r="656" ht="15.75" customHeight="1">
      <c r="F656" s="8"/>
      <c r="G656" s="9"/>
      <c r="H656" s="11"/>
      <c r="I656" s="22"/>
      <c r="J656" s="22"/>
      <c r="K656" s="22"/>
      <c r="L656" s="22"/>
    </row>
    <row r="657" ht="15.75" customHeight="1">
      <c r="F657" s="8"/>
      <c r="G657" s="9"/>
      <c r="H657" s="11"/>
      <c r="I657" s="22"/>
      <c r="J657" s="22"/>
      <c r="K657" s="22"/>
      <c r="L657" s="22"/>
    </row>
    <row r="658" ht="15.75" customHeight="1">
      <c r="F658" s="8"/>
      <c r="G658" s="9"/>
      <c r="H658" s="11"/>
      <c r="I658" s="22"/>
      <c r="J658" s="22"/>
      <c r="K658" s="22"/>
      <c r="L658" s="22"/>
    </row>
    <row r="659" ht="15.75" customHeight="1">
      <c r="F659" s="8"/>
      <c r="G659" s="9"/>
      <c r="H659" s="11"/>
      <c r="I659" s="22"/>
      <c r="J659" s="22"/>
      <c r="K659" s="22"/>
      <c r="L659" s="22"/>
    </row>
    <row r="660" ht="15.75" customHeight="1">
      <c r="F660" s="8"/>
      <c r="G660" s="9"/>
      <c r="H660" s="11"/>
      <c r="I660" s="22"/>
      <c r="J660" s="22"/>
      <c r="K660" s="22"/>
      <c r="L660" s="22"/>
    </row>
    <row r="661" ht="15.75" customHeight="1">
      <c r="F661" s="8"/>
      <c r="G661" s="9"/>
      <c r="H661" s="11"/>
      <c r="I661" s="22"/>
      <c r="J661" s="22"/>
      <c r="K661" s="22"/>
      <c r="L661" s="22"/>
    </row>
    <row r="662" ht="15.75" customHeight="1">
      <c r="F662" s="8"/>
      <c r="G662" s="9"/>
      <c r="H662" s="11"/>
      <c r="I662" s="22"/>
      <c r="J662" s="22"/>
      <c r="K662" s="22"/>
      <c r="L662" s="22"/>
    </row>
    <row r="663" ht="15.75" customHeight="1">
      <c r="F663" s="8"/>
      <c r="G663" s="9"/>
      <c r="H663" s="11"/>
      <c r="I663" s="22"/>
      <c r="J663" s="22"/>
      <c r="K663" s="22"/>
      <c r="L663" s="22"/>
    </row>
    <row r="664" ht="15.75" customHeight="1">
      <c r="F664" s="8"/>
      <c r="G664" s="9"/>
      <c r="H664" s="11"/>
      <c r="I664" s="22"/>
      <c r="J664" s="22"/>
      <c r="K664" s="22"/>
      <c r="L664" s="22"/>
    </row>
    <row r="665" ht="15.75" customHeight="1">
      <c r="F665" s="8"/>
      <c r="G665" s="9"/>
      <c r="H665" s="11"/>
      <c r="I665" s="22"/>
      <c r="J665" s="22"/>
      <c r="K665" s="22"/>
      <c r="L665" s="22"/>
    </row>
    <row r="666" ht="15.75" customHeight="1">
      <c r="F666" s="8"/>
      <c r="G666" s="9"/>
      <c r="H666" s="11"/>
      <c r="I666" s="22"/>
      <c r="J666" s="22"/>
      <c r="K666" s="22"/>
      <c r="L666" s="22"/>
    </row>
    <row r="667" ht="15.75" customHeight="1">
      <c r="F667" s="8"/>
      <c r="G667" s="9"/>
      <c r="H667" s="11"/>
      <c r="I667" s="22"/>
      <c r="J667" s="22"/>
      <c r="K667" s="22"/>
      <c r="L667" s="22"/>
    </row>
    <row r="668" ht="15.75" customHeight="1">
      <c r="F668" s="8"/>
      <c r="G668" s="9"/>
      <c r="H668" s="11"/>
      <c r="I668" s="22"/>
      <c r="J668" s="22"/>
      <c r="K668" s="22"/>
      <c r="L668" s="22"/>
    </row>
    <row r="669" ht="15.75" customHeight="1">
      <c r="F669" s="8"/>
      <c r="G669" s="9"/>
      <c r="H669" s="11"/>
      <c r="I669" s="22"/>
      <c r="J669" s="22"/>
      <c r="K669" s="22"/>
      <c r="L669" s="22"/>
    </row>
    <row r="670" ht="15.75" customHeight="1">
      <c r="F670" s="8"/>
      <c r="G670" s="9"/>
      <c r="H670" s="11"/>
      <c r="I670" s="22"/>
      <c r="J670" s="22"/>
      <c r="K670" s="22"/>
      <c r="L670" s="22"/>
    </row>
    <row r="671" ht="15.75" customHeight="1">
      <c r="F671" s="8"/>
      <c r="G671" s="9"/>
      <c r="H671" s="11"/>
      <c r="I671" s="22"/>
      <c r="J671" s="22"/>
      <c r="K671" s="22"/>
      <c r="L671" s="22"/>
    </row>
    <row r="672" ht="15.75" customHeight="1">
      <c r="F672" s="8"/>
      <c r="G672" s="9"/>
      <c r="H672" s="11"/>
      <c r="I672" s="22"/>
      <c r="J672" s="22"/>
      <c r="K672" s="22"/>
      <c r="L672" s="22"/>
    </row>
    <row r="673" ht="15.75" customHeight="1">
      <c r="F673" s="8"/>
      <c r="G673" s="9"/>
      <c r="H673" s="11"/>
      <c r="I673" s="22"/>
      <c r="J673" s="22"/>
      <c r="K673" s="22"/>
      <c r="L673" s="22"/>
    </row>
    <row r="674" ht="15.75" customHeight="1">
      <c r="F674" s="8"/>
      <c r="G674" s="9"/>
      <c r="H674" s="11"/>
      <c r="I674" s="22"/>
      <c r="J674" s="22"/>
      <c r="K674" s="22"/>
      <c r="L674" s="22"/>
    </row>
    <row r="675" ht="15.75" customHeight="1">
      <c r="F675" s="8"/>
      <c r="G675" s="9"/>
      <c r="H675" s="11"/>
      <c r="I675" s="22"/>
      <c r="J675" s="22"/>
      <c r="K675" s="22"/>
      <c r="L675" s="22"/>
    </row>
    <row r="676" ht="15.75" customHeight="1">
      <c r="F676" s="8"/>
      <c r="G676" s="9"/>
      <c r="H676" s="11"/>
      <c r="I676" s="22"/>
      <c r="J676" s="22"/>
      <c r="K676" s="22"/>
      <c r="L676" s="22"/>
    </row>
    <row r="677" ht="15.75" customHeight="1">
      <c r="F677" s="8"/>
      <c r="G677" s="9"/>
      <c r="H677" s="11"/>
      <c r="I677" s="22"/>
      <c r="J677" s="22"/>
      <c r="K677" s="22"/>
      <c r="L677" s="22"/>
    </row>
    <row r="678" ht="15.75" customHeight="1">
      <c r="F678" s="8"/>
      <c r="G678" s="9"/>
      <c r="H678" s="11"/>
      <c r="I678" s="22"/>
      <c r="J678" s="22"/>
      <c r="K678" s="22"/>
      <c r="L678" s="22"/>
    </row>
    <row r="679" ht="15.75" customHeight="1">
      <c r="F679" s="8"/>
      <c r="G679" s="9"/>
      <c r="H679" s="11"/>
      <c r="I679" s="22"/>
      <c r="J679" s="22"/>
      <c r="K679" s="22"/>
      <c r="L679" s="22"/>
    </row>
    <row r="680" ht="15.75" customHeight="1">
      <c r="F680" s="8"/>
      <c r="G680" s="9"/>
      <c r="H680" s="11"/>
      <c r="I680" s="22"/>
      <c r="J680" s="22"/>
      <c r="K680" s="22"/>
      <c r="L680" s="22"/>
    </row>
    <row r="681" ht="15.75" customHeight="1">
      <c r="F681" s="8"/>
      <c r="G681" s="9"/>
      <c r="H681" s="11"/>
      <c r="I681" s="22"/>
      <c r="J681" s="22"/>
      <c r="K681" s="22"/>
      <c r="L681" s="22"/>
    </row>
    <row r="682" ht="15.75" customHeight="1">
      <c r="F682" s="8"/>
      <c r="G682" s="9"/>
      <c r="H682" s="11"/>
      <c r="I682" s="22"/>
      <c r="J682" s="22"/>
      <c r="K682" s="22"/>
      <c r="L682" s="22"/>
    </row>
    <row r="683" ht="15.75" customHeight="1">
      <c r="F683" s="8"/>
      <c r="G683" s="9"/>
      <c r="H683" s="11"/>
      <c r="I683" s="22"/>
      <c r="J683" s="22"/>
      <c r="K683" s="22"/>
      <c r="L683" s="22"/>
    </row>
    <row r="684" ht="15.75" customHeight="1">
      <c r="F684" s="8"/>
      <c r="G684" s="9"/>
      <c r="H684" s="11"/>
      <c r="I684" s="22"/>
      <c r="J684" s="22"/>
      <c r="K684" s="22"/>
      <c r="L684" s="22"/>
    </row>
    <row r="685" ht="15.75" customHeight="1">
      <c r="F685" s="8"/>
      <c r="G685" s="9"/>
      <c r="H685" s="11"/>
      <c r="I685" s="22"/>
      <c r="J685" s="22"/>
      <c r="K685" s="22"/>
      <c r="L685" s="22"/>
    </row>
    <row r="686" ht="15.75" customHeight="1">
      <c r="F686" s="8"/>
      <c r="G686" s="9"/>
      <c r="H686" s="11"/>
      <c r="I686" s="22"/>
      <c r="J686" s="22"/>
      <c r="K686" s="22"/>
      <c r="L686" s="22"/>
    </row>
    <row r="687" ht="15.75" customHeight="1">
      <c r="F687" s="8"/>
      <c r="G687" s="9"/>
      <c r="H687" s="11"/>
      <c r="I687" s="22"/>
      <c r="J687" s="22"/>
      <c r="K687" s="22"/>
      <c r="L687" s="22"/>
    </row>
    <row r="688" ht="15.75" customHeight="1">
      <c r="F688" s="8"/>
      <c r="G688" s="9"/>
      <c r="H688" s="11"/>
      <c r="I688" s="22"/>
      <c r="J688" s="22"/>
      <c r="K688" s="22"/>
      <c r="L688" s="22"/>
    </row>
    <row r="689" ht="15.75" customHeight="1">
      <c r="F689" s="8"/>
      <c r="G689" s="9"/>
      <c r="H689" s="11"/>
      <c r="I689" s="22"/>
      <c r="J689" s="22"/>
      <c r="K689" s="22"/>
      <c r="L689" s="22"/>
    </row>
    <row r="690" ht="15.75" customHeight="1">
      <c r="F690" s="8"/>
      <c r="G690" s="9"/>
      <c r="H690" s="11"/>
      <c r="I690" s="22"/>
      <c r="J690" s="22"/>
      <c r="K690" s="22"/>
      <c r="L690" s="22"/>
    </row>
    <row r="691" ht="15.75" customHeight="1">
      <c r="F691" s="8"/>
      <c r="G691" s="9"/>
      <c r="H691" s="11"/>
      <c r="I691" s="22"/>
      <c r="J691" s="22"/>
      <c r="K691" s="22"/>
      <c r="L691" s="22"/>
    </row>
    <row r="692" ht="15.75" customHeight="1">
      <c r="F692" s="8"/>
      <c r="G692" s="9"/>
      <c r="H692" s="11"/>
      <c r="I692" s="22"/>
      <c r="J692" s="22"/>
      <c r="K692" s="22"/>
      <c r="L692" s="22"/>
    </row>
    <row r="693" ht="15.75" customHeight="1">
      <c r="F693" s="8"/>
      <c r="G693" s="9"/>
      <c r="H693" s="11"/>
      <c r="I693" s="22"/>
      <c r="J693" s="22"/>
      <c r="K693" s="22"/>
      <c r="L693" s="22"/>
    </row>
    <row r="694" ht="15.75" customHeight="1">
      <c r="F694" s="8"/>
      <c r="G694" s="9"/>
      <c r="H694" s="11"/>
      <c r="I694" s="22"/>
      <c r="J694" s="22"/>
      <c r="K694" s="22"/>
      <c r="L694" s="22"/>
    </row>
    <row r="695" ht="15.75" customHeight="1">
      <c r="F695" s="8"/>
      <c r="G695" s="9"/>
      <c r="H695" s="11"/>
      <c r="I695" s="22"/>
      <c r="J695" s="22"/>
      <c r="K695" s="22"/>
      <c r="L695" s="22"/>
    </row>
    <row r="696" ht="15.75" customHeight="1">
      <c r="F696" s="8"/>
      <c r="G696" s="9"/>
      <c r="H696" s="11"/>
      <c r="I696" s="22"/>
      <c r="J696" s="22"/>
      <c r="K696" s="22"/>
      <c r="L696" s="22"/>
    </row>
    <row r="697" ht="15.75" customHeight="1">
      <c r="F697" s="8"/>
      <c r="G697" s="9"/>
      <c r="H697" s="11"/>
      <c r="I697" s="22"/>
      <c r="J697" s="22"/>
      <c r="K697" s="22"/>
      <c r="L697" s="22"/>
    </row>
    <row r="698" ht="15.75" customHeight="1">
      <c r="F698" s="8"/>
      <c r="G698" s="9"/>
      <c r="H698" s="11"/>
      <c r="I698" s="22"/>
      <c r="J698" s="22"/>
      <c r="K698" s="22"/>
      <c r="L698" s="22"/>
    </row>
    <row r="699" ht="15.75" customHeight="1">
      <c r="F699" s="8"/>
      <c r="G699" s="9"/>
      <c r="H699" s="11"/>
      <c r="I699" s="22"/>
      <c r="J699" s="22"/>
      <c r="K699" s="22"/>
      <c r="L699" s="22"/>
    </row>
    <row r="700" ht="15.75" customHeight="1">
      <c r="F700" s="8"/>
      <c r="G700" s="9"/>
      <c r="H700" s="11"/>
      <c r="I700" s="22"/>
      <c r="J700" s="22"/>
      <c r="K700" s="22"/>
      <c r="L700" s="22"/>
    </row>
    <row r="701" ht="15.75" customHeight="1">
      <c r="F701" s="8"/>
      <c r="G701" s="9"/>
      <c r="H701" s="11"/>
      <c r="I701" s="22"/>
      <c r="J701" s="22"/>
      <c r="K701" s="22"/>
      <c r="L701" s="22"/>
    </row>
    <row r="702" ht="15.75" customHeight="1">
      <c r="F702" s="8"/>
      <c r="G702" s="9"/>
      <c r="H702" s="11"/>
      <c r="I702" s="22"/>
      <c r="J702" s="22"/>
      <c r="K702" s="22"/>
      <c r="L702" s="22"/>
    </row>
    <row r="703" ht="15.75" customHeight="1">
      <c r="F703" s="8"/>
      <c r="G703" s="9"/>
      <c r="H703" s="11"/>
      <c r="I703" s="22"/>
      <c r="J703" s="22"/>
      <c r="K703" s="22"/>
      <c r="L703" s="22"/>
    </row>
    <row r="704" ht="15.75" customHeight="1">
      <c r="F704" s="8"/>
      <c r="G704" s="9"/>
      <c r="H704" s="11"/>
      <c r="I704" s="22"/>
      <c r="J704" s="22"/>
      <c r="K704" s="22"/>
      <c r="L704" s="22"/>
    </row>
    <row r="705" ht="15.75" customHeight="1">
      <c r="F705" s="8"/>
      <c r="G705" s="9"/>
      <c r="H705" s="11"/>
      <c r="I705" s="22"/>
      <c r="J705" s="22"/>
      <c r="K705" s="22"/>
      <c r="L705" s="22"/>
    </row>
    <row r="706" ht="15.75" customHeight="1">
      <c r="F706" s="8"/>
      <c r="G706" s="9"/>
      <c r="H706" s="11"/>
      <c r="I706" s="22"/>
      <c r="J706" s="22"/>
      <c r="K706" s="22"/>
      <c r="L706" s="22"/>
    </row>
    <row r="707" ht="15.75" customHeight="1">
      <c r="F707" s="8"/>
      <c r="G707" s="9"/>
      <c r="H707" s="11"/>
      <c r="I707" s="22"/>
      <c r="J707" s="22"/>
      <c r="K707" s="22"/>
      <c r="L707" s="22"/>
    </row>
    <row r="708" ht="15.75" customHeight="1">
      <c r="F708" s="8"/>
      <c r="G708" s="9"/>
      <c r="H708" s="11"/>
      <c r="I708" s="22"/>
      <c r="J708" s="22"/>
      <c r="K708" s="22"/>
      <c r="L708" s="22"/>
    </row>
    <row r="709" ht="15.75" customHeight="1">
      <c r="F709" s="8"/>
      <c r="G709" s="9"/>
      <c r="H709" s="11"/>
      <c r="I709" s="22"/>
      <c r="J709" s="22"/>
      <c r="K709" s="22"/>
      <c r="L709" s="22"/>
    </row>
    <row r="710" ht="15.75" customHeight="1">
      <c r="F710" s="8"/>
      <c r="G710" s="9"/>
      <c r="H710" s="11"/>
      <c r="I710" s="22"/>
      <c r="J710" s="22"/>
      <c r="K710" s="22"/>
      <c r="L710" s="22"/>
    </row>
    <row r="711" ht="15.75" customHeight="1">
      <c r="F711" s="8"/>
      <c r="G711" s="9"/>
      <c r="H711" s="11"/>
      <c r="I711" s="22"/>
      <c r="J711" s="22"/>
      <c r="K711" s="22"/>
      <c r="L711" s="22"/>
    </row>
    <row r="712" ht="15.75" customHeight="1">
      <c r="F712" s="8"/>
      <c r="G712" s="9"/>
      <c r="H712" s="11"/>
      <c r="I712" s="22"/>
      <c r="J712" s="22"/>
      <c r="K712" s="22"/>
      <c r="L712" s="22"/>
    </row>
    <row r="713" ht="15.75" customHeight="1">
      <c r="F713" s="8"/>
      <c r="G713" s="9"/>
      <c r="H713" s="11"/>
      <c r="I713" s="22"/>
      <c r="J713" s="22"/>
      <c r="K713" s="22"/>
      <c r="L713" s="22"/>
    </row>
    <row r="714" ht="15.75" customHeight="1">
      <c r="F714" s="8"/>
      <c r="G714" s="9"/>
      <c r="H714" s="11"/>
      <c r="I714" s="22"/>
      <c r="J714" s="22"/>
      <c r="K714" s="22"/>
      <c r="L714" s="22"/>
    </row>
    <row r="715" ht="15.75" customHeight="1">
      <c r="F715" s="8"/>
      <c r="G715" s="9"/>
      <c r="H715" s="11"/>
      <c r="I715" s="22"/>
      <c r="J715" s="22"/>
      <c r="K715" s="22"/>
      <c r="L715" s="22"/>
    </row>
    <row r="716" ht="15.75" customHeight="1">
      <c r="F716" s="8"/>
      <c r="G716" s="9"/>
      <c r="H716" s="11"/>
      <c r="I716" s="22"/>
      <c r="J716" s="22"/>
      <c r="K716" s="22"/>
      <c r="L716" s="22"/>
    </row>
    <row r="717" ht="15.75" customHeight="1">
      <c r="F717" s="8"/>
      <c r="G717" s="9"/>
      <c r="H717" s="11"/>
      <c r="I717" s="22"/>
      <c r="J717" s="22"/>
      <c r="K717" s="22"/>
      <c r="L717" s="22"/>
    </row>
    <row r="718" ht="15.75" customHeight="1">
      <c r="F718" s="8"/>
      <c r="G718" s="9"/>
      <c r="H718" s="11"/>
      <c r="I718" s="22"/>
      <c r="J718" s="22"/>
      <c r="K718" s="22"/>
      <c r="L718" s="22"/>
    </row>
    <row r="719" ht="15.75" customHeight="1">
      <c r="F719" s="8"/>
      <c r="G719" s="9"/>
      <c r="H719" s="11"/>
      <c r="I719" s="22"/>
      <c r="J719" s="22"/>
      <c r="K719" s="22"/>
      <c r="L719" s="22"/>
    </row>
    <row r="720" ht="15.75" customHeight="1">
      <c r="F720" s="8"/>
      <c r="G720" s="9"/>
      <c r="H720" s="11"/>
      <c r="I720" s="22"/>
      <c r="J720" s="22"/>
      <c r="K720" s="22"/>
      <c r="L720" s="22"/>
    </row>
    <row r="721" ht="15.75" customHeight="1">
      <c r="F721" s="8"/>
      <c r="G721" s="9"/>
      <c r="H721" s="11"/>
      <c r="I721" s="22"/>
      <c r="J721" s="22"/>
      <c r="K721" s="22"/>
      <c r="L721" s="22"/>
    </row>
    <row r="722" ht="15.75" customHeight="1">
      <c r="F722" s="8"/>
      <c r="G722" s="9"/>
      <c r="H722" s="11"/>
      <c r="I722" s="22"/>
      <c r="J722" s="22"/>
      <c r="K722" s="22"/>
      <c r="L722" s="22"/>
    </row>
    <row r="723" ht="15.75" customHeight="1">
      <c r="F723" s="8"/>
      <c r="G723" s="9"/>
      <c r="H723" s="11"/>
      <c r="I723" s="22"/>
      <c r="J723" s="22"/>
      <c r="K723" s="22"/>
      <c r="L723" s="22"/>
    </row>
    <row r="724" ht="15.75" customHeight="1">
      <c r="F724" s="8"/>
      <c r="G724" s="9"/>
      <c r="H724" s="11"/>
      <c r="I724" s="22"/>
      <c r="J724" s="22"/>
      <c r="K724" s="22"/>
      <c r="L724" s="22"/>
    </row>
    <row r="725" ht="15.75" customHeight="1">
      <c r="F725" s="8"/>
      <c r="G725" s="9"/>
      <c r="H725" s="11"/>
      <c r="I725" s="22"/>
      <c r="J725" s="22"/>
      <c r="K725" s="22"/>
      <c r="L725" s="22"/>
    </row>
    <row r="726" ht="15.75" customHeight="1">
      <c r="F726" s="8"/>
      <c r="G726" s="9"/>
      <c r="H726" s="11"/>
      <c r="I726" s="22"/>
      <c r="J726" s="22"/>
      <c r="K726" s="22"/>
      <c r="L726" s="22"/>
    </row>
    <row r="727" ht="15.75" customHeight="1">
      <c r="F727" s="8"/>
      <c r="G727" s="9"/>
      <c r="H727" s="11"/>
      <c r="I727" s="22"/>
      <c r="J727" s="22"/>
      <c r="K727" s="22"/>
      <c r="L727" s="22"/>
    </row>
    <row r="728" ht="15.75" customHeight="1">
      <c r="F728" s="8"/>
      <c r="G728" s="9"/>
      <c r="H728" s="11"/>
      <c r="I728" s="22"/>
      <c r="J728" s="22"/>
      <c r="K728" s="22"/>
      <c r="L728" s="22"/>
    </row>
    <row r="729" ht="15.75" customHeight="1">
      <c r="F729" s="8"/>
      <c r="G729" s="9"/>
      <c r="H729" s="11"/>
      <c r="I729" s="22"/>
      <c r="J729" s="22"/>
      <c r="K729" s="22"/>
      <c r="L729" s="22"/>
    </row>
    <row r="730" ht="15.75" customHeight="1">
      <c r="F730" s="8"/>
      <c r="G730" s="9"/>
      <c r="H730" s="11"/>
      <c r="I730" s="22"/>
      <c r="J730" s="22"/>
      <c r="K730" s="22"/>
      <c r="L730" s="22"/>
    </row>
    <row r="731" ht="15.75" customHeight="1">
      <c r="F731" s="8"/>
      <c r="G731" s="9"/>
      <c r="H731" s="11"/>
      <c r="I731" s="22"/>
      <c r="J731" s="22"/>
      <c r="K731" s="22"/>
      <c r="L731" s="22"/>
    </row>
    <row r="732" ht="15.75" customHeight="1">
      <c r="F732" s="8"/>
      <c r="G732" s="9"/>
      <c r="H732" s="11"/>
      <c r="I732" s="22"/>
      <c r="J732" s="22"/>
      <c r="K732" s="22"/>
      <c r="L732" s="22"/>
    </row>
    <row r="733" ht="15.75" customHeight="1">
      <c r="F733" s="8"/>
      <c r="G733" s="9"/>
      <c r="H733" s="11"/>
      <c r="I733" s="22"/>
      <c r="J733" s="22"/>
      <c r="K733" s="22"/>
      <c r="L733" s="22"/>
    </row>
    <row r="734" ht="15.75" customHeight="1">
      <c r="F734" s="8"/>
      <c r="G734" s="9"/>
      <c r="H734" s="11"/>
      <c r="I734" s="22"/>
      <c r="J734" s="22"/>
      <c r="K734" s="22"/>
      <c r="L734" s="22"/>
    </row>
    <row r="735" ht="15.75" customHeight="1">
      <c r="F735" s="8"/>
      <c r="G735" s="9"/>
      <c r="H735" s="11"/>
      <c r="I735" s="22"/>
      <c r="J735" s="22"/>
      <c r="K735" s="22"/>
      <c r="L735" s="22"/>
    </row>
    <row r="736" ht="15.75" customHeight="1">
      <c r="F736" s="8"/>
      <c r="G736" s="9"/>
      <c r="H736" s="11"/>
      <c r="I736" s="22"/>
      <c r="J736" s="22"/>
      <c r="K736" s="22"/>
      <c r="L736" s="22"/>
    </row>
    <row r="737" ht="15.75" customHeight="1">
      <c r="F737" s="8"/>
      <c r="G737" s="9"/>
      <c r="H737" s="11"/>
      <c r="I737" s="22"/>
      <c r="J737" s="22"/>
      <c r="K737" s="22"/>
      <c r="L737" s="22"/>
    </row>
    <row r="738" ht="15.75" customHeight="1">
      <c r="F738" s="8"/>
      <c r="G738" s="9"/>
      <c r="H738" s="11"/>
      <c r="I738" s="22"/>
      <c r="J738" s="22"/>
      <c r="K738" s="22"/>
      <c r="L738" s="22"/>
    </row>
    <row r="739" ht="15.75" customHeight="1">
      <c r="F739" s="8"/>
      <c r="G739" s="9"/>
      <c r="H739" s="11"/>
      <c r="I739" s="22"/>
      <c r="J739" s="22"/>
      <c r="K739" s="22"/>
      <c r="L739" s="22"/>
    </row>
    <row r="740" ht="15.75" customHeight="1">
      <c r="F740" s="8"/>
      <c r="G740" s="9"/>
      <c r="H740" s="11"/>
      <c r="I740" s="22"/>
      <c r="J740" s="22"/>
      <c r="K740" s="22"/>
      <c r="L740" s="22"/>
    </row>
    <row r="741" ht="15.75" customHeight="1">
      <c r="F741" s="8"/>
      <c r="G741" s="9"/>
      <c r="H741" s="11"/>
      <c r="I741" s="22"/>
      <c r="J741" s="22"/>
      <c r="K741" s="22"/>
      <c r="L741" s="22"/>
    </row>
    <row r="742" ht="15.75" customHeight="1">
      <c r="F742" s="8"/>
      <c r="G742" s="9"/>
      <c r="H742" s="11"/>
      <c r="I742" s="22"/>
      <c r="J742" s="22"/>
      <c r="K742" s="22"/>
      <c r="L742" s="22"/>
    </row>
    <row r="743" ht="15.75" customHeight="1">
      <c r="F743" s="8"/>
      <c r="G743" s="9"/>
      <c r="H743" s="11"/>
      <c r="I743" s="22"/>
      <c r="J743" s="22"/>
      <c r="K743" s="22"/>
      <c r="L743" s="22"/>
    </row>
    <row r="744" ht="15.75" customHeight="1">
      <c r="F744" s="8"/>
      <c r="G744" s="9"/>
      <c r="H744" s="11"/>
      <c r="I744" s="22"/>
      <c r="J744" s="22"/>
      <c r="K744" s="22"/>
      <c r="L744" s="22"/>
    </row>
    <row r="745" ht="15.75" customHeight="1">
      <c r="F745" s="8"/>
      <c r="G745" s="9"/>
      <c r="H745" s="11"/>
      <c r="I745" s="22"/>
      <c r="J745" s="22"/>
      <c r="K745" s="22"/>
      <c r="L745" s="22"/>
    </row>
    <row r="746" ht="15.75" customHeight="1">
      <c r="F746" s="8"/>
      <c r="G746" s="9"/>
      <c r="H746" s="11"/>
      <c r="I746" s="22"/>
      <c r="J746" s="22"/>
      <c r="K746" s="22"/>
      <c r="L746" s="22"/>
    </row>
    <row r="747" ht="15.75" customHeight="1">
      <c r="F747" s="8"/>
      <c r="G747" s="9"/>
      <c r="H747" s="11"/>
      <c r="I747" s="22"/>
      <c r="J747" s="22"/>
      <c r="K747" s="22"/>
      <c r="L747" s="22"/>
    </row>
    <row r="748" ht="15.75" customHeight="1">
      <c r="F748" s="8"/>
      <c r="G748" s="9"/>
      <c r="H748" s="11"/>
      <c r="I748" s="22"/>
      <c r="J748" s="22"/>
      <c r="K748" s="22"/>
      <c r="L748" s="22"/>
    </row>
    <row r="749" ht="15.75" customHeight="1">
      <c r="F749" s="8"/>
      <c r="G749" s="9"/>
      <c r="H749" s="11"/>
      <c r="I749" s="22"/>
      <c r="J749" s="22"/>
      <c r="K749" s="22"/>
      <c r="L749" s="22"/>
    </row>
    <row r="750" ht="15.75" customHeight="1">
      <c r="F750" s="8"/>
      <c r="G750" s="9"/>
      <c r="H750" s="11"/>
      <c r="I750" s="22"/>
      <c r="J750" s="22"/>
      <c r="K750" s="22"/>
      <c r="L750" s="22"/>
    </row>
    <row r="751" ht="15.75" customHeight="1">
      <c r="F751" s="8"/>
      <c r="G751" s="9"/>
      <c r="H751" s="11"/>
      <c r="I751" s="22"/>
      <c r="J751" s="22"/>
      <c r="K751" s="22"/>
      <c r="L751" s="22"/>
    </row>
    <row r="752" ht="15.75" customHeight="1">
      <c r="F752" s="8"/>
      <c r="G752" s="9"/>
      <c r="H752" s="11"/>
      <c r="I752" s="22"/>
      <c r="J752" s="22"/>
      <c r="K752" s="22"/>
      <c r="L752" s="22"/>
    </row>
    <row r="753" ht="15.75" customHeight="1">
      <c r="F753" s="8"/>
      <c r="G753" s="9"/>
      <c r="H753" s="11"/>
      <c r="I753" s="22"/>
      <c r="J753" s="22"/>
      <c r="K753" s="22"/>
      <c r="L753" s="22"/>
    </row>
    <row r="754" ht="15.75" customHeight="1">
      <c r="F754" s="8"/>
      <c r="G754" s="9"/>
      <c r="H754" s="11"/>
      <c r="I754" s="22"/>
      <c r="J754" s="22"/>
      <c r="K754" s="22"/>
      <c r="L754" s="22"/>
    </row>
    <row r="755" ht="15.75" customHeight="1">
      <c r="F755" s="8"/>
      <c r="G755" s="9"/>
      <c r="H755" s="11"/>
      <c r="I755" s="22"/>
      <c r="J755" s="22"/>
      <c r="K755" s="22"/>
      <c r="L755" s="22"/>
    </row>
    <row r="756" ht="15.75" customHeight="1">
      <c r="F756" s="8"/>
      <c r="G756" s="9"/>
      <c r="H756" s="11"/>
      <c r="I756" s="22"/>
      <c r="J756" s="22"/>
      <c r="K756" s="22"/>
      <c r="L756" s="22"/>
    </row>
    <row r="757" ht="15.75" customHeight="1">
      <c r="F757" s="8"/>
      <c r="G757" s="9"/>
      <c r="H757" s="11"/>
      <c r="I757" s="22"/>
      <c r="J757" s="22"/>
      <c r="K757" s="22"/>
      <c r="L757" s="22"/>
    </row>
    <row r="758" ht="15.75" customHeight="1">
      <c r="F758" s="8"/>
      <c r="G758" s="9"/>
      <c r="H758" s="11"/>
      <c r="I758" s="22"/>
      <c r="J758" s="22"/>
      <c r="K758" s="22"/>
      <c r="L758" s="22"/>
    </row>
    <row r="759" ht="15.75" customHeight="1">
      <c r="F759" s="8"/>
      <c r="G759" s="9"/>
      <c r="H759" s="11"/>
      <c r="I759" s="22"/>
      <c r="J759" s="22"/>
      <c r="K759" s="22"/>
      <c r="L759" s="22"/>
    </row>
    <row r="760" ht="15.75" customHeight="1">
      <c r="F760" s="8"/>
      <c r="G760" s="9"/>
      <c r="H760" s="11"/>
      <c r="I760" s="22"/>
      <c r="J760" s="22"/>
      <c r="K760" s="22"/>
      <c r="L760" s="22"/>
    </row>
    <row r="761" ht="15.75" customHeight="1">
      <c r="F761" s="8"/>
      <c r="G761" s="9"/>
      <c r="H761" s="11"/>
      <c r="I761" s="22"/>
      <c r="J761" s="22"/>
      <c r="K761" s="22"/>
      <c r="L761" s="22"/>
    </row>
    <row r="762" ht="15.75" customHeight="1">
      <c r="F762" s="8"/>
      <c r="G762" s="9"/>
      <c r="H762" s="11"/>
      <c r="I762" s="22"/>
      <c r="J762" s="22"/>
      <c r="K762" s="22"/>
      <c r="L762" s="22"/>
    </row>
    <row r="763" ht="15.75" customHeight="1">
      <c r="F763" s="8"/>
      <c r="G763" s="9"/>
      <c r="H763" s="11"/>
      <c r="I763" s="22"/>
      <c r="J763" s="22"/>
      <c r="K763" s="22"/>
      <c r="L763" s="22"/>
    </row>
    <row r="764" ht="15.75" customHeight="1">
      <c r="F764" s="8"/>
      <c r="G764" s="9"/>
      <c r="H764" s="11"/>
      <c r="I764" s="22"/>
      <c r="J764" s="22"/>
      <c r="K764" s="22"/>
      <c r="L764" s="22"/>
    </row>
    <row r="765" ht="15.75" customHeight="1">
      <c r="F765" s="8"/>
      <c r="G765" s="9"/>
      <c r="H765" s="11"/>
      <c r="I765" s="22"/>
      <c r="J765" s="22"/>
      <c r="K765" s="22"/>
      <c r="L765" s="22"/>
    </row>
    <row r="766" ht="15.75" customHeight="1">
      <c r="F766" s="8"/>
      <c r="G766" s="9"/>
      <c r="H766" s="11"/>
      <c r="I766" s="22"/>
      <c r="J766" s="22"/>
      <c r="K766" s="22"/>
      <c r="L766" s="22"/>
    </row>
    <row r="767" ht="15.75" customHeight="1">
      <c r="F767" s="8"/>
      <c r="G767" s="9"/>
      <c r="H767" s="11"/>
      <c r="I767" s="22"/>
      <c r="J767" s="22"/>
      <c r="K767" s="22"/>
      <c r="L767" s="22"/>
    </row>
    <row r="768" ht="15.75" customHeight="1">
      <c r="F768" s="8"/>
      <c r="G768" s="9"/>
      <c r="H768" s="11"/>
      <c r="I768" s="22"/>
      <c r="J768" s="22"/>
      <c r="K768" s="22"/>
      <c r="L768" s="22"/>
    </row>
    <row r="769" ht="15.75" customHeight="1">
      <c r="F769" s="8"/>
      <c r="G769" s="9"/>
      <c r="H769" s="11"/>
      <c r="I769" s="22"/>
      <c r="J769" s="22"/>
      <c r="K769" s="22"/>
      <c r="L769" s="22"/>
    </row>
    <row r="770" ht="15.75" customHeight="1">
      <c r="F770" s="8"/>
      <c r="G770" s="9"/>
      <c r="H770" s="11"/>
      <c r="I770" s="22"/>
      <c r="J770" s="22"/>
      <c r="K770" s="22"/>
      <c r="L770" s="22"/>
    </row>
    <row r="771" ht="15.75" customHeight="1">
      <c r="F771" s="8"/>
      <c r="G771" s="9"/>
      <c r="H771" s="11"/>
      <c r="I771" s="22"/>
      <c r="J771" s="22"/>
      <c r="K771" s="22"/>
      <c r="L771" s="22"/>
    </row>
    <row r="772" ht="15.75" customHeight="1">
      <c r="F772" s="8"/>
      <c r="G772" s="9"/>
      <c r="H772" s="11"/>
      <c r="I772" s="22"/>
      <c r="J772" s="22"/>
      <c r="K772" s="22"/>
      <c r="L772" s="22"/>
    </row>
    <row r="773" ht="15.75" customHeight="1">
      <c r="F773" s="8"/>
      <c r="G773" s="9"/>
      <c r="H773" s="11"/>
      <c r="I773" s="22"/>
      <c r="J773" s="22"/>
      <c r="K773" s="22"/>
      <c r="L773" s="22"/>
    </row>
    <row r="774" ht="15.75" customHeight="1">
      <c r="F774" s="8"/>
      <c r="G774" s="9"/>
      <c r="H774" s="11"/>
      <c r="I774" s="22"/>
      <c r="J774" s="22"/>
      <c r="K774" s="22"/>
      <c r="L774" s="22"/>
    </row>
    <row r="775" ht="15.75" customHeight="1">
      <c r="F775" s="8"/>
      <c r="G775" s="9"/>
      <c r="H775" s="11"/>
      <c r="I775" s="22"/>
      <c r="J775" s="22"/>
      <c r="K775" s="22"/>
      <c r="L775" s="22"/>
    </row>
    <row r="776" ht="15.75" customHeight="1">
      <c r="F776" s="8"/>
      <c r="G776" s="9"/>
      <c r="H776" s="11"/>
      <c r="I776" s="22"/>
      <c r="J776" s="22"/>
      <c r="K776" s="22"/>
      <c r="L776" s="22"/>
    </row>
    <row r="777" ht="15.75" customHeight="1">
      <c r="F777" s="8"/>
      <c r="G777" s="9"/>
      <c r="H777" s="11"/>
      <c r="I777" s="22"/>
      <c r="J777" s="22"/>
      <c r="K777" s="22"/>
      <c r="L777" s="22"/>
    </row>
    <row r="778" ht="15.75" customHeight="1">
      <c r="F778" s="8"/>
      <c r="G778" s="9"/>
      <c r="H778" s="11"/>
      <c r="I778" s="22"/>
      <c r="J778" s="22"/>
      <c r="K778" s="22"/>
      <c r="L778" s="22"/>
    </row>
    <row r="779" ht="15.75" customHeight="1">
      <c r="F779" s="8"/>
      <c r="G779" s="9"/>
      <c r="H779" s="11"/>
      <c r="I779" s="22"/>
      <c r="J779" s="22"/>
      <c r="K779" s="22"/>
      <c r="L779" s="22"/>
    </row>
    <row r="780" ht="15.75" customHeight="1">
      <c r="F780" s="8"/>
      <c r="G780" s="9"/>
      <c r="H780" s="11"/>
      <c r="I780" s="22"/>
      <c r="J780" s="22"/>
      <c r="K780" s="22"/>
      <c r="L780" s="22"/>
    </row>
    <row r="781" ht="15.75" customHeight="1">
      <c r="F781" s="8"/>
      <c r="G781" s="9"/>
      <c r="H781" s="11"/>
      <c r="I781" s="22"/>
      <c r="J781" s="22"/>
      <c r="K781" s="22"/>
      <c r="L781" s="22"/>
    </row>
    <row r="782" ht="15.75" customHeight="1">
      <c r="F782" s="8"/>
      <c r="G782" s="9"/>
      <c r="H782" s="11"/>
      <c r="I782" s="22"/>
      <c r="J782" s="22"/>
      <c r="K782" s="22"/>
      <c r="L782" s="22"/>
    </row>
    <row r="783" ht="15.75" customHeight="1">
      <c r="F783" s="8"/>
      <c r="G783" s="9"/>
      <c r="H783" s="11"/>
      <c r="I783" s="22"/>
      <c r="J783" s="22"/>
      <c r="K783" s="22"/>
      <c r="L783" s="22"/>
    </row>
    <row r="784" ht="15.75" customHeight="1">
      <c r="F784" s="8"/>
      <c r="G784" s="9"/>
      <c r="H784" s="11"/>
      <c r="I784" s="22"/>
      <c r="J784" s="22"/>
      <c r="K784" s="22"/>
      <c r="L784" s="22"/>
    </row>
    <row r="785" ht="15.75" customHeight="1">
      <c r="F785" s="8"/>
      <c r="G785" s="9"/>
      <c r="H785" s="11"/>
      <c r="I785" s="22"/>
      <c r="J785" s="22"/>
      <c r="K785" s="22"/>
      <c r="L785" s="22"/>
    </row>
    <row r="786" ht="15.75" customHeight="1">
      <c r="F786" s="8"/>
      <c r="G786" s="9"/>
      <c r="H786" s="11"/>
      <c r="I786" s="22"/>
      <c r="J786" s="22"/>
      <c r="K786" s="22"/>
      <c r="L786" s="22"/>
    </row>
    <row r="787" ht="15.75" customHeight="1">
      <c r="F787" s="8"/>
      <c r="G787" s="9"/>
      <c r="H787" s="11"/>
      <c r="I787" s="22"/>
      <c r="J787" s="22"/>
      <c r="K787" s="22"/>
      <c r="L787" s="22"/>
    </row>
    <row r="788" ht="15.75" customHeight="1">
      <c r="F788" s="8"/>
      <c r="G788" s="9"/>
      <c r="H788" s="11"/>
      <c r="I788" s="22"/>
      <c r="J788" s="22"/>
      <c r="K788" s="22"/>
      <c r="L788" s="22"/>
    </row>
    <row r="789" ht="15.75" customHeight="1">
      <c r="F789" s="8"/>
      <c r="G789" s="9"/>
      <c r="H789" s="11"/>
      <c r="I789" s="22"/>
      <c r="J789" s="22"/>
      <c r="K789" s="22"/>
      <c r="L789" s="22"/>
    </row>
    <row r="790" ht="15.75" customHeight="1">
      <c r="F790" s="8"/>
      <c r="G790" s="9"/>
      <c r="H790" s="11"/>
      <c r="I790" s="22"/>
      <c r="J790" s="22"/>
      <c r="K790" s="22"/>
      <c r="L790" s="22"/>
    </row>
    <row r="791" ht="15.75" customHeight="1">
      <c r="F791" s="8"/>
      <c r="G791" s="9"/>
      <c r="H791" s="11"/>
      <c r="I791" s="22"/>
      <c r="J791" s="22"/>
      <c r="K791" s="22"/>
      <c r="L791" s="22"/>
    </row>
    <row r="792" ht="15.75" customHeight="1">
      <c r="F792" s="8"/>
      <c r="G792" s="9"/>
      <c r="H792" s="11"/>
      <c r="I792" s="22"/>
      <c r="J792" s="22"/>
      <c r="K792" s="22"/>
      <c r="L792" s="22"/>
    </row>
    <row r="793" ht="15.75" customHeight="1">
      <c r="F793" s="8"/>
      <c r="G793" s="9"/>
      <c r="H793" s="11"/>
      <c r="I793" s="22"/>
      <c r="J793" s="22"/>
      <c r="K793" s="22"/>
      <c r="L793" s="22"/>
    </row>
    <row r="794" ht="15.75" customHeight="1">
      <c r="F794" s="8"/>
      <c r="G794" s="9"/>
      <c r="H794" s="11"/>
      <c r="I794" s="22"/>
      <c r="J794" s="22"/>
      <c r="K794" s="22"/>
      <c r="L794" s="22"/>
    </row>
    <row r="795" ht="15.75" customHeight="1">
      <c r="F795" s="8"/>
      <c r="G795" s="9"/>
      <c r="H795" s="11"/>
      <c r="I795" s="22"/>
      <c r="J795" s="22"/>
      <c r="K795" s="22"/>
      <c r="L795" s="22"/>
    </row>
    <row r="796" ht="15.75" customHeight="1">
      <c r="F796" s="8"/>
      <c r="G796" s="9"/>
      <c r="H796" s="11"/>
      <c r="I796" s="22"/>
      <c r="J796" s="22"/>
      <c r="K796" s="22"/>
      <c r="L796" s="22"/>
    </row>
    <row r="797" ht="15.75" customHeight="1">
      <c r="F797" s="8"/>
      <c r="G797" s="9"/>
      <c r="H797" s="11"/>
      <c r="I797" s="22"/>
      <c r="J797" s="22"/>
      <c r="K797" s="22"/>
      <c r="L797" s="22"/>
    </row>
    <row r="798" ht="15.75" customHeight="1">
      <c r="F798" s="8"/>
      <c r="G798" s="9"/>
      <c r="H798" s="11"/>
      <c r="I798" s="22"/>
      <c r="J798" s="22"/>
      <c r="K798" s="22"/>
      <c r="L798" s="22"/>
    </row>
    <row r="799" ht="15.75" customHeight="1">
      <c r="F799" s="8"/>
      <c r="G799" s="9"/>
      <c r="H799" s="11"/>
      <c r="I799" s="22"/>
      <c r="J799" s="22"/>
      <c r="K799" s="22"/>
      <c r="L799" s="22"/>
    </row>
    <row r="800" ht="15.75" customHeight="1">
      <c r="F800" s="8"/>
      <c r="G800" s="9"/>
      <c r="H800" s="11"/>
      <c r="I800" s="22"/>
      <c r="J800" s="22"/>
      <c r="K800" s="22"/>
      <c r="L800" s="22"/>
    </row>
    <row r="801" ht="15.75" customHeight="1">
      <c r="F801" s="8"/>
      <c r="G801" s="9"/>
      <c r="H801" s="11"/>
      <c r="I801" s="22"/>
      <c r="J801" s="22"/>
      <c r="K801" s="22"/>
      <c r="L801" s="22"/>
    </row>
    <row r="802" ht="15.75" customHeight="1">
      <c r="F802" s="8"/>
      <c r="G802" s="9"/>
      <c r="H802" s="11"/>
      <c r="I802" s="22"/>
      <c r="J802" s="22"/>
      <c r="K802" s="22"/>
      <c r="L802" s="22"/>
    </row>
    <row r="803" ht="15.75" customHeight="1">
      <c r="F803" s="8"/>
      <c r="G803" s="9"/>
      <c r="H803" s="11"/>
      <c r="I803" s="22"/>
      <c r="J803" s="22"/>
      <c r="K803" s="22"/>
      <c r="L803" s="22"/>
    </row>
    <row r="804" ht="15.75" customHeight="1">
      <c r="F804" s="8"/>
      <c r="G804" s="9"/>
      <c r="H804" s="11"/>
      <c r="I804" s="22"/>
      <c r="J804" s="22"/>
      <c r="K804" s="22"/>
      <c r="L804" s="22"/>
    </row>
    <row r="805" ht="15.75" customHeight="1">
      <c r="F805" s="8"/>
      <c r="G805" s="9"/>
      <c r="H805" s="11"/>
      <c r="I805" s="22"/>
      <c r="J805" s="22"/>
      <c r="K805" s="22"/>
      <c r="L805" s="22"/>
    </row>
    <row r="806" ht="15.75" customHeight="1">
      <c r="F806" s="8"/>
      <c r="G806" s="9"/>
      <c r="H806" s="11"/>
      <c r="I806" s="22"/>
      <c r="J806" s="22"/>
      <c r="K806" s="22"/>
      <c r="L806" s="22"/>
    </row>
    <row r="807" ht="15.75" customHeight="1">
      <c r="F807" s="8"/>
      <c r="G807" s="9"/>
      <c r="H807" s="11"/>
      <c r="I807" s="22"/>
      <c r="J807" s="22"/>
      <c r="K807" s="22"/>
      <c r="L807" s="22"/>
    </row>
    <row r="808" ht="15.75" customHeight="1">
      <c r="F808" s="8"/>
      <c r="G808" s="9"/>
      <c r="H808" s="11"/>
      <c r="I808" s="22"/>
      <c r="J808" s="22"/>
      <c r="K808" s="22"/>
      <c r="L808" s="22"/>
    </row>
    <row r="809" ht="15.75" customHeight="1">
      <c r="F809" s="8"/>
      <c r="G809" s="9"/>
      <c r="H809" s="11"/>
      <c r="I809" s="22"/>
      <c r="J809" s="22"/>
      <c r="K809" s="22"/>
      <c r="L809" s="22"/>
    </row>
    <row r="810" ht="15.75" customHeight="1">
      <c r="F810" s="8"/>
      <c r="G810" s="9"/>
      <c r="H810" s="11"/>
      <c r="I810" s="22"/>
      <c r="J810" s="22"/>
      <c r="K810" s="22"/>
      <c r="L810" s="22"/>
    </row>
    <row r="811" ht="15.75" customHeight="1">
      <c r="F811" s="8"/>
      <c r="G811" s="9"/>
      <c r="H811" s="11"/>
      <c r="I811" s="22"/>
      <c r="J811" s="22"/>
      <c r="K811" s="22"/>
      <c r="L811" s="22"/>
    </row>
    <row r="812" ht="15.75" customHeight="1">
      <c r="F812" s="8"/>
      <c r="G812" s="9"/>
      <c r="H812" s="11"/>
      <c r="I812" s="22"/>
      <c r="J812" s="22"/>
      <c r="K812" s="22"/>
      <c r="L812" s="22"/>
    </row>
    <row r="813" ht="15.75" customHeight="1">
      <c r="F813" s="8"/>
      <c r="G813" s="9"/>
      <c r="H813" s="11"/>
      <c r="I813" s="22"/>
      <c r="J813" s="22"/>
      <c r="K813" s="22"/>
      <c r="L813" s="22"/>
    </row>
    <row r="814" ht="15.75" customHeight="1">
      <c r="F814" s="8"/>
      <c r="G814" s="9"/>
      <c r="H814" s="11"/>
      <c r="I814" s="22"/>
      <c r="J814" s="22"/>
      <c r="K814" s="22"/>
      <c r="L814" s="22"/>
    </row>
    <row r="815" ht="15.75" customHeight="1">
      <c r="F815" s="8"/>
      <c r="G815" s="9"/>
      <c r="H815" s="11"/>
      <c r="I815" s="22"/>
      <c r="J815" s="22"/>
      <c r="K815" s="22"/>
      <c r="L815" s="22"/>
    </row>
    <row r="816" ht="15.75" customHeight="1">
      <c r="F816" s="8"/>
      <c r="G816" s="9"/>
      <c r="H816" s="11"/>
      <c r="I816" s="22"/>
      <c r="J816" s="22"/>
      <c r="K816" s="22"/>
      <c r="L816" s="22"/>
    </row>
    <row r="817" ht="15.75" customHeight="1">
      <c r="F817" s="8"/>
      <c r="G817" s="9"/>
      <c r="H817" s="11"/>
      <c r="I817" s="22"/>
      <c r="J817" s="22"/>
      <c r="K817" s="22"/>
      <c r="L817" s="22"/>
    </row>
    <row r="818" ht="15.75" customHeight="1">
      <c r="F818" s="8"/>
      <c r="G818" s="9"/>
      <c r="H818" s="11"/>
      <c r="I818" s="22"/>
      <c r="J818" s="22"/>
      <c r="K818" s="22"/>
      <c r="L818" s="22"/>
    </row>
    <row r="819" ht="15.75" customHeight="1">
      <c r="F819" s="8"/>
      <c r="G819" s="9"/>
      <c r="H819" s="11"/>
      <c r="I819" s="22"/>
      <c r="J819" s="22"/>
      <c r="K819" s="22"/>
      <c r="L819" s="22"/>
    </row>
    <row r="820" ht="15.75" customHeight="1">
      <c r="F820" s="8"/>
      <c r="G820" s="9"/>
      <c r="H820" s="11"/>
      <c r="I820" s="22"/>
      <c r="J820" s="22"/>
      <c r="K820" s="22"/>
      <c r="L820" s="22"/>
    </row>
    <row r="821" ht="15.75" customHeight="1">
      <c r="F821" s="8"/>
      <c r="G821" s="9"/>
      <c r="H821" s="11"/>
      <c r="I821" s="22"/>
      <c r="J821" s="22"/>
      <c r="K821" s="22"/>
      <c r="L821" s="22"/>
    </row>
    <row r="822" ht="15.75" customHeight="1">
      <c r="F822" s="8"/>
      <c r="G822" s="9"/>
      <c r="H822" s="11"/>
      <c r="I822" s="22"/>
      <c r="J822" s="22"/>
      <c r="K822" s="22"/>
      <c r="L822" s="22"/>
    </row>
    <row r="823" ht="15.75" customHeight="1">
      <c r="F823" s="8"/>
      <c r="G823" s="9"/>
      <c r="H823" s="11"/>
      <c r="I823" s="22"/>
      <c r="J823" s="22"/>
      <c r="K823" s="22"/>
      <c r="L823" s="22"/>
    </row>
    <row r="824" ht="15.75" customHeight="1">
      <c r="F824" s="8"/>
      <c r="G824" s="9"/>
      <c r="H824" s="11"/>
      <c r="I824" s="22"/>
      <c r="J824" s="22"/>
      <c r="K824" s="22"/>
      <c r="L824" s="22"/>
    </row>
    <row r="825" ht="15.75" customHeight="1">
      <c r="F825" s="8"/>
      <c r="G825" s="9"/>
      <c r="H825" s="11"/>
      <c r="I825" s="22"/>
      <c r="J825" s="22"/>
      <c r="K825" s="22"/>
      <c r="L825" s="22"/>
    </row>
    <row r="826" ht="15.75" customHeight="1">
      <c r="F826" s="8"/>
      <c r="G826" s="9"/>
      <c r="H826" s="11"/>
      <c r="I826" s="22"/>
      <c r="J826" s="22"/>
      <c r="K826" s="22"/>
      <c r="L826" s="22"/>
    </row>
    <row r="827" ht="15.75" customHeight="1">
      <c r="F827" s="8"/>
      <c r="G827" s="9"/>
      <c r="H827" s="11"/>
      <c r="I827" s="22"/>
      <c r="J827" s="22"/>
      <c r="K827" s="22"/>
      <c r="L827" s="22"/>
    </row>
    <row r="828" ht="15.75" customHeight="1">
      <c r="F828" s="8"/>
      <c r="G828" s="9"/>
      <c r="H828" s="11"/>
      <c r="I828" s="22"/>
      <c r="J828" s="22"/>
      <c r="K828" s="22"/>
      <c r="L828" s="22"/>
    </row>
    <row r="829" ht="15.75" customHeight="1">
      <c r="F829" s="8"/>
      <c r="G829" s="9"/>
      <c r="H829" s="11"/>
      <c r="I829" s="22"/>
      <c r="J829" s="22"/>
      <c r="K829" s="22"/>
      <c r="L829" s="22"/>
    </row>
    <row r="830" ht="15.75" customHeight="1">
      <c r="F830" s="8"/>
      <c r="G830" s="9"/>
      <c r="H830" s="11"/>
      <c r="I830" s="22"/>
      <c r="J830" s="22"/>
      <c r="K830" s="22"/>
      <c r="L830" s="22"/>
    </row>
    <row r="831" ht="15.75" customHeight="1">
      <c r="F831" s="8"/>
      <c r="G831" s="9"/>
      <c r="H831" s="11"/>
      <c r="I831" s="22"/>
      <c r="J831" s="22"/>
      <c r="K831" s="22"/>
      <c r="L831" s="22"/>
    </row>
    <row r="832" ht="15.75" customHeight="1">
      <c r="F832" s="8"/>
      <c r="G832" s="9"/>
      <c r="H832" s="11"/>
      <c r="I832" s="22"/>
      <c r="J832" s="22"/>
      <c r="K832" s="22"/>
      <c r="L832" s="22"/>
    </row>
    <row r="833" ht="15.75" customHeight="1">
      <c r="F833" s="8"/>
      <c r="G833" s="9"/>
      <c r="H833" s="11"/>
      <c r="I833" s="22"/>
      <c r="J833" s="22"/>
      <c r="K833" s="22"/>
      <c r="L833" s="22"/>
    </row>
    <row r="834" ht="15.75" customHeight="1">
      <c r="F834" s="8"/>
      <c r="G834" s="9"/>
      <c r="H834" s="11"/>
      <c r="I834" s="22"/>
      <c r="J834" s="22"/>
      <c r="K834" s="22"/>
      <c r="L834" s="22"/>
    </row>
    <row r="835" ht="15.75" customHeight="1">
      <c r="F835" s="8"/>
      <c r="G835" s="9"/>
      <c r="H835" s="11"/>
      <c r="I835" s="22"/>
      <c r="J835" s="22"/>
      <c r="K835" s="22"/>
      <c r="L835" s="22"/>
    </row>
    <row r="836" ht="15.75" customHeight="1">
      <c r="F836" s="8"/>
      <c r="G836" s="9"/>
      <c r="H836" s="11"/>
      <c r="I836" s="22"/>
      <c r="J836" s="22"/>
      <c r="K836" s="22"/>
      <c r="L836" s="22"/>
    </row>
    <row r="837" ht="15.75" customHeight="1">
      <c r="F837" s="8"/>
      <c r="G837" s="9"/>
      <c r="H837" s="11"/>
      <c r="I837" s="22"/>
      <c r="J837" s="22"/>
      <c r="K837" s="22"/>
      <c r="L837" s="22"/>
    </row>
    <row r="838" ht="15.75" customHeight="1">
      <c r="F838" s="8"/>
      <c r="G838" s="9"/>
      <c r="H838" s="11"/>
      <c r="I838" s="22"/>
      <c r="J838" s="22"/>
      <c r="K838" s="22"/>
      <c r="L838" s="22"/>
    </row>
    <row r="839" ht="15.75" customHeight="1">
      <c r="F839" s="8"/>
      <c r="G839" s="9"/>
      <c r="H839" s="11"/>
      <c r="I839" s="22"/>
      <c r="J839" s="22"/>
      <c r="K839" s="22"/>
      <c r="L839" s="22"/>
    </row>
    <row r="840" ht="15.75" customHeight="1">
      <c r="F840" s="8"/>
      <c r="G840" s="9"/>
      <c r="H840" s="11"/>
      <c r="I840" s="22"/>
      <c r="J840" s="22"/>
      <c r="K840" s="22"/>
      <c r="L840" s="22"/>
    </row>
    <row r="841" ht="15.75" customHeight="1">
      <c r="F841" s="8"/>
      <c r="G841" s="9"/>
      <c r="H841" s="11"/>
      <c r="I841" s="22"/>
      <c r="J841" s="22"/>
      <c r="K841" s="22"/>
      <c r="L841" s="22"/>
    </row>
    <row r="842" ht="15.75" customHeight="1">
      <c r="F842" s="8"/>
      <c r="G842" s="9"/>
      <c r="H842" s="11"/>
      <c r="I842" s="22"/>
      <c r="J842" s="22"/>
      <c r="K842" s="22"/>
      <c r="L842" s="22"/>
    </row>
    <row r="843" ht="15.75" customHeight="1">
      <c r="F843" s="8"/>
      <c r="G843" s="9"/>
      <c r="H843" s="11"/>
      <c r="I843" s="22"/>
      <c r="J843" s="22"/>
      <c r="K843" s="22"/>
      <c r="L843" s="22"/>
    </row>
    <row r="844" ht="15.75" customHeight="1">
      <c r="F844" s="8"/>
      <c r="G844" s="9"/>
      <c r="H844" s="11"/>
      <c r="I844" s="22"/>
      <c r="J844" s="22"/>
      <c r="K844" s="22"/>
      <c r="L844" s="22"/>
    </row>
    <row r="845" ht="15.75" customHeight="1">
      <c r="F845" s="8"/>
      <c r="G845" s="9"/>
      <c r="H845" s="11"/>
      <c r="I845" s="22"/>
      <c r="J845" s="22"/>
      <c r="K845" s="22"/>
      <c r="L845" s="22"/>
    </row>
    <row r="846" ht="15.75" customHeight="1">
      <c r="F846" s="8"/>
      <c r="G846" s="9"/>
      <c r="H846" s="11"/>
      <c r="I846" s="22"/>
      <c r="J846" s="22"/>
      <c r="K846" s="22"/>
      <c r="L846" s="22"/>
    </row>
    <row r="847" ht="15.75" customHeight="1">
      <c r="F847" s="8"/>
      <c r="G847" s="9"/>
      <c r="H847" s="11"/>
      <c r="I847" s="22"/>
      <c r="J847" s="22"/>
      <c r="K847" s="22"/>
      <c r="L847" s="22"/>
    </row>
    <row r="848" ht="15.75" customHeight="1">
      <c r="F848" s="8"/>
      <c r="G848" s="9"/>
      <c r="H848" s="11"/>
      <c r="I848" s="22"/>
      <c r="J848" s="22"/>
      <c r="K848" s="22"/>
      <c r="L848" s="22"/>
    </row>
    <row r="849" ht="15.75" customHeight="1">
      <c r="F849" s="8"/>
      <c r="G849" s="9"/>
      <c r="H849" s="11"/>
      <c r="I849" s="22"/>
      <c r="J849" s="22"/>
      <c r="K849" s="22"/>
      <c r="L849" s="22"/>
    </row>
    <row r="850" ht="15.75" customHeight="1">
      <c r="F850" s="8"/>
      <c r="G850" s="9"/>
      <c r="H850" s="11"/>
      <c r="I850" s="22"/>
      <c r="J850" s="22"/>
      <c r="K850" s="22"/>
      <c r="L850" s="22"/>
    </row>
    <row r="851" ht="15.75" customHeight="1">
      <c r="F851" s="8"/>
      <c r="G851" s="9"/>
      <c r="H851" s="11"/>
      <c r="I851" s="22"/>
      <c r="J851" s="22"/>
      <c r="K851" s="22"/>
      <c r="L851" s="22"/>
    </row>
    <row r="852" ht="15.75" customHeight="1">
      <c r="F852" s="8"/>
      <c r="G852" s="9"/>
      <c r="H852" s="11"/>
      <c r="I852" s="22"/>
      <c r="J852" s="22"/>
      <c r="K852" s="22"/>
      <c r="L852" s="22"/>
    </row>
    <row r="853" ht="15.75" customHeight="1">
      <c r="F853" s="8"/>
      <c r="G853" s="9"/>
      <c r="H853" s="11"/>
      <c r="I853" s="22"/>
      <c r="J853" s="22"/>
      <c r="K853" s="22"/>
      <c r="L853" s="22"/>
    </row>
    <row r="854" ht="15.75" customHeight="1">
      <c r="F854" s="8"/>
      <c r="G854" s="9"/>
      <c r="H854" s="11"/>
      <c r="I854" s="22"/>
      <c r="J854" s="22"/>
      <c r="K854" s="22"/>
      <c r="L854" s="22"/>
    </row>
    <row r="855" ht="15.75" customHeight="1">
      <c r="F855" s="8"/>
      <c r="G855" s="9"/>
      <c r="H855" s="11"/>
      <c r="I855" s="22"/>
      <c r="J855" s="22"/>
      <c r="K855" s="22"/>
      <c r="L855" s="22"/>
    </row>
    <row r="856" ht="15.75" customHeight="1">
      <c r="F856" s="8"/>
      <c r="G856" s="9"/>
      <c r="H856" s="11"/>
      <c r="I856" s="22"/>
      <c r="J856" s="22"/>
      <c r="K856" s="22"/>
      <c r="L856" s="22"/>
    </row>
    <row r="857" ht="15.75" customHeight="1">
      <c r="F857" s="8"/>
      <c r="G857" s="9"/>
      <c r="H857" s="11"/>
      <c r="I857" s="22"/>
      <c r="J857" s="22"/>
      <c r="K857" s="22"/>
      <c r="L857" s="22"/>
    </row>
    <row r="858" ht="15.75" customHeight="1">
      <c r="F858" s="8"/>
      <c r="G858" s="9"/>
      <c r="H858" s="11"/>
      <c r="I858" s="22"/>
      <c r="J858" s="22"/>
      <c r="K858" s="22"/>
      <c r="L858" s="22"/>
    </row>
    <row r="859" ht="15.75" customHeight="1">
      <c r="F859" s="8"/>
      <c r="G859" s="9"/>
      <c r="H859" s="11"/>
      <c r="I859" s="22"/>
      <c r="J859" s="22"/>
      <c r="K859" s="22"/>
      <c r="L859" s="22"/>
    </row>
    <row r="860" ht="15.75" customHeight="1">
      <c r="F860" s="8"/>
      <c r="G860" s="9"/>
      <c r="H860" s="11"/>
      <c r="I860" s="22"/>
      <c r="J860" s="22"/>
      <c r="K860" s="22"/>
      <c r="L860" s="22"/>
    </row>
    <row r="861" ht="15.75" customHeight="1">
      <c r="F861" s="8"/>
      <c r="G861" s="9"/>
      <c r="H861" s="11"/>
      <c r="I861" s="22"/>
      <c r="J861" s="22"/>
      <c r="K861" s="22"/>
      <c r="L861" s="22"/>
    </row>
    <row r="862" ht="15.75" customHeight="1">
      <c r="F862" s="8"/>
      <c r="G862" s="9"/>
      <c r="H862" s="11"/>
      <c r="I862" s="22"/>
      <c r="J862" s="22"/>
      <c r="K862" s="22"/>
      <c r="L862" s="22"/>
    </row>
    <row r="863" ht="15.75" customHeight="1">
      <c r="F863" s="8"/>
      <c r="G863" s="9"/>
      <c r="H863" s="11"/>
      <c r="I863" s="22"/>
      <c r="J863" s="22"/>
      <c r="K863" s="22"/>
      <c r="L863" s="22"/>
    </row>
    <row r="864" ht="15.75" customHeight="1">
      <c r="F864" s="8"/>
      <c r="G864" s="9"/>
      <c r="H864" s="11"/>
      <c r="I864" s="22"/>
      <c r="J864" s="22"/>
      <c r="K864" s="22"/>
      <c r="L864" s="22"/>
    </row>
    <row r="865" ht="15.75" customHeight="1">
      <c r="F865" s="8"/>
      <c r="G865" s="9"/>
      <c r="H865" s="11"/>
      <c r="I865" s="22"/>
      <c r="J865" s="22"/>
      <c r="K865" s="22"/>
      <c r="L865" s="22"/>
    </row>
    <row r="866" ht="15.75" customHeight="1">
      <c r="F866" s="8"/>
      <c r="G866" s="9"/>
      <c r="H866" s="11"/>
      <c r="I866" s="22"/>
      <c r="J866" s="22"/>
      <c r="K866" s="22"/>
      <c r="L866" s="22"/>
    </row>
    <row r="867" ht="15.75" customHeight="1">
      <c r="F867" s="8"/>
      <c r="G867" s="9"/>
      <c r="H867" s="11"/>
      <c r="I867" s="22"/>
      <c r="J867" s="22"/>
      <c r="K867" s="22"/>
      <c r="L867" s="22"/>
    </row>
    <row r="868" ht="15.75" customHeight="1">
      <c r="F868" s="8"/>
      <c r="G868" s="9"/>
      <c r="H868" s="11"/>
      <c r="I868" s="22"/>
      <c r="J868" s="22"/>
      <c r="K868" s="22"/>
      <c r="L868" s="22"/>
    </row>
    <row r="869" ht="15.75" customHeight="1">
      <c r="F869" s="8"/>
      <c r="G869" s="9"/>
      <c r="H869" s="11"/>
      <c r="I869" s="22"/>
      <c r="J869" s="22"/>
      <c r="K869" s="22"/>
      <c r="L869" s="22"/>
    </row>
    <row r="870" ht="15.75" customHeight="1">
      <c r="F870" s="8"/>
      <c r="G870" s="9"/>
      <c r="H870" s="11"/>
      <c r="I870" s="22"/>
      <c r="J870" s="22"/>
      <c r="K870" s="22"/>
      <c r="L870" s="22"/>
    </row>
    <row r="871" ht="15.75" customHeight="1">
      <c r="F871" s="8"/>
      <c r="G871" s="9"/>
      <c r="H871" s="11"/>
      <c r="I871" s="22"/>
      <c r="J871" s="22"/>
      <c r="K871" s="22"/>
      <c r="L871" s="22"/>
    </row>
    <row r="872" ht="15.75" customHeight="1">
      <c r="F872" s="8"/>
      <c r="G872" s="9"/>
      <c r="H872" s="11"/>
      <c r="I872" s="22"/>
      <c r="J872" s="22"/>
      <c r="K872" s="22"/>
      <c r="L872" s="22"/>
    </row>
    <row r="873" ht="15.75" customHeight="1">
      <c r="F873" s="8"/>
      <c r="G873" s="9"/>
      <c r="H873" s="11"/>
      <c r="I873" s="22"/>
      <c r="J873" s="22"/>
      <c r="K873" s="22"/>
      <c r="L873" s="22"/>
    </row>
    <row r="874" ht="15.75" customHeight="1">
      <c r="F874" s="8"/>
      <c r="G874" s="9"/>
      <c r="H874" s="11"/>
      <c r="I874" s="22"/>
      <c r="J874" s="22"/>
      <c r="K874" s="22"/>
      <c r="L874" s="22"/>
    </row>
    <row r="875" ht="15.75" customHeight="1">
      <c r="F875" s="8"/>
      <c r="G875" s="9"/>
      <c r="H875" s="11"/>
      <c r="I875" s="22"/>
      <c r="J875" s="22"/>
      <c r="K875" s="22"/>
      <c r="L875" s="22"/>
    </row>
    <row r="876" ht="15.75" customHeight="1">
      <c r="F876" s="8"/>
      <c r="G876" s="9"/>
      <c r="H876" s="11"/>
      <c r="I876" s="22"/>
      <c r="J876" s="22"/>
      <c r="K876" s="22"/>
      <c r="L876" s="22"/>
    </row>
    <row r="877" ht="15.75" customHeight="1">
      <c r="F877" s="8"/>
      <c r="G877" s="9"/>
      <c r="H877" s="11"/>
      <c r="I877" s="22"/>
      <c r="J877" s="22"/>
      <c r="K877" s="22"/>
      <c r="L877" s="22"/>
    </row>
    <row r="878" ht="15.75" customHeight="1">
      <c r="F878" s="8"/>
      <c r="G878" s="9"/>
      <c r="H878" s="11"/>
      <c r="I878" s="22"/>
      <c r="J878" s="22"/>
      <c r="K878" s="22"/>
      <c r="L878" s="22"/>
    </row>
    <row r="879" ht="15.75" customHeight="1">
      <c r="F879" s="8"/>
      <c r="G879" s="9"/>
      <c r="H879" s="11"/>
      <c r="I879" s="22"/>
      <c r="J879" s="22"/>
      <c r="K879" s="22"/>
      <c r="L879" s="22"/>
    </row>
    <row r="880" ht="15.75" customHeight="1">
      <c r="F880" s="8"/>
      <c r="G880" s="9"/>
      <c r="H880" s="11"/>
      <c r="I880" s="22"/>
      <c r="J880" s="22"/>
      <c r="K880" s="22"/>
      <c r="L880" s="22"/>
    </row>
    <row r="881" ht="15.75" customHeight="1">
      <c r="F881" s="8"/>
      <c r="G881" s="9"/>
      <c r="H881" s="11"/>
      <c r="I881" s="22"/>
      <c r="J881" s="22"/>
      <c r="K881" s="22"/>
      <c r="L881" s="22"/>
    </row>
    <row r="882" ht="15.75" customHeight="1">
      <c r="F882" s="8"/>
      <c r="G882" s="9"/>
      <c r="H882" s="11"/>
      <c r="I882" s="22"/>
      <c r="J882" s="22"/>
      <c r="K882" s="22"/>
      <c r="L882" s="22"/>
    </row>
    <row r="883" ht="15.75" customHeight="1">
      <c r="F883" s="8"/>
      <c r="G883" s="9"/>
      <c r="H883" s="11"/>
      <c r="I883" s="22"/>
      <c r="J883" s="22"/>
      <c r="K883" s="22"/>
      <c r="L883" s="22"/>
    </row>
    <row r="884" ht="15.75" customHeight="1">
      <c r="F884" s="8"/>
      <c r="G884" s="9"/>
      <c r="H884" s="11"/>
      <c r="I884" s="22"/>
      <c r="J884" s="22"/>
      <c r="K884" s="22"/>
      <c r="L884" s="22"/>
    </row>
    <row r="885" ht="15.75" customHeight="1">
      <c r="F885" s="8"/>
      <c r="G885" s="9"/>
      <c r="H885" s="11"/>
      <c r="I885" s="22"/>
      <c r="J885" s="22"/>
      <c r="K885" s="22"/>
      <c r="L885" s="22"/>
    </row>
    <row r="886" ht="15.75" customHeight="1">
      <c r="F886" s="8"/>
      <c r="G886" s="9"/>
      <c r="H886" s="11"/>
      <c r="I886" s="22"/>
      <c r="J886" s="22"/>
      <c r="K886" s="22"/>
      <c r="L886" s="22"/>
    </row>
    <row r="887" ht="15.75" customHeight="1">
      <c r="F887" s="8"/>
      <c r="G887" s="9"/>
      <c r="H887" s="11"/>
      <c r="I887" s="22"/>
      <c r="J887" s="22"/>
      <c r="K887" s="22"/>
      <c r="L887" s="22"/>
    </row>
    <row r="888" ht="15.75" customHeight="1">
      <c r="F888" s="8"/>
      <c r="G888" s="9"/>
      <c r="H888" s="11"/>
      <c r="I888" s="22"/>
      <c r="J888" s="22"/>
      <c r="K888" s="22"/>
      <c r="L888" s="22"/>
    </row>
    <row r="889" ht="15.75" customHeight="1">
      <c r="F889" s="8"/>
      <c r="G889" s="9"/>
      <c r="H889" s="11"/>
      <c r="I889" s="22"/>
      <c r="J889" s="22"/>
      <c r="K889" s="22"/>
      <c r="L889" s="22"/>
    </row>
    <row r="890" ht="15.75" customHeight="1">
      <c r="F890" s="8"/>
      <c r="G890" s="9"/>
      <c r="H890" s="11"/>
      <c r="I890" s="22"/>
      <c r="J890" s="22"/>
      <c r="K890" s="22"/>
      <c r="L890" s="22"/>
    </row>
    <row r="891" ht="15.75" customHeight="1">
      <c r="F891" s="8"/>
      <c r="G891" s="9"/>
      <c r="H891" s="11"/>
      <c r="I891" s="22"/>
      <c r="J891" s="22"/>
      <c r="K891" s="22"/>
      <c r="L891" s="22"/>
    </row>
    <row r="892" ht="15.75" customHeight="1">
      <c r="F892" s="8"/>
      <c r="G892" s="9"/>
      <c r="H892" s="11"/>
      <c r="I892" s="22"/>
      <c r="J892" s="22"/>
      <c r="K892" s="22"/>
      <c r="L892" s="22"/>
    </row>
    <row r="893" ht="15.75" customHeight="1">
      <c r="F893" s="8"/>
      <c r="G893" s="9"/>
      <c r="H893" s="11"/>
      <c r="I893" s="22"/>
      <c r="J893" s="22"/>
      <c r="K893" s="22"/>
      <c r="L893" s="22"/>
    </row>
    <row r="894" ht="15.75" customHeight="1">
      <c r="F894" s="8"/>
      <c r="G894" s="9"/>
      <c r="H894" s="11"/>
      <c r="I894" s="22"/>
      <c r="J894" s="22"/>
      <c r="K894" s="22"/>
      <c r="L894" s="22"/>
    </row>
    <row r="895" ht="15.75" customHeight="1">
      <c r="F895" s="8"/>
      <c r="G895" s="9"/>
      <c r="H895" s="11"/>
      <c r="I895" s="22"/>
      <c r="J895" s="22"/>
      <c r="K895" s="22"/>
      <c r="L895" s="22"/>
    </row>
    <row r="896" ht="15.75" customHeight="1">
      <c r="F896" s="8"/>
      <c r="G896" s="9"/>
      <c r="H896" s="11"/>
      <c r="I896" s="22"/>
      <c r="J896" s="22"/>
      <c r="K896" s="22"/>
      <c r="L896" s="22"/>
    </row>
    <row r="897" ht="15.75" customHeight="1">
      <c r="F897" s="8"/>
      <c r="G897" s="9"/>
      <c r="H897" s="11"/>
      <c r="I897" s="22"/>
      <c r="J897" s="22"/>
      <c r="K897" s="22"/>
      <c r="L897" s="22"/>
    </row>
    <row r="898" ht="15.75" customHeight="1">
      <c r="F898" s="8"/>
      <c r="G898" s="9"/>
      <c r="H898" s="11"/>
      <c r="I898" s="22"/>
      <c r="J898" s="22"/>
      <c r="K898" s="22"/>
      <c r="L898" s="22"/>
    </row>
    <row r="899" ht="15.75" customHeight="1">
      <c r="F899" s="8"/>
      <c r="G899" s="9"/>
      <c r="H899" s="11"/>
      <c r="I899" s="22"/>
      <c r="J899" s="22"/>
      <c r="K899" s="22"/>
      <c r="L899" s="22"/>
    </row>
    <row r="900" ht="15.75" customHeight="1">
      <c r="F900" s="8"/>
      <c r="G900" s="9"/>
      <c r="H900" s="11"/>
      <c r="I900" s="22"/>
      <c r="J900" s="22"/>
      <c r="K900" s="22"/>
      <c r="L900" s="22"/>
    </row>
    <row r="901" ht="15.75" customHeight="1">
      <c r="F901" s="8"/>
      <c r="G901" s="9"/>
      <c r="H901" s="11"/>
      <c r="I901" s="22"/>
      <c r="J901" s="22"/>
      <c r="K901" s="22"/>
      <c r="L901" s="22"/>
    </row>
    <row r="902" ht="15.75" customHeight="1">
      <c r="F902" s="8"/>
      <c r="G902" s="9"/>
      <c r="H902" s="11"/>
      <c r="I902" s="22"/>
      <c r="J902" s="22"/>
      <c r="K902" s="22"/>
      <c r="L902" s="22"/>
    </row>
    <row r="903" ht="15.75" customHeight="1">
      <c r="F903" s="8"/>
      <c r="G903" s="9"/>
      <c r="H903" s="11"/>
      <c r="I903" s="22"/>
      <c r="J903" s="22"/>
      <c r="K903" s="22"/>
      <c r="L903" s="22"/>
    </row>
    <row r="904" ht="15.75" customHeight="1">
      <c r="F904" s="8"/>
      <c r="G904" s="9"/>
      <c r="H904" s="11"/>
      <c r="I904" s="22"/>
      <c r="J904" s="22"/>
      <c r="K904" s="22"/>
      <c r="L904" s="22"/>
    </row>
    <row r="905" ht="15.75" customHeight="1">
      <c r="F905" s="8"/>
      <c r="G905" s="9"/>
      <c r="H905" s="11"/>
      <c r="I905" s="22"/>
      <c r="J905" s="22"/>
      <c r="K905" s="22"/>
      <c r="L905" s="22"/>
    </row>
    <row r="906" ht="15.75" customHeight="1">
      <c r="F906" s="8"/>
      <c r="G906" s="9"/>
      <c r="H906" s="11"/>
      <c r="I906" s="22"/>
      <c r="J906" s="22"/>
      <c r="K906" s="22"/>
      <c r="L906" s="22"/>
    </row>
    <row r="907" ht="15.75" customHeight="1">
      <c r="F907" s="8"/>
      <c r="G907" s="9"/>
      <c r="H907" s="11"/>
      <c r="I907" s="22"/>
      <c r="J907" s="22"/>
      <c r="K907" s="22"/>
      <c r="L907" s="22"/>
    </row>
    <row r="908" ht="15.75" customHeight="1">
      <c r="F908" s="8"/>
      <c r="G908" s="9"/>
      <c r="H908" s="11"/>
      <c r="I908" s="22"/>
      <c r="J908" s="22"/>
      <c r="K908" s="22"/>
      <c r="L908" s="22"/>
    </row>
    <row r="909" ht="15.75" customHeight="1">
      <c r="F909" s="8"/>
      <c r="G909" s="9"/>
      <c r="H909" s="11"/>
      <c r="I909" s="22"/>
      <c r="J909" s="22"/>
      <c r="K909" s="22"/>
      <c r="L909" s="22"/>
    </row>
    <row r="910" ht="15.75" customHeight="1">
      <c r="F910" s="8"/>
      <c r="G910" s="9"/>
      <c r="H910" s="11"/>
      <c r="I910" s="22"/>
      <c r="J910" s="22"/>
      <c r="K910" s="22"/>
      <c r="L910" s="22"/>
    </row>
    <row r="911" ht="15.75" customHeight="1">
      <c r="F911" s="8"/>
      <c r="G911" s="9"/>
      <c r="H911" s="11"/>
      <c r="I911" s="22"/>
      <c r="J911" s="22"/>
      <c r="K911" s="22"/>
      <c r="L911" s="22"/>
    </row>
    <row r="912" ht="15.75" customHeight="1">
      <c r="F912" s="8"/>
      <c r="G912" s="9"/>
      <c r="H912" s="11"/>
      <c r="I912" s="22"/>
      <c r="J912" s="22"/>
      <c r="K912" s="22"/>
      <c r="L912" s="22"/>
    </row>
    <row r="913" ht="15.75" customHeight="1">
      <c r="F913" s="8"/>
      <c r="G913" s="9"/>
      <c r="H913" s="11"/>
      <c r="I913" s="22"/>
      <c r="J913" s="22"/>
      <c r="K913" s="22"/>
      <c r="L913" s="22"/>
    </row>
    <row r="914" ht="15.75" customHeight="1">
      <c r="F914" s="8"/>
      <c r="G914" s="9"/>
      <c r="H914" s="11"/>
      <c r="I914" s="22"/>
      <c r="J914" s="22"/>
      <c r="K914" s="22"/>
      <c r="L914" s="22"/>
    </row>
    <row r="915" ht="15.75" customHeight="1">
      <c r="F915" s="8"/>
      <c r="G915" s="9"/>
      <c r="H915" s="11"/>
      <c r="I915" s="22"/>
      <c r="J915" s="22"/>
      <c r="K915" s="22"/>
      <c r="L915" s="22"/>
    </row>
    <row r="916" ht="15.75" customHeight="1">
      <c r="F916" s="8"/>
      <c r="G916" s="9"/>
      <c r="H916" s="11"/>
      <c r="I916" s="22"/>
      <c r="J916" s="22"/>
      <c r="K916" s="22"/>
      <c r="L916" s="22"/>
    </row>
    <row r="917" ht="15.75" customHeight="1">
      <c r="F917" s="8"/>
      <c r="G917" s="9"/>
      <c r="H917" s="11"/>
      <c r="I917" s="22"/>
      <c r="J917" s="22"/>
      <c r="K917" s="22"/>
      <c r="L917" s="22"/>
    </row>
    <row r="918" ht="15.75" customHeight="1">
      <c r="F918" s="8"/>
      <c r="G918" s="9"/>
      <c r="H918" s="11"/>
      <c r="I918" s="22"/>
      <c r="J918" s="22"/>
      <c r="K918" s="22"/>
      <c r="L918" s="22"/>
    </row>
    <row r="919" ht="15.75" customHeight="1">
      <c r="F919" s="8"/>
      <c r="G919" s="9"/>
      <c r="H919" s="11"/>
      <c r="I919" s="22"/>
      <c r="J919" s="22"/>
      <c r="K919" s="22"/>
      <c r="L919" s="22"/>
    </row>
    <row r="920" ht="15.75" customHeight="1">
      <c r="F920" s="8"/>
      <c r="G920" s="9"/>
      <c r="H920" s="11"/>
      <c r="I920" s="22"/>
      <c r="J920" s="22"/>
      <c r="K920" s="22"/>
      <c r="L920" s="22"/>
    </row>
    <row r="921" ht="15.75" customHeight="1">
      <c r="F921" s="8"/>
      <c r="G921" s="9"/>
      <c r="H921" s="11"/>
      <c r="I921" s="22"/>
      <c r="J921" s="22"/>
      <c r="K921" s="22"/>
      <c r="L921" s="22"/>
    </row>
    <row r="922" ht="15.75" customHeight="1">
      <c r="F922" s="8"/>
      <c r="G922" s="9"/>
      <c r="H922" s="11"/>
      <c r="I922" s="22"/>
      <c r="J922" s="22"/>
      <c r="K922" s="22"/>
      <c r="L922" s="22"/>
    </row>
    <row r="923" ht="15.75" customHeight="1">
      <c r="F923" s="8"/>
      <c r="G923" s="9"/>
      <c r="H923" s="11"/>
      <c r="I923" s="22"/>
      <c r="J923" s="22"/>
      <c r="K923" s="22"/>
      <c r="L923" s="22"/>
    </row>
    <row r="924" ht="15.75" customHeight="1">
      <c r="F924" s="8"/>
      <c r="G924" s="9"/>
      <c r="H924" s="11"/>
      <c r="I924" s="22"/>
      <c r="J924" s="22"/>
      <c r="K924" s="22"/>
      <c r="L924" s="22"/>
    </row>
    <row r="925" ht="15.75" customHeight="1">
      <c r="F925" s="8"/>
      <c r="G925" s="9"/>
      <c r="H925" s="11"/>
      <c r="I925" s="22"/>
      <c r="J925" s="22"/>
      <c r="K925" s="22"/>
      <c r="L925" s="22"/>
    </row>
    <row r="926" ht="15.75" customHeight="1">
      <c r="F926" s="8"/>
      <c r="G926" s="9"/>
      <c r="H926" s="11"/>
      <c r="I926" s="22"/>
      <c r="J926" s="22"/>
      <c r="K926" s="22"/>
      <c r="L926" s="22"/>
    </row>
    <row r="927" ht="15.75" customHeight="1">
      <c r="F927" s="8"/>
      <c r="G927" s="9"/>
      <c r="H927" s="11"/>
      <c r="I927" s="22"/>
      <c r="J927" s="22"/>
      <c r="K927" s="22"/>
      <c r="L927" s="22"/>
    </row>
    <row r="928" ht="15.75" customHeight="1">
      <c r="F928" s="8"/>
      <c r="G928" s="9"/>
      <c r="H928" s="11"/>
      <c r="I928" s="22"/>
      <c r="J928" s="22"/>
      <c r="K928" s="22"/>
      <c r="L928" s="22"/>
    </row>
    <row r="929" ht="15.75" customHeight="1">
      <c r="F929" s="8"/>
      <c r="G929" s="9"/>
      <c r="H929" s="11"/>
      <c r="I929" s="22"/>
      <c r="J929" s="22"/>
      <c r="K929" s="22"/>
      <c r="L929" s="22"/>
    </row>
    <row r="930" ht="15.75" customHeight="1">
      <c r="F930" s="8"/>
      <c r="G930" s="9"/>
      <c r="H930" s="11"/>
      <c r="I930" s="22"/>
      <c r="J930" s="22"/>
      <c r="K930" s="22"/>
      <c r="L930" s="22"/>
    </row>
    <row r="931" ht="15.75" customHeight="1">
      <c r="F931" s="8"/>
      <c r="G931" s="9"/>
      <c r="H931" s="11"/>
      <c r="I931" s="22"/>
      <c r="J931" s="22"/>
      <c r="K931" s="22"/>
      <c r="L931" s="22"/>
    </row>
    <row r="932" ht="15.75" customHeight="1">
      <c r="F932" s="8"/>
      <c r="G932" s="9"/>
      <c r="H932" s="11"/>
      <c r="I932" s="22"/>
      <c r="J932" s="22"/>
      <c r="K932" s="22"/>
      <c r="L932" s="22"/>
    </row>
    <row r="933" ht="15.75" customHeight="1">
      <c r="F933" s="8"/>
      <c r="G933" s="9"/>
      <c r="H933" s="11"/>
      <c r="I933" s="22"/>
      <c r="J933" s="22"/>
      <c r="K933" s="22"/>
      <c r="L933" s="22"/>
    </row>
    <row r="934" ht="15.75" customHeight="1">
      <c r="F934" s="8"/>
      <c r="G934" s="9"/>
      <c r="H934" s="11"/>
      <c r="I934" s="22"/>
      <c r="J934" s="22"/>
      <c r="K934" s="22"/>
      <c r="L934" s="22"/>
    </row>
    <row r="935" ht="15.75" customHeight="1">
      <c r="F935" s="8"/>
      <c r="G935" s="9"/>
      <c r="H935" s="11"/>
      <c r="I935" s="22"/>
      <c r="J935" s="22"/>
      <c r="K935" s="22"/>
      <c r="L935" s="22"/>
    </row>
    <row r="936" ht="15.75" customHeight="1">
      <c r="F936" s="8"/>
      <c r="G936" s="9"/>
      <c r="H936" s="11"/>
      <c r="I936" s="22"/>
      <c r="J936" s="22"/>
      <c r="K936" s="22"/>
      <c r="L936" s="22"/>
    </row>
    <row r="937" ht="15.75" customHeight="1">
      <c r="F937" s="8"/>
      <c r="G937" s="9"/>
      <c r="H937" s="11"/>
      <c r="I937" s="22"/>
      <c r="J937" s="22"/>
      <c r="K937" s="22"/>
      <c r="L937" s="22"/>
    </row>
    <row r="938" ht="15.75" customHeight="1">
      <c r="F938" s="8"/>
      <c r="G938" s="9"/>
      <c r="H938" s="11"/>
      <c r="I938" s="22"/>
      <c r="J938" s="22"/>
      <c r="K938" s="22"/>
      <c r="L938" s="22"/>
    </row>
    <row r="939" ht="15.75" customHeight="1">
      <c r="F939" s="8"/>
      <c r="G939" s="9"/>
      <c r="H939" s="11"/>
      <c r="I939" s="22"/>
      <c r="J939" s="22"/>
      <c r="K939" s="22"/>
      <c r="L939" s="22"/>
    </row>
    <row r="940" ht="15.75" customHeight="1">
      <c r="F940" s="8"/>
      <c r="G940" s="9"/>
      <c r="H940" s="11"/>
      <c r="I940" s="22"/>
      <c r="J940" s="22"/>
      <c r="K940" s="22"/>
      <c r="L940" s="22"/>
    </row>
    <row r="941" ht="15.75" customHeight="1">
      <c r="F941" s="8"/>
      <c r="G941" s="9"/>
      <c r="H941" s="11"/>
      <c r="I941" s="22"/>
      <c r="J941" s="22"/>
      <c r="K941" s="22"/>
      <c r="L941" s="22"/>
    </row>
    <row r="942" ht="15.75" customHeight="1">
      <c r="F942" s="8"/>
      <c r="G942" s="9"/>
      <c r="H942" s="11"/>
      <c r="I942" s="22"/>
      <c r="J942" s="22"/>
      <c r="K942" s="22"/>
      <c r="L942" s="22"/>
    </row>
    <row r="943" ht="15.75" customHeight="1">
      <c r="F943" s="8"/>
      <c r="G943" s="9"/>
      <c r="H943" s="11"/>
      <c r="I943" s="22"/>
      <c r="J943" s="22"/>
      <c r="K943" s="22"/>
      <c r="L943" s="22"/>
    </row>
    <row r="944" ht="15.75" customHeight="1">
      <c r="F944" s="8"/>
      <c r="G944" s="9"/>
      <c r="H944" s="11"/>
      <c r="I944" s="22"/>
      <c r="J944" s="22"/>
      <c r="K944" s="22"/>
      <c r="L944" s="22"/>
    </row>
    <row r="945" ht="15.75" customHeight="1">
      <c r="F945" s="8"/>
      <c r="G945" s="9"/>
      <c r="H945" s="11"/>
      <c r="I945" s="22"/>
      <c r="J945" s="22"/>
      <c r="K945" s="22"/>
      <c r="L945" s="22"/>
    </row>
    <row r="946" ht="15.75" customHeight="1">
      <c r="F946" s="8"/>
      <c r="G946" s="9"/>
      <c r="H946" s="11"/>
      <c r="I946" s="22"/>
      <c r="J946" s="22"/>
      <c r="K946" s="22"/>
      <c r="L946" s="22"/>
    </row>
    <row r="947" ht="15.75" customHeight="1">
      <c r="F947" s="8"/>
      <c r="G947" s="9"/>
      <c r="H947" s="11"/>
      <c r="I947" s="22"/>
      <c r="J947" s="22"/>
      <c r="K947" s="22"/>
      <c r="L947" s="22"/>
    </row>
    <row r="948" ht="15.75" customHeight="1">
      <c r="F948" s="8"/>
      <c r="G948" s="9"/>
      <c r="H948" s="11"/>
      <c r="I948" s="22"/>
      <c r="J948" s="22"/>
      <c r="K948" s="22"/>
      <c r="L948" s="22"/>
    </row>
    <row r="949" ht="15.75" customHeight="1">
      <c r="F949" s="8"/>
      <c r="G949" s="9"/>
      <c r="H949" s="11"/>
      <c r="I949" s="22"/>
      <c r="J949" s="22"/>
      <c r="K949" s="22"/>
      <c r="L949" s="22"/>
    </row>
    <row r="950" ht="15.75" customHeight="1">
      <c r="F950" s="8"/>
      <c r="G950" s="9"/>
      <c r="H950" s="11"/>
      <c r="I950" s="22"/>
      <c r="J950" s="22"/>
      <c r="K950" s="22"/>
      <c r="L950" s="22"/>
    </row>
    <row r="951" ht="15.75" customHeight="1">
      <c r="F951" s="8"/>
      <c r="G951" s="9"/>
      <c r="H951" s="11"/>
      <c r="I951" s="22"/>
      <c r="J951" s="22"/>
      <c r="K951" s="22"/>
      <c r="L951" s="22"/>
    </row>
    <row r="952" ht="15.75" customHeight="1">
      <c r="F952" s="8"/>
      <c r="G952" s="9"/>
      <c r="H952" s="11"/>
      <c r="I952" s="22"/>
      <c r="J952" s="22"/>
      <c r="K952" s="22"/>
      <c r="L952" s="22"/>
    </row>
    <row r="953" ht="15.75" customHeight="1">
      <c r="F953" s="8"/>
      <c r="G953" s="9"/>
      <c r="H953" s="11"/>
      <c r="I953" s="22"/>
      <c r="J953" s="22"/>
      <c r="K953" s="22"/>
      <c r="L953" s="22"/>
    </row>
    <row r="954" ht="15.75" customHeight="1">
      <c r="F954" s="8"/>
      <c r="G954" s="9"/>
      <c r="H954" s="11"/>
      <c r="I954" s="22"/>
      <c r="J954" s="22"/>
      <c r="K954" s="22"/>
      <c r="L954" s="22"/>
    </row>
    <row r="955" ht="15.75" customHeight="1">
      <c r="F955" s="8"/>
      <c r="G955" s="9"/>
      <c r="H955" s="11"/>
      <c r="I955" s="22"/>
      <c r="J955" s="22"/>
      <c r="K955" s="22"/>
      <c r="L955" s="22"/>
    </row>
    <row r="956" ht="15.75" customHeight="1">
      <c r="F956" s="8"/>
      <c r="G956" s="9"/>
      <c r="H956" s="11"/>
      <c r="I956" s="22"/>
      <c r="J956" s="22"/>
      <c r="K956" s="22"/>
      <c r="L956" s="22"/>
    </row>
    <row r="957" ht="15.75" customHeight="1">
      <c r="F957" s="8"/>
      <c r="G957" s="9"/>
      <c r="H957" s="11"/>
      <c r="I957" s="22"/>
      <c r="J957" s="22"/>
      <c r="K957" s="22"/>
      <c r="L957" s="22"/>
    </row>
    <row r="958" ht="15.75" customHeight="1">
      <c r="F958" s="8"/>
      <c r="G958" s="9"/>
      <c r="H958" s="11"/>
      <c r="I958" s="22"/>
      <c r="J958" s="22"/>
      <c r="K958" s="22"/>
      <c r="L958" s="22"/>
    </row>
    <row r="959" ht="15.75" customHeight="1">
      <c r="F959" s="8"/>
      <c r="G959" s="9"/>
      <c r="H959" s="11"/>
      <c r="I959" s="22"/>
      <c r="J959" s="22"/>
      <c r="K959" s="22"/>
      <c r="L959" s="22"/>
    </row>
    <row r="960" ht="15.75" customHeight="1">
      <c r="F960" s="8"/>
      <c r="G960" s="9"/>
      <c r="H960" s="11"/>
      <c r="I960" s="22"/>
      <c r="J960" s="22"/>
      <c r="K960" s="22"/>
      <c r="L960" s="22"/>
    </row>
    <row r="961" ht="15.75" customHeight="1">
      <c r="F961" s="8"/>
      <c r="G961" s="9"/>
      <c r="H961" s="11"/>
      <c r="I961" s="22"/>
      <c r="J961" s="22"/>
      <c r="K961" s="22"/>
      <c r="L961" s="22"/>
    </row>
    <row r="962" ht="15.75" customHeight="1">
      <c r="F962" s="8"/>
      <c r="G962" s="9"/>
      <c r="H962" s="11"/>
      <c r="I962" s="22"/>
      <c r="J962" s="22"/>
      <c r="K962" s="22"/>
      <c r="L962" s="22"/>
    </row>
    <row r="963" ht="15.75" customHeight="1">
      <c r="F963" s="8"/>
      <c r="G963" s="9"/>
      <c r="H963" s="11"/>
      <c r="I963" s="22"/>
      <c r="J963" s="22"/>
      <c r="K963" s="22"/>
      <c r="L963" s="22"/>
    </row>
    <row r="964" ht="15.75" customHeight="1">
      <c r="F964" s="8"/>
      <c r="G964" s="9"/>
      <c r="H964" s="11"/>
      <c r="I964" s="22"/>
      <c r="J964" s="22"/>
      <c r="K964" s="22"/>
      <c r="L964" s="22"/>
    </row>
    <row r="965" ht="15.75" customHeight="1">
      <c r="F965" s="8"/>
      <c r="G965" s="9"/>
      <c r="H965" s="11"/>
      <c r="I965" s="22"/>
      <c r="J965" s="22"/>
      <c r="K965" s="22"/>
      <c r="L965" s="22"/>
    </row>
    <row r="966" ht="15.75" customHeight="1">
      <c r="F966" s="8"/>
      <c r="G966" s="9"/>
      <c r="H966" s="11"/>
      <c r="I966" s="22"/>
      <c r="J966" s="22"/>
      <c r="K966" s="22"/>
      <c r="L966" s="22"/>
    </row>
    <row r="967" ht="15.75" customHeight="1">
      <c r="F967" s="8"/>
      <c r="G967" s="9"/>
      <c r="H967" s="11"/>
      <c r="I967" s="22"/>
      <c r="J967" s="22"/>
      <c r="K967" s="22"/>
      <c r="L967" s="22"/>
    </row>
    <row r="968" ht="15.75" customHeight="1">
      <c r="F968" s="8"/>
      <c r="G968" s="9"/>
      <c r="H968" s="11"/>
      <c r="I968" s="22"/>
      <c r="J968" s="22"/>
      <c r="K968" s="22"/>
      <c r="L968" s="22"/>
    </row>
    <row r="969" ht="15.75" customHeight="1">
      <c r="F969" s="8"/>
      <c r="G969" s="9"/>
      <c r="H969" s="11"/>
      <c r="I969" s="22"/>
      <c r="J969" s="22"/>
      <c r="K969" s="22"/>
      <c r="L969" s="22"/>
    </row>
    <row r="970" ht="15.75" customHeight="1">
      <c r="F970" s="8"/>
      <c r="G970" s="9"/>
      <c r="H970" s="11"/>
      <c r="I970" s="22"/>
      <c r="J970" s="22"/>
      <c r="K970" s="22"/>
      <c r="L970" s="22"/>
    </row>
    <row r="971" ht="15.75" customHeight="1">
      <c r="F971" s="8"/>
      <c r="G971" s="9"/>
      <c r="H971" s="11"/>
      <c r="I971" s="22"/>
      <c r="J971" s="22"/>
      <c r="K971" s="22"/>
      <c r="L971" s="22"/>
    </row>
    <row r="972" ht="15.75" customHeight="1">
      <c r="F972" s="8"/>
      <c r="G972" s="9"/>
      <c r="H972" s="11"/>
      <c r="I972" s="22"/>
      <c r="J972" s="22"/>
      <c r="K972" s="22"/>
      <c r="L972" s="22"/>
    </row>
    <row r="973" ht="15.75" customHeight="1">
      <c r="F973" s="8"/>
      <c r="G973" s="9"/>
      <c r="H973" s="11"/>
      <c r="I973" s="22"/>
      <c r="J973" s="22"/>
      <c r="K973" s="22"/>
      <c r="L973" s="22"/>
    </row>
    <row r="974" ht="15.75" customHeight="1">
      <c r="F974" s="8"/>
      <c r="G974" s="9"/>
      <c r="H974" s="11"/>
      <c r="I974" s="22"/>
      <c r="J974" s="22"/>
      <c r="K974" s="22"/>
      <c r="L974" s="22"/>
    </row>
    <row r="975" ht="15.75" customHeight="1">
      <c r="F975" s="8"/>
      <c r="G975" s="9"/>
      <c r="H975" s="11"/>
      <c r="I975" s="22"/>
      <c r="J975" s="22"/>
      <c r="K975" s="22"/>
      <c r="L975" s="22"/>
    </row>
    <row r="976" ht="15.75" customHeight="1">
      <c r="F976" s="8"/>
      <c r="G976" s="9"/>
      <c r="H976" s="11"/>
      <c r="I976" s="22"/>
      <c r="J976" s="22"/>
      <c r="K976" s="22"/>
      <c r="L976" s="22"/>
    </row>
    <row r="977" ht="15.75" customHeight="1">
      <c r="F977" s="8"/>
      <c r="G977" s="9"/>
      <c r="H977" s="11"/>
      <c r="I977" s="22"/>
      <c r="J977" s="22"/>
      <c r="K977" s="22"/>
      <c r="L977" s="22"/>
    </row>
    <row r="978" ht="15.75" customHeight="1">
      <c r="F978" s="8"/>
      <c r="G978" s="9"/>
      <c r="H978" s="11"/>
      <c r="I978" s="22"/>
      <c r="J978" s="22"/>
      <c r="K978" s="22"/>
      <c r="L978" s="22"/>
    </row>
    <row r="979" ht="15.75" customHeight="1">
      <c r="F979" s="8"/>
      <c r="G979" s="9"/>
      <c r="H979" s="11"/>
      <c r="I979" s="22"/>
      <c r="J979" s="22"/>
      <c r="K979" s="22"/>
      <c r="L979" s="22"/>
    </row>
    <row r="980" ht="15.75" customHeight="1">
      <c r="F980" s="8"/>
      <c r="G980" s="9"/>
      <c r="H980" s="11"/>
      <c r="I980" s="22"/>
      <c r="J980" s="22"/>
      <c r="K980" s="22"/>
      <c r="L980" s="22"/>
    </row>
    <row r="981" ht="15.75" customHeight="1">
      <c r="F981" s="8"/>
      <c r="G981" s="9"/>
      <c r="H981" s="11"/>
      <c r="I981" s="22"/>
      <c r="J981" s="22"/>
      <c r="K981" s="22"/>
      <c r="L981" s="22"/>
    </row>
    <row r="982" ht="15.75" customHeight="1">
      <c r="F982" s="8"/>
      <c r="G982" s="9"/>
      <c r="H982" s="11"/>
      <c r="I982" s="22"/>
      <c r="J982" s="22"/>
      <c r="K982" s="22"/>
      <c r="L982" s="22"/>
    </row>
    <row r="983" ht="15.75" customHeight="1">
      <c r="F983" s="8"/>
      <c r="G983" s="9"/>
      <c r="H983" s="11"/>
      <c r="I983" s="22"/>
      <c r="J983" s="22"/>
      <c r="K983" s="22"/>
      <c r="L983" s="22"/>
    </row>
    <row r="984" ht="15.75" customHeight="1">
      <c r="F984" s="8"/>
      <c r="G984" s="9"/>
      <c r="H984" s="11"/>
      <c r="I984" s="22"/>
      <c r="J984" s="22"/>
      <c r="K984" s="22"/>
      <c r="L984" s="22"/>
    </row>
    <row r="985" ht="15.75" customHeight="1">
      <c r="F985" s="8"/>
      <c r="G985" s="9"/>
      <c r="H985" s="11"/>
      <c r="I985" s="22"/>
      <c r="J985" s="22"/>
      <c r="K985" s="22"/>
      <c r="L985" s="22"/>
    </row>
    <row r="986" ht="15.75" customHeight="1">
      <c r="F986" s="8"/>
      <c r="G986" s="9"/>
      <c r="H986" s="11"/>
      <c r="I986" s="22"/>
      <c r="J986" s="22"/>
      <c r="K986" s="22"/>
      <c r="L986" s="22"/>
    </row>
    <row r="987" ht="15.75" customHeight="1">
      <c r="F987" s="8"/>
      <c r="G987" s="9"/>
      <c r="H987" s="11"/>
      <c r="I987" s="22"/>
      <c r="J987" s="22"/>
      <c r="K987" s="22"/>
      <c r="L987" s="22"/>
    </row>
    <row r="988" ht="15.75" customHeight="1">
      <c r="F988" s="8"/>
      <c r="G988" s="9"/>
      <c r="H988" s="11"/>
      <c r="I988" s="22"/>
      <c r="J988" s="22"/>
      <c r="K988" s="22"/>
      <c r="L988" s="22"/>
    </row>
    <row r="989" ht="15.75" customHeight="1">
      <c r="F989" s="8"/>
      <c r="G989" s="9"/>
      <c r="H989" s="11"/>
      <c r="I989" s="22"/>
      <c r="J989" s="22"/>
      <c r="K989" s="22"/>
      <c r="L989" s="22"/>
    </row>
    <row r="990" ht="15.75" customHeight="1">
      <c r="F990" s="8"/>
      <c r="G990" s="9"/>
      <c r="H990" s="11"/>
      <c r="I990" s="22"/>
      <c r="J990" s="22"/>
      <c r="K990" s="22"/>
      <c r="L990" s="22"/>
    </row>
    <row r="991" ht="15.75" customHeight="1">
      <c r="F991" s="8"/>
      <c r="G991" s="9"/>
      <c r="H991" s="11"/>
      <c r="I991" s="22"/>
      <c r="J991" s="22"/>
      <c r="K991" s="22"/>
      <c r="L991" s="22"/>
    </row>
    <row r="992" ht="15.75" customHeight="1">
      <c r="F992" s="8"/>
      <c r="G992" s="9"/>
      <c r="H992" s="11"/>
      <c r="I992" s="22"/>
      <c r="J992" s="22"/>
      <c r="K992" s="22"/>
      <c r="L992" s="22"/>
    </row>
    <row r="993" ht="15.75" customHeight="1">
      <c r="F993" s="8"/>
      <c r="G993" s="9"/>
      <c r="H993" s="11"/>
      <c r="I993" s="22"/>
      <c r="J993" s="22"/>
      <c r="K993" s="22"/>
      <c r="L993" s="22"/>
    </row>
    <row r="994" ht="15.75" customHeight="1">
      <c r="F994" s="8"/>
      <c r="G994" s="9"/>
      <c r="H994" s="11"/>
      <c r="I994" s="22"/>
      <c r="J994" s="22"/>
      <c r="K994" s="22"/>
      <c r="L994" s="22"/>
    </row>
    <row r="995" ht="15.75" customHeight="1">
      <c r="F995" s="8"/>
      <c r="G995" s="9"/>
      <c r="H995" s="11"/>
      <c r="I995" s="22"/>
      <c r="J995" s="22"/>
      <c r="K995" s="22"/>
      <c r="L995" s="22"/>
    </row>
    <row r="996" ht="15.75" customHeight="1">
      <c r="F996" s="8"/>
      <c r="G996" s="9"/>
      <c r="H996" s="11"/>
      <c r="I996" s="22"/>
      <c r="J996" s="22"/>
      <c r="K996" s="22"/>
      <c r="L996" s="22"/>
    </row>
    <row r="997" ht="15.75" customHeight="1">
      <c r="F997" s="8"/>
      <c r="G997" s="9"/>
      <c r="H997" s="11"/>
      <c r="I997" s="22"/>
      <c r="J997" s="22"/>
      <c r="K997" s="22"/>
      <c r="L997" s="22"/>
    </row>
    <row r="998" ht="15.75" customHeight="1">
      <c r="F998" s="8"/>
      <c r="G998" s="9"/>
      <c r="H998" s="11"/>
      <c r="I998" s="22"/>
      <c r="J998" s="22"/>
      <c r="K998" s="22"/>
      <c r="L998" s="22"/>
    </row>
    <row r="999" ht="15.75" customHeight="1">
      <c r="F999" s="8"/>
      <c r="G999" s="9"/>
      <c r="H999" s="11"/>
      <c r="I999" s="22"/>
      <c r="J999" s="22"/>
      <c r="K999" s="22"/>
      <c r="L999" s="22"/>
    </row>
    <row r="1000" ht="15.75" customHeight="1">
      <c r="F1000" s="8"/>
      <c r="G1000" s="9"/>
      <c r="H1000" s="11"/>
      <c r="I1000" s="22"/>
      <c r="J1000" s="22"/>
      <c r="K1000" s="22"/>
      <c r="L1000" s="22"/>
    </row>
  </sheetData>
  <printOptions/>
  <pageMargins bottom="0.787401575" footer="0.0" header="0.0" left="0.7" right="0.7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5.57"/>
    <col customWidth="1" min="2" max="2" width="17.86"/>
    <col customWidth="1" min="3" max="3" width="14.29"/>
    <col customWidth="1" min="4" max="5" width="10.71"/>
    <col customWidth="1" min="6" max="6" width="14.71"/>
    <col customWidth="1" min="7" max="7" width="16.57"/>
    <col customWidth="1" min="8" max="8" width="23.14"/>
    <col customWidth="1" min="9" max="10" width="11.43"/>
    <col customWidth="1" min="11" max="11" width="14.57"/>
    <col customWidth="1" min="12" max="12" width="22.29"/>
    <col customWidth="1" min="13" max="26" width="10.71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idden="1" outlineLevel="1">
      <c r="A2" s="6" t="s">
        <v>13</v>
      </c>
      <c r="B2" s="6" t="s">
        <v>15</v>
      </c>
      <c r="C2" s="7">
        <v>43411.0</v>
      </c>
      <c r="D2" s="6">
        <v>1.0</v>
      </c>
      <c r="E2" s="6">
        <v>1.0</v>
      </c>
      <c r="F2" s="8">
        <v>26520.0</v>
      </c>
      <c r="G2" s="8">
        <f t="shared" ref="G2:G7" si="1">ROUND((F2/25), 2)</f>
        <v>1060.8</v>
      </c>
      <c r="H2" s="10">
        <v>43411.340208333335</v>
      </c>
      <c r="I2" s="12"/>
      <c r="J2" s="12"/>
      <c r="K2" s="10"/>
      <c r="L2" s="12"/>
    </row>
    <row r="3" hidden="1" outlineLevel="1">
      <c r="A3" s="6" t="s">
        <v>13</v>
      </c>
      <c r="B3" s="6" t="s">
        <v>15</v>
      </c>
      <c r="C3" s="7">
        <v>43411.0</v>
      </c>
      <c r="D3" s="6">
        <v>1.0</v>
      </c>
      <c r="E3" s="6">
        <v>2.0</v>
      </c>
      <c r="F3" s="8">
        <v>26520.0</v>
      </c>
      <c r="G3" s="8">
        <f t="shared" si="1"/>
        <v>1060.8</v>
      </c>
      <c r="H3" s="10">
        <f t="shared" ref="H3:H7" si="2">H2+(G3/86400)</f>
        <v>43411.35249</v>
      </c>
      <c r="I3" s="12"/>
      <c r="J3" s="12"/>
      <c r="K3" s="10"/>
      <c r="L3" s="12"/>
    </row>
    <row r="4" hidden="1" outlineLevel="1">
      <c r="A4" s="6" t="s">
        <v>13</v>
      </c>
      <c r="B4" t="s">
        <v>15</v>
      </c>
      <c r="C4" s="7">
        <v>43411.0</v>
      </c>
      <c r="D4">
        <v>1.0</v>
      </c>
      <c r="E4" s="6">
        <v>3.0</v>
      </c>
      <c r="F4" s="8">
        <v>26520.0</v>
      </c>
      <c r="G4" s="8">
        <f t="shared" si="1"/>
        <v>1060.8</v>
      </c>
      <c r="H4" s="10">
        <f t="shared" si="2"/>
        <v>43411.36476</v>
      </c>
      <c r="I4" s="12"/>
      <c r="J4" s="12"/>
      <c r="K4" s="10"/>
      <c r="L4" s="12"/>
    </row>
    <row r="5" hidden="1" outlineLevel="1">
      <c r="A5" s="6" t="s">
        <v>13</v>
      </c>
      <c r="B5" t="s">
        <v>15</v>
      </c>
      <c r="C5" s="7">
        <v>43411.0</v>
      </c>
      <c r="D5">
        <v>1.0</v>
      </c>
      <c r="E5" s="6">
        <v>4.0</v>
      </c>
      <c r="F5" s="8">
        <v>26520.0</v>
      </c>
      <c r="G5" s="8">
        <f t="shared" si="1"/>
        <v>1060.8</v>
      </c>
      <c r="H5" s="10">
        <f t="shared" si="2"/>
        <v>43411.37704</v>
      </c>
      <c r="I5" s="12"/>
      <c r="J5" s="12"/>
      <c r="K5" s="10"/>
      <c r="L5" s="12"/>
    </row>
    <row r="6" hidden="1" outlineLevel="1">
      <c r="A6" s="6" t="s">
        <v>13</v>
      </c>
      <c r="B6" t="s">
        <v>15</v>
      </c>
      <c r="C6" s="7">
        <v>43411.0</v>
      </c>
      <c r="D6">
        <v>1.0</v>
      </c>
      <c r="E6" s="6">
        <v>5.0</v>
      </c>
      <c r="F6" s="8">
        <v>26520.0</v>
      </c>
      <c r="G6" s="8">
        <f t="shared" si="1"/>
        <v>1060.8</v>
      </c>
      <c r="H6" s="10">
        <f t="shared" si="2"/>
        <v>43411.38932</v>
      </c>
      <c r="I6" s="12"/>
      <c r="J6" s="12"/>
      <c r="K6" s="10"/>
      <c r="L6" s="12"/>
    </row>
    <row r="7" hidden="1" outlineLevel="1">
      <c r="A7" s="6" t="s">
        <v>13</v>
      </c>
      <c r="B7" t="s">
        <v>15</v>
      </c>
      <c r="C7" s="7">
        <v>43411.0</v>
      </c>
      <c r="D7">
        <v>1.0</v>
      </c>
      <c r="E7" s="6">
        <v>6.0</v>
      </c>
      <c r="F7" s="8">
        <v>25400.0</v>
      </c>
      <c r="G7" s="8">
        <f t="shared" si="1"/>
        <v>1016</v>
      </c>
      <c r="H7" s="10">
        <f t="shared" si="2"/>
        <v>43411.40108</v>
      </c>
      <c r="I7" s="12"/>
      <c r="J7" s="12"/>
      <c r="K7" s="10"/>
      <c r="L7" s="12"/>
    </row>
    <row r="8" hidden="1" outlineLevel="1">
      <c r="E8" s="6"/>
      <c r="F8" s="15">
        <f t="shared" ref="F8:G8" si="3">SUM(F2:F7)</f>
        <v>158000</v>
      </c>
      <c r="G8" s="17">
        <f t="shared" si="3"/>
        <v>6320</v>
      </c>
      <c r="H8" s="11"/>
      <c r="I8" s="12"/>
      <c r="J8" s="12"/>
      <c r="K8" s="12"/>
      <c r="L8" s="12"/>
    </row>
    <row r="9" hidden="1" outlineLevel="1">
      <c r="A9" s="6" t="s">
        <v>13</v>
      </c>
      <c r="B9" t="s">
        <v>15</v>
      </c>
      <c r="C9" s="7">
        <v>43411.0</v>
      </c>
      <c r="D9">
        <v>2.0</v>
      </c>
      <c r="E9" s="6">
        <v>1.0</v>
      </c>
      <c r="F9" s="8">
        <v>26520.0</v>
      </c>
      <c r="G9" s="8">
        <f t="shared" ref="G9:G15" si="4">ROUND((F9/25), 2)</f>
        <v>1060.8</v>
      </c>
      <c r="H9" s="10">
        <v>43411.48097222222</v>
      </c>
      <c r="I9" s="12"/>
      <c r="J9" s="12"/>
      <c r="K9" s="12"/>
      <c r="L9" s="12"/>
    </row>
    <row r="10" hidden="1" outlineLevel="1">
      <c r="A10" s="6" t="s">
        <v>13</v>
      </c>
      <c r="B10" t="s">
        <v>15</v>
      </c>
      <c r="C10" s="7">
        <v>43411.0</v>
      </c>
      <c r="D10">
        <v>2.0</v>
      </c>
      <c r="E10" s="6">
        <v>2.0</v>
      </c>
      <c r="F10" s="8">
        <v>26520.0</v>
      </c>
      <c r="G10" s="8">
        <f t="shared" si="4"/>
        <v>1060.8</v>
      </c>
      <c r="H10" s="10">
        <f t="shared" ref="H10:H15" si="5">H9+(G10/86400)</f>
        <v>43411.49325</v>
      </c>
      <c r="I10" s="12"/>
      <c r="J10" s="12"/>
      <c r="K10" s="12"/>
      <c r="L10" s="12"/>
    </row>
    <row r="11" hidden="1" outlineLevel="1">
      <c r="A11" s="6" t="s">
        <v>13</v>
      </c>
      <c r="B11" t="s">
        <v>15</v>
      </c>
      <c r="C11" s="7">
        <v>43411.0</v>
      </c>
      <c r="D11">
        <v>2.0</v>
      </c>
      <c r="E11" s="6">
        <v>3.0</v>
      </c>
      <c r="F11" s="8">
        <v>26520.0</v>
      </c>
      <c r="G11" s="8">
        <f t="shared" si="4"/>
        <v>1060.8</v>
      </c>
      <c r="H11" s="10">
        <f t="shared" si="5"/>
        <v>43411.50553</v>
      </c>
      <c r="I11" s="12"/>
      <c r="J11" s="12"/>
      <c r="K11" s="12"/>
      <c r="L11" s="12"/>
    </row>
    <row r="12" hidden="1" outlineLevel="1">
      <c r="A12" s="6" t="s">
        <v>13</v>
      </c>
      <c r="B12" t="s">
        <v>15</v>
      </c>
      <c r="C12" s="7">
        <v>43411.0</v>
      </c>
      <c r="D12">
        <v>2.0</v>
      </c>
      <c r="E12" s="6">
        <v>4.0</v>
      </c>
      <c r="F12" s="8">
        <v>26520.0</v>
      </c>
      <c r="G12" s="8">
        <f t="shared" si="4"/>
        <v>1060.8</v>
      </c>
      <c r="H12" s="10">
        <f t="shared" si="5"/>
        <v>43411.51781</v>
      </c>
      <c r="I12" s="12"/>
      <c r="J12" s="12"/>
      <c r="K12" s="12"/>
      <c r="L12" s="12"/>
    </row>
    <row r="13" hidden="1" outlineLevel="1">
      <c r="A13" s="6" t="s">
        <v>13</v>
      </c>
      <c r="B13" t="s">
        <v>15</v>
      </c>
      <c r="C13" s="7">
        <v>43411.0</v>
      </c>
      <c r="D13">
        <v>2.0</v>
      </c>
      <c r="E13" s="6">
        <v>5.0</v>
      </c>
      <c r="F13" s="8">
        <v>26520.0</v>
      </c>
      <c r="G13" s="8">
        <f t="shared" si="4"/>
        <v>1060.8</v>
      </c>
      <c r="H13" s="10">
        <f t="shared" si="5"/>
        <v>43411.53008</v>
      </c>
      <c r="I13" s="12"/>
      <c r="J13" s="12"/>
      <c r="K13" s="12"/>
      <c r="L13" s="12"/>
    </row>
    <row r="14" hidden="1" outlineLevel="1">
      <c r="A14" s="6" t="s">
        <v>13</v>
      </c>
      <c r="B14" t="s">
        <v>15</v>
      </c>
      <c r="C14" s="7">
        <v>43411.0</v>
      </c>
      <c r="D14">
        <v>2.0</v>
      </c>
      <c r="E14" s="6">
        <v>6.0</v>
      </c>
      <c r="F14" s="8">
        <v>26520.0</v>
      </c>
      <c r="G14" s="8">
        <f t="shared" si="4"/>
        <v>1060.8</v>
      </c>
      <c r="H14" s="10">
        <f t="shared" si="5"/>
        <v>43411.54236</v>
      </c>
      <c r="I14" s="12"/>
      <c r="J14" s="12"/>
      <c r="K14" s="12"/>
      <c r="L14" s="12"/>
    </row>
    <row r="15" hidden="1" outlineLevel="1">
      <c r="A15" s="6" t="s">
        <v>13</v>
      </c>
      <c r="B15" t="s">
        <v>15</v>
      </c>
      <c r="C15" s="7">
        <v>43411.0</v>
      </c>
      <c r="D15">
        <v>2.0</v>
      </c>
      <c r="E15" s="6">
        <v>7.0</v>
      </c>
      <c r="F15" s="8">
        <v>19450.0</v>
      </c>
      <c r="G15" s="8">
        <f t="shared" si="4"/>
        <v>778</v>
      </c>
      <c r="H15" s="10">
        <f t="shared" si="5"/>
        <v>43411.55137</v>
      </c>
      <c r="I15" s="12"/>
      <c r="J15" s="12"/>
      <c r="K15" s="12"/>
      <c r="L15" s="12"/>
    </row>
    <row r="16" hidden="1" outlineLevel="1">
      <c r="E16" s="6"/>
      <c r="F16" s="15">
        <f t="shared" ref="F16:G16" si="6">SUM(F9:F15)</f>
        <v>178570</v>
      </c>
      <c r="G16" s="17">
        <f t="shared" si="6"/>
        <v>7142.8</v>
      </c>
      <c r="H16" s="11"/>
      <c r="I16" s="12"/>
      <c r="J16" s="12"/>
      <c r="K16" s="12"/>
      <c r="L16" s="12"/>
    </row>
    <row r="17" hidden="1" outlineLevel="1">
      <c r="A17" s="6" t="s">
        <v>13</v>
      </c>
      <c r="B17" t="s">
        <v>15</v>
      </c>
      <c r="C17" s="7">
        <v>43411.0</v>
      </c>
      <c r="D17">
        <v>3.0</v>
      </c>
      <c r="E17" s="6">
        <v>1.0</v>
      </c>
      <c r="F17" s="8">
        <v>26520.0</v>
      </c>
      <c r="G17" s="8">
        <f t="shared" ref="G17:G23" si="7">ROUND((F17/25), 2)</f>
        <v>1060.8</v>
      </c>
      <c r="H17" s="10">
        <v>43411.68770833333</v>
      </c>
      <c r="I17" s="12"/>
      <c r="J17" s="12"/>
      <c r="K17" s="22"/>
      <c r="L17" s="22"/>
    </row>
    <row r="18" hidden="1" outlineLevel="1">
      <c r="A18" s="6" t="s">
        <v>13</v>
      </c>
      <c r="B18" t="s">
        <v>15</v>
      </c>
      <c r="C18" s="7">
        <v>43411.0</v>
      </c>
      <c r="D18">
        <v>3.0</v>
      </c>
      <c r="E18" s="6">
        <v>2.0</v>
      </c>
      <c r="F18" s="8">
        <v>26520.0</v>
      </c>
      <c r="G18" s="8">
        <f t="shared" si="7"/>
        <v>1060.8</v>
      </c>
      <c r="H18" s="10">
        <f t="shared" ref="H18:H23" si="8">H17+(G18/86400)</f>
        <v>43411.69999</v>
      </c>
      <c r="I18" s="12"/>
      <c r="J18" s="12"/>
      <c r="K18" s="22"/>
      <c r="L18" s="22"/>
    </row>
    <row r="19" hidden="1" outlineLevel="1">
      <c r="A19" s="6" t="s">
        <v>13</v>
      </c>
      <c r="B19" t="s">
        <v>15</v>
      </c>
      <c r="C19" s="7">
        <v>43411.0</v>
      </c>
      <c r="D19">
        <v>3.0</v>
      </c>
      <c r="E19" s="6">
        <v>3.0</v>
      </c>
      <c r="F19" s="8">
        <v>26520.0</v>
      </c>
      <c r="G19" s="8">
        <f t="shared" si="7"/>
        <v>1060.8</v>
      </c>
      <c r="H19" s="10">
        <f t="shared" si="8"/>
        <v>43411.71226</v>
      </c>
      <c r="I19" s="12"/>
      <c r="J19" s="12"/>
      <c r="K19" s="22"/>
      <c r="L19" s="22"/>
    </row>
    <row r="20" hidden="1" outlineLevel="1">
      <c r="A20" s="6" t="s">
        <v>13</v>
      </c>
      <c r="B20" t="s">
        <v>15</v>
      </c>
      <c r="C20" s="7">
        <v>43411.0</v>
      </c>
      <c r="D20">
        <v>3.0</v>
      </c>
      <c r="E20" s="6">
        <v>4.0</v>
      </c>
      <c r="F20" s="8">
        <v>26520.0</v>
      </c>
      <c r="G20" s="8">
        <f t="shared" si="7"/>
        <v>1060.8</v>
      </c>
      <c r="H20" s="10">
        <f t="shared" si="8"/>
        <v>43411.72454</v>
      </c>
      <c r="I20" s="12"/>
      <c r="J20" s="12"/>
      <c r="K20" s="22"/>
      <c r="L20" s="22"/>
    </row>
    <row r="21" ht="15.75" hidden="1" customHeight="1" outlineLevel="1">
      <c r="A21" s="6" t="s">
        <v>13</v>
      </c>
      <c r="B21" t="s">
        <v>15</v>
      </c>
      <c r="C21" s="7">
        <v>43411.0</v>
      </c>
      <c r="D21">
        <v>3.0</v>
      </c>
      <c r="E21" s="6">
        <v>5.0</v>
      </c>
      <c r="F21" s="8">
        <v>26520.0</v>
      </c>
      <c r="G21" s="8">
        <f t="shared" si="7"/>
        <v>1060.8</v>
      </c>
      <c r="H21" s="10">
        <f t="shared" si="8"/>
        <v>43411.73682</v>
      </c>
      <c r="I21" s="12"/>
      <c r="J21" s="12"/>
      <c r="K21" s="22"/>
      <c r="L21" s="22"/>
    </row>
    <row r="22" ht="15.75" hidden="1" customHeight="1" outlineLevel="1">
      <c r="A22" s="6" t="s">
        <v>13</v>
      </c>
      <c r="B22" t="s">
        <v>15</v>
      </c>
      <c r="C22" s="7">
        <v>43411.0</v>
      </c>
      <c r="D22">
        <v>3.0</v>
      </c>
      <c r="E22" s="6">
        <v>6.0</v>
      </c>
      <c r="F22" s="8">
        <v>26520.0</v>
      </c>
      <c r="G22" s="8">
        <f t="shared" si="7"/>
        <v>1060.8</v>
      </c>
      <c r="H22" s="10">
        <f t="shared" si="8"/>
        <v>43411.7491</v>
      </c>
      <c r="I22" s="12"/>
      <c r="J22" s="12"/>
      <c r="K22" s="22"/>
      <c r="L22" s="22"/>
    </row>
    <row r="23" ht="15.75" hidden="1" customHeight="1" outlineLevel="1">
      <c r="A23" s="6" t="s">
        <v>13</v>
      </c>
      <c r="B23" t="s">
        <v>15</v>
      </c>
      <c r="C23" s="7">
        <v>43411.0</v>
      </c>
      <c r="D23">
        <v>3.0</v>
      </c>
      <c r="E23" s="6">
        <v>7.0</v>
      </c>
      <c r="F23" s="8">
        <v>5825.0</v>
      </c>
      <c r="G23" s="8">
        <f t="shared" si="7"/>
        <v>233</v>
      </c>
      <c r="H23" s="10">
        <f t="shared" si="8"/>
        <v>43411.75179</v>
      </c>
      <c r="I23" s="12"/>
      <c r="J23" s="12"/>
      <c r="K23" s="22"/>
      <c r="L23" s="22"/>
    </row>
    <row r="24" ht="15.75" hidden="1" customHeight="1" outlineLevel="1">
      <c r="E24" s="6"/>
      <c r="F24" s="15">
        <f t="shared" ref="F24:G24" si="9">SUM(F17:F23)</f>
        <v>164945</v>
      </c>
      <c r="G24" s="17">
        <f t="shared" si="9"/>
        <v>6597.8</v>
      </c>
      <c r="H24" s="11"/>
      <c r="I24" s="12"/>
      <c r="J24" s="12"/>
      <c r="K24" s="22"/>
      <c r="L24" s="22"/>
    </row>
    <row r="25" ht="15.75" customHeight="1" collapsed="1">
      <c r="A25" s="13" t="s">
        <v>22</v>
      </c>
      <c r="B25" s="13" t="s">
        <v>15</v>
      </c>
      <c r="C25" s="23" t="s">
        <v>35</v>
      </c>
      <c r="D25" s="14"/>
      <c r="E25" s="14"/>
      <c r="F25" s="16">
        <f>F8+F16+F24</f>
        <v>501515</v>
      </c>
      <c r="G25" s="18">
        <f>(G8+G16+G24)/60</f>
        <v>334.3433333</v>
      </c>
      <c r="H25" s="19"/>
      <c r="I25" s="20"/>
      <c r="J25" s="20"/>
      <c r="K25" s="13"/>
      <c r="L25" s="20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hidden="1" customHeight="1" outlineLevel="1">
      <c r="A26" s="6" t="s">
        <v>22</v>
      </c>
      <c r="B26" s="6" t="s">
        <v>15</v>
      </c>
      <c r="C26" s="7">
        <v>43413.0</v>
      </c>
      <c r="D26" s="6">
        <v>1.0</v>
      </c>
      <c r="E26" s="6">
        <v>1.0</v>
      </c>
      <c r="F26" s="8">
        <v>26520.0</v>
      </c>
      <c r="G26" s="8">
        <f t="shared" ref="G26:G32" si="10">ROUND((F26/25), 2)</f>
        <v>1060.8</v>
      </c>
      <c r="H26" s="10">
        <v>43413.34883101852</v>
      </c>
      <c r="I26" s="12" t="s">
        <v>26</v>
      </c>
      <c r="J26" s="12"/>
      <c r="K26" s="22"/>
      <c r="L26" s="22"/>
    </row>
    <row r="27" ht="15.75" hidden="1" customHeight="1" outlineLevel="1">
      <c r="A27" s="6" t="s">
        <v>22</v>
      </c>
      <c r="B27" s="6" t="s">
        <v>15</v>
      </c>
      <c r="C27" s="7">
        <v>43413.0</v>
      </c>
      <c r="D27" s="6">
        <v>1.0</v>
      </c>
      <c r="E27" s="6">
        <v>2.0</v>
      </c>
      <c r="F27" s="8">
        <v>26520.0</v>
      </c>
      <c r="G27" s="8">
        <f t="shared" si="10"/>
        <v>1060.8</v>
      </c>
      <c r="H27" s="10">
        <f t="shared" ref="H27:H32" si="11">H26+(G27/86400)</f>
        <v>43413.36111</v>
      </c>
      <c r="I27" s="12"/>
      <c r="J27" s="12"/>
      <c r="K27" s="22"/>
      <c r="L27" s="22"/>
    </row>
    <row r="28" ht="15.75" hidden="1" customHeight="1" outlineLevel="1">
      <c r="A28" t="s">
        <v>22</v>
      </c>
      <c r="B28" t="s">
        <v>15</v>
      </c>
      <c r="C28" s="7">
        <v>43413.0</v>
      </c>
      <c r="D28">
        <v>1.0</v>
      </c>
      <c r="E28" s="6">
        <v>3.0</v>
      </c>
      <c r="F28" s="8">
        <v>26520.0</v>
      </c>
      <c r="G28" s="8">
        <f t="shared" si="10"/>
        <v>1060.8</v>
      </c>
      <c r="H28" s="10">
        <f t="shared" si="11"/>
        <v>43413.37339</v>
      </c>
      <c r="I28" s="12"/>
      <c r="J28" s="12"/>
      <c r="K28" s="22"/>
      <c r="L28" s="22"/>
    </row>
    <row r="29" ht="15.75" hidden="1" customHeight="1" outlineLevel="1">
      <c r="A29" t="s">
        <v>22</v>
      </c>
      <c r="B29" t="s">
        <v>15</v>
      </c>
      <c r="C29" s="7">
        <v>43413.0</v>
      </c>
      <c r="D29">
        <v>1.0</v>
      </c>
      <c r="E29" s="6">
        <v>4.0</v>
      </c>
      <c r="F29" s="8">
        <v>26520.0</v>
      </c>
      <c r="G29" s="8">
        <f t="shared" si="10"/>
        <v>1060.8</v>
      </c>
      <c r="H29" s="10">
        <f t="shared" si="11"/>
        <v>43413.38566</v>
      </c>
      <c r="I29" s="12"/>
      <c r="J29" s="12"/>
      <c r="K29" s="22"/>
      <c r="L29" s="22"/>
    </row>
    <row r="30" ht="15.75" hidden="1" customHeight="1" outlineLevel="1">
      <c r="A30" t="s">
        <v>22</v>
      </c>
      <c r="B30" t="s">
        <v>15</v>
      </c>
      <c r="C30" s="7">
        <v>43413.0</v>
      </c>
      <c r="D30">
        <v>1.0</v>
      </c>
      <c r="E30" s="6">
        <v>5.0</v>
      </c>
      <c r="F30" s="8">
        <v>26520.0</v>
      </c>
      <c r="G30" s="8">
        <f t="shared" si="10"/>
        <v>1060.8</v>
      </c>
      <c r="H30" s="10">
        <f t="shared" si="11"/>
        <v>43413.39794</v>
      </c>
      <c r="I30" s="12"/>
      <c r="J30" s="12"/>
      <c r="K30" s="22"/>
      <c r="L30" s="22"/>
    </row>
    <row r="31" ht="15.75" hidden="1" customHeight="1" outlineLevel="1">
      <c r="A31" t="s">
        <v>22</v>
      </c>
      <c r="B31" t="s">
        <v>15</v>
      </c>
      <c r="C31" s="7">
        <v>43413.0</v>
      </c>
      <c r="D31">
        <v>1.0</v>
      </c>
      <c r="E31" s="6">
        <v>6.0</v>
      </c>
      <c r="F31" s="8">
        <v>26520.0</v>
      </c>
      <c r="G31" s="8">
        <f t="shared" si="10"/>
        <v>1060.8</v>
      </c>
      <c r="H31" s="10">
        <f t="shared" si="11"/>
        <v>43413.41022</v>
      </c>
      <c r="I31" s="12"/>
      <c r="J31" s="12"/>
      <c r="K31" s="22"/>
      <c r="L31" s="22"/>
    </row>
    <row r="32" ht="15.75" hidden="1" customHeight="1" outlineLevel="1">
      <c r="A32" t="s">
        <v>22</v>
      </c>
      <c r="B32" t="s">
        <v>15</v>
      </c>
      <c r="C32" s="7">
        <v>43413.0</v>
      </c>
      <c r="D32">
        <v>1.0</v>
      </c>
      <c r="E32" s="6">
        <v>7.0</v>
      </c>
      <c r="F32" s="8">
        <v>22775.0</v>
      </c>
      <c r="G32" s="8">
        <f t="shared" si="10"/>
        <v>911</v>
      </c>
      <c r="H32" s="10">
        <f t="shared" si="11"/>
        <v>43413.42076</v>
      </c>
      <c r="I32" s="12"/>
      <c r="J32" s="12"/>
      <c r="K32" s="22"/>
      <c r="L32" s="22"/>
    </row>
    <row r="33" ht="15.75" hidden="1" customHeight="1" outlineLevel="1">
      <c r="C33" s="6"/>
      <c r="E33" s="6"/>
      <c r="F33" s="15">
        <f t="shared" ref="F33:G33" si="12">SUM(F26:F32)</f>
        <v>181895</v>
      </c>
      <c r="G33" s="17">
        <f t="shared" si="12"/>
        <v>7275.8</v>
      </c>
      <c r="H33" s="11"/>
      <c r="I33" s="12"/>
      <c r="J33" s="12"/>
      <c r="K33" s="22"/>
      <c r="L33" s="22"/>
    </row>
    <row r="34" ht="15.75" hidden="1" customHeight="1" outlineLevel="1">
      <c r="A34" t="s">
        <v>22</v>
      </c>
      <c r="B34" t="s">
        <v>15</v>
      </c>
      <c r="C34" s="7">
        <v>43413.0</v>
      </c>
      <c r="D34">
        <v>2.0</v>
      </c>
      <c r="E34" s="6">
        <v>1.0</v>
      </c>
      <c r="F34" s="8">
        <v>26520.0</v>
      </c>
      <c r="G34" s="8">
        <f t="shared" ref="G34:G40" si="13">ROUND((F34/25), 2)</f>
        <v>1060.8</v>
      </c>
      <c r="H34" s="10">
        <v>43413.49202546296</v>
      </c>
      <c r="I34" s="12"/>
      <c r="J34" s="1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hidden="1" customHeight="1" outlineLevel="1">
      <c r="A35" t="s">
        <v>22</v>
      </c>
      <c r="B35" t="s">
        <v>15</v>
      </c>
      <c r="C35" s="7">
        <v>43413.0</v>
      </c>
      <c r="D35">
        <v>2.0</v>
      </c>
      <c r="E35" s="6">
        <v>2.0</v>
      </c>
      <c r="F35" s="8">
        <v>26520.0</v>
      </c>
      <c r="G35" s="8">
        <f t="shared" si="13"/>
        <v>1060.8</v>
      </c>
      <c r="H35" s="10">
        <f t="shared" ref="H35:H40" si="14">H34+(G35/86400)</f>
        <v>43413.5043</v>
      </c>
      <c r="I35" s="12" t="s">
        <v>26</v>
      </c>
      <c r="J35" s="1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hidden="1" customHeight="1" outlineLevel="1">
      <c r="A36" t="s">
        <v>22</v>
      </c>
      <c r="B36" t="s">
        <v>15</v>
      </c>
      <c r="C36" s="7">
        <v>43413.0</v>
      </c>
      <c r="D36">
        <v>2.0</v>
      </c>
      <c r="E36" s="6">
        <v>3.0</v>
      </c>
      <c r="F36" s="8">
        <v>26520.0</v>
      </c>
      <c r="G36" s="8">
        <f t="shared" si="13"/>
        <v>1060.8</v>
      </c>
      <c r="H36" s="10">
        <f t="shared" si="14"/>
        <v>43413.51658</v>
      </c>
      <c r="I36" s="12"/>
      <c r="J36" s="1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hidden="1" customHeight="1" outlineLevel="1">
      <c r="A37" t="s">
        <v>22</v>
      </c>
      <c r="B37" t="s">
        <v>15</v>
      </c>
      <c r="C37" s="7">
        <v>43413.0</v>
      </c>
      <c r="D37">
        <v>2.0</v>
      </c>
      <c r="E37" s="6">
        <v>4.0</v>
      </c>
      <c r="F37" s="8">
        <v>26520.0</v>
      </c>
      <c r="G37" s="8">
        <f t="shared" si="13"/>
        <v>1060.8</v>
      </c>
      <c r="H37" s="10">
        <f t="shared" si="14"/>
        <v>43413.52886</v>
      </c>
      <c r="I37" s="12"/>
      <c r="J37" s="1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hidden="1" customHeight="1" outlineLevel="1">
      <c r="A38" t="s">
        <v>22</v>
      </c>
      <c r="B38" t="s">
        <v>15</v>
      </c>
      <c r="C38" s="7">
        <v>43413.0</v>
      </c>
      <c r="D38">
        <v>2.0</v>
      </c>
      <c r="E38" s="6">
        <v>5.0</v>
      </c>
      <c r="F38" s="8">
        <v>26520.0</v>
      </c>
      <c r="G38" s="8">
        <f t="shared" si="13"/>
        <v>1060.8</v>
      </c>
      <c r="H38" s="10">
        <f t="shared" si="14"/>
        <v>43413.54114</v>
      </c>
      <c r="I38" s="12"/>
      <c r="J38" s="1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hidden="1" customHeight="1" outlineLevel="1">
      <c r="A39" t="s">
        <v>22</v>
      </c>
      <c r="B39" t="s">
        <v>15</v>
      </c>
      <c r="C39" s="7">
        <v>43413.0</v>
      </c>
      <c r="D39">
        <v>2.0</v>
      </c>
      <c r="E39" s="6">
        <v>6.0</v>
      </c>
      <c r="F39" s="8">
        <v>26520.0</v>
      </c>
      <c r="G39" s="8">
        <f t="shared" si="13"/>
        <v>1060.8</v>
      </c>
      <c r="H39" s="10">
        <f t="shared" si="14"/>
        <v>43413.55341</v>
      </c>
      <c r="I39" s="12"/>
      <c r="J39" s="1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hidden="1" customHeight="1" outlineLevel="1">
      <c r="A40" t="s">
        <v>22</v>
      </c>
      <c r="B40" t="s">
        <v>15</v>
      </c>
      <c r="C40" s="7">
        <v>43413.0</v>
      </c>
      <c r="D40">
        <v>2.0</v>
      </c>
      <c r="E40" s="6">
        <v>7.0</v>
      </c>
      <c r="F40" s="8">
        <v>9300.0</v>
      </c>
      <c r="G40" s="8">
        <f t="shared" si="13"/>
        <v>372</v>
      </c>
      <c r="H40" s="10">
        <f t="shared" si="14"/>
        <v>43413.55772</v>
      </c>
      <c r="I40" s="12"/>
      <c r="J40" s="1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hidden="1" customHeight="1" outlineLevel="1">
      <c r="C41" s="6"/>
      <c r="E41" s="6"/>
      <c r="F41" s="15">
        <f t="shared" ref="F41:G41" si="15">SUM(F34:F40)</f>
        <v>168420</v>
      </c>
      <c r="G41" s="17">
        <f t="shared" si="15"/>
        <v>6736.8</v>
      </c>
      <c r="H41" s="11"/>
      <c r="I41" s="12"/>
      <c r="J41" s="1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hidden="1" customHeight="1" outlineLevel="1">
      <c r="A42" t="s">
        <v>22</v>
      </c>
      <c r="B42" t="s">
        <v>15</v>
      </c>
      <c r="C42" s="7">
        <v>43413.0</v>
      </c>
      <c r="D42">
        <v>3.0</v>
      </c>
      <c r="E42" s="6">
        <v>1.0</v>
      </c>
      <c r="F42" s="8">
        <v>26520.0</v>
      </c>
      <c r="G42" s="8">
        <f t="shared" ref="G42:G47" si="16">ROUND((F42/25), 2)</f>
        <v>1060.8</v>
      </c>
      <c r="H42" s="10">
        <v>43413.688414351855</v>
      </c>
      <c r="I42" s="12"/>
      <c r="J42" s="1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hidden="1" customHeight="1" outlineLevel="1">
      <c r="A43" t="s">
        <v>22</v>
      </c>
      <c r="B43" t="s">
        <v>15</v>
      </c>
      <c r="C43" s="7">
        <v>43413.0</v>
      </c>
      <c r="D43">
        <v>3.0</v>
      </c>
      <c r="E43" s="6">
        <v>2.0</v>
      </c>
      <c r="F43" s="8">
        <v>26520.0</v>
      </c>
      <c r="G43" s="8">
        <f t="shared" si="16"/>
        <v>1060.8</v>
      </c>
      <c r="H43" s="10">
        <f t="shared" ref="H43:H47" si="17">H42+(G43/86400)</f>
        <v>43413.70069</v>
      </c>
      <c r="I43" s="12"/>
      <c r="J43" s="1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hidden="1" customHeight="1" outlineLevel="1">
      <c r="A44" t="s">
        <v>22</v>
      </c>
      <c r="B44" t="s">
        <v>15</v>
      </c>
      <c r="C44" s="7">
        <v>43413.0</v>
      </c>
      <c r="D44">
        <v>3.0</v>
      </c>
      <c r="E44" s="6">
        <v>3.0</v>
      </c>
      <c r="F44" s="8">
        <v>26520.0</v>
      </c>
      <c r="G44" s="8">
        <f t="shared" si="16"/>
        <v>1060.8</v>
      </c>
      <c r="H44" s="10">
        <f t="shared" si="17"/>
        <v>43413.71297</v>
      </c>
      <c r="I44" s="12"/>
      <c r="J44" s="1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hidden="1" customHeight="1" outlineLevel="1">
      <c r="A45" t="s">
        <v>22</v>
      </c>
      <c r="B45" t="s">
        <v>15</v>
      </c>
      <c r="C45" s="7">
        <v>43413.0</v>
      </c>
      <c r="D45">
        <v>3.0</v>
      </c>
      <c r="E45" s="6">
        <v>4.0</v>
      </c>
      <c r="F45" s="8">
        <v>26520.0</v>
      </c>
      <c r="G45" s="8">
        <f t="shared" si="16"/>
        <v>1060.8</v>
      </c>
      <c r="H45" s="10">
        <f t="shared" si="17"/>
        <v>43413.72525</v>
      </c>
      <c r="I45" s="12"/>
      <c r="J45" s="1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hidden="1" customHeight="1" outlineLevel="1">
      <c r="A46" t="s">
        <v>22</v>
      </c>
      <c r="B46" t="s">
        <v>15</v>
      </c>
      <c r="C46" s="7">
        <v>43413.0</v>
      </c>
      <c r="D46">
        <v>3.0</v>
      </c>
      <c r="E46" s="6">
        <v>5.0</v>
      </c>
      <c r="F46" s="8">
        <v>26520.0</v>
      </c>
      <c r="G46" s="8">
        <f t="shared" si="16"/>
        <v>1060.8</v>
      </c>
      <c r="H46" s="10">
        <f t="shared" si="17"/>
        <v>43413.73753</v>
      </c>
      <c r="I46" s="12"/>
      <c r="J46" s="1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hidden="1" customHeight="1" outlineLevel="1">
      <c r="A47" t="s">
        <v>22</v>
      </c>
      <c r="B47" t="s">
        <v>15</v>
      </c>
      <c r="C47" s="7">
        <v>43413.0</v>
      </c>
      <c r="D47">
        <v>3.0</v>
      </c>
      <c r="E47" s="6">
        <v>6.0</v>
      </c>
      <c r="F47" s="8">
        <v>17225.0</v>
      </c>
      <c r="G47" s="8">
        <f t="shared" si="16"/>
        <v>689</v>
      </c>
      <c r="H47" s="10">
        <f t="shared" si="17"/>
        <v>43413.7455</v>
      </c>
      <c r="I47" s="12"/>
      <c r="J47" s="1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hidden="1" customHeight="1" outlineLevel="1">
      <c r="C48" s="6"/>
      <c r="E48" s="6"/>
      <c r="F48" s="15">
        <f t="shared" ref="F48:G48" si="18">SUM(F42:F47)</f>
        <v>149825</v>
      </c>
      <c r="G48" s="17">
        <f t="shared" si="18"/>
        <v>5993</v>
      </c>
      <c r="H48" s="11"/>
      <c r="I48" s="12"/>
      <c r="J48" s="1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 collapsed="1">
      <c r="A49" s="13" t="s">
        <v>22</v>
      </c>
      <c r="B49" s="13" t="s">
        <v>15</v>
      </c>
      <c r="C49" s="23" t="s">
        <v>45</v>
      </c>
      <c r="D49" s="14"/>
      <c r="E49" s="14"/>
      <c r="F49" s="16">
        <f>F33+F41+F48</f>
        <v>500140</v>
      </c>
      <c r="G49" s="18">
        <f>(G33+G41+G48)/60</f>
        <v>333.4266667</v>
      </c>
      <c r="H49" s="19"/>
      <c r="I49" s="20"/>
      <c r="J49" s="20"/>
      <c r="K49" s="13"/>
      <c r="L49" s="1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hidden="1" customHeight="1" outlineLevel="1">
      <c r="A50" s="6" t="s">
        <v>22</v>
      </c>
      <c r="B50" s="6" t="s">
        <v>15</v>
      </c>
      <c r="C50" s="7">
        <v>43414.0</v>
      </c>
      <c r="D50" s="6">
        <v>1.0</v>
      </c>
      <c r="E50" s="6">
        <v>1.0</v>
      </c>
      <c r="F50" s="8">
        <v>26520.0</v>
      </c>
      <c r="G50" s="8">
        <f t="shared" ref="G50:G54" si="19">ROUND((F50/25), 2)</f>
        <v>1060.8</v>
      </c>
      <c r="H50" s="10">
        <v>43414.35517361111</v>
      </c>
      <c r="I50" s="12" t="s">
        <v>26</v>
      </c>
      <c r="J50" s="12"/>
      <c r="K50" s="22"/>
      <c r="L50" s="22"/>
    </row>
    <row r="51" ht="15.75" hidden="1" customHeight="1" outlineLevel="1">
      <c r="A51" s="6" t="s">
        <v>22</v>
      </c>
      <c r="B51" s="6" t="s">
        <v>15</v>
      </c>
      <c r="C51" s="7">
        <v>43414.0</v>
      </c>
      <c r="D51" s="6">
        <v>1.0</v>
      </c>
      <c r="E51" s="6">
        <v>2.0</v>
      </c>
      <c r="F51" s="8">
        <v>26520.0</v>
      </c>
      <c r="G51" s="8">
        <f t="shared" si="19"/>
        <v>1060.8</v>
      </c>
      <c r="H51" s="10">
        <f t="shared" ref="H51:H54" si="20">H50+(G51/86400)</f>
        <v>43414.36745</v>
      </c>
      <c r="I51" s="12"/>
      <c r="J51" s="12"/>
      <c r="K51" s="22"/>
      <c r="L51" s="22"/>
    </row>
    <row r="52" ht="15.75" hidden="1" customHeight="1" outlineLevel="1">
      <c r="A52" t="s">
        <v>22</v>
      </c>
      <c r="B52" t="s">
        <v>15</v>
      </c>
      <c r="C52" s="7">
        <v>43414.0</v>
      </c>
      <c r="D52">
        <v>1.0</v>
      </c>
      <c r="E52" s="6">
        <v>3.0</v>
      </c>
      <c r="F52" s="8">
        <v>26520.0</v>
      </c>
      <c r="G52" s="8">
        <f t="shared" si="19"/>
        <v>1060.8</v>
      </c>
      <c r="H52" s="10">
        <f t="shared" si="20"/>
        <v>43414.37973</v>
      </c>
      <c r="I52" s="12"/>
      <c r="J52" s="12"/>
      <c r="K52" s="22"/>
      <c r="L52" s="22"/>
    </row>
    <row r="53" ht="15.75" hidden="1" customHeight="1" outlineLevel="1">
      <c r="A53" t="s">
        <v>22</v>
      </c>
      <c r="B53" t="s">
        <v>15</v>
      </c>
      <c r="C53" s="7">
        <v>43414.0</v>
      </c>
      <c r="D53">
        <v>1.0</v>
      </c>
      <c r="E53" s="6">
        <v>4.0</v>
      </c>
      <c r="F53" s="8">
        <v>26520.0</v>
      </c>
      <c r="G53" s="8">
        <f t="shared" si="19"/>
        <v>1060.8</v>
      </c>
      <c r="H53" s="10">
        <f t="shared" si="20"/>
        <v>43414.39201</v>
      </c>
      <c r="I53" s="12"/>
      <c r="J53" s="12"/>
      <c r="K53" s="22"/>
      <c r="L53" s="22"/>
    </row>
    <row r="54" ht="15.75" hidden="1" customHeight="1" outlineLevel="1">
      <c r="A54" t="s">
        <v>22</v>
      </c>
      <c r="B54" t="s">
        <v>15</v>
      </c>
      <c r="C54" s="7">
        <v>43414.0</v>
      </c>
      <c r="D54">
        <v>1.0</v>
      </c>
      <c r="E54" s="6">
        <v>5.0</v>
      </c>
      <c r="F54" s="8">
        <v>25600.0</v>
      </c>
      <c r="G54" s="8">
        <f t="shared" si="19"/>
        <v>1024</v>
      </c>
      <c r="H54" s="10">
        <f t="shared" si="20"/>
        <v>43414.40386</v>
      </c>
      <c r="I54" s="12"/>
      <c r="J54" s="12"/>
      <c r="K54" s="22"/>
      <c r="L54" s="22"/>
    </row>
    <row r="55" ht="15.75" hidden="1" customHeight="1" outlineLevel="1">
      <c r="C55" s="6"/>
      <c r="E55" s="6"/>
      <c r="F55" s="15">
        <f t="shared" ref="F55:G55" si="21">SUM(F50:F54)</f>
        <v>131680</v>
      </c>
      <c r="G55" s="17">
        <f t="shared" si="21"/>
        <v>5267.2</v>
      </c>
      <c r="H55" s="11"/>
      <c r="I55" s="12"/>
      <c r="J55" s="12"/>
      <c r="K55" s="22"/>
      <c r="L55" s="22"/>
    </row>
    <row r="56" ht="15.75" hidden="1" customHeight="1" outlineLevel="1">
      <c r="A56" t="s">
        <v>22</v>
      </c>
      <c r="B56" t="s">
        <v>15</v>
      </c>
      <c r="C56" s="7">
        <v>43414.0</v>
      </c>
      <c r="D56">
        <v>2.0</v>
      </c>
      <c r="E56" s="6">
        <v>1.0</v>
      </c>
      <c r="F56" s="8">
        <v>26520.0</v>
      </c>
      <c r="G56" s="8">
        <f t="shared" ref="G56:G58" si="22">ROUND((F56/25), 2)</f>
        <v>1060.8</v>
      </c>
      <c r="H56" s="10">
        <v>43414.49145833333</v>
      </c>
      <c r="I56" s="12"/>
      <c r="J56" s="1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hidden="1" customHeight="1" outlineLevel="1">
      <c r="A57" t="s">
        <v>22</v>
      </c>
      <c r="B57" t="s">
        <v>15</v>
      </c>
      <c r="C57" s="7">
        <v>43414.0</v>
      </c>
      <c r="D57">
        <v>2.0</v>
      </c>
      <c r="E57" s="6">
        <v>2.0</v>
      </c>
      <c r="F57" s="8">
        <v>26520.0</v>
      </c>
      <c r="G57" s="8">
        <f t="shared" si="22"/>
        <v>1060.8</v>
      </c>
      <c r="H57" s="10">
        <f t="shared" ref="H57:H58" si="23">H56+(G57/86400)</f>
        <v>43414.50374</v>
      </c>
      <c r="I57" s="12" t="s">
        <v>26</v>
      </c>
      <c r="J57" s="1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hidden="1" customHeight="1" outlineLevel="1">
      <c r="A58" t="s">
        <v>22</v>
      </c>
      <c r="B58" t="s">
        <v>15</v>
      </c>
      <c r="C58" s="7">
        <v>43414.0</v>
      </c>
      <c r="D58">
        <v>2.0</v>
      </c>
      <c r="E58" s="6">
        <v>3.0</v>
      </c>
      <c r="F58" s="8">
        <v>23900.0</v>
      </c>
      <c r="G58" s="8">
        <f t="shared" si="22"/>
        <v>956</v>
      </c>
      <c r="H58" s="10">
        <f t="shared" si="23"/>
        <v>43414.5148</v>
      </c>
      <c r="I58" s="12"/>
      <c r="J58" s="1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hidden="1" customHeight="1" outlineLevel="1">
      <c r="C59" s="6"/>
      <c r="E59" s="6"/>
      <c r="F59" s="15">
        <f t="shared" ref="F59:G59" si="24">SUM(F56:F58)</f>
        <v>76940</v>
      </c>
      <c r="G59" s="17">
        <f t="shared" si="24"/>
        <v>3077.6</v>
      </c>
      <c r="H59" s="11"/>
      <c r="I59" s="12"/>
      <c r="J59" s="1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 collapsed="1">
      <c r="A60" s="13" t="s">
        <v>22</v>
      </c>
      <c r="B60" s="13" t="s">
        <v>15</v>
      </c>
      <c r="C60" s="23" t="s">
        <v>46</v>
      </c>
      <c r="D60" s="14"/>
      <c r="E60" s="14"/>
      <c r="F60" s="16">
        <f>F55+F59</f>
        <v>208620</v>
      </c>
      <c r="G60" s="18">
        <f>(G55+G59)/60</f>
        <v>139.08</v>
      </c>
      <c r="H60" s="19"/>
      <c r="I60" s="20"/>
      <c r="J60" s="20"/>
      <c r="K60" s="13"/>
      <c r="L60" s="13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24" t="s">
        <v>22</v>
      </c>
      <c r="B61" s="24" t="s">
        <v>15</v>
      </c>
      <c r="C61" s="25"/>
      <c r="D61" s="25"/>
      <c r="E61" s="25"/>
      <c r="F61" s="26">
        <f t="shared" ref="F61:G61" si="25">F49+F25+F60</f>
        <v>1210275</v>
      </c>
      <c r="G61" s="27">
        <f t="shared" si="25"/>
        <v>806.85</v>
      </c>
      <c r="H61" s="28">
        <f>G61/60</f>
        <v>13.4475</v>
      </c>
      <c r="I61" s="29"/>
      <c r="J61" s="29"/>
      <c r="K61" s="29"/>
      <c r="L61" s="29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hidden="1" customHeight="1" outlineLevel="1">
      <c r="A62" s="6" t="s">
        <v>22</v>
      </c>
      <c r="B62" s="6" t="s">
        <v>17</v>
      </c>
      <c r="C62" s="7">
        <v>43411.0</v>
      </c>
      <c r="D62">
        <v>1.0</v>
      </c>
      <c r="E62">
        <v>1.0</v>
      </c>
      <c r="F62" s="8">
        <v>26520.0</v>
      </c>
      <c r="G62" s="8">
        <f t="shared" ref="G62:G68" si="26">ROUND((F62/25), 2)</f>
        <v>1060.8</v>
      </c>
      <c r="H62" s="10">
        <v>43411.34442129629</v>
      </c>
      <c r="I62" s="12"/>
      <c r="J62" s="12"/>
    </row>
    <row r="63" ht="15.75" hidden="1" customHeight="1" outlineLevel="1">
      <c r="A63" s="6" t="s">
        <v>22</v>
      </c>
      <c r="B63" s="6" t="s">
        <v>17</v>
      </c>
      <c r="C63" s="7">
        <v>43411.0</v>
      </c>
      <c r="D63">
        <v>1.0</v>
      </c>
      <c r="E63">
        <v>2.0</v>
      </c>
      <c r="F63" s="8">
        <v>26520.0</v>
      </c>
      <c r="G63" s="8">
        <f t="shared" si="26"/>
        <v>1060.8</v>
      </c>
      <c r="H63" s="10">
        <f t="shared" ref="H63:H68" si="27">H62+(G63/86400)</f>
        <v>43411.3567</v>
      </c>
      <c r="I63" s="12"/>
      <c r="J63" s="12"/>
    </row>
    <row r="64" ht="15.75" hidden="1" customHeight="1" outlineLevel="1">
      <c r="A64" s="6" t="s">
        <v>22</v>
      </c>
      <c r="B64" s="6" t="s">
        <v>17</v>
      </c>
      <c r="C64" s="7">
        <v>43411.0</v>
      </c>
      <c r="D64">
        <v>1.0</v>
      </c>
      <c r="E64">
        <v>3.0</v>
      </c>
      <c r="F64" s="8">
        <v>26520.0</v>
      </c>
      <c r="G64" s="8">
        <f t="shared" si="26"/>
        <v>1060.8</v>
      </c>
      <c r="H64" s="10">
        <f t="shared" si="27"/>
        <v>43411.36898</v>
      </c>
      <c r="I64" s="12"/>
      <c r="J64" s="12"/>
    </row>
    <row r="65" ht="15.75" hidden="1" customHeight="1" outlineLevel="1">
      <c r="A65" s="6" t="s">
        <v>22</v>
      </c>
      <c r="B65" s="6" t="s">
        <v>17</v>
      </c>
      <c r="C65" s="7">
        <v>43411.0</v>
      </c>
      <c r="D65">
        <v>1.0</v>
      </c>
      <c r="E65">
        <v>4.0</v>
      </c>
      <c r="F65" s="8">
        <v>26520.0</v>
      </c>
      <c r="G65" s="8">
        <f t="shared" si="26"/>
        <v>1060.8</v>
      </c>
      <c r="H65" s="10">
        <f t="shared" si="27"/>
        <v>43411.38125</v>
      </c>
      <c r="I65" s="12"/>
      <c r="J65" s="12"/>
    </row>
    <row r="66" ht="15.75" hidden="1" customHeight="1" outlineLevel="1">
      <c r="A66" s="6" t="s">
        <v>22</v>
      </c>
      <c r="B66" s="6" t="s">
        <v>17</v>
      </c>
      <c r="C66" s="7">
        <v>43411.0</v>
      </c>
      <c r="D66">
        <v>1.0</v>
      </c>
      <c r="E66">
        <v>5.0</v>
      </c>
      <c r="F66" s="8">
        <v>26520.0</v>
      </c>
      <c r="G66" s="8">
        <f t="shared" si="26"/>
        <v>1060.8</v>
      </c>
      <c r="H66" s="10">
        <f t="shared" si="27"/>
        <v>43411.39353</v>
      </c>
      <c r="I66" s="12"/>
      <c r="J66" s="12"/>
    </row>
    <row r="67" ht="15.75" hidden="1" customHeight="1" outlineLevel="1">
      <c r="A67" s="6" t="s">
        <v>22</v>
      </c>
      <c r="B67" s="6" t="s">
        <v>17</v>
      </c>
      <c r="C67" s="7">
        <v>43411.0</v>
      </c>
      <c r="D67">
        <v>1.0</v>
      </c>
      <c r="E67">
        <v>6.0</v>
      </c>
      <c r="F67" s="8">
        <v>26520.0</v>
      </c>
      <c r="G67" s="8">
        <f t="shared" si="26"/>
        <v>1060.8</v>
      </c>
      <c r="H67" s="10">
        <f t="shared" si="27"/>
        <v>43411.40581</v>
      </c>
      <c r="I67" s="12"/>
      <c r="J67" s="12"/>
    </row>
    <row r="68" ht="15.75" hidden="1" customHeight="1" outlineLevel="1">
      <c r="A68" s="6" t="s">
        <v>22</v>
      </c>
      <c r="B68" s="6" t="s">
        <v>17</v>
      </c>
      <c r="C68" s="7">
        <v>43411.0</v>
      </c>
      <c r="D68">
        <v>1.0</v>
      </c>
      <c r="E68">
        <v>7.0</v>
      </c>
      <c r="F68" s="8">
        <v>6400.0</v>
      </c>
      <c r="G68" s="8">
        <f t="shared" si="26"/>
        <v>256</v>
      </c>
      <c r="H68" s="10">
        <f t="shared" si="27"/>
        <v>43411.40877</v>
      </c>
      <c r="I68" s="12"/>
      <c r="J68" s="12"/>
    </row>
    <row r="69" ht="15.75" hidden="1" customHeight="1" outlineLevel="1">
      <c r="F69" s="15">
        <f t="shared" ref="F69:G69" si="28">SUM(F62:F68)</f>
        <v>165520</v>
      </c>
      <c r="G69" s="17">
        <f t="shared" si="28"/>
        <v>6620.8</v>
      </c>
      <c r="H69" s="11"/>
      <c r="I69" s="22"/>
      <c r="J69" s="22"/>
    </row>
    <row r="70" ht="15.75" hidden="1" customHeight="1" outlineLevel="1">
      <c r="A70" s="6" t="s">
        <v>22</v>
      </c>
      <c r="B70" s="6" t="s">
        <v>17</v>
      </c>
      <c r="C70" s="7">
        <v>43411.0</v>
      </c>
      <c r="D70">
        <v>2.0</v>
      </c>
      <c r="E70">
        <v>1.0</v>
      </c>
      <c r="F70" s="8">
        <v>26520.0</v>
      </c>
      <c r="G70" s="8">
        <f t="shared" ref="G70:G76" si="29">ROUND((F70/25), 2)</f>
        <v>1060.8</v>
      </c>
      <c r="H70" s="10">
        <v>43411.493622685186</v>
      </c>
      <c r="I70" s="12"/>
      <c r="J70" s="12"/>
    </row>
    <row r="71" ht="15.75" hidden="1" customHeight="1" outlineLevel="1">
      <c r="A71" s="6" t="s">
        <v>22</v>
      </c>
      <c r="B71" s="6" t="s">
        <v>17</v>
      </c>
      <c r="C71" s="7">
        <v>43411.0</v>
      </c>
      <c r="D71">
        <v>2.0</v>
      </c>
      <c r="E71">
        <v>2.0</v>
      </c>
      <c r="F71" s="8">
        <v>26520.0</v>
      </c>
      <c r="G71" s="8">
        <f t="shared" si="29"/>
        <v>1060.8</v>
      </c>
      <c r="H71" s="10">
        <f t="shared" ref="H71:H76" si="30">H70+(G71/86400)</f>
        <v>43411.5059</v>
      </c>
      <c r="I71" s="12"/>
      <c r="J71" s="12"/>
    </row>
    <row r="72" ht="15.75" hidden="1" customHeight="1" outlineLevel="1">
      <c r="A72" s="6" t="s">
        <v>22</v>
      </c>
      <c r="B72" s="6" t="s">
        <v>17</v>
      </c>
      <c r="C72" s="7">
        <v>43411.0</v>
      </c>
      <c r="D72">
        <v>2.0</v>
      </c>
      <c r="E72">
        <v>3.0</v>
      </c>
      <c r="F72" s="8">
        <v>26520.0</v>
      </c>
      <c r="G72" s="8">
        <f t="shared" si="29"/>
        <v>1060.8</v>
      </c>
      <c r="H72" s="10">
        <f t="shared" si="30"/>
        <v>43411.51818</v>
      </c>
      <c r="I72" s="12"/>
      <c r="J72" s="12"/>
    </row>
    <row r="73" ht="15.75" hidden="1" customHeight="1" outlineLevel="1">
      <c r="A73" s="6" t="s">
        <v>22</v>
      </c>
      <c r="B73" s="6" t="s">
        <v>17</v>
      </c>
      <c r="C73" s="7">
        <v>43411.0</v>
      </c>
      <c r="D73">
        <v>2.0</v>
      </c>
      <c r="E73">
        <v>4.0</v>
      </c>
      <c r="F73" s="8">
        <v>26520.0</v>
      </c>
      <c r="G73" s="8">
        <f t="shared" si="29"/>
        <v>1060.8</v>
      </c>
      <c r="H73" s="10">
        <f t="shared" si="30"/>
        <v>43411.53046</v>
      </c>
      <c r="I73" s="12"/>
      <c r="J73" s="12"/>
    </row>
    <row r="74" ht="15.75" hidden="1" customHeight="1" outlineLevel="1">
      <c r="A74" s="6" t="s">
        <v>22</v>
      </c>
      <c r="B74" s="6" t="s">
        <v>17</v>
      </c>
      <c r="C74" s="7">
        <v>43411.0</v>
      </c>
      <c r="D74">
        <v>2.0</v>
      </c>
      <c r="E74">
        <v>5.0</v>
      </c>
      <c r="F74" s="8">
        <v>26520.0</v>
      </c>
      <c r="G74" s="8">
        <f t="shared" si="29"/>
        <v>1060.8</v>
      </c>
      <c r="H74" s="10">
        <f t="shared" si="30"/>
        <v>43411.54273</v>
      </c>
      <c r="I74" s="12"/>
      <c r="J74" s="12"/>
    </row>
    <row r="75" ht="15.75" hidden="1" customHeight="1" outlineLevel="1">
      <c r="A75" s="6" t="s">
        <v>22</v>
      </c>
      <c r="B75" s="6" t="s">
        <v>17</v>
      </c>
      <c r="C75" s="7">
        <v>43411.0</v>
      </c>
      <c r="D75">
        <v>2.0</v>
      </c>
      <c r="E75">
        <v>6.0</v>
      </c>
      <c r="F75" s="8">
        <v>26520.0</v>
      </c>
      <c r="G75" s="8">
        <f t="shared" si="29"/>
        <v>1060.8</v>
      </c>
      <c r="H75" s="10">
        <f t="shared" si="30"/>
        <v>43411.55501</v>
      </c>
      <c r="I75" s="12"/>
      <c r="J75" s="12"/>
    </row>
    <row r="76" ht="15.75" hidden="1" customHeight="1" outlineLevel="1">
      <c r="A76" s="6" t="s">
        <v>22</v>
      </c>
      <c r="B76" s="6" t="s">
        <v>17</v>
      </c>
      <c r="C76" s="7">
        <v>43411.0</v>
      </c>
      <c r="D76">
        <v>2.0</v>
      </c>
      <c r="E76">
        <v>7.0</v>
      </c>
      <c r="F76" s="8">
        <v>17075.0</v>
      </c>
      <c r="G76" s="8">
        <f t="shared" si="29"/>
        <v>683</v>
      </c>
      <c r="H76" s="10">
        <f t="shared" si="30"/>
        <v>43411.56292</v>
      </c>
      <c r="I76" s="12"/>
      <c r="J76" s="12"/>
    </row>
    <row r="77" ht="15.75" hidden="1" customHeight="1" outlineLevel="1">
      <c r="F77" s="15">
        <f t="shared" ref="F77:G77" si="31">SUM(F70:F76)</f>
        <v>176195</v>
      </c>
      <c r="G77" s="17">
        <f t="shared" si="31"/>
        <v>7047.8</v>
      </c>
      <c r="H77" s="11"/>
      <c r="I77" s="22"/>
      <c r="J77" s="22"/>
    </row>
    <row r="78" ht="15.75" hidden="1" customHeight="1" outlineLevel="1">
      <c r="A78" s="6" t="s">
        <v>22</v>
      </c>
      <c r="B78" s="6" t="s">
        <v>17</v>
      </c>
      <c r="C78" s="7">
        <v>43411.0</v>
      </c>
      <c r="D78">
        <v>3.0</v>
      </c>
      <c r="E78">
        <v>1.0</v>
      </c>
      <c r="F78" s="8">
        <v>26520.0</v>
      </c>
      <c r="G78" s="8">
        <f t="shared" ref="G78:G83" si="32">ROUND((F78/25), 2)</f>
        <v>1060.8</v>
      </c>
      <c r="H78" s="10">
        <v>43411.69306712963</v>
      </c>
      <c r="I78" s="12"/>
      <c r="J78" s="12"/>
    </row>
    <row r="79" ht="15.75" hidden="1" customHeight="1" outlineLevel="1">
      <c r="A79" s="6" t="s">
        <v>22</v>
      </c>
      <c r="B79" s="6" t="s">
        <v>17</v>
      </c>
      <c r="C79" s="7">
        <v>43411.0</v>
      </c>
      <c r="D79">
        <v>3.0</v>
      </c>
      <c r="E79">
        <v>2.0</v>
      </c>
      <c r="F79" s="8">
        <v>26520.0</v>
      </c>
      <c r="G79" s="8">
        <f t="shared" si="32"/>
        <v>1060.8</v>
      </c>
      <c r="H79" s="10">
        <f t="shared" ref="H79:H83" si="33">H78+(G79/86400)</f>
        <v>43411.70534</v>
      </c>
      <c r="I79" s="12"/>
      <c r="J79" s="12"/>
      <c r="K79" s="22"/>
      <c r="L79" s="22"/>
    </row>
    <row r="80" ht="15.75" hidden="1" customHeight="1" outlineLevel="1">
      <c r="A80" s="6" t="s">
        <v>22</v>
      </c>
      <c r="B80" s="6" t="s">
        <v>17</v>
      </c>
      <c r="C80" s="7">
        <v>43411.0</v>
      </c>
      <c r="D80">
        <v>3.0</v>
      </c>
      <c r="E80">
        <v>3.0</v>
      </c>
      <c r="F80" s="8">
        <v>26520.0</v>
      </c>
      <c r="G80" s="8">
        <f t="shared" si="32"/>
        <v>1060.8</v>
      </c>
      <c r="H80" s="10">
        <f t="shared" si="33"/>
        <v>43411.71762</v>
      </c>
      <c r="I80" s="12"/>
      <c r="J80" s="12"/>
      <c r="K80" s="22"/>
      <c r="L80" s="22"/>
    </row>
    <row r="81" ht="15.75" hidden="1" customHeight="1" outlineLevel="1">
      <c r="A81" s="6" t="s">
        <v>22</v>
      </c>
      <c r="B81" s="6" t="s">
        <v>17</v>
      </c>
      <c r="C81" s="7">
        <v>43411.0</v>
      </c>
      <c r="D81">
        <v>3.0</v>
      </c>
      <c r="E81">
        <v>4.0</v>
      </c>
      <c r="F81" s="8">
        <v>26520.0</v>
      </c>
      <c r="G81" s="8">
        <f t="shared" si="32"/>
        <v>1060.8</v>
      </c>
      <c r="H81" s="10">
        <f t="shared" si="33"/>
        <v>43411.7299</v>
      </c>
      <c r="I81" s="12"/>
      <c r="J81" s="12"/>
      <c r="K81" s="22"/>
      <c r="L81" s="22"/>
    </row>
    <row r="82" ht="15.75" hidden="1" customHeight="1" outlineLevel="1">
      <c r="A82" s="6" t="s">
        <v>22</v>
      </c>
      <c r="B82" s="6" t="s">
        <v>17</v>
      </c>
      <c r="C82" s="7">
        <v>43411.0</v>
      </c>
      <c r="D82">
        <v>3.0</v>
      </c>
      <c r="E82">
        <v>5.0</v>
      </c>
      <c r="F82" s="8">
        <v>26520.0</v>
      </c>
      <c r="G82" s="8">
        <f t="shared" si="32"/>
        <v>1060.8</v>
      </c>
      <c r="H82" s="10">
        <f t="shared" si="33"/>
        <v>43411.74218</v>
      </c>
      <c r="I82" s="12"/>
      <c r="J82" s="12"/>
      <c r="K82" s="22"/>
      <c r="L82" s="22"/>
    </row>
    <row r="83" ht="15.75" hidden="1" customHeight="1" outlineLevel="1">
      <c r="A83" s="6" t="s">
        <v>22</v>
      </c>
      <c r="B83" s="6" t="s">
        <v>17</v>
      </c>
      <c r="C83" s="7">
        <v>43411.0</v>
      </c>
      <c r="D83">
        <v>3.0</v>
      </c>
      <c r="E83">
        <v>6.0</v>
      </c>
      <c r="F83" s="8">
        <v>11000.0</v>
      </c>
      <c r="G83" s="8">
        <f t="shared" si="32"/>
        <v>440</v>
      </c>
      <c r="H83" s="10">
        <f t="shared" si="33"/>
        <v>43411.74727</v>
      </c>
      <c r="I83" s="12"/>
      <c r="J83" s="12"/>
      <c r="K83" s="22"/>
      <c r="L83" s="22"/>
    </row>
    <row r="84" ht="15.75" hidden="1" customHeight="1" outlineLevel="1">
      <c r="F84" s="15">
        <f t="shared" ref="F84:G84" si="34">SUM(F78:F83)</f>
        <v>143600</v>
      </c>
      <c r="G84" s="17">
        <f t="shared" si="34"/>
        <v>5744</v>
      </c>
      <c r="H84" s="11"/>
      <c r="I84" s="22"/>
      <c r="J84" s="22"/>
      <c r="K84" s="22"/>
      <c r="L84" s="22"/>
    </row>
    <row r="85" ht="15.75" customHeight="1" collapsed="1">
      <c r="A85" s="13" t="s">
        <v>22</v>
      </c>
      <c r="B85" s="13" t="s">
        <v>17</v>
      </c>
      <c r="C85" s="23" t="s">
        <v>35</v>
      </c>
      <c r="D85" s="14"/>
      <c r="E85" s="14"/>
      <c r="F85" s="16">
        <f>F69+F77+F84</f>
        <v>485315</v>
      </c>
      <c r="G85" s="18">
        <f>(G69+G77+G84)/60</f>
        <v>323.5433333</v>
      </c>
      <c r="H85" s="19"/>
      <c r="I85" s="20"/>
      <c r="J85" s="20"/>
      <c r="K85" s="13"/>
      <c r="L85" s="13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hidden="1" customHeight="1" outlineLevel="1">
      <c r="A86" s="6" t="s">
        <v>22</v>
      </c>
      <c r="B86" s="6" t="s">
        <v>17</v>
      </c>
      <c r="C86" s="7">
        <v>43413.0</v>
      </c>
      <c r="D86">
        <v>1.0</v>
      </c>
      <c r="E86">
        <v>1.0</v>
      </c>
      <c r="F86" s="8">
        <v>26520.0</v>
      </c>
      <c r="G86" s="8">
        <f t="shared" ref="G86:G92" si="35">ROUND((F86/25), 2)</f>
        <v>1060.8</v>
      </c>
      <c r="H86" s="10">
        <v>43413.35364583333</v>
      </c>
      <c r="I86" s="30"/>
      <c r="J86" s="31"/>
      <c r="K86" s="22"/>
      <c r="L86" s="22"/>
    </row>
    <row r="87" ht="15.75" hidden="1" customHeight="1" outlineLevel="1">
      <c r="A87" s="6" t="s">
        <v>22</v>
      </c>
      <c r="B87" s="6" t="s">
        <v>17</v>
      </c>
      <c r="C87" s="7">
        <v>43413.0</v>
      </c>
      <c r="D87">
        <v>1.0</v>
      </c>
      <c r="E87">
        <v>2.0</v>
      </c>
      <c r="F87" s="8">
        <v>26520.0</v>
      </c>
      <c r="G87" s="8">
        <f t="shared" si="35"/>
        <v>1060.8</v>
      </c>
      <c r="H87" s="10">
        <f t="shared" ref="H87:H92" si="36">H86+(G87/86400)</f>
        <v>43413.36592</v>
      </c>
      <c r="I87" s="32"/>
      <c r="J87" s="12"/>
      <c r="K87" s="22"/>
      <c r="L87" s="22"/>
    </row>
    <row r="88" ht="15.75" hidden="1" customHeight="1" outlineLevel="1">
      <c r="A88" s="6" t="s">
        <v>22</v>
      </c>
      <c r="B88" s="6" t="s">
        <v>17</v>
      </c>
      <c r="C88" s="7">
        <v>43413.0</v>
      </c>
      <c r="D88">
        <v>1.0</v>
      </c>
      <c r="E88">
        <v>3.0</v>
      </c>
      <c r="F88" s="8">
        <v>26520.0</v>
      </c>
      <c r="G88" s="8">
        <f t="shared" si="35"/>
        <v>1060.8</v>
      </c>
      <c r="H88" s="10">
        <f t="shared" si="36"/>
        <v>43413.3782</v>
      </c>
      <c r="I88" s="32"/>
      <c r="J88" s="12"/>
      <c r="K88" s="22"/>
      <c r="L88" s="22"/>
    </row>
    <row r="89" ht="15.75" hidden="1" customHeight="1" outlineLevel="1">
      <c r="A89" s="6" t="s">
        <v>22</v>
      </c>
      <c r="B89" s="6" t="s">
        <v>17</v>
      </c>
      <c r="C89" s="7">
        <v>43413.0</v>
      </c>
      <c r="D89">
        <v>1.0</v>
      </c>
      <c r="E89">
        <v>4.0</v>
      </c>
      <c r="F89" s="8">
        <v>26520.0</v>
      </c>
      <c r="G89" s="8">
        <f t="shared" si="35"/>
        <v>1060.8</v>
      </c>
      <c r="H89" s="10">
        <f t="shared" si="36"/>
        <v>43413.39048</v>
      </c>
      <c r="I89" s="32"/>
      <c r="J89" s="12"/>
      <c r="K89" s="22"/>
      <c r="L89" s="22"/>
    </row>
    <row r="90" ht="15.75" hidden="1" customHeight="1" outlineLevel="1">
      <c r="A90" s="6" t="s">
        <v>22</v>
      </c>
      <c r="B90" s="6" t="s">
        <v>17</v>
      </c>
      <c r="C90" s="7">
        <v>43413.0</v>
      </c>
      <c r="D90">
        <v>1.0</v>
      </c>
      <c r="E90">
        <v>5.0</v>
      </c>
      <c r="F90" s="8">
        <v>26520.0</v>
      </c>
      <c r="G90" s="8">
        <f t="shared" si="35"/>
        <v>1060.8</v>
      </c>
      <c r="H90" s="10">
        <f t="shared" si="36"/>
        <v>43413.40276</v>
      </c>
      <c r="I90" s="32"/>
      <c r="J90" s="12"/>
      <c r="K90" s="22"/>
      <c r="L90" s="22"/>
    </row>
    <row r="91" ht="15.75" hidden="1" customHeight="1" outlineLevel="1">
      <c r="A91" s="6" t="s">
        <v>22</v>
      </c>
      <c r="B91" s="6" t="s">
        <v>17</v>
      </c>
      <c r="C91" s="7">
        <v>43413.0</v>
      </c>
      <c r="D91">
        <v>1.0</v>
      </c>
      <c r="E91">
        <v>6.0</v>
      </c>
      <c r="F91" s="8">
        <v>26520.0</v>
      </c>
      <c r="G91" s="8">
        <f t="shared" si="35"/>
        <v>1060.8</v>
      </c>
      <c r="H91" s="10">
        <f t="shared" si="36"/>
        <v>43413.41503</v>
      </c>
      <c r="I91" s="32"/>
      <c r="J91" s="12"/>
      <c r="K91" s="22"/>
      <c r="L91" s="22"/>
    </row>
    <row r="92" ht="15.75" hidden="1" customHeight="1" outlineLevel="1">
      <c r="A92" s="6" t="s">
        <v>22</v>
      </c>
      <c r="B92" s="6" t="s">
        <v>17</v>
      </c>
      <c r="C92" s="7">
        <v>43413.0</v>
      </c>
      <c r="D92">
        <v>1.0</v>
      </c>
      <c r="E92">
        <v>7.0</v>
      </c>
      <c r="F92" s="8">
        <v>15500.0</v>
      </c>
      <c r="G92" s="8">
        <f t="shared" si="35"/>
        <v>620</v>
      </c>
      <c r="H92" s="10">
        <f t="shared" si="36"/>
        <v>43413.42221</v>
      </c>
      <c r="I92" s="32"/>
      <c r="J92" s="12"/>
      <c r="K92" s="22"/>
      <c r="L92" s="22"/>
    </row>
    <row r="93" ht="15.75" hidden="1" customHeight="1" outlineLevel="1">
      <c r="F93" s="15">
        <f t="shared" ref="F93:G93" si="37">SUM(F86:F92)</f>
        <v>174620</v>
      </c>
      <c r="G93" s="17">
        <f t="shared" si="37"/>
        <v>6984.8</v>
      </c>
      <c r="H93" s="11"/>
      <c r="I93" s="32"/>
      <c r="J93" s="12"/>
      <c r="K93" s="22"/>
      <c r="L93" s="22"/>
    </row>
    <row r="94" ht="15.75" hidden="1" customHeight="1" outlineLevel="1">
      <c r="A94" s="6" t="s">
        <v>22</v>
      </c>
      <c r="B94" s="6" t="s">
        <v>17</v>
      </c>
      <c r="C94" s="7">
        <v>43413.0</v>
      </c>
      <c r="D94">
        <v>2.0</v>
      </c>
      <c r="E94">
        <v>1.0</v>
      </c>
      <c r="F94" s="8">
        <v>26520.0</v>
      </c>
      <c r="G94" s="8">
        <f t="shared" ref="G94:G100" si="38">ROUND((F94/25), 2)</f>
        <v>1060.8</v>
      </c>
      <c r="H94" s="10">
        <v>43413.49690972222</v>
      </c>
      <c r="I94" s="32"/>
      <c r="J94" s="12"/>
      <c r="K94" s="22"/>
      <c r="L94" s="22"/>
    </row>
    <row r="95" ht="15.75" hidden="1" customHeight="1" outlineLevel="1">
      <c r="A95" s="6" t="s">
        <v>22</v>
      </c>
      <c r="B95" s="6" t="s">
        <v>17</v>
      </c>
      <c r="C95" s="7">
        <v>43413.0</v>
      </c>
      <c r="D95">
        <v>2.0</v>
      </c>
      <c r="E95">
        <v>2.0</v>
      </c>
      <c r="F95" s="8">
        <v>26520.0</v>
      </c>
      <c r="G95" s="8">
        <f t="shared" si="38"/>
        <v>1060.8</v>
      </c>
      <c r="H95" s="10">
        <f t="shared" ref="H95:H100" si="39">H94+(G95/86400)</f>
        <v>43413.50919</v>
      </c>
      <c r="I95" s="32"/>
      <c r="J95" s="12"/>
      <c r="K95" s="22"/>
      <c r="L95" s="22"/>
    </row>
    <row r="96" ht="15.75" hidden="1" customHeight="1" outlineLevel="1">
      <c r="A96" s="6" t="s">
        <v>22</v>
      </c>
      <c r="B96" s="6" t="s">
        <v>17</v>
      </c>
      <c r="C96" s="7">
        <v>43413.0</v>
      </c>
      <c r="D96">
        <v>2.0</v>
      </c>
      <c r="E96">
        <v>3.0</v>
      </c>
      <c r="F96" s="8">
        <v>26520.0</v>
      </c>
      <c r="G96" s="8">
        <f t="shared" si="38"/>
        <v>1060.8</v>
      </c>
      <c r="H96" s="10">
        <f t="shared" si="39"/>
        <v>43413.52147</v>
      </c>
      <c r="I96" s="32"/>
      <c r="J96" s="12"/>
      <c r="K96" s="22"/>
      <c r="L96" s="22"/>
    </row>
    <row r="97" ht="15.75" hidden="1" customHeight="1" outlineLevel="1">
      <c r="A97" s="6" t="s">
        <v>22</v>
      </c>
      <c r="B97" s="6" t="s">
        <v>17</v>
      </c>
      <c r="C97" s="7">
        <v>43413.0</v>
      </c>
      <c r="D97">
        <v>2.0</v>
      </c>
      <c r="E97">
        <v>4.0</v>
      </c>
      <c r="F97" s="8">
        <v>26520.0</v>
      </c>
      <c r="G97" s="8">
        <f t="shared" si="38"/>
        <v>1060.8</v>
      </c>
      <c r="H97" s="10">
        <f t="shared" si="39"/>
        <v>43413.53374</v>
      </c>
      <c r="I97" s="32"/>
      <c r="J97" s="12"/>
      <c r="K97" s="22"/>
      <c r="L97" s="22"/>
    </row>
    <row r="98" ht="15.75" hidden="1" customHeight="1" outlineLevel="1">
      <c r="A98" s="6" t="s">
        <v>22</v>
      </c>
      <c r="B98" s="6" t="s">
        <v>17</v>
      </c>
      <c r="C98" s="7">
        <v>43413.0</v>
      </c>
      <c r="D98">
        <v>2.0</v>
      </c>
      <c r="E98">
        <v>5.0</v>
      </c>
      <c r="F98" s="8">
        <v>26520.0</v>
      </c>
      <c r="G98" s="8">
        <f t="shared" si="38"/>
        <v>1060.8</v>
      </c>
      <c r="H98" s="10">
        <f t="shared" si="39"/>
        <v>43413.54602</v>
      </c>
      <c r="I98" s="32"/>
      <c r="J98" s="12"/>
      <c r="K98" s="22"/>
      <c r="L98" s="22"/>
    </row>
    <row r="99" ht="15.75" hidden="1" customHeight="1" outlineLevel="1">
      <c r="A99" s="6" t="s">
        <v>22</v>
      </c>
      <c r="B99" s="6" t="s">
        <v>17</v>
      </c>
      <c r="C99" s="7">
        <v>43413.0</v>
      </c>
      <c r="D99">
        <v>2.0</v>
      </c>
      <c r="E99">
        <v>6.0</v>
      </c>
      <c r="F99" s="8">
        <v>26520.0</v>
      </c>
      <c r="G99" s="8">
        <f t="shared" si="38"/>
        <v>1060.8</v>
      </c>
      <c r="H99" s="10">
        <f t="shared" si="39"/>
        <v>43413.5583</v>
      </c>
      <c r="I99" s="32"/>
      <c r="J99" s="12"/>
      <c r="K99" s="22"/>
      <c r="L99" s="22"/>
    </row>
    <row r="100" ht="15.75" hidden="1" customHeight="1" outlineLevel="1">
      <c r="A100" s="6" t="s">
        <v>22</v>
      </c>
      <c r="B100" s="6" t="s">
        <v>17</v>
      </c>
      <c r="C100" s="7">
        <v>43413.0</v>
      </c>
      <c r="D100">
        <v>2.0</v>
      </c>
      <c r="E100">
        <v>7.0</v>
      </c>
      <c r="F100" s="8">
        <v>3325.0</v>
      </c>
      <c r="G100" s="8">
        <f t="shared" si="38"/>
        <v>133</v>
      </c>
      <c r="H100" s="10">
        <f t="shared" si="39"/>
        <v>43413.55984</v>
      </c>
      <c r="I100" s="32"/>
      <c r="J100" s="12"/>
      <c r="K100" s="22"/>
      <c r="L100" s="22"/>
    </row>
    <row r="101" ht="15.75" hidden="1" customHeight="1" outlineLevel="1">
      <c r="F101" s="15">
        <f t="shared" ref="F101:G101" si="40">SUM(F94:F100)</f>
        <v>162445</v>
      </c>
      <c r="G101" s="17">
        <f t="shared" si="40"/>
        <v>6497.8</v>
      </c>
      <c r="H101" s="11"/>
      <c r="I101" s="32"/>
      <c r="J101" s="12"/>
      <c r="K101" s="22"/>
      <c r="L101" s="22"/>
    </row>
    <row r="102" ht="15.75" hidden="1" customHeight="1" outlineLevel="1">
      <c r="A102" s="6" t="s">
        <v>22</v>
      </c>
      <c r="B102" s="6" t="s">
        <v>17</v>
      </c>
      <c r="C102" s="7">
        <v>43413.0</v>
      </c>
      <c r="D102">
        <v>3.0</v>
      </c>
      <c r="E102">
        <v>1.0</v>
      </c>
      <c r="F102" s="8">
        <v>26520.0</v>
      </c>
      <c r="G102" s="8">
        <f t="shared" ref="G102:G108" si="41">ROUND((F102/25), 2)</f>
        <v>1060.8</v>
      </c>
      <c r="H102" s="10">
        <v>43413.69290509259</v>
      </c>
      <c r="I102" s="32"/>
      <c r="J102" s="12"/>
      <c r="K102" s="22"/>
      <c r="L102" s="22"/>
    </row>
    <row r="103" ht="15.75" hidden="1" customHeight="1" outlineLevel="1">
      <c r="A103" s="6" t="s">
        <v>22</v>
      </c>
      <c r="B103" s="6" t="s">
        <v>17</v>
      </c>
      <c r="C103" s="7">
        <v>43413.0</v>
      </c>
      <c r="D103">
        <v>3.0</v>
      </c>
      <c r="E103">
        <v>2.0</v>
      </c>
      <c r="F103" s="8">
        <v>26520.0</v>
      </c>
      <c r="G103" s="8">
        <f t="shared" si="41"/>
        <v>1060.8</v>
      </c>
      <c r="H103" s="10">
        <f t="shared" ref="H103:H108" si="42">H102+(G103/86400)</f>
        <v>43413.70518</v>
      </c>
      <c r="I103" s="32"/>
      <c r="J103" s="12"/>
      <c r="K103" s="22"/>
      <c r="L103" s="22"/>
    </row>
    <row r="104" ht="15.75" hidden="1" customHeight="1" outlineLevel="1">
      <c r="A104" s="6" t="s">
        <v>22</v>
      </c>
      <c r="B104" s="6" t="s">
        <v>17</v>
      </c>
      <c r="C104" s="7">
        <v>43413.0</v>
      </c>
      <c r="D104">
        <v>3.0</v>
      </c>
      <c r="E104">
        <v>3.0</v>
      </c>
      <c r="F104" s="8">
        <v>26520.0</v>
      </c>
      <c r="G104" s="8">
        <f t="shared" si="41"/>
        <v>1060.8</v>
      </c>
      <c r="H104" s="10">
        <f t="shared" si="42"/>
        <v>43413.71746</v>
      </c>
      <c r="I104" s="32"/>
      <c r="J104" s="12"/>
      <c r="K104" s="22"/>
      <c r="L104" s="22"/>
    </row>
    <row r="105" ht="15.75" hidden="1" customHeight="1" outlineLevel="1">
      <c r="A105" s="6" t="s">
        <v>22</v>
      </c>
      <c r="B105" s="6" t="s">
        <v>17</v>
      </c>
      <c r="C105" s="7">
        <v>43413.0</v>
      </c>
      <c r="D105">
        <v>3.0</v>
      </c>
      <c r="E105">
        <v>4.0</v>
      </c>
      <c r="F105" s="8">
        <v>26520.0</v>
      </c>
      <c r="G105" s="8">
        <f t="shared" si="41"/>
        <v>1060.8</v>
      </c>
      <c r="H105" s="10">
        <f t="shared" si="42"/>
        <v>43413.72974</v>
      </c>
      <c r="I105" s="32"/>
      <c r="J105" s="12"/>
      <c r="K105" s="22"/>
      <c r="L105" s="22"/>
    </row>
    <row r="106" ht="15.75" hidden="1" customHeight="1" outlineLevel="1">
      <c r="A106" s="6" t="s">
        <v>22</v>
      </c>
      <c r="B106" s="6" t="s">
        <v>17</v>
      </c>
      <c r="C106" s="7">
        <v>43413.0</v>
      </c>
      <c r="D106">
        <v>3.0</v>
      </c>
      <c r="E106">
        <v>5.0</v>
      </c>
      <c r="F106" s="8">
        <v>26520.0</v>
      </c>
      <c r="G106" s="8">
        <f t="shared" si="41"/>
        <v>1060.8</v>
      </c>
      <c r="H106" s="10">
        <f t="shared" si="42"/>
        <v>43413.74202</v>
      </c>
      <c r="I106" s="32"/>
      <c r="J106" s="12"/>
      <c r="K106" s="22"/>
      <c r="L106" s="22"/>
    </row>
    <row r="107" ht="15.75" hidden="1" customHeight="1" outlineLevel="1">
      <c r="A107" s="6" t="s">
        <v>22</v>
      </c>
      <c r="B107" s="6" t="s">
        <v>17</v>
      </c>
      <c r="C107" s="7">
        <v>43413.0</v>
      </c>
      <c r="D107">
        <v>3.0</v>
      </c>
      <c r="E107">
        <v>6.0</v>
      </c>
      <c r="F107" s="8">
        <v>26520.0</v>
      </c>
      <c r="G107" s="8">
        <f t="shared" si="41"/>
        <v>1060.8</v>
      </c>
      <c r="H107" s="10">
        <f t="shared" si="42"/>
        <v>43413.75429</v>
      </c>
      <c r="I107" s="32"/>
      <c r="J107" s="12"/>
      <c r="K107" s="22"/>
      <c r="L107" s="22"/>
    </row>
    <row r="108" ht="15.75" hidden="1" customHeight="1" outlineLevel="1">
      <c r="A108" s="6" t="s">
        <v>22</v>
      </c>
      <c r="B108" s="6" t="s">
        <v>17</v>
      </c>
      <c r="C108" s="7">
        <v>43413.0</v>
      </c>
      <c r="D108">
        <v>3.0</v>
      </c>
      <c r="E108">
        <v>7.0</v>
      </c>
      <c r="F108" s="8">
        <v>20000.0</v>
      </c>
      <c r="G108" s="8">
        <f t="shared" si="41"/>
        <v>800</v>
      </c>
      <c r="H108" s="10">
        <f t="shared" si="42"/>
        <v>43413.76355</v>
      </c>
      <c r="I108" s="32"/>
      <c r="J108" s="12"/>
      <c r="K108" s="22"/>
      <c r="L108" s="22"/>
    </row>
    <row r="109" ht="15.75" hidden="1" customHeight="1" outlineLevel="1">
      <c r="F109" s="15">
        <f t="shared" ref="F109:G109" si="43">SUM(F102:F108)</f>
        <v>179120</v>
      </c>
      <c r="G109" s="17">
        <f t="shared" si="43"/>
        <v>7164.8</v>
      </c>
      <c r="H109" s="11"/>
      <c r="I109" s="32"/>
      <c r="J109" s="12"/>
      <c r="K109" s="22"/>
      <c r="L109" s="22"/>
    </row>
    <row r="110" ht="15.75" customHeight="1" collapsed="1">
      <c r="A110" s="13" t="s">
        <v>22</v>
      </c>
      <c r="B110" s="13" t="s">
        <v>17</v>
      </c>
      <c r="C110" s="23" t="s">
        <v>45</v>
      </c>
      <c r="D110" s="14"/>
      <c r="E110" s="14"/>
      <c r="F110" s="16">
        <f>F93+F101+F109</f>
        <v>516185</v>
      </c>
      <c r="G110" s="18">
        <f>(G93+G101+G109)/60</f>
        <v>344.1233333</v>
      </c>
      <c r="H110" s="19"/>
      <c r="I110" s="20"/>
      <c r="J110" s="20"/>
      <c r="K110" s="13"/>
      <c r="L110" s="13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hidden="1" customHeight="1" outlineLevel="1">
      <c r="A111" s="6" t="s">
        <v>22</v>
      </c>
      <c r="B111" s="6" t="s">
        <v>17</v>
      </c>
      <c r="C111" s="7">
        <v>43414.0</v>
      </c>
      <c r="D111">
        <v>1.0</v>
      </c>
      <c r="E111">
        <v>1.0</v>
      </c>
      <c r="F111" s="8">
        <v>26520.0</v>
      </c>
      <c r="G111" s="8">
        <f t="shared" ref="G111:G117" si="44">ROUND((F111/25), 2)</f>
        <v>1060.8</v>
      </c>
      <c r="H111" s="10">
        <v>43414.361180555556</v>
      </c>
      <c r="I111" s="30"/>
      <c r="J111" s="31"/>
      <c r="K111" s="22"/>
      <c r="L111" s="22"/>
    </row>
    <row r="112" ht="15.75" hidden="1" customHeight="1" outlineLevel="1">
      <c r="A112" s="6" t="s">
        <v>22</v>
      </c>
      <c r="B112" s="6" t="s">
        <v>17</v>
      </c>
      <c r="C112" s="7">
        <v>43414.0</v>
      </c>
      <c r="D112">
        <v>1.0</v>
      </c>
      <c r="E112">
        <v>2.0</v>
      </c>
      <c r="F112" s="8">
        <v>26520.0</v>
      </c>
      <c r="G112" s="8">
        <f t="shared" si="44"/>
        <v>1060.8</v>
      </c>
      <c r="H112" s="10">
        <f t="shared" ref="H112:H117" si="45">H111+(G112/86400)</f>
        <v>43414.37346</v>
      </c>
      <c r="I112" s="32"/>
      <c r="J112" s="12"/>
      <c r="K112" s="22"/>
      <c r="L112" s="22"/>
    </row>
    <row r="113" ht="15.75" hidden="1" customHeight="1" outlineLevel="1">
      <c r="A113" s="6" t="s">
        <v>22</v>
      </c>
      <c r="B113" s="6" t="s">
        <v>17</v>
      </c>
      <c r="C113" s="7">
        <v>43414.0</v>
      </c>
      <c r="D113">
        <v>1.0</v>
      </c>
      <c r="E113">
        <v>3.0</v>
      </c>
      <c r="F113" s="8">
        <v>26520.0</v>
      </c>
      <c r="G113" s="8">
        <f t="shared" si="44"/>
        <v>1060.8</v>
      </c>
      <c r="H113" s="10">
        <f t="shared" si="45"/>
        <v>43414.38574</v>
      </c>
      <c r="I113" s="32"/>
      <c r="J113" s="12"/>
      <c r="K113" s="22"/>
      <c r="L113" s="22"/>
    </row>
    <row r="114" ht="15.75" hidden="1" customHeight="1" outlineLevel="1">
      <c r="A114" s="6" t="s">
        <v>22</v>
      </c>
      <c r="B114" s="6" t="s">
        <v>17</v>
      </c>
      <c r="C114" s="7">
        <v>43414.0</v>
      </c>
      <c r="D114">
        <v>1.0</v>
      </c>
      <c r="E114">
        <v>4.0</v>
      </c>
      <c r="F114" s="8">
        <v>26520.0</v>
      </c>
      <c r="G114" s="8">
        <f t="shared" si="44"/>
        <v>1060.8</v>
      </c>
      <c r="H114" s="10">
        <f t="shared" si="45"/>
        <v>43414.39801</v>
      </c>
      <c r="I114" s="32"/>
      <c r="J114" s="12"/>
      <c r="K114" s="22"/>
      <c r="L114" s="22"/>
    </row>
    <row r="115" ht="15.75" hidden="1" customHeight="1" outlineLevel="1">
      <c r="A115" s="6" t="s">
        <v>22</v>
      </c>
      <c r="B115" s="6" t="s">
        <v>17</v>
      </c>
      <c r="C115" s="7">
        <v>43414.0</v>
      </c>
      <c r="D115">
        <v>1.0</v>
      </c>
      <c r="E115">
        <v>5.0</v>
      </c>
      <c r="F115" s="8">
        <v>26520.0</v>
      </c>
      <c r="G115" s="8">
        <f t="shared" si="44"/>
        <v>1060.8</v>
      </c>
      <c r="H115" s="10">
        <f t="shared" si="45"/>
        <v>43414.41029</v>
      </c>
      <c r="I115" s="32"/>
      <c r="J115" s="12"/>
      <c r="K115" s="22"/>
      <c r="L115" s="22"/>
    </row>
    <row r="116" ht="15.75" hidden="1" customHeight="1" outlineLevel="1">
      <c r="A116" s="6" t="s">
        <v>22</v>
      </c>
      <c r="B116" s="6" t="s">
        <v>17</v>
      </c>
      <c r="C116" s="7">
        <v>43414.0</v>
      </c>
      <c r="D116">
        <v>1.0</v>
      </c>
      <c r="E116">
        <v>6.0</v>
      </c>
      <c r="F116" s="8">
        <v>26520.0</v>
      </c>
      <c r="G116" s="8">
        <f t="shared" si="44"/>
        <v>1060.8</v>
      </c>
      <c r="H116" s="10">
        <f t="shared" si="45"/>
        <v>43414.42257</v>
      </c>
      <c r="I116" s="32"/>
      <c r="J116" s="12"/>
      <c r="K116" s="22"/>
      <c r="L116" s="22"/>
    </row>
    <row r="117" ht="15.75" hidden="1" customHeight="1" outlineLevel="1">
      <c r="A117" s="6" t="s">
        <v>22</v>
      </c>
      <c r="B117" s="6" t="s">
        <v>17</v>
      </c>
      <c r="C117" s="7">
        <v>43414.0</v>
      </c>
      <c r="D117">
        <v>1.0</v>
      </c>
      <c r="E117">
        <v>7.0</v>
      </c>
      <c r="F117" s="8">
        <v>21800.0</v>
      </c>
      <c r="G117" s="8">
        <f t="shared" si="44"/>
        <v>872</v>
      </c>
      <c r="H117" s="10">
        <f t="shared" si="45"/>
        <v>43414.43266</v>
      </c>
      <c r="I117" s="32"/>
      <c r="J117" s="12"/>
      <c r="K117" s="22"/>
      <c r="L117" s="22"/>
    </row>
    <row r="118" ht="15.75" hidden="1" customHeight="1" outlineLevel="1">
      <c r="F118" s="15">
        <f t="shared" ref="F118:G118" si="46">SUM(F111:F117)</f>
        <v>180920</v>
      </c>
      <c r="G118" s="17">
        <f t="shared" si="46"/>
        <v>7236.8</v>
      </c>
      <c r="H118" s="11"/>
      <c r="I118" s="32"/>
      <c r="J118" s="12"/>
      <c r="K118" s="22"/>
      <c r="L118" s="22"/>
    </row>
    <row r="119" ht="15.75" hidden="1" customHeight="1" outlineLevel="1">
      <c r="A119" s="6" t="s">
        <v>22</v>
      </c>
      <c r="B119" s="6" t="s">
        <v>17</v>
      </c>
      <c r="C119" s="7">
        <v>43414.0</v>
      </c>
      <c r="D119">
        <v>2.0</v>
      </c>
      <c r="E119">
        <v>1.0</v>
      </c>
      <c r="F119" s="8">
        <v>26520.0</v>
      </c>
      <c r="G119" s="8">
        <f t="shared" ref="G119:G125" si="47">ROUND((F119/25), 2)</f>
        <v>1060.8</v>
      </c>
      <c r="H119" s="10">
        <v>43414.49524305556</v>
      </c>
      <c r="I119" s="32"/>
      <c r="J119" s="12"/>
      <c r="K119" s="22"/>
      <c r="L119" s="22"/>
    </row>
    <row r="120" ht="15.75" hidden="1" customHeight="1" outlineLevel="1">
      <c r="A120" s="6" t="s">
        <v>22</v>
      </c>
      <c r="B120" s="6" t="s">
        <v>17</v>
      </c>
      <c r="C120" s="7">
        <v>43414.0</v>
      </c>
      <c r="D120">
        <v>2.0</v>
      </c>
      <c r="E120">
        <v>2.0</v>
      </c>
      <c r="F120" s="8">
        <v>26520.0</v>
      </c>
      <c r="G120" s="8">
        <f t="shared" si="47"/>
        <v>1060.8</v>
      </c>
      <c r="H120" s="10">
        <f t="shared" ref="H120:H125" si="48">H119+(G120/86400)</f>
        <v>43414.50752</v>
      </c>
      <c r="I120" s="32"/>
      <c r="J120" s="12"/>
      <c r="K120" s="22"/>
      <c r="L120" s="22"/>
    </row>
    <row r="121" ht="15.75" hidden="1" customHeight="1" outlineLevel="1">
      <c r="A121" s="6" t="s">
        <v>22</v>
      </c>
      <c r="B121" s="6" t="s">
        <v>17</v>
      </c>
      <c r="C121" s="7">
        <v>43414.0</v>
      </c>
      <c r="D121">
        <v>2.0</v>
      </c>
      <c r="E121">
        <v>3.0</v>
      </c>
      <c r="F121" s="8">
        <v>26520.0</v>
      </c>
      <c r="G121" s="8">
        <f t="shared" si="47"/>
        <v>1060.8</v>
      </c>
      <c r="H121" s="10">
        <f t="shared" si="48"/>
        <v>43414.5198</v>
      </c>
      <c r="I121" s="32"/>
      <c r="J121" s="12"/>
      <c r="K121" s="22"/>
      <c r="L121" s="22"/>
    </row>
    <row r="122" ht="15.75" hidden="1" customHeight="1" outlineLevel="1">
      <c r="A122" s="6" t="s">
        <v>22</v>
      </c>
      <c r="B122" s="6" t="s">
        <v>17</v>
      </c>
      <c r="C122" s="7">
        <v>43414.0</v>
      </c>
      <c r="D122">
        <v>2.0</v>
      </c>
      <c r="E122">
        <v>4.0</v>
      </c>
      <c r="F122" s="8">
        <v>26520.0</v>
      </c>
      <c r="G122" s="8">
        <f t="shared" si="47"/>
        <v>1060.8</v>
      </c>
      <c r="H122" s="10">
        <f t="shared" si="48"/>
        <v>43414.53208</v>
      </c>
      <c r="I122" s="32"/>
      <c r="J122" s="12"/>
      <c r="K122" s="22"/>
      <c r="L122" s="22"/>
    </row>
    <row r="123" ht="15.75" hidden="1" customHeight="1" outlineLevel="1">
      <c r="A123" s="6" t="s">
        <v>22</v>
      </c>
      <c r="B123" s="6" t="s">
        <v>17</v>
      </c>
      <c r="C123" s="7">
        <v>43414.0</v>
      </c>
      <c r="D123">
        <v>2.0</v>
      </c>
      <c r="E123">
        <v>5.0</v>
      </c>
      <c r="F123" s="8">
        <v>26520.0</v>
      </c>
      <c r="G123" s="8">
        <f t="shared" si="47"/>
        <v>1060.8</v>
      </c>
      <c r="H123" s="10">
        <f t="shared" si="48"/>
        <v>43414.54435</v>
      </c>
      <c r="I123" s="32"/>
      <c r="J123" s="12"/>
      <c r="K123" s="22"/>
      <c r="L123" s="22"/>
    </row>
    <row r="124" ht="15.75" hidden="1" customHeight="1" outlineLevel="1">
      <c r="A124" s="6" t="s">
        <v>22</v>
      </c>
      <c r="B124" s="6" t="s">
        <v>17</v>
      </c>
      <c r="C124" s="7">
        <v>43414.0</v>
      </c>
      <c r="D124">
        <v>2.0</v>
      </c>
      <c r="E124">
        <v>6.0</v>
      </c>
      <c r="F124" s="8">
        <v>26520.0</v>
      </c>
      <c r="G124" s="8">
        <f t="shared" si="47"/>
        <v>1060.8</v>
      </c>
      <c r="H124" s="10">
        <f t="shared" si="48"/>
        <v>43414.55663</v>
      </c>
      <c r="I124" s="32"/>
      <c r="J124" s="12"/>
      <c r="K124" s="22"/>
      <c r="L124" s="22"/>
    </row>
    <row r="125" ht="15.75" hidden="1" customHeight="1" outlineLevel="1">
      <c r="A125" s="6" t="s">
        <v>22</v>
      </c>
      <c r="B125" s="6" t="s">
        <v>17</v>
      </c>
      <c r="C125" s="7">
        <v>43414.0</v>
      </c>
      <c r="D125">
        <v>2.0</v>
      </c>
      <c r="E125">
        <v>7.0</v>
      </c>
      <c r="F125" s="8">
        <v>25525.0</v>
      </c>
      <c r="G125" s="8">
        <f t="shared" si="47"/>
        <v>1021</v>
      </c>
      <c r="H125" s="10">
        <f t="shared" si="48"/>
        <v>43414.56845</v>
      </c>
      <c r="I125" s="32"/>
      <c r="J125" s="12"/>
      <c r="K125" s="22"/>
      <c r="L125" s="22"/>
    </row>
    <row r="126" ht="15.75" hidden="1" customHeight="1" outlineLevel="1">
      <c r="F126" s="15">
        <f t="shared" ref="F126:G126" si="49">SUM(F119:F125)</f>
        <v>184645</v>
      </c>
      <c r="G126" s="17">
        <f t="shared" si="49"/>
        <v>7385.8</v>
      </c>
      <c r="H126" s="11"/>
      <c r="I126" s="32"/>
      <c r="J126" s="12"/>
      <c r="K126" s="22"/>
      <c r="L126" s="22"/>
    </row>
    <row r="127" ht="15.75" customHeight="1" collapsed="1">
      <c r="A127" s="13" t="s">
        <v>22</v>
      </c>
      <c r="B127" s="13" t="s">
        <v>17</v>
      </c>
      <c r="C127" s="23" t="s">
        <v>46</v>
      </c>
      <c r="D127" s="14"/>
      <c r="E127" s="14"/>
      <c r="F127" s="16">
        <f>F118+F126</f>
        <v>365565</v>
      </c>
      <c r="G127" s="18">
        <f>(G118+G126)/60</f>
        <v>243.71</v>
      </c>
      <c r="H127" s="19"/>
      <c r="I127" s="20"/>
      <c r="J127" s="20"/>
      <c r="K127" s="13"/>
      <c r="L127" s="13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33" t="s">
        <v>22</v>
      </c>
      <c r="B128" s="33" t="s">
        <v>17</v>
      </c>
      <c r="C128" s="34"/>
      <c r="D128" s="34"/>
      <c r="E128" s="34"/>
      <c r="F128" s="35">
        <f t="shared" ref="F128:G128" si="50">F85+F110+F127</f>
        <v>1367065</v>
      </c>
      <c r="G128" s="36">
        <f t="shared" si="50"/>
        <v>911.3766667</v>
      </c>
      <c r="H128" s="37">
        <f>G128/60</f>
        <v>15.18961111</v>
      </c>
      <c r="I128" s="38"/>
      <c r="J128" s="38"/>
      <c r="K128" s="38"/>
      <c r="L128" s="38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hidden="1" customHeight="1" outlineLevel="1">
      <c r="A129" s="6" t="s">
        <v>22</v>
      </c>
      <c r="B129" s="6" t="s">
        <v>18</v>
      </c>
      <c r="C129" s="7">
        <v>43411.0</v>
      </c>
      <c r="D129" s="6">
        <v>1.0</v>
      </c>
      <c r="E129" s="6">
        <v>1.0</v>
      </c>
      <c r="F129" s="8">
        <v>26520.0</v>
      </c>
      <c r="G129" s="8">
        <f t="shared" ref="G129:G135" si="51">ROUND((F129/25), 2)</f>
        <v>1060.8</v>
      </c>
      <c r="H129" s="10">
        <v>43411.33960648148</v>
      </c>
      <c r="I129" s="12"/>
      <c r="J129" s="12"/>
      <c r="K129" s="1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hidden="1" customHeight="1" outlineLevel="1">
      <c r="A130" s="6" t="s">
        <v>22</v>
      </c>
      <c r="B130" s="6" t="s">
        <v>18</v>
      </c>
      <c r="C130" s="7">
        <v>43411.0</v>
      </c>
      <c r="D130" s="6">
        <v>1.0</v>
      </c>
      <c r="E130" s="6">
        <v>2.0</v>
      </c>
      <c r="F130" s="8">
        <v>26520.0</v>
      </c>
      <c r="G130" s="8">
        <f t="shared" si="51"/>
        <v>1060.8</v>
      </c>
      <c r="H130" s="10">
        <f t="shared" ref="H130:H135" si="52">H129+(G130/86400)</f>
        <v>43411.35188</v>
      </c>
      <c r="I130" s="12"/>
      <c r="J130" s="12"/>
      <c r="K130" s="1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hidden="1" customHeight="1" outlineLevel="1">
      <c r="A131" t="s">
        <v>22</v>
      </c>
      <c r="B131" s="6" t="s">
        <v>18</v>
      </c>
      <c r="C131" s="7">
        <v>43411.0</v>
      </c>
      <c r="D131">
        <v>1.0</v>
      </c>
      <c r="E131" s="6">
        <v>3.0</v>
      </c>
      <c r="F131" s="8">
        <v>26520.0</v>
      </c>
      <c r="G131" s="8">
        <f t="shared" si="51"/>
        <v>1060.8</v>
      </c>
      <c r="H131" s="10">
        <f t="shared" si="52"/>
        <v>43411.36416</v>
      </c>
      <c r="I131" s="12"/>
      <c r="J131" s="12"/>
      <c r="K131" s="1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hidden="1" customHeight="1" outlineLevel="1">
      <c r="A132" t="s">
        <v>22</v>
      </c>
      <c r="B132" s="6" t="s">
        <v>18</v>
      </c>
      <c r="C132" s="7">
        <v>43411.0</v>
      </c>
      <c r="D132">
        <v>1.0</v>
      </c>
      <c r="E132" s="6">
        <v>4.0</v>
      </c>
      <c r="F132" s="8">
        <v>26520.0</v>
      </c>
      <c r="G132" s="8">
        <f t="shared" si="51"/>
        <v>1060.8</v>
      </c>
      <c r="H132" s="10">
        <f t="shared" si="52"/>
        <v>43411.37644</v>
      </c>
      <c r="I132" s="12"/>
      <c r="J132" s="12"/>
      <c r="K132" s="1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hidden="1" customHeight="1" outlineLevel="1">
      <c r="A133" t="s">
        <v>22</v>
      </c>
      <c r="B133" s="6" t="s">
        <v>18</v>
      </c>
      <c r="C133" s="7">
        <v>43411.0</v>
      </c>
      <c r="D133">
        <v>1.0</v>
      </c>
      <c r="E133" s="6">
        <v>5.0</v>
      </c>
      <c r="F133" s="8">
        <v>26520.0</v>
      </c>
      <c r="G133" s="8">
        <f t="shared" si="51"/>
        <v>1060.8</v>
      </c>
      <c r="H133" s="10">
        <f t="shared" si="52"/>
        <v>43411.38872</v>
      </c>
      <c r="I133" s="12"/>
      <c r="J133" s="12"/>
      <c r="K133" s="1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hidden="1" customHeight="1" outlineLevel="1">
      <c r="A134" t="s">
        <v>22</v>
      </c>
      <c r="B134" s="6" t="s">
        <v>18</v>
      </c>
      <c r="C134" s="7">
        <v>43411.0</v>
      </c>
      <c r="D134">
        <v>1.0</v>
      </c>
      <c r="E134" s="6">
        <v>6.0</v>
      </c>
      <c r="F134" s="8">
        <v>26520.0</v>
      </c>
      <c r="G134" s="8">
        <f t="shared" si="51"/>
        <v>1060.8</v>
      </c>
      <c r="H134" s="10">
        <f t="shared" si="52"/>
        <v>43411.401</v>
      </c>
      <c r="I134" s="12"/>
      <c r="J134" s="12"/>
      <c r="K134" s="1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hidden="1" customHeight="1" outlineLevel="1">
      <c r="A135" t="s">
        <v>22</v>
      </c>
      <c r="B135" s="6" t="s">
        <v>18</v>
      </c>
      <c r="C135" s="7">
        <v>43411.0</v>
      </c>
      <c r="D135">
        <v>1.0</v>
      </c>
      <c r="E135" s="6">
        <v>7.0</v>
      </c>
      <c r="F135" s="8">
        <v>8900.0</v>
      </c>
      <c r="G135" s="8">
        <f t="shared" si="51"/>
        <v>356</v>
      </c>
      <c r="H135" s="10">
        <f t="shared" si="52"/>
        <v>43411.40512</v>
      </c>
      <c r="I135" s="12"/>
      <c r="J135" s="12"/>
      <c r="K135" s="1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hidden="1" customHeight="1" outlineLevel="1">
      <c r="E136" s="6"/>
      <c r="F136" s="15">
        <f t="shared" ref="F136:G136" si="53">SUM(F129:F135)</f>
        <v>168020</v>
      </c>
      <c r="G136" s="17">
        <f t="shared" si="53"/>
        <v>6720.8</v>
      </c>
      <c r="H136" s="11"/>
      <c r="I136" s="12"/>
      <c r="J136" s="12"/>
      <c r="K136" s="1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hidden="1" customHeight="1" outlineLevel="1">
      <c r="A137" t="s">
        <v>22</v>
      </c>
      <c r="B137" s="6" t="s">
        <v>18</v>
      </c>
      <c r="C137" s="7">
        <v>43411.0</v>
      </c>
      <c r="D137">
        <v>2.0</v>
      </c>
      <c r="E137" s="6">
        <v>1.0</v>
      </c>
      <c r="F137" s="8">
        <v>26520.0</v>
      </c>
      <c r="G137" s="8">
        <f t="shared" ref="G137:G142" si="54">ROUND((F137/25), 2)</f>
        <v>1060.8</v>
      </c>
      <c r="H137" s="10">
        <v>43411.47934027778</v>
      </c>
      <c r="I137" s="12"/>
      <c r="J137" s="12"/>
      <c r="K137" s="1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hidden="1" customHeight="1" outlineLevel="1">
      <c r="A138" t="s">
        <v>22</v>
      </c>
      <c r="B138" s="6" t="s">
        <v>18</v>
      </c>
      <c r="C138" s="7">
        <v>43411.0</v>
      </c>
      <c r="D138">
        <v>2.0</v>
      </c>
      <c r="E138" s="6">
        <v>2.0</v>
      </c>
      <c r="F138" s="8">
        <v>26520.0</v>
      </c>
      <c r="G138" s="8">
        <f t="shared" si="54"/>
        <v>1060.8</v>
      </c>
      <c r="H138" s="10">
        <f t="shared" ref="H138:H142" si="55">H137+(G138/86400)</f>
        <v>43411.49162</v>
      </c>
      <c r="I138" s="12"/>
      <c r="J138" s="12"/>
      <c r="K138" s="1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hidden="1" customHeight="1" outlineLevel="1">
      <c r="A139" t="s">
        <v>22</v>
      </c>
      <c r="B139" s="6" t="s">
        <v>18</v>
      </c>
      <c r="C139" s="7">
        <v>43411.0</v>
      </c>
      <c r="D139">
        <v>2.0</v>
      </c>
      <c r="E139" s="6">
        <v>3.0</v>
      </c>
      <c r="F139" s="8">
        <v>26520.0</v>
      </c>
      <c r="G139" s="8">
        <f t="shared" si="54"/>
        <v>1060.8</v>
      </c>
      <c r="H139" s="10">
        <f t="shared" si="55"/>
        <v>43411.5039</v>
      </c>
      <c r="I139" s="12"/>
      <c r="J139" s="12"/>
      <c r="K139" s="1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hidden="1" customHeight="1" outlineLevel="1">
      <c r="A140" t="s">
        <v>22</v>
      </c>
      <c r="B140" s="6" t="s">
        <v>18</v>
      </c>
      <c r="C140" s="7">
        <v>43411.0</v>
      </c>
      <c r="D140">
        <v>2.0</v>
      </c>
      <c r="E140" s="6">
        <v>4.0</v>
      </c>
      <c r="F140" s="8">
        <v>26520.0</v>
      </c>
      <c r="G140" s="8">
        <f t="shared" si="54"/>
        <v>1060.8</v>
      </c>
      <c r="H140" s="10">
        <f t="shared" si="55"/>
        <v>43411.51617</v>
      </c>
      <c r="I140" s="12"/>
      <c r="J140" s="12"/>
      <c r="K140" s="1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hidden="1" customHeight="1" outlineLevel="1">
      <c r="A141" t="s">
        <v>22</v>
      </c>
      <c r="B141" s="6" t="s">
        <v>18</v>
      </c>
      <c r="C141" s="7">
        <v>43411.0</v>
      </c>
      <c r="D141">
        <v>2.0</v>
      </c>
      <c r="E141" s="6">
        <v>5.0</v>
      </c>
      <c r="F141" s="8">
        <v>26520.0</v>
      </c>
      <c r="G141" s="8">
        <f t="shared" si="54"/>
        <v>1060.8</v>
      </c>
      <c r="H141" s="10">
        <f t="shared" si="55"/>
        <v>43411.52845</v>
      </c>
      <c r="I141" s="12"/>
      <c r="J141" s="12"/>
      <c r="K141" s="1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hidden="1" customHeight="1" outlineLevel="1">
      <c r="A142" t="s">
        <v>22</v>
      </c>
      <c r="B142" s="6" t="s">
        <v>18</v>
      </c>
      <c r="C142" s="7">
        <v>43411.0</v>
      </c>
      <c r="D142">
        <v>2.0</v>
      </c>
      <c r="E142" s="6">
        <v>6.0</v>
      </c>
      <c r="F142" s="8">
        <v>21450.0</v>
      </c>
      <c r="G142" s="8">
        <f t="shared" si="54"/>
        <v>858</v>
      </c>
      <c r="H142" s="10">
        <f t="shared" si="55"/>
        <v>43411.53838</v>
      </c>
      <c r="I142" s="12"/>
      <c r="J142" s="12"/>
      <c r="K142" s="1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hidden="1" customHeight="1" outlineLevel="1">
      <c r="E143" s="6"/>
      <c r="F143" s="15">
        <f t="shared" ref="F143:G143" si="56">SUM(F137:F142)</f>
        <v>154050</v>
      </c>
      <c r="G143" s="17">
        <f t="shared" si="56"/>
        <v>6162</v>
      </c>
      <c r="H143" s="11"/>
      <c r="I143" s="12"/>
      <c r="J143" s="12"/>
      <c r="K143" s="1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hidden="1" customHeight="1" outlineLevel="1">
      <c r="A144" t="s">
        <v>22</v>
      </c>
      <c r="B144" s="6" t="s">
        <v>18</v>
      </c>
      <c r="C144" s="7">
        <v>43411.0</v>
      </c>
      <c r="D144">
        <v>3.0</v>
      </c>
      <c r="E144" s="6">
        <v>1.0</v>
      </c>
      <c r="F144" s="8">
        <v>26520.0</v>
      </c>
      <c r="G144" s="8">
        <f t="shared" ref="G144:G150" si="57">ROUND((F144/25), 2)</f>
        <v>1060.8</v>
      </c>
      <c r="H144" s="10">
        <v>43411.68548611111</v>
      </c>
      <c r="I144" s="12"/>
      <c r="J144" s="1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hidden="1" customHeight="1" outlineLevel="1">
      <c r="A145" t="s">
        <v>22</v>
      </c>
      <c r="B145" s="6" t="s">
        <v>18</v>
      </c>
      <c r="C145" s="7">
        <v>43411.0</v>
      </c>
      <c r="D145">
        <v>3.0</v>
      </c>
      <c r="E145" s="6">
        <v>2.0</v>
      </c>
      <c r="F145" s="8">
        <v>26520.0</v>
      </c>
      <c r="G145" s="8">
        <f t="shared" si="57"/>
        <v>1060.8</v>
      </c>
      <c r="H145" s="10">
        <f t="shared" ref="H145:H150" si="58">H144+(G145/86400)</f>
        <v>43411.69776</v>
      </c>
      <c r="I145" s="12"/>
      <c r="J145" s="1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hidden="1" customHeight="1" outlineLevel="1">
      <c r="A146" t="s">
        <v>22</v>
      </c>
      <c r="B146" s="6" t="s">
        <v>18</v>
      </c>
      <c r="C146" s="7">
        <v>43411.0</v>
      </c>
      <c r="D146">
        <v>3.0</v>
      </c>
      <c r="E146" s="6">
        <v>3.0</v>
      </c>
      <c r="F146" s="8">
        <v>26520.0</v>
      </c>
      <c r="G146" s="8">
        <f t="shared" si="57"/>
        <v>1060.8</v>
      </c>
      <c r="H146" s="10">
        <f t="shared" si="58"/>
        <v>43411.71004</v>
      </c>
      <c r="I146" s="12"/>
      <c r="J146" s="12"/>
      <c r="K146" s="22"/>
      <c r="L146" s="22"/>
    </row>
    <row r="147" ht="15.75" hidden="1" customHeight="1" outlineLevel="1">
      <c r="A147" t="s">
        <v>22</v>
      </c>
      <c r="B147" s="6" t="s">
        <v>18</v>
      </c>
      <c r="C147" s="7">
        <v>43411.0</v>
      </c>
      <c r="D147">
        <v>3.0</v>
      </c>
      <c r="E147" s="6">
        <v>4.0</v>
      </c>
      <c r="F147" s="8">
        <v>26520.0</v>
      </c>
      <c r="G147" s="8">
        <f t="shared" si="57"/>
        <v>1060.8</v>
      </c>
      <c r="H147" s="10">
        <f t="shared" si="58"/>
        <v>43411.72232</v>
      </c>
      <c r="I147" s="12"/>
      <c r="J147" s="12"/>
      <c r="K147" s="22"/>
      <c r="L147" s="22"/>
    </row>
    <row r="148" ht="15.75" hidden="1" customHeight="1" outlineLevel="1">
      <c r="A148" t="s">
        <v>22</v>
      </c>
      <c r="B148" s="6" t="s">
        <v>18</v>
      </c>
      <c r="C148" s="7">
        <v>43411.0</v>
      </c>
      <c r="D148">
        <v>3.0</v>
      </c>
      <c r="E148" s="6">
        <v>5.0</v>
      </c>
      <c r="F148" s="8">
        <v>26520.0</v>
      </c>
      <c r="G148" s="8">
        <f t="shared" si="57"/>
        <v>1060.8</v>
      </c>
      <c r="H148" s="10">
        <f t="shared" si="58"/>
        <v>43411.7346</v>
      </c>
      <c r="I148" s="12"/>
      <c r="J148" s="12"/>
      <c r="K148" s="22"/>
      <c r="L148" s="22"/>
    </row>
    <row r="149" ht="15.75" hidden="1" customHeight="1" outlineLevel="1">
      <c r="A149" t="s">
        <v>22</v>
      </c>
      <c r="B149" s="6" t="s">
        <v>18</v>
      </c>
      <c r="C149" s="7">
        <v>43411.0</v>
      </c>
      <c r="D149">
        <v>3.0</v>
      </c>
      <c r="E149" s="6">
        <v>6.0</v>
      </c>
      <c r="F149" s="8">
        <v>26520.0</v>
      </c>
      <c r="G149" s="8">
        <f t="shared" si="57"/>
        <v>1060.8</v>
      </c>
      <c r="H149" s="10">
        <f t="shared" si="58"/>
        <v>43411.74688</v>
      </c>
      <c r="I149" s="12"/>
      <c r="J149" s="12"/>
      <c r="K149" s="22"/>
      <c r="L149" s="22"/>
    </row>
    <row r="150" ht="15.75" hidden="1" customHeight="1" outlineLevel="1">
      <c r="A150" t="s">
        <v>22</v>
      </c>
      <c r="B150" s="6" t="s">
        <v>18</v>
      </c>
      <c r="C150" s="7">
        <v>43411.0</v>
      </c>
      <c r="D150">
        <v>3.0</v>
      </c>
      <c r="E150" s="6">
        <v>7.0</v>
      </c>
      <c r="F150" s="8">
        <v>11575.0</v>
      </c>
      <c r="G150" s="8">
        <f t="shared" si="57"/>
        <v>463</v>
      </c>
      <c r="H150" s="10">
        <f t="shared" si="58"/>
        <v>43411.75223</v>
      </c>
      <c r="I150" s="12"/>
      <c r="J150" s="12"/>
      <c r="K150" s="22"/>
      <c r="L150" s="22"/>
    </row>
    <row r="151" ht="15.75" hidden="1" customHeight="1" outlineLevel="1">
      <c r="E151" s="6"/>
      <c r="F151" s="15">
        <f t="shared" ref="F151:G151" si="59">SUM(F144:F150)</f>
        <v>170695</v>
      </c>
      <c r="G151" s="17">
        <f t="shared" si="59"/>
        <v>6827.8</v>
      </c>
      <c r="H151" s="11"/>
      <c r="I151" s="12"/>
      <c r="J151" s="12"/>
      <c r="K151" s="22"/>
      <c r="L151" s="22"/>
    </row>
    <row r="152" ht="15.75" customHeight="1" collapsed="1">
      <c r="A152" s="13" t="s">
        <v>22</v>
      </c>
      <c r="B152" s="13" t="s">
        <v>18</v>
      </c>
      <c r="C152" s="23" t="s">
        <v>35</v>
      </c>
      <c r="D152" s="14"/>
      <c r="E152" s="14"/>
      <c r="F152" s="16">
        <f>F136+F143+F151</f>
        <v>492765</v>
      </c>
      <c r="G152" s="18">
        <f>(G136+G143+G151)/60</f>
        <v>328.51</v>
      </c>
      <c r="H152" s="19"/>
      <c r="I152" s="20"/>
      <c r="J152" s="20"/>
      <c r="K152" s="13"/>
      <c r="L152" s="13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hidden="1" customHeight="1" outlineLevel="1">
      <c r="A153" s="6" t="s">
        <v>22</v>
      </c>
      <c r="B153" s="6" t="s">
        <v>18</v>
      </c>
      <c r="C153" s="7">
        <v>43413.0</v>
      </c>
      <c r="D153" s="6">
        <v>1.0</v>
      </c>
      <c r="E153" s="6">
        <v>1.0</v>
      </c>
      <c r="F153" s="8">
        <v>26520.0</v>
      </c>
      <c r="G153" s="8">
        <f t="shared" ref="G153:G159" si="60">ROUND((F153/25), 2)</f>
        <v>1060.8</v>
      </c>
      <c r="H153" s="10">
        <v>43413.348344907405</v>
      </c>
      <c r="I153" s="12"/>
      <c r="J153" s="1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hidden="1" customHeight="1" outlineLevel="1">
      <c r="A154" s="6" t="s">
        <v>22</v>
      </c>
      <c r="B154" s="6" t="s">
        <v>18</v>
      </c>
      <c r="C154" s="7">
        <v>43413.0</v>
      </c>
      <c r="D154" s="6">
        <v>1.0</v>
      </c>
      <c r="E154" s="6">
        <v>2.0</v>
      </c>
      <c r="F154" s="8">
        <v>26520.0</v>
      </c>
      <c r="G154" s="8">
        <f t="shared" si="60"/>
        <v>1060.8</v>
      </c>
      <c r="H154" s="10">
        <f t="shared" ref="H154:H159" si="61">H153+(G154/86400)</f>
        <v>43413.36062</v>
      </c>
      <c r="I154" s="12"/>
      <c r="J154" s="1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hidden="1" customHeight="1" outlineLevel="1">
      <c r="A155" t="s">
        <v>22</v>
      </c>
      <c r="B155" s="6" t="s">
        <v>18</v>
      </c>
      <c r="C155" s="7">
        <v>43413.0</v>
      </c>
      <c r="D155">
        <v>1.0</v>
      </c>
      <c r="E155" s="6">
        <v>3.0</v>
      </c>
      <c r="F155" s="8">
        <v>26520.0</v>
      </c>
      <c r="G155" s="8">
        <f t="shared" si="60"/>
        <v>1060.8</v>
      </c>
      <c r="H155" s="10">
        <f t="shared" si="61"/>
        <v>43413.3729</v>
      </c>
      <c r="I155" s="12"/>
      <c r="J155" s="1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hidden="1" customHeight="1" outlineLevel="1">
      <c r="A156" t="s">
        <v>22</v>
      </c>
      <c r="B156" s="6" t="s">
        <v>18</v>
      </c>
      <c r="C156" s="7">
        <v>43413.0</v>
      </c>
      <c r="D156">
        <v>1.0</v>
      </c>
      <c r="E156" s="6">
        <v>4.0</v>
      </c>
      <c r="F156" s="8">
        <v>26520.0</v>
      </c>
      <c r="G156" s="8">
        <f t="shared" si="60"/>
        <v>1060.8</v>
      </c>
      <c r="H156" s="10">
        <f t="shared" si="61"/>
        <v>43413.38518</v>
      </c>
      <c r="I156" s="12"/>
      <c r="J156" s="1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hidden="1" customHeight="1" outlineLevel="1">
      <c r="A157" t="s">
        <v>22</v>
      </c>
      <c r="B157" s="6" t="s">
        <v>18</v>
      </c>
      <c r="C157" s="7">
        <v>43413.0</v>
      </c>
      <c r="D157">
        <v>1.0</v>
      </c>
      <c r="E157" s="6">
        <v>5.0</v>
      </c>
      <c r="F157" s="8">
        <v>26520.0</v>
      </c>
      <c r="G157" s="8">
        <f t="shared" si="60"/>
        <v>1060.8</v>
      </c>
      <c r="H157" s="10">
        <f t="shared" si="61"/>
        <v>43413.39746</v>
      </c>
      <c r="I157" s="12"/>
      <c r="J157" s="1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hidden="1" customHeight="1" outlineLevel="1">
      <c r="A158" t="s">
        <v>22</v>
      </c>
      <c r="B158" s="6" t="s">
        <v>18</v>
      </c>
      <c r="C158" s="7">
        <v>43413.0</v>
      </c>
      <c r="D158">
        <v>1.0</v>
      </c>
      <c r="E158" s="6">
        <v>6.0</v>
      </c>
      <c r="F158" s="8">
        <v>26520.0</v>
      </c>
      <c r="G158" s="8">
        <f t="shared" si="60"/>
        <v>1060.8</v>
      </c>
      <c r="H158" s="10">
        <f t="shared" si="61"/>
        <v>43413.40973</v>
      </c>
      <c r="I158" s="12"/>
      <c r="J158" s="1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hidden="1" customHeight="1" outlineLevel="1">
      <c r="A159" t="s">
        <v>22</v>
      </c>
      <c r="B159" s="6" t="s">
        <v>18</v>
      </c>
      <c r="C159" s="7">
        <v>43413.0</v>
      </c>
      <c r="D159">
        <v>1.0</v>
      </c>
      <c r="E159" s="6">
        <v>7.0</v>
      </c>
      <c r="F159" s="8">
        <v>5875.0</v>
      </c>
      <c r="G159" s="8">
        <f t="shared" si="60"/>
        <v>235</v>
      </c>
      <c r="H159" s="10">
        <f t="shared" si="61"/>
        <v>43413.41245</v>
      </c>
      <c r="I159" s="12"/>
      <c r="J159" s="1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hidden="1" customHeight="1" outlineLevel="1">
      <c r="C160" s="6"/>
      <c r="E160" s="6"/>
      <c r="F160" s="15">
        <f t="shared" ref="F160:G160" si="62">SUM(F153:F159)</f>
        <v>164995</v>
      </c>
      <c r="G160" s="17">
        <f t="shared" si="62"/>
        <v>6599.8</v>
      </c>
      <c r="H160" s="11"/>
      <c r="I160" s="12"/>
      <c r="J160" s="1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hidden="1" customHeight="1" outlineLevel="1">
      <c r="A161" t="s">
        <v>22</v>
      </c>
      <c r="B161" s="6" t="s">
        <v>18</v>
      </c>
      <c r="C161" s="7">
        <v>43413.0</v>
      </c>
      <c r="D161">
        <v>2.0</v>
      </c>
      <c r="E161" s="6">
        <v>1.0</v>
      </c>
      <c r="F161" s="8">
        <v>26520.0</v>
      </c>
      <c r="G161" s="8">
        <f t="shared" ref="G161:G166" si="63">ROUND((F161/25), 2)</f>
        <v>1060.8</v>
      </c>
      <c r="H161" s="10">
        <v>43413.49077546296</v>
      </c>
      <c r="I161" s="12"/>
      <c r="J161" s="1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hidden="1" customHeight="1" outlineLevel="1">
      <c r="A162" t="s">
        <v>22</v>
      </c>
      <c r="B162" s="6" t="s">
        <v>18</v>
      </c>
      <c r="C162" s="7">
        <v>43413.0</v>
      </c>
      <c r="D162">
        <v>2.0</v>
      </c>
      <c r="E162" s="6">
        <v>2.0</v>
      </c>
      <c r="F162" s="8">
        <v>26520.0</v>
      </c>
      <c r="G162" s="8">
        <f t="shared" si="63"/>
        <v>1060.8</v>
      </c>
      <c r="H162" s="10">
        <f t="shared" ref="H162:H166" si="64">H161+(G162/86400)</f>
        <v>43413.50305</v>
      </c>
      <c r="I162" s="12"/>
      <c r="J162" s="1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hidden="1" customHeight="1" outlineLevel="1">
      <c r="A163" t="s">
        <v>22</v>
      </c>
      <c r="B163" s="6" t="s">
        <v>18</v>
      </c>
      <c r="C163" s="7">
        <v>43413.0</v>
      </c>
      <c r="D163">
        <v>2.0</v>
      </c>
      <c r="E163" s="6">
        <v>3.0</v>
      </c>
      <c r="F163" s="8">
        <v>26520.0</v>
      </c>
      <c r="G163" s="8">
        <f t="shared" si="63"/>
        <v>1060.8</v>
      </c>
      <c r="H163" s="10">
        <f t="shared" si="64"/>
        <v>43413.51533</v>
      </c>
      <c r="I163" s="12"/>
      <c r="J163" s="1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hidden="1" customHeight="1" outlineLevel="1">
      <c r="A164" t="s">
        <v>22</v>
      </c>
      <c r="B164" s="6" t="s">
        <v>18</v>
      </c>
      <c r="C164" s="7">
        <v>43413.0</v>
      </c>
      <c r="D164">
        <v>2.0</v>
      </c>
      <c r="E164" s="6">
        <v>4.0</v>
      </c>
      <c r="F164" s="8">
        <v>26520.0</v>
      </c>
      <c r="G164" s="8">
        <f t="shared" si="63"/>
        <v>1060.8</v>
      </c>
      <c r="H164" s="10">
        <f t="shared" si="64"/>
        <v>43413.52761</v>
      </c>
      <c r="I164" s="12"/>
      <c r="J164" s="1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hidden="1" customHeight="1" outlineLevel="1">
      <c r="A165" t="s">
        <v>22</v>
      </c>
      <c r="B165" s="6" t="s">
        <v>18</v>
      </c>
      <c r="C165" s="7">
        <v>43413.0</v>
      </c>
      <c r="D165">
        <v>2.0</v>
      </c>
      <c r="E165" s="6">
        <v>5.0</v>
      </c>
      <c r="F165" s="8">
        <v>26520.0</v>
      </c>
      <c r="G165" s="8">
        <f t="shared" si="63"/>
        <v>1060.8</v>
      </c>
      <c r="H165" s="10">
        <f t="shared" si="64"/>
        <v>43413.53989</v>
      </c>
      <c r="I165" s="12"/>
      <c r="J165" s="1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hidden="1" customHeight="1" outlineLevel="1">
      <c r="A166" t="s">
        <v>22</v>
      </c>
      <c r="B166" s="6" t="s">
        <v>18</v>
      </c>
      <c r="C166" s="7">
        <v>43413.0</v>
      </c>
      <c r="D166">
        <v>2.0</v>
      </c>
      <c r="E166" s="6">
        <v>6.0</v>
      </c>
      <c r="F166" s="8">
        <v>23600.0</v>
      </c>
      <c r="G166" s="8">
        <f t="shared" si="63"/>
        <v>944</v>
      </c>
      <c r="H166" s="10">
        <f t="shared" si="64"/>
        <v>43413.55081</v>
      </c>
      <c r="I166" s="12"/>
      <c r="J166" s="1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hidden="1" customHeight="1" outlineLevel="1">
      <c r="C167" s="6"/>
      <c r="E167" s="6"/>
      <c r="F167" s="15">
        <f t="shared" ref="F167:G167" si="65">SUM(F161:F166)</f>
        <v>156200</v>
      </c>
      <c r="G167" s="17">
        <f t="shared" si="65"/>
        <v>6248</v>
      </c>
      <c r="H167" s="11"/>
      <c r="I167" s="12"/>
      <c r="J167" s="1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hidden="1" customHeight="1" outlineLevel="1">
      <c r="A168" t="s">
        <v>22</v>
      </c>
      <c r="B168" s="6" t="s">
        <v>18</v>
      </c>
      <c r="C168" s="7">
        <v>43413.0</v>
      </c>
      <c r="D168">
        <v>3.0</v>
      </c>
      <c r="E168" s="6">
        <v>1.0</v>
      </c>
      <c r="F168" s="8">
        <v>26520.0</v>
      </c>
      <c r="G168" s="8">
        <f t="shared" ref="G168:G175" si="66">ROUND((F168/25), 2)</f>
        <v>1060.8</v>
      </c>
      <c r="H168" s="10">
        <v>43413.686215277776</v>
      </c>
      <c r="I168" s="12"/>
      <c r="J168" s="1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hidden="1" customHeight="1" outlineLevel="1">
      <c r="A169" t="s">
        <v>22</v>
      </c>
      <c r="B169" s="6" t="s">
        <v>18</v>
      </c>
      <c r="C169" s="7">
        <v>43413.0</v>
      </c>
      <c r="D169">
        <v>3.0</v>
      </c>
      <c r="E169" s="6">
        <v>2.0</v>
      </c>
      <c r="F169" s="8">
        <v>26520.0</v>
      </c>
      <c r="G169" s="8">
        <f t="shared" si="66"/>
        <v>1060.8</v>
      </c>
      <c r="H169" s="10">
        <f t="shared" ref="H169:H175" si="67">H168+(G169/86400)</f>
        <v>43413.69849</v>
      </c>
      <c r="I169" s="12"/>
      <c r="J169" s="12"/>
      <c r="K169" s="22"/>
      <c r="L169" s="22"/>
    </row>
    <row r="170" ht="15.75" hidden="1" customHeight="1" outlineLevel="1">
      <c r="A170" t="s">
        <v>22</v>
      </c>
      <c r="B170" s="6" t="s">
        <v>18</v>
      </c>
      <c r="C170" s="7">
        <v>43413.0</v>
      </c>
      <c r="D170">
        <v>3.0</v>
      </c>
      <c r="E170" s="6">
        <v>3.0</v>
      </c>
      <c r="F170" s="8">
        <v>26520.0</v>
      </c>
      <c r="G170" s="8">
        <f t="shared" si="66"/>
        <v>1060.8</v>
      </c>
      <c r="H170" s="10">
        <f t="shared" si="67"/>
        <v>43413.71077</v>
      </c>
      <c r="I170" s="12"/>
      <c r="J170" s="12"/>
      <c r="K170" s="22"/>
      <c r="L170" s="22"/>
    </row>
    <row r="171" ht="15.75" hidden="1" customHeight="1" outlineLevel="1">
      <c r="A171" t="s">
        <v>22</v>
      </c>
      <c r="B171" s="6" t="s">
        <v>18</v>
      </c>
      <c r="C171" s="7">
        <v>43413.0</v>
      </c>
      <c r="D171">
        <v>3.0</v>
      </c>
      <c r="E171" s="6">
        <v>4.0</v>
      </c>
      <c r="F171" s="8">
        <v>26520.0</v>
      </c>
      <c r="G171" s="8">
        <f t="shared" si="66"/>
        <v>1060.8</v>
      </c>
      <c r="H171" s="10">
        <f t="shared" si="67"/>
        <v>43413.72305</v>
      </c>
      <c r="I171" s="12"/>
      <c r="J171" s="12"/>
      <c r="K171" s="22"/>
      <c r="L171" s="22"/>
    </row>
    <row r="172" ht="15.75" hidden="1" customHeight="1" outlineLevel="1">
      <c r="A172" t="s">
        <v>22</v>
      </c>
      <c r="B172" s="6" t="s">
        <v>18</v>
      </c>
      <c r="C172" s="7">
        <v>43413.0</v>
      </c>
      <c r="D172">
        <v>3.0</v>
      </c>
      <c r="E172" s="6">
        <v>5.0</v>
      </c>
      <c r="F172" s="8">
        <v>26520.0</v>
      </c>
      <c r="G172" s="8">
        <f t="shared" si="66"/>
        <v>1060.8</v>
      </c>
      <c r="H172" s="10">
        <f t="shared" si="67"/>
        <v>43413.73533</v>
      </c>
      <c r="I172" s="12"/>
      <c r="J172" s="12"/>
      <c r="K172" s="22"/>
      <c r="L172" s="22"/>
    </row>
    <row r="173" ht="15.75" hidden="1" customHeight="1" outlineLevel="1">
      <c r="A173" t="s">
        <v>22</v>
      </c>
      <c r="B173" s="6" t="s">
        <v>18</v>
      </c>
      <c r="C173" s="7">
        <v>43413.0</v>
      </c>
      <c r="D173">
        <v>3.0</v>
      </c>
      <c r="E173" s="6">
        <v>6.0</v>
      </c>
      <c r="F173" s="8">
        <v>26520.0</v>
      </c>
      <c r="G173" s="8">
        <f t="shared" si="66"/>
        <v>1060.8</v>
      </c>
      <c r="H173" s="10">
        <f t="shared" si="67"/>
        <v>43413.7476</v>
      </c>
      <c r="I173" s="12"/>
      <c r="J173" s="12"/>
      <c r="K173" s="22"/>
      <c r="L173" s="22"/>
    </row>
    <row r="174" ht="15.75" hidden="1" customHeight="1" outlineLevel="1">
      <c r="A174" t="s">
        <v>22</v>
      </c>
      <c r="B174" s="6" t="s">
        <v>18</v>
      </c>
      <c r="C174" s="7">
        <v>43413.0</v>
      </c>
      <c r="D174">
        <v>3.0</v>
      </c>
      <c r="E174" s="6">
        <v>7.0</v>
      </c>
      <c r="F174" s="8">
        <v>26520.0</v>
      </c>
      <c r="G174" s="8">
        <f t="shared" si="66"/>
        <v>1060.8</v>
      </c>
      <c r="H174" s="10">
        <f t="shared" si="67"/>
        <v>43413.75988</v>
      </c>
      <c r="I174" s="12"/>
      <c r="J174" s="12"/>
      <c r="K174" s="22"/>
      <c r="L174" s="22"/>
    </row>
    <row r="175" ht="15.75" hidden="1" customHeight="1" outlineLevel="1">
      <c r="A175" t="s">
        <v>22</v>
      </c>
      <c r="B175" s="6" t="s">
        <v>18</v>
      </c>
      <c r="C175" s="7">
        <v>43413.0</v>
      </c>
      <c r="D175">
        <v>3.0</v>
      </c>
      <c r="E175" s="6">
        <v>8.0</v>
      </c>
      <c r="F175" s="8">
        <v>600.0</v>
      </c>
      <c r="G175" s="8">
        <f t="shared" si="66"/>
        <v>24</v>
      </c>
      <c r="H175" s="10">
        <f t="shared" si="67"/>
        <v>43413.76016</v>
      </c>
      <c r="I175" s="12"/>
      <c r="J175" s="12"/>
      <c r="K175" s="22"/>
      <c r="L175" s="22"/>
    </row>
    <row r="176" ht="15.75" hidden="1" customHeight="1" outlineLevel="1">
      <c r="C176" s="6"/>
      <c r="E176" s="6"/>
      <c r="F176" s="15">
        <f t="shared" ref="F176:G176" si="68">SUM(F168:F175)</f>
        <v>186240</v>
      </c>
      <c r="G176" s="17">
        <f t="shared" si="68"/>
        <v>7449.6</v>
      </c>
      <c r="H176" s="11"/>
      <c r="I176" s="12"/>
      <c r="J176" s="12"/>
      <c r="K176" s="22"/>
      <c r="L176" s="22"/>
    </row>
    <row r="177" ht="15.75" customHeight="1" collapsed="1">
      <c r="A177" s="13" t="s">
        <v>22</v>
      </c>
      <c r="B177" s="13" t="s">
        <v>18</v>
      </c>
      <c r="C177" s="23" t="s">
        <v>45</v>
      </c>
      <c r="D177" s="14"/>
      <c r="E177" s="14"/>
      <c r="F177" s="16">
        <f>F160+F167+F176</f>
        <v>507435</v>
      </c>
      <c r="G177" s="18">
        <f>(G160+G167+G176)/60</f>
        <v>338.29</v>
      </c>
      <c r="H177" s="19"/>
      <c r="I177" s="20"/>
      <c r="J177" s="20"/>
      <c r="K177" s="13"/>
      <c r="L177" s="13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hidden="1" customHeight="1" outlineLevel="1">
      <c r="A178" s="6" t="s">
        <v>22</v>
      </c>
      <c r="B178" s="6" t="s">
        <v>18</v>
      </c>
      <c r="C178" s="7">
        <v>43414.0</v>
      </c>
      <c r="D178" s="6">
        <v>1.0</v>
      </c>
      <c r="E178" s="6">
        <v>1.0</v>
      </c>
      <c r="F178" s="8">
        <v>26520.0</v>
      </c>
      <c r="G178" s="8">
        <f t="shared" ref="G178:G182" si="69">ROUND((F178/25), 2)</f>
        <v>1060.8</v>
      </c>
      <c r="H178" s="10">
        <v>43414.35225694445</v>
      </c>
      <c r="I178" s="12"/>
      <c r="J178" s="1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hidden="1" customHeight="1" outlineLevel="1">
      <c r="A179" s="6" t="s">
        <v>22</v>
      </c>
      <c r="B179" s="6" t="s">
        <v>18</v>
      </c>
      <c r="C179" s="7">
        <v>43414.0</v>
      </c>
      <c r="D179" s="6">
        <v>1.0</v>
      </c>
      <c r="E179" s="6">
        <v>2.0</v>
      </c>
      <c r="F179" s="8">
        <v>26520.0</v>
      </c>
      <c r="G179" s="8">
        <f t="shared" si="69"/>
        <v>1060.8</v>
      </c>
      <c r="H179" s="10">
        <f t="shared" ref="H179:H182" si="70">H178+(G179/86400)</f>
        <v>43414.36453</v>
      </c>
      <c r="I179" s="12"/>
      <c r="J179" s="1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hidden="1" customHeight="1" outlineLevel="1">
      <c r="A180" t="s">
        <v>22</v>
      </c>
      <c r="B180" s="6" t="s">
        <v>18</v>
      </c>
      <c r="C180" s="7">
        <v>43414.0</v>
      </c>
      <c r="D180">
        <v>1.0</v>
      </c>
      <c r="E180" s="6">
        <v>3.0</v>
      </c>
      <c r="F180" s="8">
        <v>26520.0</v>
      </c>
      <c r="G180" s="8">
        <f t="shared" si="69"/>
        <v>1060.8</v>
      </c>
      <c r="H180" s="10">
        <f t="shared" si="70"/>
        <v>43414.37681</v>
      </c>
      <c r="I180" s="12"/>
      <c r="J180" s="1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hidden="1" customHeight="1" outlineLevel="1">
      <c r="A181" t="s">
        <v>22</v>
      </c>
      <c r="B181" s="6" t="s">
        <v>18</v>
      </c>
      <c r="C181" s="7">
        <v>43414.0</v>
      </c>
      <c r="D181">
        <v>1.0</v>
      </c>
      <c r="E181" s="6">
        <v>4.0</v>
      </c>
      <c r="F181" s="8">
        <v>26520.0</v>
      </c>
      <c r="G181" s="8">
        <f t="shared" si="69"/>
        <v>1060.8</v>
      </c>
      <c r="H181" s="10">
        <f t="shared" si="70"/>
        <v>43414.38909</v>
      </c>
      <c r="I181" s="12"/>
      <c r="J181" s="1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hidden="1" customHeight="1" outlineLevel="1">
      <c r="A182" t="s">
        <v>22</v>
      </c>
      <c r="B182" s="6" t="s">
        <v>18</v>
      </c>
      <c r="C182" s="7">
        <v>43414.0</v>
      </c>
      <c r="D182">
        <v>1.0</v>
      </c>
      <c r="E182" s="6">
        <v>5.0</v>
      </c>
      <c r="F182" s="8">
        <v>17100.0</v>
      </c>
      <c r="G182" s="8">
        <f t="shared" si="69"/>
        <v>684</v>
      </c>
      <c r="H182" s="10">
        <f t="shared" si="70"/>
        <v>43414.39701</v>
      </c>
      <c r="I182" s="12"/>
      <c r="J182" s="1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hidden="1" customHeight="1" outlineLevel="1">
      <c r="C183" s="6"/>
      <c r="E183" s="6"/>
      <c r="F183" s="15">
        <f t="shared" ref="F183:G183" si="71">SUM(F178:F182)</f>
        <v>123180</v>
      </c>
      <c r="G183" s="17">
        <f t="shared" si="71"/>
        <v>4927.2</v>
      </c>
      <c r="H183" s="11"/>
      <c r="I183" s="12"/>
      <c r="J183" s="1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hidden="1" customHeight="1" outlineLevel="1">
      <c r="A184" t="s">
        <v>22</v>
      </c>
      <c r="B184" s="6" t="s">
        <v>18</v>
      </c>
      <c r="C184" s="7">
        <v>43414.0</v>
      </c>
      <c r="D184">
        <v>2.0</v>
      </c>
      <c r="E184" s="6">
        <v>1.0</v>
      </c>
      <c r="F184" s="8">
        <v>26520.0</v>
      </c>
      <c r="G184" s="8">
        <f t="shared" ref="G184:G190" si="72">ROUND((F184/25), 2)</f>
        <v>1060.8</v>
      </c>
      <c r="H184" s="10">
        <v>43414.48962962963</v>
      </c>
      <c r="I184" s="12"/>
      <c r="J184" s="1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hidden="1" customHeight="1" outlineLevel="1">
      <c r="A185" t="s">
        <v>22</v>
      </c>
      <c r="B185" s="6" t="s">
        <v>18</v>
      </c>
      <c r="C185" s="7">
        <v>43414.0</v>
      </c>
      <c r="D185">
        <v>2.0</v>
      </c>
      <c r="E185" s="6">
        <v>2.0</v>
      </c>
      <c r="F185" s="8">
        <v>26520.0</v>
      </c>
      <c r="G185" s="8">
        <f t="shared" si="72"/>
        <v>1060.8</v>
      </c>
      <c r="H185" s="10">
        <f t="shared" ref="H185:H190" si="73">H184+(G185/86400)</f>
        <v>43414.50191</v>
      </c>
      <c r="I185" s="12"/>
      <c r="J185" s="1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hidden="1" customHeight="1" outlineLevel="1">
      <c r="A186" t="s">
        <v>22</v>
      </c>
      <c r="B186" s="6" t="s">
        <v>18</v>
      </c>
      <c r="C186" s="7">
        <v>43414.0</v>
      </c>
      <c r="D186">
        <v>2.0</v>
      </c>
      <c r="E186" s="6">
        <v>3.0</v>
      </c>
      <c r="F186" s="8">
        <v>26520.0</v>
      </c>
      <c r="G186" s="8">
        <f t="shared" si="72"/>
        <v>1060.8</v>
      </c>
      <c r="H186" s="10">
        <f t="shared" si="73"/>
        <v>43414.51419</v>
      </c>
      <c r="I186" s="12"/>
      <c r="J186" s="1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hidden="1" customHeight="1" outlineLevel="1">
      <c r="A187" t="s">
        <v>22</v>
      </c>
      <c r="B187" s="6" t="s">
        <v>18</v>
      </c>
      <c r="C187" s="7">
        <v>43414.0</v>
      </c>
      <c r="D187">
        <v>2.0</v>
      </c>
      <c r="E187" s="6">
        <v>4.0</v>
      </c>
      <c r="F187" s="8">
        <v>26520.0</v>
      </c>
      <c r="G187" s="8">
        <f t="shared" si="72"/>
        <v>1060.8</v>
      </c>
      <c r="H187" s="10">
        <f t="shared" si="73"/>
        <v>43414.52646</v>
      </c>
      <c r="I187" s="12"/>
      <c r="J187" s="1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hidden="1" customHeight="1" outlineLevel="1">
      <c r="A188" t="s">
        <v>22</v>
      </c>
      <c r="B188" s="6" t="s">
        <v>18</v>
      </c>
      <c r="C188" s="7">
        <v>43414.0</v>
      </c>
      <c r="D188">
        <v>2.0</v>
      </c>
      <c r="E188" s="6">
        <v>5.0</v>
      </c>
      <c r="F188" s="8">
        <v>26520.0</v>
      </c>
      <c r="G188" s="8">
        <f t="shared" si="72"/>
        <v>1060.8</v>
      </c>
      <c r="H188" s="10">
        <f t="shared" si="73"/>
        <v>43414.53874</v>
      </c>
      <c r="I188" s="12"/>
      <c r="J188" s="1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hidden="1" customHeight="1" outlineLevel="1">
      <c r="A189" t="s">
        <v>22</v>
      </c>
      <c r="B189" s="6" t="s">
        <v>18</v>
      </c>
      <c r="C189" s="7">
        <v>43414.0</v>
      </c>
      <c r="D189">
        <v>2.0</v>
      </c>
      <c r="E189" s="6">
        <v>6.0</v>
      </c>
      <c r="F189" s="8">
        <v>26520.0</v>
      </c>
      <c r="G189" s="8">
        <f t="shared" si="72"/>
        <v>1060.8</v>
      </c>
      <c r="H189" s="10">
        <f t="shared" si="73"/>
        <v>43414.55102</v>
      </c>
      <c r="I189" s="12"/>
      <c r="J189" s="1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hidden="1" customHeight="1" outlineLevel="1">
      <c r="A190" t="s">
        <v>22</v>
      </c>
      <c r="B190" s="6" t="s">
        <v>18</v>
      </c>
      <c r="C190" s="7">
        <v>43414.0</v>
      </c>
      <c r="D190">
        <v>2.0</v>
      </c>
      <c r="E190" s="6">
        <v>7.0</v>
      </c>
      <c r="F190" s="8">
        <v>9400.0</v>
      </c>
      <c r="G190" s="8">
        <f t="shared" si="72"/>
        <v>376</v>
      </c>
      <c r="H190" s="10">
        <f t="shared" si="73"/>
        <v>43414.55537</v>
      </c>
      <c r="I190" s="12"/>
      <c r="J190" s="1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hidden="1" customHeight="1" outlineLevel="1">
      <c r="C191" s="6"/>
      <c r="E191" s="6"/>
      <c r="F191" s="15">
        <f t="shared" ref="F191:G191" si="74">SUM(F184:F190)</f>
        <v>168520</v>
      </c>
      <c r="G191" s="17">
        <f t="shared" si="74"/>
        <v>6740.8</v>
      </c>
      <c r="H191" s="11"/>
      <c r="I191" s="12"/>
      <c r="J191" s="1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 collapsed="1">
      <c r="A192" s="13" t="s">
        <v>22</v>
      </c>
      <c r="B192" s="13" t="s">
        <v>18</v>
      </c>
      <c r="C192" s="23" t="s">
        <v>46</v>
      </c>
      <c r="D192" s="14"/>
      <c r="E192" s="14"/>
      <c r="F192" s="16">
        <f>F183+F191</f>
        <v>291700</v>
      </c>
      <c r="G192" s="18">
        <f>(G183+G191)/60</f>
        <v>194.4666667</v>
      </c>
      <c r="H192" s="19"/>
      <c r="I192" s="20"/>
      <c r="J192" s="20"/>
      <c r="K192" s="13"/>
      <c r="L192" s="13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24" t="s">
        <v>22</v>
      </c>
      <c r="B193" s="24" t="s">
        <v>18</v>
      </c>
      <c r="C193" s="25"/>
      <c r="D193" s="25"/>
      <c r="E193" s="25"/>
      <c r="F193" s="26">
        <f t="shared" ref="F193:G193" si="75">F177+F152+F192</f>
        <v>1291900</v>
      </c>
      <c r="G193" s="27">
        <f t="shared" si="75"/>
        <v>861.2666667</v>
      </c>
      <c r="H193" s="28">
        <f>G193/60</f>
        <v>14.35444444</v>
      </c>
      <c r="I193" s="29"/>
      <c r="J193" s="29"/>
      <c r="K193" s="29"/>
      <c r="L193" s="29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hidden="1" customHeight="1" outlineLevel="1">
      <c r="A194" s="6" t="s">
        <v>22</v>
      </c>
      <c r="B194" s="6" t="s">
        <v>19</v>
      </c>
      <c r="C194" s="7">
        <v>43411.0</v>
      </c>
      <c r="D194" s="6">
        <v>1.0</v>
      </c>
      <c r="E194" s="6">
        <v>1.0</v>
      </c>
      <c r="F194" s="8">
        <v>26520.0</v>
      </c>
      <c r="G194" s="8">
        <f t="shared" ref="G194:G199" si="76">ROUND((F194/25), 2)</f>
        <v>1060.8</v>
      </c>
      <c r="H194" s="10">
        <v>43411.339849537035</v>
      </c>
      <c r="I194" s="12"/>
      <c r="J194" s="12"/>
      <c r="K194" s="12"/>
      <c r="L194" s="22"/>
    </row>
    <row r="195" ht="15.75" hidden="1" customHeight="1" outlineLevel="1">
      <c r="A195" s="6" t="s">
        <v>22</v>
      </c>
      <c r="B195" s="6" t="s">
        <v>19</v>
      </c>
      <c r="C195" s="7">
        <v>43411.0</v>
      </c>
      <c r="D195" s="6">
        <v>1.0</v>
      </c>
      <c r="E195" s="6">
        <v>2.0</v>
      </c>
      <c r="F195" s="8">
        <v>26520.0</v>
      </c>
      <c r="G195" s="8">
        <f t="shared" si="76"/>
        <v>1060.8</v>
      </c>
      <c r="H195" s="10">
        <f t="shared" ref="H195:H199" si="77">H194+(G195/86400)</f>
        <v>43411.35213</v>
      </c>
      <c r="I195" s="12"/>
      <c r="J195" s="12"/>
      <c r="K195" s="12"/>
      <c r="L195" s="22"/>
    </row>
    <row r="196" ht="15.75" hidden="1" customHeight="1" outlineLevel="1">
      <c r="A196" t="s">
        <v>22</v>
      </c>
      <c r="B196" s="6" t="s">
        <v>19</v>
      </c>
      <c r="C196" s="7">
        <v>43411.0</v>
      </c>
      <c r="D196">
        <v>1.0</v>
      </c>
      <c r="E196" s="6">
        <v>3.0</v>
      </c>
      <c r="F196" s="8">
        <v>26520.0</v>
      </c>
      <c r="G196" s="8">
        <f t="shared" si="76"/>
        <v>1060.8</v>
      </c>
      <c r="H196" s="10">
        <f t="shared" si="77"/>
        <v>43411.36441</v>
      </c>
      <c r="I196" s="12"/>
      <c r="J196" s="12"/>
      <c r="K196" s="1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hidden="1" customHeight="1" outlineLevel="1">
      <c r="A197" t="s">
        <v>22</v>
      </c>
      <c r="B197" s="6" t="s">
        <v>19</v>
      </c>
      <c r="C197" s="7">
        <v>43411.0</v>
      </c>
      <c r="D197">
        <v>1.0</v>
      </c>
      <c r="E197" s="6">
        <v>4.0</v>
      </c>
      <c r="F197" s="8">
        <v>26520.0</v>
      </c>
      <c r="G197" s="8">
        <f t="shared" si="76"/>
        <v>1060.8</v>
      </c>
      <c r="H197" s="10">
        <f t="shared" si="77"/>
        <v>43411.37668</v>
      </c>
      <c r="I197" s="12"/>
      <c r="J197" s="12"/>
      <c r="K197" s="1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hidden="1" customHeight="1" outlineLevel="1">
      <c r="A198" t="s">
        <v>22</v>
      </c>
      <c r="B198" s="6" t="s">
        <v>19</v>
      </c>
      <c r="C198" s="7">
        <v>43411.0</v>
      </c>
      <c r="D198">
        <v>1.0</v>
      </c>
      <c r="E198" s="6">
        <v>5.0</v>
      </c>
      <c r="F198" s="8">
        <v>26520.0</v>
      </c>
      <c r="G198" s="8">
        <f t="shared" si="76"/>
        <v>1060.8</v>
      </c>
      <c r="H198" s="10">
        <f t="shared" si="77"/>
        <v>43411.38896</v>
      </c>
      <c r="I198" s="12"/>
      <c r="J198" s="12"/>
      <c r="K198" s="1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hidden="1" customHeight="1" outlineLevel="1">
      <c r="A199" t="s">
        <v>22</v>
      </c>
      <c r="B199" s="6" t="s">
        <v>19</v>
      </c>
      <c r="C199" s="7">
        <v>43411.0</v>
      </c>
      <c r="D199">
        <v>1.0</v>
      </c>
      <c r="E199" s="6">
        <v>6.0</v>
      </c>
      <c r="F199" s="8">
        <v>18625.0</v>
      </c>
      <c r="G199" s="8">
        <f t="shared" si="76"/>
        <v>745</v>
      </c>
      <c r="H199" s="10">
        <f t="shared" si="77"/>
        <v>43411.39758</v>
      </c>
      <c r="I199" s="12"/>
      <c r="J199" s="12"/>
      <c r="K199" s="1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hidden="1" customHeight="1" outlineLevel="1">
      <c r="E200" s="6"/>
      <c r="F200" s="15">
        <f t="shared" ref="F200:G200" si="78">SUM(F194:F199)</f>
        <v>151225</v>
      </c>
      <c r="G200" s="17">
        <f t="shared" si="78"/>
        <v>6049</v>
      </c>
      <c r="H200" s="11"/>
      <c r="I200" s="12"/>
      <c r="J200" s="12"/>
      <c r="K200" s="1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hidden="1" customHeight="1" outlineLevel="1">
      <c r="A201" t="s">
        <v>22</v>
      </c>
      <c r="B201" s="6" t="s">
        <v>19</v>
      </c>
      <c r="C201" s="7">
        <v>43411.0</v>
      </c>
      <c r="D201">
        <v>2.0</v>
      </c>
      <c r="E201" s="6">
        <v>1.0</v>
      </c>
      <c r="F201" s="8">
        <v>26520.0</v>
      </c>
      <c r="G201" s="8">
        <f t="shared" ref="G201:G207" si="79">ROUND((F201/25), 2)</f>
        <v>1060.8</v>
      </c>
      <c r="H201" s="10">
        <v>43411.47987268519</v>
      </c>
      <c r="I201" s="12"/>
      <c r="J201" s="12"/>
      <c r="K201" s="1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hidden="1" customHeight="1" outlineLevel="1">
      <c r="A202" t="s">
        <v>22</v>
      </c>
      <c r="B202" s="6" t="s">
        <v>19</v>
      </c>
      <c r="C202" s="7">
        <v>43411.0</v>
      </c>
      <c r="D202">
        <v>2.0</v>
      </c>
      <c r="E202" s="6">
        <v>2.0</v>
      </c>
      <c r="F202" s="8">
        <v>26520.0</v>
      </c>
      <c r="G202" s="8">
        <f t="shared" si="79"/>
        <v>1060.8</v>
      </c>
      <c r="H202" s="10">
        <f t="shared" ref="H202:H207" si="80">H201+(G202/86400)</f>
        <v>43411.49215</v>
      </c>
      <c r="I202" s="12"/>
      <c r="J202" s="12"/>
      <c r="K202" s="1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hidden="1" customHeight="1" outlineLevel="1">
      <c r="A203" t="s">
        <v>22</v>
      </c>
      <c r="B203" s="6" t="s">
        <v>19</v>
      </c>
      <c r="C203" s="7">
        <v>43411.0</v>
      </c>
      <c r="D203">
        <v>2.0</v>
      </c>
      <c r="E203" s="6">
        <v>3.0</v>
      </c>
      <c r="F203" s="8">
        <v>26520.0</v>
      </c>
      <c r="G203" s="8">
        <f t="shared" si="79"/>
        <v>1060.8</v>
      </c>
      <c r="H203" s="10">
        <f t="shared" si="80"/>
        <v>43411.50443</v>
      </c>
      <c r="I203" s="12"/>
      <c r="J203" s="12"/>
      <c r="K203" s="1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hidden="1" customHeight="1" outlineLevel="1">
      <c r="A204" t="s">
        <v>22</v>
      </c>
      <c r="B204" s="6" t="s">
        <v>19</v>
      </c>
      <c r="C204" s="7">
        <v>43411.0</v>
      </c>
      <c r="D204">
        <v>2.0</v>
      </c>
      <c r="E204" s="6">
        <v>4.0</v>
      </c>
      <c r="F204" s="8">
        <v>26520.0</v>
      </c>
      <c r="G204" s="8">
        <f t="shared" si="79"/>
        <v>1060.8</v>
      </c>
      <c r="H204" s="10">
        <f t="shared" si="80"/>
        <v>43411.51671</v>
      </c>
      <c r="I204" s="12"/>
      <c r="J204" s="12"/>
      <c r="K204" s="1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hidden="1" customHeight="1" outlineLevel="1">
      <c r="A205" t="s">
        <v>22</v>
      </c>
      <c r="B205" s="6" t="s">
        <v>19</v>
      </c>
      <c r="C205" s="7">
        <v>43411.0</v>
      </c>
      <c r="D205">
        <v>2.0</v>
      </c>
      <c r="E205" s="6">
        <v>5.0</v>
      </c>
      <c r="F205" s="8">
        <v>26520.0</v>
      </c>
      <c r="G205" s="8">
        <f t="shared" si="79"/>
        <v>1060.8</v>
      </c>
      <c r="H205" s="10">
        <f t="shared" si="80"/>
        <v>43411.52898</v>
      </c>
      <c r="I205" s="12"/>
      <c r="J205" s="12"/>
      <c r="K205" s="1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hidden="1" customHeight="1" outlineLevel="1">
      <c r="A206" t="s">
        <v>22</v>
      </c>
      <c r="B206" s="6" t="s">
        <v>19</v>
      </c>
      <c r="C206" s="7">
        <v>43411.0</v>
      </c>
      <c r="D206">
        <v>2.0</v>
      </c>
      <c r="E206" s="6">
        <v>6.0</v>
      </c>
      <c r="F206" s="8">
        <v>26520.0</v>
      </c>
      <c r="G206" s="8">
        <f t="shared" si="79"/>
        <v>1060.8</v>
      </c>
      <c r="H206" s="10">
        <f t="shared" si="80"/>
        <v>43411.54126</v>
      </c>
      <c r="I206" s="12"/>
      <c r="J206" s="12"/>
      <c r="K206" s="1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hidden="1" customHeight="1" outlineLevel="1">
      <c r="A207" t="s">
        <v>22</v>
      </c>
      <c r="B207" s="6" t="s">
        <v>19</v>
      </c>
      <c r="C207" s="7">
        <v>43411.0</v>
      </c>
      <c r="D207">
        <v>2.0</v>
      </c>
      <c r="E207" s="6">
        <v>7.0</v>
      </c>
      <c r="F207" s="8">
        <v>16425.0</v>
      </c>
      <c r="G207" s="8">
        <f t="shared" si="79"/>
        <v>657</v>
      </c>
      <c r="H207" s="10">
        <f t="shared" si="80"/>
        <v>43411.54887</v>
      </c>
      <c r="I207" s="12"/>
      <c r="J207" s="12"/>
      <c r="K207" s="1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hidden="1" customHeight="1" outlineLevel="1">
      <c r="E208" s="6"/>
      <c r="F208" s="15">
        <f t="shared" ref="F208:G208" si="81">SUM(F201:F207)</f>
        <v>175545</v>
      </c>
      <c r="G208" s="15">
        <f t="shared" si="81"/>
        <v>7021.8</v>
      </c>
      <c r="H208" s="11"/>
      <c r="I208" s="12"/>
      <c r="J208" s="1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hidden="1" customHeight="1" outlineLevel="1">
      <c r="A209" t="s">
        <v>22</v>
      </c>
      <c r="B209" s="6" t="s">
        <v>19</v>
      </c>
      <c r="C209" s="7">
        <v>43411.0</v>
      </c>
      <c r="D209">
        <v>3.0</v>
      </c>
      <c r="E209" s="6">
        <v>1.0</v>
      </c>
      <c r="F209" s="8">
        <v>26520.0</v>
      </c>
      <c r="G209" s="8">
        <f t="shared" ref="G209:G214" si="82">ROUND((F209/25), 2)</f>
        <v>1060.8</v>
      </c>
      <c r="H209" s="10">
        <v>43411.686527777776</v>
      </c>
      <c r="I209" s="12"/>
      <c r="J209" s="1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hidden="1" customHeight="1" outlineLevel="1">
      <c r="A210" t="s">
        <v>22</v>
      </c>
      <c r="B210" s="6" t="s">
        <v>19</v>
      </c>
      <c r="C210" s="7">
        <v>43411.0</v>
      </c>
      <c r="D210">
        <v>3.0</v>
      </c>
      <c r="E210" s="6">
        <v>2.0</v>
      </c>
      <c r="F210" s="8">
        <v>26520.0</v>
      </c>
      <c r="G210" s="8">
        <f t="shared" si="82"/>
        <v>1060.8</v>
      </c>
      <c r="H210" s="10">
        <f t="shared" ref="H210:H214" si="83">H209+(G210/86400)</f>
        <v>43411.69881</v>
      </c>
      <c r="I210" s="12"/>
      <c r="J210" s="1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hidden="1" customHeight="1" outlineLevel="1">
      <c r="A211" t="s">
        <v>22</v>
      </c>
      <c r="B211" s="6" t="s">
        <v>19</v>
      </c>
      <c r="C211" s="7">
        <v>43411.0</v>
      </c>
      <c r="D211">
        <v>3.0</v>
      </c>
      <c r="E211" s="6">
        <v>3.0</v>
      </c>
      <c r="F211" s="8">
        <v>26520.0</v>
      </c>
      <c r="G211" s="8">
        <f t="shared" si="82"/>
        <v>1060.8</v>
      </c>
      <c r="H211" s="10">
        <f t="shared" si="83"/>
        <v>43411.71108</v>
      </c>
      <c r="I211" s="12"/>
      <c r="J211" s="1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hidden="1" customHeight="1" outlineLevel="1">
      <c r="A212" t="s">
        <v>22</v>
      </c>
      <c r="B212" s="6" t="s">
        <v>19</v>
      </c>
      <c r="C212" s="7">
        <v>43411.0</v>
      </c>
      <c r="D212">
        <v>3.0</v>
      </c>
      <c r="E212" s="6">
        <v>4.0</v>
      </c>
      <c r="F212" s="8">
        <v>26520.0</v>
      </c>
      <c r="G212" s="8">
        <f t="shared" si="82"/>
        <v>1060.8</v>
      </c>
      <c r="H212" s="10">
        <f t="shared" si="83"/>
        <v>43411.72336</v>
      </c>
      <c r="I212" s="12"/>
      <c r="J212" s="1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hidden="1" customHeight="1" outlineLevel="1">
      <c r="A213" t="s">
        <v>22</v>
      </c>
      <c r="B213" s="6" t="s">
        <v>19</v>
      </c>
      <c r="C213" s="7">
        <v>43411.0</v>
      </c>
      <c r="D213">
        <v>3.0</v>
      </c>
      <c r="E213" s="6">
        <v>5.0</v>
      </c>
      <c r="F213" s="8">
        <v>26520.0</v>
      </c>
      <c r="G213" s="8">
        <f t="shared" si="82"/>
        <v>1060.8</v>
      </c>
      <c r="H213" s="10">
        <f t="shared" si="83"/>
        <v>43411.73564</v>
      </c>
      <c r="I213" s="12"/>
      <c r="J213" s="12"/>
      <c r="K213" s="22"/>
      <c r="L213" s="22"/>
    </row>
    <row r="214" ht="15.75" hidden="1" customHeight="1" outlineLevel="1">
      <c r="A214" t="s">
        <v>22</v>
      </c>
      <c r="B214" s="6" t="s">
        <v>19</v>
      </c>
      <c r="C214" s="7">
        <v>43411.0</v>
      </c>
      <c r="D214">
        <v>3.0</v>
      </c>
      <c r="E214" s="6">
        <v>6.0</v>
      </c>
      <c r="F214" s="8">
        <v>26225.0</v>
      </c>
      <c r="G214" s="8">
        <f t="shared" si="82"/>
        <v>1049</v>
      </c>
      <c r="H214" s="10">
        <f t="shared" si="83"/>
        <v>43411.74778</v>
      </c>
      <c r="I214" s="12"/>
      <c r="J214" s="12"/>
      <c r="K214" s="22"/>
      <c r="L214" s="22"/>
    </row>
    <row r="215" ht="15.75" hidden="1" customHeight="1" outlineLevel="1">
      <c r="E215" s="6"/>
      <c r="F215" s="15">
        <f t="shared" ref="F215:G215" si="84">SUM(F209:F214)</f>
        <v>158825</v>
      </c>
      <c r="G215" s="17">
        <f t="shared" si="84"/>
        <v>6353</v>
      </c>
      <c r="H215" s="11"/>
      <c r="I215" s="12"/>
      <c r="J215" s="12"/>
      <c r="K215" s="22"/>
      <c r="L215" s="22"/>
    </row>
    <row r="216" ht="15.75" customHeight="1" collapsed="1">
      <c r="A216" s="13" t="s">
        <v>22</v>
      </c>
      <c r="B216" s="13" t="s">
        <v>19</v>
      </c>
      <c r="C216" s="23" t="s">
        <v>35</v>
      </c>
      <c r="D216" s="14"/>
      <c r="E216" s="14"/>
      <c r="F216" s="16">
        <f>F200+F208+F215</f>
        <v>485595</v>
      </c>
      <c r="G216" s="18">
        <f>(G200+G208+G215)/60</f>
        <v>323.73</v>
      </c>
      <c r="H216" s="19"/>
      <c r="I216" s="20"/>
      <c r="J216" s="20"/>
      <c r="K216" s="13"/>
      <c r="L216" s="13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hidden="1" customHeight="1" outlineLevel="1">
      <c r="A217" s="6" t="s">
        <v>22</v>
      </c>
      <c r="B217" s="6" t="s">
        <v>19</v>
      </c>
      <c r="C217" s="7">
        <v>43413.0</v>
      </c>
      <c r="D217" s="6">
        <v>1.0</v>
      </c>
      <c r="E217" s="6">
        <v>1.0</v>
      </c>
      <c r="F217" s="8">
        <v>26520.0</v>
      </c>
      <c r="G217" s="8">
        <f t="shared" ref="G217:G223" si="85">ROUND((F217/25), 2)</f>
        <v>1060.8</v>
      </c>
      <c r="H217" s="10">
        <v>43413.34847222222</v>
      </c>
      <c r="I217" s="12"/>
      <c r="J217" s="12"/>
      <c r="K217" s="22"/>
      <c r="L217" s="22"/>
    </row>
    <row r="218" ht="15.75" hidden="1" customHeight="1" outlineLevel="1">
      <c r="A218" s="6" t="s">
        <v>22</v>
      </c>
      <c r="B218" s="6" t="s">
        <v>19</v>
      </c>
      <c r="C218" s="7">
        <v>43413.0</v>
      </c>
      <c r="D218" s="6">
        <v>1.0</v>
      </c>
      <c r="E218" s="6">
        <v>2.0</v>
      </c>
      <c r="F218" s="8">
        <v>26520.0</v>
      </c>
      <c r="G218" s="8">
        <f t="shared" si="85"/>
        <v>1060.8</v>
      </c>
      <c r="H218" s="10">
        <f t="shared" ref="H218:H223" si="86">H217+(G218/86400)</f>
        <v>43413.36075</v>
      </c>
      <c r="I218" s="12"/>
      <c r="J218" s="1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hidden="1" customHeight="1" outlineLevel="1">
      <c r="A219" t="s">
        <v>22</v>
      </c>
      <c r="B219" s="6" t="s">
        <v>19</v>
      </c>
      <c r="C219" s="7">
        <v>43413.0</v>
      </c>
      <c r="D219">
        <v>1.0</v>
      </c>
      <c r="E219" s="6">
        <v>3.0</v>
      </c>
      <c r="F219" s="8">
        <v>26520.0</v>
      </c>
      <c r="G219" s="8">
        <f t="shared" si="85"/>
        <v>1060.8</v>
      </c>
      <c r="H219" s="10">
        <f t="shared" si="86"/>
        <v>43413.37303</v>
      </c>
      <c r="I219" s="12"/>
      <c r="J219" s="1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hidden="1" customHeight="1" outlineLevel="1">
      <c r="A220" t="s">
        <v>22</v>
      </c>
      <c r="B220" s="6" t="s">
        <v>19</v>
      </c>
      <c r="C220" s="7">
        <v>43413.0</v>
      </c>
      <c r="D220">
        <v>1.0</v>
      </c>
      <c r="E220" s="6">
        <v>4.0</v>
      </c>
      <c r="F220" s="8">
        <v>26520.0</v>
      </c>
      <c r="G220" s="8">
        <f t="shared" si="85"/>
        <v>1060.8</v>
      </c>
      <c r="H220" s="10">
        <f t="shared" si="86"/>
        <v>43413.38531</v>
      </c>
      <c r="I220" s="12"/>
      <c r="J220" s="1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hidden="1" customHeight="1" outlineLevel="1">
      <c r="A221" t="s">
        <v>22</v>
      </c>
      <c r="B221" s="6" t="s">
        <v>19</v>
      </c>
      <c r="C221" s="7">
        <v>43413.0</v>
      </c>
      <c r="D221">
        <v>1.0</v>
      </c>
      <c r="E221" s="6">
        <v>5.0</v>
      </c>
      <c r="F221" s="8">
        <v>26520.0</v>
      </c>
      <c r="G221" s="8">
        <f t="shared" si="85"/>
        <v>1060.8</v>
      </c>
      <c r="H221" s="10">
        <f t="shared" si="86"/>
        <v>43413.39758</v>
      </c>
      <c r="I221" s="12"/>
      <c r="J221" s="1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hidden="1" customHeight="1" outlineLevel="1">
      <c r="A222" t="s">
        <v>22</v>
      </c>
      <c r="B222" s="6" t="s">
        <v>19</v>
      </c>
      <c r="C222" s="7">
        <v>43413.0</v>
      </c>
      <c r="D222">
        <v>1.0</v>
      </c>
      <c r="E222" s="6">
        <v>6.0</v>
      </c>
      <c r="F222" s="8">
        <v>26520.0</v>
      </c>
      <c r="G222" s="8">
        <f t="shared" si="85"/>
        <v>1060.8</v>
      </c>
      <c r="H222" s="10">
        <f t="shared" si="86"/>
        <v>43413.40986</v>
      </c>
      <c r="I222" s="12"/>
      <c r="J222" s="1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hidden="1" customHeight="1" outlineLevel="1">
      <c r="A223" t="s">
        <v>22</v>
      </c>
      <c r="B223" s="6" t="s">
        <v>19</v>
      </c>
      <c r="C223" s="7">
        <v>43413.0</v>
      </c>
      <c r="D223">
        <v>1.0</v>
      </c>
      <c r="E223" s="6">
        <v>7.0</v>
      </c>
      <c r="F223" s="8">
        <v>15400.0</v>
      </c>
      <c r="G223" s="8">
        <f t="shared" si="85"/>
        <v>616</v>
      </c>
      <c r="H223" s="10">
        <f t="shared" si="86"/>
        <v>43413.41699</v>
      </c>
      <c r="I223" s="12"/>
      <c r="J223" s="1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hidden="1" customHeight="1" outlineLevel="1">
      <c r="C224" s="6"/>
      <c r="E224" s="6"/>
      <c r="F224" s="15">
        <f t="shared" ref="F224:G224" si="87">SUM(F217:F223)</f>
        <v>174520</v>
      </c>
      <c r="G224" s="17">
        <f t="shared" si="87"/>
        <v>6980.8</v>
      </c>
      <c r="H224" s="11"/>
      <c r="I224" s="12"/>
      <c r="J224" s="1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hidden="1" customHeight="1" outlineLevel="1">
      <c r="A225" t="s">
        <v>22</v>
      </c>
      <c r="B225" s="6" t="s">
        <v>19</v>
      </c>
      <c r="C225" s="7">
        <v>43413.0</v>
      </c>
      <c r="D225">
        <v>2.0</v>
      </c>
      <c r="E225" s="6">
        <v>1.0</v>
      </c>
      <c r="F225" s="8">
        <v>26520.0</v>
      </c>
      <c r="G225" s="8">
        <f t="shared" ref="G225:G231" si="88">ROUND((F225/25), 2)</f>
        <v>1060.8</v>
      </c>
      <c r="H225" s="10">
        <v>43413.49120370371</v>
      </c>
      <c r="I225" s="12"/>
      <c r="J225" s="1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hidden="1" customHeight="1" outlineLevel="1">
      <c r="A226" t="s">
        <v>22</v>
      </c>
      <c r="B226" s="6" t="s">
        <v>19</v>
      </c>
      <c r="C226" s="7">
        <v>43413.0</v>
      </c>
      <c r="D226">
        <v>2.0</v>
      </c>
      <c r="E226" s="6">
        <v>2.0</v>
      </c>
      <c r="F226" s="8">
        <v>26520.0</v>
      </c>
      <c r="G226" s="8">
        <f t="shared" si="88"/>
        <v>1060.8</v>
      </c>
      <c r="H226" s="10">
        <f t="shared" ref="H226:H231" si="89">H225+(G226/86400)</f>
        <v>43413.50348</v>
      </c>
      <c r="I226" s="12"/>
      <c r="J226" s="1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hidden="1" customHeight="1" outlineLevel="1">
      <c r="A227" t="s">
        <v>22</v>
      </c>
      <c r="B227" s="6" t="s">
        <v>19</v>
      </c>
      <c r="C227" s="7">
        <v>43413.0</v>
      </c>
      <c r="D227">
        <v>2.0</v>
      </c>
      <c r="E227" s="6">
        <v>3.0</v>
      </c>
      <c r="F227" s="8">
        <v>26520.0</v>
      </c>
      <c r="G227" s="8">
        <f t="shared" si="88"/>
        <v>1060.8</v>
      </c>
      <c r="H227" s="10">
        <f t="shared" si="89"/>
        <v>43413.51576</v>
      </c>
      <c r="I227" s="12"/>
      <c r="J227" s="1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hidden="1" customHeight="1" outlineLevel="1">
      <c r="A228" t="s">
        <v>22</v>
      </c>
      <c r="B228" s="6" t="s">
        <v>19</v>
      </c>
      <c r="C228" s="7">
        <v>43413.0</v>
      </c>
      <c r="D228">
        <v>2.0</v>
      </c>
      <c r="E228" s="6">
        <v>4.0</v>
      </c>
      <c r="F228" s="8">
        <v>26520.0</v>
      </c>
      <c r="G228" s="8">
        <f t="shared" si="88"/>
        <v>1060.8</v>
      </c>
      <c r="H228" s="10">
        <f t="shared" si="89"/>
        <v>43413.52804</v>
      </c>
      <c r="I228" s="12"/>
      <c r="J228" s="1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hidden="1" customHeight="1" outlineLevel="1">
      <c r="A229" t="s">
        <v>22</v>
      </c>
      <c r="B229" s="6" t="s">
        <v>19</v>
      </c>
      <c r="C229" s="7">
        <v>43413.0</v>
      </c>
      <c r="D229">
        <v>2.0</v>
      </c>
      <c r="E229" s="6">
        <v>5.0</v>
      </c>
      <c r="F229" s="8">
        <v>26520.0</v>
      </c>
      <c r="G229" s="8">
        <f t="shared" si="88"/>
        <v>1060.8</v>
      </c>
      <c r="H229" s="10">
        <f t="shared" si="89"/>
        <v>43413.54031</v>
      </c>
      <c r="I229" s="12"/>
      <c r="J229" s="1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hidden="1" customHeight="1" outlineLevel="1">
      <c r="A230" t="s">
        <v>22</v>
      </c>
      <c r="B230" s="6" t="s">
        <v>19</v>
      </c>
      <c r="C230" s="7">
        <v>43413.0</v>
      </c>
      <c r="D230">
        <v>2.0</v>
      </c>
      <c r="E230" s="6">
        <v>6.0</v>
      </c>
      <c r="F230" s="8">
        <v>26520.0</v>
      </c>
      <c r="G230" s="8">
        <f t="shared" si="88"/>
        <v>1060.8</v>
      </c>
      <c r="H230" s="10">
        <f t="shared" si="89"/>
        <v>43413.55259</v>
      </c>
      <c r="I230" s="12"/>
      <c r="J230" s="1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hidden="1" customHeight="1" outlineLevel="1">
      <c r="A231" t="s">
        <v>22</v>
      </c>
      <c r="B231" s="6" t="s">
        <v>19</v>
      </c>
      <c r="C231" s="7">
        <v>43413.0</v>
      </c>
      <c r="D231">
        <v>2.0</v>
      </c>
      <c r="E231" s="6">
        <v>7.0</v>
      </c>
      <c r="F231" s="8">
        <v>12475.0</v>
      </c>
      <c r="G231" s="8">
        <f t="shared" si="88"/>
        <v>499</v>
      </c>
      <c r="H231" s="10">
        <f t="shared" si="89"/>
        <v>43413.55837</v>
      </c>
      <c r="I231" s="12"/>
      <c r="J231" s="1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hidden="1" customHeight="1" outlineLevel="1">
      <c r="C232" s="6"/>
      <c r="E232" s="6"/>
      <c r="F232" s="15">
        <f t="shared" ref="F232:G232" si="90">SUM(F225:F231)</f>
        <v>171595</v>
      </c>
      <c r="G232" s="17">
        <f t="shared" si="90"/>
        <v>6863.8</v>
      </c>
      <c r="H232" s="11"/>
      <c r="I232" s="12"/>
      <c r="J232" s="1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hidden="1" customHeight="1" outlineLevel="1">
      <c r="A233" t="s">
        <v>22</v>
      </c>
      <c r="B233" s="6" t="s">
        <v>19</v>
      </c>
      <c r="C233" s="7">
        <v>43413.0</v>
      </c>
      <c r="D233">
        <v>3.0</v>
      </c>
      <c r="E233" s="6">
        <v>1.0</v>
      </c>
      <c r="F233" s="8">
        <v>26520.0</v>
      </c>
      <c r="G233" s="8">
        <f t="shared" ref="G233:G239" si="91">ROUND((F233/25), 2)</f>
        <v>1060.8</v>
      </c>
      <c r="H233" s="10">
        <v>43413.68716435185</v>
      </c>
      <c r="I233" s="12"/>
      <c r="J233" s="1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hidden="1" customHeight="1" outlineLevel="1">
      <c r="A234" t="s">
        <v>22</v>
      </c>
      <c r="B234" s="6" t="s">
        <v>19</v>
      </c>
      <c r="C234" s="7">
        <v>43413.0</v>
      </c>
      <c r="D234">
        <v>3.0</v>
      </c>
      <c r="E234" s="6">
        <v>2.0</v>
      </c>
      <c r="F234" s="8">
        <v>26520.0</v>
      </c>
      <c r="G234" s="8">
        <f t="shared" si="91"/>
        <v>1060.8</v>
      </c>
      <c r="H234" s="10">
        <f t="shared" ref="H234:H239" si="92">H233+(G234/86400)</f>
        <v>43413.69944</v>
      </c>
      <c r="I234" s="12"/>
      <c r="J234" s="12"/>
      <c r="K234" s="22"/>
      <c r="L234" s="22"/>
    </row>
    <row r="235" ht="15.75" hidden="1" customHeight="1" outlineLevel="1">
      <c r="A235" t="s">
        <v>22</v>
      </c>
      <c r="B235" s="6" t="s">
        <v>19</v>
      </c>
      <c r="C235" s="7">
        <v>43413.0</v>
      </c>
      <c r="D235">
        <v>3.0</v>
      </c>
      <c r="E235" s="6">
        <v>3.0</v>
      </c>
      <c r="F235" s="8">
        <v>26520.0</v>
      </c>
      <c r="G235" s="8">
        <f t="shared" si="91"/>
        <v>1060.8</v>
      </c>
      <c r="H235" s="10">
        <f t="shared" si="92"/>
        <v>43413.71172</v>
      </c>
      <c r="I235" s="12"/>
      <c r="J235" s="12"/>
      <c r="K235" s="22"/>
      <c r="L235" s="22"/>
    </row>
    <row r="236" ht="15.75" hidden="1" customHeight="1" outlineLevel="1">
      <c r="A236" t="s">
        <v>22</v>
      </c>
      <c r="B236" s="6" t="s">
        <v>19</v>
      </c>
      <c r="C236" s="7">
        <v>43413.0</v>
      </c>
      <c r="D236">
        <v>3.0</v>
      </c>
      <c r="E236" s="6">
        <v>4.0</v>
      </c>
      <c r="F236" s="8">
        <v>26520.0</v>
      </c>
      <c r="G236" s="8">
        <f t="shared" si="91"/>
        <v>1060.8</v>
      </c>
      <c r="H236" s="10">
        <f t="shared" si="92"/>
        <v>43413.724</v>
      </c>
      <c r="I236" s="12"/>
      <c r="J236" s="12"/>
      <c r="K236" s="22"/>
      <c r="L236" s="22"/>
    </row>
    <row r="237" ht="15.75" hidden="1" customHeight="1" outlineLevel="1">
      <c r="A237" t="s">
        <v>22</v>
      </c>
      <c r="B237" s="6" t="s">
        <v>19</v>
      </c>
      <c r="C237" s="7">
        <v>43413.0</v>
      </c>
      <c r="D237">
        <v>3.0</v>
      </c>
      <c r="E237" s="6">
        <v>5.0</v>
      </c>
      <c r="F237" s="8">
        <v>26520.0</v>
      </c>
      <c r="G237" s="8">
        <f t="shared" si="91"/>
        <v>1060.8</v>
      </c>
      <c r="H237" s="10">
        <f t="shared" si="92"/>
        <v>43413.73628</v>
      </c>
      <c r="I237" s="12"/>
      <c r="J237" s="12"/>
      <c r="K237" s="22"/>
      <c r="L237" s="22"/>
    </row>
    <row r="238" ht="15.75" hidden="1" customHeight="1" outlineLevel="1">
      <c r="A238" t="s">
        <v>22</v>
      </c>
      <c r="B238" s="6" t="s">
        <v>19</v>
      </c>
      <c r="C238" s="7">
        <v>43413.0</v>
      </c>
      <c r="D238">
        <v>3.0</v>
      </c>
      <c r="E238" s="6">
        <v>5.0</v>
      </c>
      <c r="F238" s="8">
        <v>26520.0</v>
      </c>
      <c r="G238" s="8">
        <f t="shared" si="91"/>
        <v>1060.8</v>
      </c>
      <c r="H238" s="10">
        <f t="shared" si="92"/>
        <v>43413.74855</v>
      </c>
      <c r="I238" s="12"/>
      <c r="J238" s="12"/>
      <c r="K238" s="22"/>
      <c r="L238" s="22"/>
    </row>
    <row r="239" ht="15.75" hidden="1" customHeight="1" outlineLevel="1">
      <c r="A239" t="s">
        <v>22</v>
      </c>
      <c r="B239" s="6" t="s">
        <v>19</v>
      </c>
      <c r="C239" s="7">
        <v>43413.0</v>
      </c>
      <c r="D239">
        <v>3.0</v>
      </c>
      <c r="E239" s="6">
        <v>6.0</v>
      </c>
      <c r="F239" s="8">
        <v>4075.0</v>
      </c>
      <c r="G239" s="8">
        <f t="shared" si="91"/>
        <v>163</v>
      </c>
      <c r="H239" s="10">
        <f t="shared" si="92"/>
        <v>43413.75044</v>
      </c>
      <c r="I239" s="12"/>
      <c r="J239" s="12"/>
      <c r="K239" s="22"/>
      <c r="L239" s="22"/>
    </row>
    <row r="240" ht="15.75" hidden="1" customHeight="1" outlineLevel="1">
      <c r="C240" s="6"/>
      <c r="E240" s="6"/>
      <c r="F240" s="15">
        <f t="shared" ref="F240:G240" si="93">SUM(F233:F239)</f>
        <v>163195</v>
      </c>
      <c r="G240" s="17">
        <f t="shared" si="93"/>
        <v>6527.8</v>
      </c>
      <c r="H240" s="11"/>
      <c r="I240" s="12"/>
      <c r="J240" s="12"/>
      <c r="K240" s="22"/>
      <c r="L240" s="22"/>
    </row>
    <row r="241" ht="15.75" customHeight="1" collapsed="1">
      <c r="A241" s="13" t="s">
        <v>22</v>
      </c>
      <c r="B241" s="13" t="s">
        <v>19</v>
      </c>
      <c r="C241" s="23" t="s">
        <v>45</v>
      </c>
      <c r="D241" s="14"/>
      <c r="E241" s="14"/>
      <c r="F241" s="16">
        <f>F224+F232+F240</f>
        <v>509310</v>
      </c>
      <c r="G241" s="18">
        <f>(G224+G232+G240)/60</f>
        <v>339.54</v>
      </c>
      <c r="H241" s="19"/>
      <c r="I241" s="20"/>
      <c r="J241" s="20"/>
      <c r="K241" s="13"/>
      <c r="L241" s="13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hidden="1" customHeight="1" outlineLevel="1">
      <c r="A242" s="6" t="s">
        <v>22</v>
      </c>
      <c r="B242" s="6" t="s">
        <v>19</v>
      </c>
      <c r="C242" s="7">
        <v>43414.0</v>
      </c>
      <c r="D242" s="6">
        <v>1.0</v>
      </c>
      <c r="E242" s="6">
        <v>1.0</v>
      </c>
      <c r="F242" s="8">
        <v>26520.0</v>
      </c>
      <c r="G242" s="8">
        <f t="shared" ref="G242:G247" si="94">ROUND((F242/25), 2)</f>
        <v>1060.8</v>
      </c>
      <c r="H242" s="10">
        <v>43414.35380787037</v>
      </c>
      <c r="I242" s="12"/>
      <c r="J242" s="1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hidden="1" customHeight="1" outlineLevel="1">
      <c r="A243" s="6" t="s">
        <v>22</v>
      </c>
      <c r="B243" s="6" t="s">
        <v>19</v>
      </c>
      <c r="C243" s="7">
        <v>43414.0</v>
      </c>
      <c r="D243" s="6">
        <v>1.0</v>
      </c>
      <c r="E243" s="6">
        <v>2.0</v>
      </c>
      <c r="F243" s="8">
        <v>26520.0</v>
      </c>
      <c r="G243" s="8">
        <f t="shared" si="94"/>
        <v>1060.8</v>
      </c>
      <c r="H243" s="10">
        <f t="shared" ref="H243:H247" si="95">H242+(G243/86400)</f>
        <v>43414.36609</v>
      </c>
      <c r="I243" s="12"/>
      <c r="J243" s="1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hidden="1" customHeight="1" outlineLevel="1">
      <c r="A244" t="s">
        <v>22</v>
      </c>
      <c r="B244" s="6" t="s">
        <v>19</v>
      </c>
      <c r="C244" s="7">
        <v>43414.0</v>
      </c>
      <c r="D244">
        <v>1.0</v>
      </c>
      <c r="E244" s="6">
        <v>3.0</v>
      </c>
      <c r="F244" s="8">
        <v>26520.0</v>
      </c>
      <c r="G244" s="8">
        <f t="shared" si="94"/>
        <v>1060.8</v>
      </c>
      <c r="H244" s="10">
        <f t="shared" si="95"/>
        <v>43414.37836</v>
      </c>
      <c r="I244" s="12"/>
      <c r="J244" s="1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hidden="1" customHeight="1" outlineLevel="1">
      <c r="A245" t="s">
        <v>22</v>
      </c>
      <c r="B245" s="6" t="s">
        <v>19</v>
      </c>
      <c r="C245" s="7">
        <v>43414.0</v>
      </c>
      <c r="D245">
        <v>1.0</v>
      </c>
      <c r="E245" s="6">
        <v>4.0</v>
      </c>
      <c r="F245" s="8">
        <v>26520.0</v>
      </c>
      <c r="G245" s="8">
        <f t="shared" si="94"/>
        <v>1060.8</v>
      </c>
      <c r="H245" s="10">
        <f t="shared" si="95"/>
        <v>43414.39064</v>
      </c>
      <c r="I245" s="12"/>
      <c r="J245" s="1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hidden="1" customHeight="1" outlineLevel="1">
      <c r="A246" t="s">
        <v>22</v>
      </c>
      <c r="B246" s="6" t="s">
        <v>19</v>
      </c>
      <c r="C246" s="7">
        <v>43414.0</v>
      </c>
      <c r="D246">
        <v>1.0</v>
      </c>
      <c r="E246" s="6">
        <v>5.0</v>
      </c>
      <c r="F246" s="8">
        <v>26520.0</v>
      </c>
      <c r="G246" s="8">
        <f t="shared" si="94"/>
        <v>1060.8</v>
      </c>
      <c r="H246" s="10">
        <f t="shared" si="95"/>
        <v>43414.40292</v>
      </c>
      <c r="I246" s="12"/>
      <c r="J246" s="1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hidden="1" customHeight="1" outlineLevel="1">
      <c r="A247" t="s">
        <v>22</v>
      </c>
      <c r="B247" s="6" t="s">
        <v>19</v>
      </c>
      <c r="C247" s="7">
        <v>43414.0</v>
      </c>
      <c r="D247">
        <v>1.0</v>
      </c>
      <c r="E247" s="6">
        <v>6.0</v>
      </c>
      <c r="F247" s="8">
        <v>7500.0</v>
      </c>
      <c r="G247" s="8">
        <f t="shared" si="94"/>
        <v>300</v>
      </c>
      <c r="H247" s="10">
        <f t="shared" si="95"/>
        <v>43414.40639</v>
      </c>
      <c r="I247" s="12"/>
      <c r="J247" s="1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hidden="1" customHeight="1" outlineLevel="1">
      <c r="C248" s="6"/>
      <c r="E248" s="6"/>
      <c r="F248" s="15">
        <f t="shared" ref="F248:G248" si="96">SUM(F242:F247)</f>
        <v>140100</v>
      </c>
      <c r="G248" s="17">
        <f t="shared" si="96"/>
        <v>5604</v>
      </c>
      <c r="H248" s="11"/>
      <c r="I248" s="12"/>
      <c r="J248" s="1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hidden="1" customHeight="1" outlineLevel="1">
      <c r="A249" t="s">
        <v>22</v>
      </c>
      <c r="B249" s="6" t="s">
        <v>19</v>
      </c>
      <c r="C249" s="7">
        <v>43414.0</v>
      </c>
      <c r="D249">
        <v>2.0</v>
      </c>
      <c r="E249" s="6">
        <v>1.0</v>
      </c>
      <c r="F249" s="8">
        <v>26520.0</v>
      </c>
      <c r="G249" s="8">
        <f t="shared" ref="G249:G255" si="97">ROUND((F249/25), 2)</f>
        <v>1060.8</v>
      </c>
      <c r="H249" s="10">
        <v>43414.49046296296</v>
      </c>
      <c r="I249" s="12"/>
      <c r="J249" s="1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hidden="1" customHeight="1" outlineLevel="1">
      <c r="A250" t="s">
        <v>22</v>
      </c>
      <c r="B250" s="6" t="s">
        <v>19</v>
      </c>
      <c r="C250" s="7">
        <v>43414.0</v>
      </c>
      <c r="D250">
        <v>2.0</v>
      </c>
      <c r="E250" s="6">
        <v>2.0</v>
      </c>
      <c r="F250" s="8">
        <v>26520.0</v>
      </c>
      <c r="G250" s="8">
        <f t="shared" si="97"/>
        <v>1060.8</v>
      </c>
      <c r="H250" s="10">
        <f t="shared" ref="H250:H255" si="98">H249+(G250/86400)</f>
        <v>43414.50274</v>
      </c>
      <c r="I250" s="12"/>
      <c r="J250" s="1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hidden="1" customHeight="1" outlineLevel="1">
      <c r="A251" t="s">
        <v>22</v>
      </c>
      <c r="B251" s="6" t="s">
        <v>19</v>
      </c>
      <c r="C251" s="7">
        <v>43414.0</v>
      </c>
      <c r="D251">
        <v>2.0</v>
      </c>
      <c r="E251" s="6">
        <v>3.0</v>
      </c>
      <c r="F251" s="8">
        <v>26520.0</v>
      </c>
      <c r="G251" s="8">
        <f t="shared" si="97"/>
        <v>1060.8</v>
      </c>
      <c r="H251" s="10">
        <f t="shared" si="98"/>
        <v>43414.51502</v>
      </c>
      <c r="I251" s="12"/>
      <c r="J251" s="1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hidden="1" customHeight="1" outlineLevel="1">
      <c r="A252" t="s">
        <v>22</v>
      </c>
      <c r="B252" s="6" t="s">
        <v>19</v>
      </c>
      <c r="C252" s="7">
        <v>43414.0</v>
      </c>
      <c r="D252">
        <v>2.0</v>
      </c>
      <c r="E252" s="6">
        <v>4.0</v>
      </c>
      <c r="F252" s="8">
        <v>26520.0</v>
      </c>
      <c r="G252" s="8">
        <f t="shared" si="97"/>
        <v>1060.8</v>
      </c>
      <c r="H252" s="10">
        <f t="shared" si="98"/>
        <v>43414.5273</v>
      </c>
      <c r="I252" s="12"/>
      <c r="J252" s="1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hidden="1" customHeight="1" outlineLevel="1">
      <c r="A253" t="s">
        <v>22</v>
      </c>
      <c r="B253" s="6" t="s">
        <v>19</v>
      </c>
      <c r="C253" s="7">
        <v>43414.0</v>
      </c>
      <c r="D253">
        <v>2.0</v>
      </c>
      <c r="E253" s="6">
        <v>5.0</v>
      </c>
      <c r="F253" s="8">
        <v>26520.0</v>
      </c>
      <c r="G253" s="8">
        <f t="shared" si="97"/>
        <v>1060.8</v>
      </c>
      <c r="H253" s="10">
        <f t="shared" si="98"/>
        <v>43414.53957</v>
      </c>
      <c r="I253" s="12"/>
      <c r="J253" s="1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hidden="1" customHeight="1" outlineLevel="1">
      <c r="A254" t="s">
        <v>22</v>
      </c>
      <c r="B254" s="6" t="s">
        <v>19</v>
      </c>
      <c r="C254" s="7">
        <v>43414.0</v>
      </c>
      <c r="D254">
        <v>2.0</v>
      </c>
      <c r="E254" s="6">
        <v>6.0</v>
      </c>
      <c r="F254" s="8">
        <v>26520.0</v>
      </c>
      <c r="G254" s="8">
        <f t="shared" si="97"/>
        <v>1060.8</v>
      </c>
      <c r="H254" s="10">
        <f t="shared" si="98"/>
        <v>43414.55185</v>
      </c>
      <c r="I254" s="12"/>
      <c r="J254" s="1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hidden="1" customHeight="1" outlineLevel="1">
      <c r="A255" t="s">
        <v>22</v>
      </c>
      <c r="B255" s="6" t="s">
        <v>19</v>
      </c>
      <c r="C255" s="7">
        <v>43414.0</v>
      </c>
      <c r="D255">
        <v>2.0</v>
      </c>
      <c r="E255" s="6">
        <v>7.0</v>
      </c>
      <c r="F255" s="8">
        <v>2400.0</v>
      </c>
      <c r="G255" s="8">
        <f t="shared" si="97"/>
        <v>96</v>
      </c>
      <c r="H255" s="10">
        <f t="shared" si="98"/>
        <v>43414.55296</v>
      </c>
      <c r="I255" s="12"/>
      <c r="J255" s="1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hidden="1" customHeight="1" outlineLevel="1">
      <c r="C256" s="6"/>
      <c r="E256" s="6"/>
      <c r="F256" s="15">
        <f t="shared" ref="F256:G256" si="99">SUM(F249:F255)</f>
        <v>161520</v>
      </c>
      <c r="G256" s="17">
        <f t="shared" si="99"/>
        <v>6460.8</v>
      </c>
      <c r="H256" s="11"/>
      <c r="I256" s="12"/>
      <c r="J256" s="1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 collapsed="1">
      <c r="A257" s="13" t="s">
        <v>22</v>
      </c>
      <c r="B257" s="13" t="s">
        <v>18</v>
      </c>
      <c r="C257" s="23" t="s">
        <v>46</v>
      </c>
      <c r="D257" s="14"/>
      <c r="E257" s="14"/>
      <c r="F257" s="16">
        <f>F248+F256</f>
        <v>301620</v>
      </c>
      <c r="G257" s="18">
        <f>(G248+G256)/60</f>
        <v>201.08</v>
      </c>
      <c r="H257" s="19"/>
      <c r="I257" s="20"/>
      <c r="J257" s="20"/>
      <c r="K257" s="13"/>
      <c r="L257" s="13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24" t="s">
        <v>22</v>
      </c>
      <c r="B258" s="24" t="s">
        <v>19</v>
      </c>
      <c r="C258" s="25"/>
      <c r="D258" s="25"/>
      <c r="E258" s="25"/>
      <c r="F258" s="26">
        <f t="shared" ref="F258:G258" si="100">F241+F216+F257</f>
        <v>1296525</v>
      </c>
      <c r="G258" s="27">
        <f t="shared" si="100"/>
        <v>864.35</v>
      </c>
      <c r="H258" s="28">
        <f t="shared" ref="H258:H259" si="102">G258/60</f>
        <v>14.40583333</v>
      </c>
      <c r="I258" s="29"/>
      <c r="J258" s="29"/>
      <c r="K258" s="29"/>
      <c r="L258" s="29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40" t="s">
        <v>22</v>
      </c>
      <c r="B259" s="41"/>
      <c r="C259" s="41"/>
      <c r="D259" s="41"/>
      <c r="E259" s="41"/>
      <c r="F259" s="42">
        <f t="shared" ref="F259:G259" si="101">(F61+F128+F193+F258)</f>
        <v>5165765</v>
      </c>
      <c r="G259" s="43">
        <f t="shared" si="101"/>
        <v>3443.843333</v>
      </c>
      <c r="H259" s="44">
        <f t="shared" si="102"/>
        <v>57.39738889</v>
      </c>
      <c r="I259" s="45"/>
      <c r="J259" s="45"/>
      <c r="K259" s="45"/>
      <c r="L259" s="45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F260" s="8"/>
      <c r="G260" s="9"/>
      <c r="H260" s="11"/>
      <c r="I260" s="22"/>
      <c r="J260" s="22"/>
      <c r="K260" s="22"/>
      <c r="L260" s="22"/>
    </row>
    <row r="261" ht="15.75" customHeight="1">
      <c r="F261" s="8"/>
      <c r="G261" s="9"/>
      <c r="H261" s="11"/>
      <c r="I261" s="22"/>
      <c r="J261" s="22"/>
      <c r="K261" s="22"/>
      <c r="L261" s="22"/>
    </row>
    <row r="262" ht="15.75" customHeight="1">
      <c r="F262" s="8"/>
      <c r="G262" s="9"/>
      <c r="H262" s="11"/>
      <c r="I262" s="22"/>
      <c r="J262" s="22"/>
      <c r="K262" s="22"/>
      <c r="L262" s="22"/>
    </row>
    <row r="263" ht="15.75" customHeight="1">
      <c r="F263" s="8"/>
      <c r="G263" s="9"/>
      <c r="H263" s="11"/>
      <c r="I263" s="22"/>
      <c r="J263" s="22"/>
      <c r="K263" s="22"/>
      <c r="L263" s="22"/>
    </row>
    <row r="264" ht="15.75" customHeight="1">
      <c r="F264" s="8"/>
      <c r="G264" s="9"/>
      <c r="H264" s="11"/>
      <c r="I264" s="22"/>
      <c r="J264" s="22"/>
      <c r="K264" s="22"/>
      <c r="L264" s="22"/>
    </row>
    <row r="265" ht="15.75" customHeight="1">
      <c r="F265" s="8"/>
      <c r="G265" s="9"/>
      <c r="H265" s="11"/>
      <c r="I265" s="22"/>
      <c r="J265" s="22"/>
      <c r="K265" s="22"/>
      <c r="L265" s="22"/>
    </row>
    <row r="266" ht="15.75" customHeight="1">
      <c r="F266" s="8"/>
      <c r="G266" s="9"/>
      <c r="H266" s="11"/>
      <c r="I266" s="22"/>
      <c r="J266" s="22"/>
      <c r="K266" s="22"/>
      <c r="L266" s="22"/>
    </row>
    <row r="267" ht="15.75" customHeight="1">
      <c r="F267" s="8"/>
      <c r="G267" s="9"/>
      <c r="H267" s="11"/>
      <c r="I267" s="22"/>
      <c r="J267" s="22"/>
      <c r="K267" s="22"/>
      <c r="L267" s="22"/>
    </row>
    <row r="268" ht="15.75" customHeight="1">
      <c r="F268" s="8"/>
      <c r="G268" s="9"/>
      <c r="H268" s="11"/>
      <c r="I268" s="22"/>
      <c r="J268" s="22"/>
      <c r="K268" s="22"/>
      <c r="L268" s="22"/>
    </row>
    <row r="269" ht="15.75" customHeight="1">
      <c r="F269" s="8"/>
      <c r="G269" s="9"/>
      <c r="H269" s="11"/>
      <c r="I269" s="22"/>
      <c r="J269" s="22"/>
      <c r="K269" s="22"/>
      <c r="L269" s="22"/>
    </row>
    <row r="270" ht="15.75" customHeight="1">
      <c r="F270" s="8"/>
      <c r="G270" s="9"/>
      <c r="H270" s="11"/>
      <c r="I270" s="22"/>
      <c r="J270" s="22"/>
      <c r="K270" s="22"/>
      <c r="L270" s="22"/>
    </row>
    <row r="271" ht="15.75" customHeight="1">
      <c r="F271" s="8"/>
      <c r="G271" s="9"/>
      <c r="H271" s="11"/>
      <c r="I271" s="22"/>
      <c r="J271" s="22"/>
      <c r="K271" s="22"/>
      <c r="L271" s="22"/>
    </row>
    <row r="272" ht="15.75" customHeight="1">
      <c r="F272" s="8"/>
      <c r="G272" s="9"/>
      <c r="H272" s="11"/>
      <c r="I272" s="22"/>
      <c r="J272" s="22"/>
      <c r="K272" s="22"/>
      <c r="L272" s="22"/>
    </row>
    <row r="273" ht="15.75" customHeight="1">
      <c r="F273" s="8"/>
      <c r="G273" s="9"/>
      <c r="H273" s="11"/>
      <c r="I273" s="22"/>
      <c r="J273" s="22"/>
      <c r="K273" s="22"/>
      <c r="L273" s="22"/>
    </row>
    <row r="274" ht="15.75" customHeight="1">
      <c r="F274" s="8"/>
      <c r="G274" s="9"/>
      <c r="H274" s="11"/>
      <c r="I274" s="22"/>
      <c r="J274" s="22"/>
      <c r="K274" s="22"/>
      <c r="L274" s="22"/>
    </row>
    <row r="275" ht="15.75" customHeight="1">
      <c r="F275" s="8"/>
      <c r="G275" s="9"/>
      <c r="H275" s="11"/>
      <c r="I275" s="22"/>
      <c r="J275" s="22"/>
      <c r="K275" s="22"/>
      <c r="L275" s="22"/>
    </row>
    <row r="276" ht="15.75" customHeight="1">
      <c r="F276" s="8"/>
      <c r="G276" s="9"/>
      <c r="H276" s="11"/>
      <c r="I276" s="22"/>
      <c r="J276" s="22"/>
      <c r="K276" s="22"/>
      <c r="L276" s="22"/>
    </row>
    <row r="277" ht="15.75" customHeight="1">
      <c r="F277" s="8"/>
      <c r="G277" s="9"/>
      <c r="H277" s="11"/>
      <c r="I277" s="22"/>
      <c r="J277" s="22"/>
      <c r="K277" s="22"/>
      <c r="L277" s="22"/>
    </row>
    <row r="278" ht="15.75" customHeight="1">
      <c r="F278" s="8"/>
      <c r="G278" s="9"/>
      <c r="H278" s="11"/>
      <c r="I278" s="22"/>
      <c r="J278" s="22"/>
      <c r="K278" s="22"/>
      <c r="L278" s="22"/>
    </row>
    <row r="279" ht="15.75" customHeight="1">
      <c r="F279" s="8"/>
      <c r="G279" s="9"/>
      <c r="H279" s="11"/>
      <c r="I279" s="22"/>
      <c r="J279" s="22"/>
      <c r="K279" s="22"/>
      <c r="L279" s="22"/>
    </row>
    <row r="280" ht="15.75" customHeight="1">
      <c r="F280" s="8"/>
      <c r="G280" s="9"/>
      <c r="H280" s="11"/>
      <c r="I280" s="22"/>
      <c r="J280" s="22"/>
      <c r="K280" s="22"/>
      <c r="L280" s="22"/>
    </row>
    <row r="281" ht="15.75" customHeight="1">
      <c r="F281" s="8"/>
      <c r="G281" s="9"/>
      <c r="H281" s="11"/>
      <c r="I281" s="22"/>
      <c r="J281" s="22"/>
      <c r="K281" s="22"/>
      <c r="L281" s="22"/>
    </row>
    <row r="282" ht="15.75" customHeight="1">
      <c r="F282" s="8"/>
      <c r="G282" s="9"/>
      <c r="H282" s="11"/>
      <c r="I282" s="22"/>
      <c r="J282" s="22"/>
      <c r="K282" s="22"/>
      <c r="L282" s="22"/>
    </row>
    <row r="283" ht="15.75" customHeight="1">
      <c r="F283" s="8"/>
      <c r="G283" s="9"/>
      <c r="H283" s="11"/>
      <c r="I283" s="22"/>
      <c r="J283" s="22"/>
      <c r="K283" s="22"/>
      <c r="L283" s="22"/>
    </row>
    <row r="284" ht="15.75" customHeight="1">
      <c r="F284" s="8"/>
      <c r="G284" s="9"/>
      <c r="H284" s="11"/>
      <c r="I284" s="22"/>
      <c r="J284" s="22"/>
      <c r="K284" s="22"/>
      <c r="L284" s="22"/>
    </row>
    <row r="285" ht="15.75" customHeight="1">
      <c r="F285" s="8"/>
      <c r="G285" s="9"/>
      <c r="H285" s="11"/>
      <c r="I285" s="22"/>
      <c r="J285" s="22"/>
      <c r="K285" s="22"/>
      <c r="L285" s="22"/>
    </row>
    <row r="286" ht="15.75" customHeight="1">
      <c r="F286" s="8"/>
      <c r="G286" s="9"/>
      <c r="H286" s="11"/>
      <c r="I286" s="22"/>
      <c r="J286" s="22"/>
      <c r="K286" s="22"/>
      <c r="L286" s="22"/>
    </row>
    <row r="287" ht="15.75" customHeight="1">
      <c r="F287" s="8"/>
      <c r="G287" s="9"/>
      <c r="H287" s="11"/>
      <c r="I287" s="22"/>
      <c r="J287" s="22"/>
      <c r="K287" s="22"/>
      <c r="L287" s="22"/>
    </row>
    <row r="288" ht="15.75" customHeight="1">
      <c r="F288" s="8"/>
      <c r="G288" s="9"/>
      <c r="H288" s="11"/>
      <c r="I288" s="22"/>
      <c r="J288" s="22"/>
      <c r="K288" s="22"/>
      <c r="L288" s="22"/>
    </row>
    <row r="289" ht="15.75" customHeight="1">
      <c r="F289" s="8"/>
      <c r="G289" s="9"/>
      <c r="H289" s="11"/>
      <c r="I289" s="22"/>
      <c r="J289" s="22"/>
      <c r="K289" s="22"/>
      <c r="L289" s="22"/>
    </row>
    <row r="290" ht="15.75" customHeight="1">
      <c r="F290" s="8"/>
      <c r="G290" s="9"/>
      <c r="H290" s="11"/>
      <c r="I290" s="22"/>
      <c r="J290" s="22"/>
      <c r="K290" s="22"/>
      <c r="L290" s="22"/>
    </row>
    <row r="291" ht="15.75" customHeight="1">
      <c r="F291" s="8"/>
      <c r="G291" s="9"/>
      <c r="H291" s="11"/>
      <c r="I291" s="22"/>
      <c r="J291" s="22"/>
      <c r="K291" s="22"/>
      <c r="L291" s="22"/>
    </row>
    <row r="292" ht="15.75" customHeight="1">
      <c r="F292" s="8"/>
      <c r="G292" s="9"/>
      <c r="H292" s="11"/>
      <c r="I292" s="22"/>
      <c r="J292" s="22"/>
      <c r="K292" s="22"/>
      <c r="L292" s="22"/>
    </row>
    <row r="293" ht="15.75" customHeight="1">
      <c r="F293" s="8"/>
      <c r="G293" s="9"/>
      <c r="H293" s="11"/>
      <c r="I293" s="22"/>
      <c r="J293" s="22"/>
      <c r="K293" s="22"/>
      <c r="L293" s="22"/>
    </row>
    <row r="294" ht="15.75" customHeight="1">
      <c r="F294" s="8"/>
      <c r="G294" s="9"/>
      <c r="H294" s="11"/>
      <c r="I294" s="22"/>
      <c r="J294" s="22"/>
      <c r="K294" s="22"/>
      <c r="L294" s="22"/>
    </row>
    <row r="295" ht="15.75" customHeight="1">
      <c r="F295" s="8"/>
      <c r="G295" s="9"/>
      <c r="H295" s="11"/>
      <c r="I295" s="22"/>
      <c r="J295" s="22"/>
      <c r="K295" s="22"/>
      <c r="L295" s="22"/>
    </row>
    <row r="296" ht="15.75" customHeight="1">
      <c r="F296" s="8"/>
      <c r="G296" s="9"/>
      <c r="H296" s="11"/>
      <c r="I296" s="22"/>
      <c r="J296" s="22"/>
      <c r="K296" s="22"/>
      <c r="L296" s="22"/>
    </row>
    <row r="297" ht="15.75" customHeight="1">
      <c r="F297" s="8"/>
      <c r="G297" s="9"/>
      <c r="H297" s="11"/>
      <c r="I297" s="22"/>
      <c r="J297" s="22"/>
      <c r="K297" s="22"/>
      <c r="L297" s="22"/>
    </row>
    <row r="298" ht="15.75" customHeight="1">
      <c r="F298" s="8"/>
      <c r="G298" s="9"/>
      <c r="H298" s="11"/>
      <c r="I298" s="22"/>
      <c r="J298" s="22"/>
      <c r="K298" s="22"/>
      <c r="L298" s="22"/>
    </row>
    <row r="299" ht="15.75" customHeight="1">
      <c r="F299" s="8"/>
      <c r="G299" s="9"/>
      <c r="H299" s="11"/>
      <c r="I299" s="22"/>
      <c r="J299" s="22"/>
      <c r="K299" s="22"/>
      <c r="L299" s="22"/>
    </row>
    <row r="300" ht="15.75" customHeight="1">
      <c r="F300" s="8"/>
      <c r="G300" s="9"/>
      <c r="H300" s="11"/>
      <c r="I300" s="22"/>
      <c r="J300" s="22"/>
      <c r="K300" s="22"/>
      <c r="L300" s="22"/>
    </row>
    <row r="301" ht="15.75" customHeight="1">
      <c r="F301" s="8"/>
      <c r="G301" s="9"/>
      <c r="H301" s="11"/>
      <c r="I301" s="22"/>
      <c r="J301" s="22"/>
      <c r="K301" s="22"/>
      <c r="L301" s="22"/>
    </row>
    <row r="302" ht="15.75" customHeight="1">
      <c r="F302" s="8"/>
      <c r="G302" s="9"/>
      <c r="H302" s="11"/>
      <c r="I302" s="22"/>
      <c r="J302" s="22"/>
      <c r="K302" s="22"/>
      <c r="L302" s="22"/>
    </row>
    <row r="303" ht="15.75" customHeight="1">
      <c r="F303" s="8"/>
      <c r="G303" s="9"/>
      <c r="H303" s="11"/>
      <c r="I303" s="22"/>
      <c r="J303" s="22"/>
      <c r="K303" s="22"/>
      <c r="L303" s="22"/>
    </row>
    <row r="304" ht="15.75" customHeight="1">
      <c r="F304" s="8"/>
      <c r="G304" s="9"/>
      <c r="H304" s="11"/>
      <c r="I304" s="22"/>
      <c r="J304" s="22"/>
      <c r="K304" s="22"/>
      <c r="L304" s="22"/>
    </row>
    <row r="305" ht="15.75" customHeight="1">
      <c r="F305" s="8"/>
      <c r="G305" s="9"/>
      <c r="H305" s="11"/>
      <c r="I305" s="22"/>
      <c r="J305" s="22"/>
      <c r="K305" s="22"/>
      <c r="L305" s="22"/>
    </row>
    <row r="306" ht="15.75" customHeight="1">
      <c r="F306" s="8"/>
      <c r="G306" s="9"/>
      <c r="H306" s="11"/>
      <c r="I306" s="22"/>
      <c r="J306" s="22"/>
      <c r="K306" s="22"/>
      <c r="L306" s="22"/>
    </row>
    <row r="307" ht="15.75" customHeight="1">
      <c r="F307" s="8"/>
      <c r="G307" s="9"/>
      <c r="H307" s="11"/>
      <c r="I307" s="22"/>
      <c r="J307" s="22"/>
      <c r="K307" s="22"/>
      <c r="L307" s="22"/>
    </row>
    <row r="308" ht="15.75" customHeight="1">
      <c r="F308" s="8"/>
      <c r="G308" s="9"/>
      <c r="H308" s="11"/>
      <c r="I308" s="22"/>
      <c r="J308" s="22"/>
      <c r="K308" s="22"/>
      <c r="L308" s="22"/>
    </row>
    <row r="309" ht="15.75" customHeight="1">
      <c r="F309" s="8"/>
      <c r="G309" s="9"/>
      <c r="H309" s="11"/>
      <c r="I309" s="22"/>
      <c r="J309" s="22"/>
      <c r="K309" s="22"/>
      <c r="L309" s="22"/>
    </row>
    <row r="310" ht="15.75" customHeight="1">
      <c r="F310" s="8"/>
      <c r="G310" s="9"/>
      <c r="H310" s="11"/>
      <c r="I310" s="22"/>
      <c r="J310" s="22"/>
      <c r="K310" s="22"/>
      <c r="L310" s="22"/>
    </row>
    <row r="311" ht="15.75" customHeight="1">
      <c r="F311" s="8"/>
      <c r="G311" s="9"/>
      <c r="H311" s="11"/>
      <c r="I311" s="22"/>
      <c r="J311" s="22"/>
      <c r="K311" s="22"/>
      <c r="L311" s="22"/>
    </row>
    <row r="312" ht="15.75" customHeight="1">
      <c r="F312" s="8"/>
      <c r="G312" s="9"/>
      <c r="H312" s="11"/>
      <c r="I312" s="22"/>
      <c r="J312" s="22"/>
      <c r="K312" s="22"/>
      <c r="L312" s="22"/>
    </row>
    <row r="313" ht="15.75" customHeight="1">
      <c r="F313" s="8"/>
      <c r="G313" s="9"/>
      <c r="H313" s="11"/>
      <c r="I313" s="22"/>
      <c r="J313" s="22"/>
      <c r="K313" s="22"/>
      <c r="L313" s="22"/>
    </row>
    <row r="314" ht="15.75" customHeight="1">
      <c r="F314" s="8"/>
      <c r="G314" s="9"/>
      <c r="H314" s="11"/>
      <c r="I314" s="22"/>
      <c r="J314" s="22"/>
      <c r="K314" s="22"/>
      <c r="L314" s="22"/>
    </row>
    <row r="315" ht="15.75" customHeight="1">
      <c r="F315" s="8"/>
      <c r="G315" s="9"/>
      <c r="H315" s="11"/>
      <c r="I315" s="22"/>
      <c r="J315" s="22"/>
      <c r="K315" s="22"/>
      <c r="L315" s="22"/>
    </row>
    <row r="316" ht="15.75" customHeight="1">
      <c r="F316" s="8"/>
      <c r="G316" s="9"/>
      <c r="H316" s="11"/>
      <c r="I316" s="22"/>
      <c r="J316" s="22"/>
      <c r="K316" s="22"/>
      <c r="L316" s="22"/>
    </row>
    <row r="317" ht="15.75" customHeight="1">
      <c r="F317" s="8"/>
      <c r="G317" s="9"/>
      <c r="H317" s="11"/>
      <c r="I317" s="22"/>
      <c r="J317" s="22"/>
      <c r="K317" s="22"/>
      <c r="L317" s="22"/>
    </row>
    <row r="318" ht="15.75" customHeight="1">
      <c r="F318" s="8"/>
      <c r="G318" s="9"/>
      <c r="H318" s="11"/>
      <c r="I318" s="22"/>
      <c r="J318" s="22"/>
      <c r="K318" s="22"/>
      <c r="L318" s="22"/>
    </row>
    <row r="319" ht="15.75" customHeight="1">
      <c r="F319" s="8"/>
      <c r="G319" s="9"/>
      <c r="H319" s="11"/>
      <c r="I319" s="22"/>
      <c r="J319" s="22"/>
      <c r="K319" s="22"/>
      <c r="L319" s="22"/>
    </row>
    <row r="320" ht="15.75" customHeight="1">
      <c r="F320" s="8"/>
      <c r="G320" s="9"/>
      <c r="H320" s="11"/>
      <c r="I320" s="22"/>
      <c r="J320" s="22"/>
      <c r="K320" s="22"/>
      <c r="L320" s="22"/>
    </row>
    <row r="321" ht="15.75" customHeight="1">
      <c r="F321" s="8"/>
      <c r="G321" s="9"/>
      <c r="H321" s="11"/>
      <c r="I321" s="22"/>
      <c r="J321" s="22"/>
      <c r="K321" s="22"/>
      <c r="L321" s="22"/>
    </row>
    <row r="322" ht="15.75" customHeight="1">
      <c r="F322" s="8"/>
      <c r="G322" s="9"/>
      <c r="H322" s="11"/>
      <c r="I322" s="22"/>
      <c r="J322" s="22"/>
      <c r="K322" s="22"/>
      <c r="L322" s="22"/>
    </row>
    <row r="323" ht="15.75" customHeight="1">
      <c r="F323" s="8"/>
      <c r="G323" s="9"/>
      <c r="H323" s="11"/>
      <c r="I323" s="22"/>
      <c r="J323" s="22"/>
      <c r="K323" s="22"/>
      <c r="L323" s="22"/>
    </row>
    <row r="324" ht="15.75" customHeight="1">
      <c r="F324" s="8"/>
      <c r="G324" s="9"/>
      <c r="H324" s="11"/>
      <c r="I324" s="22"/>
      <c r="J324" s="22"/>
      <c r="K324" s="22"/>
      <c r="L324" s="22"/>
    </row>
    <row r="325" ht="15.75" customHeight="1">
      <c r="F325" s="8"/>
      <c r="G325" s="9"/>
      <c r="H325" s="11"/>
      <c r="I325" s="22"/>
      <c r="J325" s="22"/>
      <c r="K325" s="22"/>
      <c r="L325" s="22"/>
    </row>
    <row r="326" ht="15.75" customHeight="1">
      <c r="F326" s="8"/>
      <c r="G326" s="9"/>
      <c r="H326" s="11"/>
      <c r="I326" s="22"/>
      <c r="J326" s="22"/>
      <c r="K326" s="22"/>
      <c r="L326" s="22"/>
    </row>
    <row r="327" ht="15.75" customHeight="1">
      <c r="F327" s="8"/>
      <c r="G327" s="9"/>
      <c r="H327" s="11"/>
      <c r="I327" s="22"/>
      <c r="J327" s="22"/>
      <c r="K327" s="22"/>
      <c r="L327" s="22"/>
    </row>
    <row r="328" ht="15.75" customHeight="1">
      <c r="F328" s="8"/>
      <c r="G328" s="9"/>
      <c r="H328" s="11"/>
      <c r="I328" s="22"/>
      <c r="J328" s="22"/>
      <c r="K328" s="22"/>
      <c r="L328" s="22"/>
    </row>
    <row r="329" ht="15.75" customHeight="1">
      <c r="F329" s="8"/>
      <c r="G329" s="9"/>
      <c r="H329" s="11"/>
      <c r="I329" s="22"/>
      <c r="J329" s="22"/>
      <c r="K329" s="22"/>
      <c r="L329" s="22"/>
    </row>
    <row r="330" ht="15.75" customHeight="1">
      <c r="F330" s="8"/>
      <c r="G330" s="9"/>
      <c r="H330" s="11"/>
      <c r="I330" s="22"/>
      <c r="J330" s="22"/>
      <c r="K330" s="22"/>
      <c r="L330" s="22"/>
    </row>
    <row r="331" ht="15.75" customHeight="1">
      <c r="F331" s="8"/>
      <c r="G331" s="9"/>
      <c r="H331" s="11"/>
      <c r="I331" s="22"/>
      <c r="J331" s="22"/>
      <c r="K331" s="22"/>
      <c r="L331" s="22"/>
    </row>
    <row r="332" ht="15.75" customHeight="1">
      <c r="F332" s="8"/>
      <c r="G332" s="9"/>
      <c r="H332" s="11"/>
      <c r="I332" s="22"/>
      <c r="J332" s="22"/>
      <c r="K332" s="22"/>
      <c r="L332" s="22"/>
    </row>
    <row r="333" ht="15.75" customHeight="1">
      <c r="F333" s="8"/>
      <c r="G333" s="9"/>
      <c r="H333" s="11"/>
      <c r="I333" s="22"/>
      <c r="J333" s="22"/>
      <c r="K333" s="22"/>
      <c r="L333" s="22"/>
    </row>
    <row r="334" ht="15.75" customHeight="1">
      <c r="F334" s="8"/>
      <c r="G334" s="9"/>
      <c r="H334" s="11"/>
      <c r="I334" s="22"/>
      <c r="J334" s="22"/>
      <c r="K334" s="22"/>
      <c r="L334" s="22"/>
    </row>
    <row r="335" ht="15.75" customHeight="1">
      <c r="F335" s="8"/>
      <c r="G335" s="9"/>
      <c r="H335" s="11"/>
      <c r="I335" s="22"/>
      <c r="J335" s="22"/>
      <c r="K335" s="22"/>
      <c r="L335" s="22"/>
    </row>
    <row r="336" ht="15.75" customHeight="1">
      <c r="F336" s="8"/>
      <c r="G336" s="9"/>
      <c r="H336" s="11"/>
      <c r="I336" s="22"/>
      <c r="J336" s="22"/>
      <c r="K336" s="22"/>
      <c r="L336" s="22"/>
    </row>
    <row r="337" ht="15.75" customHeight="1">
      <c r="F337" s="8"/>
      <c r="G337" s="9"/>
      <c r="H337" s="11"/>
      <c r="I337" s="22"/>
      <c r="J337" s="22"/>
      <c r="K337" s="22"/>
      <c r="L337" s="22"/>
    </row>
    <row r="338" ht="15.75" customHeight="1">
      <c r="F338" s="8"/>
      <c r="G338" s="9"/>
      <c r="H338" s="11"/>
      <c r="I338" s="22"/>
      <c r="J338" s="22"/>
      <c r="K338" s="22"/>
      <c r="L338" s="22"/>
    </row>
    <row r="339" ht="15.75" customHeight="1">
      <c r="F339" s="8"/>
      <c r="G339" s="9"/>
      <c r="H339" s="11"/>
      <c r="I339" s="22"/>
      <c r="J339" s="22"/>
      <c r="K339" s="22"/>
      <c r="L339" s="22"/>
    </row>
    <row r="340" ht="15.75" customHeight="1">
      <c r="F340" s="8"/>
      <c r="G340" s="9"/>
      <c r="H340" s="11"/>
      <c r="I340" s="22"/>
      <c r="J340" s="22"/>
      <c r="K340" s="22"/>
      <c r="L340" s="22"/>
    </row>
    <row r="341" ht="15.75" customHeight="1">
      <c r="F341" s="8"/>
      <c r="G341" s="9"/>
      <c r="H341" s="11"/>
      <c r="I341" s="22"/>
      <c r="J341" s="22"/>
      <c r="K341" s="22"/>
      <c r="L341" s="22"/>
    </row>
    <row r="342" ht="15.75" customHeight="1">
      <c r="F342" s="8"/>
      <c r="G342" s="9"/>
      <c r="H342" s="11"/>
      <c r="I342" s="22"/>
      <c r="J342" s="22"/>
      <c r="K342" s="22"/>
      <c r="L342" s="22"/>
    </row>
    <row r="343" ht="15.75" customHeight="1">
      <c r="F343" s="8"/>
      <c r="G343" s="9"/>
      <c r="H343" s="11"/>
      <c r="I343" s="22"/>
      <c r="J343" s="22"/>
      <c r="K343" s="22"/>
      <c r="L343" s="22"/>
    </row>
    <row r="344" ht="15.75" customHeight="1">
      <c r="F344" s="8"/>
      <c r="G344" s="9"/>
      <c r="H344" s="11"/>
      <c r="I344" s="22"/>
      <c r="J344" s="22"/>
      <c r="K344" s="22"/>
      <c r="L344" s="22"/>
    </row>
    <row r="345" ht="15.75" customHeight="1">
      <c r="F345" s="8"/>
      <c r="G345" s="9"/>
      <c r="H345" s="11"/>
      <c r="I345" s="22"/>
      <c r="J345" s="22"/>
      <c r="K345" s="22"/>
      <c r="L345" s="22"/>
    </row>
    <row r="346" ht="15.75" customHeight="1">
      <c r="F346" s="8"/>
      <c r="G346" s="9"/>
      <c r="H346" s="11"/>
      <c r="I346" s="22"/>
      <c r="J346" s="22"/>
      <c r="K346" s="22"/>
      <c r="L346" s="22"/>
    </row>
    <row r="347" ht="15.75" customHeight="1">
      <c r="F347" s="8"/>
      <c r="G347" s="9"/>
      <c r="H347" s="11"/>
      <c r="I347" s="22"/>
      <c r="J347" s="22"/>
      <c r="K347" s="22"/>
      <c r="L347" s="22"/>
    </row>
    <row r="348" ht="15.75" customHeight="1">
      <c r="F348" s="8"/>
      <c r="G348" s="9"/>
      <c r="H348" s="11"/>
      <c r="I348" s="22"/>
      <c r="J348" s="22"/>
      <c r="K348" s="22"/>
      <c r="L348" s="22"/>
    </row>
    <row r="349" ht="15.75" customHeight="1">
      <c r="F349" s="8"/>
      <c r="G349" s="9"/>
      <c r="H349" s="11"/>
      <c r="I349" s="22"/>
      <c r="J349" s="22"/>
      <c r="K349" s="22"/>
      <c r="L349" s="22"/>
    </row>
    <row r="350" ht="15.75" customHeight="1">
      <c r="F350" s="8"/>
      <c r="G350" s="9"/>
      <c r="H350" s="11"/>
      <c r="I350" s="22"/>
      <c r="J350" s="22"/>
      <c r="K350" s="22"/>
      <c r="L350" s="22"/>
    </row>
    <row r="351" ht="15.75" customHeight="1">
      <c r="F351" s="8"/>
      <c r="G351" s="9"/>
      <c r="H351" s="11"/>
      <c r="I351" s="22"/>
      <c r="J351" s="22"/>
      <c r="K351" s="22"/>
      <c r="L351" s="22"/>
    </row>
    <row r="352" ht="15.75" customHeight="1">
      <c r="F352" s="8"/>
      <c r="G352" s="9"/>
      <c r="H352" s="11"/>
      <c r="I352" s="22"/>
      <c r="J352" s="22"/>
      <c r="K352" s="22"/>
      <c r="L352" s="22"/>
    </row>
    <row r="353" ht="15.75" customHeight="1">
      <c r="F353" s="8"/>
      <c r="G353" s="9"/>
      <c r="H353" s="11"/>
      <c r="I353" s="22"/>
      <c r="J353" s="22"/>
      <c r="K353" s="22"/>
      <c r="L353" s="22"/>
    </row>
    <row r="354" ht="15.75" customHeight="1">
      <c r="F354" s="8"/>
      <c r="G354" s="9"/>
      <c r="H354" s="11"/>
      <c r="I354" s="22"/>
      <c r="J354" s="22"/>
      <c r="K354" s="22"/>
      <c r="L354" s="22"/>
    </row>
    <row r="355" ht="15.75" customHeight="1">
      <c r="F355" s="8"/>
      <c r="G355" s="9"/>
      <c r="H355" s="11"/>
      <c r="I355" s="22"/>
      <c r="J355" s="22"/>
      <c r="K355" s="22"/>
      <c r="L355" s="22"/>
    </row>
    <row r="356" ht="15.75" customHeight="1">
      <c r="F356" s="8"/>
      <c r="G356" s="9"/>
      <c r="H356" s="11"/>
      <c r="I356" s="22"/>
      <c r="J356" s="22"/>
      <c r="K356" s="22"/>
      <c r="L356" s="22"/>
    </row>
    <row r="357" ht="15.75" customHeight="1">
      <c r="F357" s="8"/>
      <c r="G357" s="9"/>
      <c r="H357" s="11"/>
      <c r="I357" s="22"/>
      <c r="J357" s="22"/>
      <c r="K357" s="22"/>
      <c r="L357" s="22"/>
    </row>
    <row r="358" ht="15.75" customHeight="1">
      <c r="F358" s="8"/>
      <c r="G358" s="9"/>
      <c r="H358" s="11"/>
      <c r="I358" s="22"/>
      <c r="J358" s="22"/>
      <c r="K358" s="22"/>
      <c r="L358" s="22"/>
    </row>
    <row r="359" ht="15.75" customHeight="1">
      <c r="F359" s="8"/>
      <c r="G359" s="9"/>
      <c r="H359" s="11"/>
      <c r="I359" s="22"/>
      <c r="J359" s="22"/>
      <c r="K359" s="22"/>
      <c r="L359" s="22"/>
    </row>
    <row r="360" ht="15.75" customHeight="1">
      <c r="F360" s="8"/>
      <c r="G360" s="9"/>
      <c r="H360" s="11"/>
      <c r="I360" s="22"/>
      <c r="J360" s="22"/>
      <c r="K360" s="22"/>
      <c r="L360" s="22"/>
    </row>
    <row r="361" ht="15.75" customHeight="1">
      <c r="F361" s="8"/>
      <c r="G361" s="9"/>
      <c r="H361" s="11"/>
      <c r="I361" s="22"/>
      <c r="J361" s="22"/>
      <c r="K361" s="22"/>
      <c r="L361" s="22"/>
    </row>
    <row r="362" ht="15.75" customHeight="1">
      <c r="F362" s="8"/>
      <c r="G362" s="9"/>
      <c r="H362" s="11"/>
      <c r="I362" s="22"/>
      <c r="J362" s="22"/>
      <c r="K362" s="22"/>
      <c r="L362" s="22"/>
    </row>
    <row r="363" ht="15.75" customHeight="1">
      <c r="F363" s="8"/>
      <c r="G363" s="9"/>
      <c r="H363" s="11"/>
      <c r="I363" s="22"/>
      <c r="J363" s="22"/>
      <c r="K363" s="22"/>
      <c r="L363" s="22"/>
    </row>
    <row r="364" ht="15.75" customHeight="1">
      <c r="F364" s="8"/>
      <c r="G364" s="9"/>
      <c r="H364" s="11"/>
      <c r="I364" s="22"/>
      <c r="J364" s="22"/>
      <c r="K364" s="22"/>
      <c r="L364" s="22"/>
    </row>
    <row r="365" ht="15.75" customHeight="1">
      <c r="F365" s="8"/>
      <c r="G365" s="9"/>
      <c r="H365" s="11"/>
      <c r="I365" s="22"/>
      <c r="J365" s="22"/>
      <c r="K365" s="22"/>
      <c r="L365" s="22"/>
    </row>
    <row r="366" ht="15.75" customHeight="1">
      <c r="F366" s="8"/>
      <c r="G366" s="9"/>
      <c r="H366" s="11"/>
      <c r="I366" s="22"/>
      <c r="J366" s="22"/>
      <c r="K366" s="22"/>
      <c r="L366" s="22"/>
    </row>
    <row r="367" ht="15.75" customHeight="1">
      <c r="F367" s="8"/>
      <c r="G367" s="9"/>
      <c r="H367" s="11"/>
      <c r="I367" s="22"/>
      <c r="J367" s="22"/>
      <c r="K367" s="22"/>
      <c r="L367" s="22"/>
    </row>
    <row r="368" ht="15.75" customHeight="1">
      <c r="F368" s="8"/>
      <c r="G368" s="9"/>
      <c r="H368" s="11"/>
      <c r="I368" s="22"/>
      <c r="J368" s="22"/>
      <c r="K368" s="22"/>
      <c r="L368" s="22"/>
    </row>
    <row r="369" ht="15.75" customHeight="1">
      <c r="F369" s="8"/>
      <c r="G369" s="9"/>
      <c r="H369" s="11"/>
      <c r="I369" s="22"/>
      <c r="J369" s="22"/>
      <c r="K369" s="22"/>
      <c r="L369" s="22"/>
    </row>
    <row r="370" ht="15.75" customHeight="1">
      <c r="F370" s="8"/>
      <c r="G370" s="9"/>
      <c r="H370" s="11"/>
      <c r="I370" s="22"/>
      <c r="J370" s="22"/>
      <c r="K370" s="22"/>
      <c r="L370" s="22"/>
    </row>
    <row r="371" ht="15.75" customHeight="1">
      <c r="F371" s="8"/>
      <c r="G371" s="9"/>
      <c r="H371" s="11"/>
      <c r="I371" s="22"/>
      <c r="J371" s="22"/>
      <c r="K371" s="22"/>
      <c r="L371" s="22"/>
    </row>
    <row r="372" ht="15.75" customHeight="1">
      <c r="F372" s="8"/>
      <c r="G372" s="9"/>
      <c r="H372" s="11"/>
      <c r="I372" s="22"/>
      <c r="J372" s="22"/>
      <c r="K372" s="22"/>
      <c r="L372" s="22"/>
    </row>
    <row r="373" ht="15.75" customHeight="1">
      <c r="F373" s="8"/>
      <c r="G373" s="9"/>
      <c r="H373" s="11"/>
      <c r="I373" s="22"/>
      <c r="J373" s="22"/>
      <c r="K373" s="22"/>
      <c r="L373" s="22"/>
    </row>
    <row r="374" ht="15.75" customHeight="1">
      <c r="F374" s="8"/>
      <c r="G374" s="9"/>
      <c r="H374" s="11"/>
      <c r="I374" s="22"/>
      <c r="J374" s="22"/>
      <c r="K374" s="22"/>
      <c r="L374" s="22"/>
    </row>
    <row r="375" ht="15.75" customHeight="1">
      <c r="F375" s="8"/>
      <c r="G375" s="9"/>
      <c r="H375" s="11"/>
      <c r="I375" s="22"/>
      <c r="J375" s="22"/>
      <c r="K375" s="22"/>
      <c r="L375" s="22"/>
    </row>
    <row r="376" ht="15.75" customHeight="1">
      <c r="F376" s="8"/>
      <c r="G376" s="9"/>
      <c r="H376" s="11"/>
      <c r="I376" s="22"/>
      <c r="J376" s="22"/>
      <c r="K376" s="22"/>
      <c r="L376" s="22"/>
    </row>
    <row r="377" ht="15.75" customHeight="1">
      <c r="F377" s="8"/>
      <c r="G377" s="9"/>
      <c r="H377" s="11"/>
      <c r="I377" s="22"/>
      <c r="J377" s="22"/>
      <c r="K377" s="22"/>
      <c r="L377" s="22"/>
    </row>
    <row r="378" ht="15.75" customHeight="1">
      <c r="F378" s="8"/>
      <c r="G378" s="9"/>
      <c r="H378" s="11"/>
      <c r="I378" s="22"/>
      <c r="J378" s="22"/>
      <c r="K378" s="22"/>
      <c r="L378" s="22"/>
    </row>
    <row r="379" ht="15.75" customHeight="1">
      <c r="F379" s="8"/>
      <c r="G379" s="9"/>
      <c r="H379" s="11"/>
      <c r="I379" s="22"/>
      <c r="J379" s="22"/>
      <c r="K379" s="22"/>
      <c r="L379" s="22"/>
    </row>
    <row r="380" ht="15.75" customHeight="1">
      <c r="F380" s="8"/>
      <c r="G380" s="9"/>
      <c r="H380" s="11"/>
      <c r="I380" s="22"/>
      <c r="J380" s="22"/>
      <c r="K380" s="22"/>
      <c r="L380" s="22"/>
    </row>
    <row r="381" ht="15.75" customHeight="1">
      <c r="F381" s="8"/>
      <c r="G381" s="9"/>
      <c r="H381" s="11"/>
      <c r="I381" s="22"/>
      <c r="J381" s="22"/>
      <c r="K381" s="22"/>
      <c r="L381" s="22"/>
    </row>
    <row r="382" ht="15.75" customHeight="1">
      <c r="F382" s="8"/>
      <c r="G382" s="9"/>
      <c r="H382" s="11"/>
      <c r="I382" s="22"/>
      <c r="J382" s="22"/>
      <c r="K382" s="22"/>
      <c r="L382" s="22"/>
    </row>
    <row r="383" ht="15.75" customHeight="1">
      <c r="F383" s="8"/>
      <c r="G383" s="9"/>
      <c r="H383" s="11"/>
      <c r="I383" s="22"/>
      <c r="J383" s="22"/>
      <c r="K383" s="22"/>
      <c r="L383" s="22"/>
    </row>
    <row r="384" ht="15.75" customHeight="1">
      <c r="F384" s="8"/>
      <c r="G384" s="9"/>
      <c r="H384" s="11"/>
      <c r="I384" s="22"/>
      <c r="J384" s="22"/>
      <c r="K384" s="22"/>
      <c r="L384" s="22"/>
    </row>
    <row r="385" ht="15.75" customHeight="1">
      <c r="F385" s="8"/>
      <c r="G385" s="9"/>
      <c r="H385" s="11"/>
      <c r="I385" s="22"/>
      <c r="J385" s="22"/>
      <c r="K385" s="22"/>
      <c r="L385" s="22"/>
    </row>
    <row r="386" ht="15.75" customHeight="1">
      <c r="F386" s="8"/>
      <c r="G386" s="9"/>
      <c r="H386" s="11"/>
      <c r="I386" s="22"/>
      <c r="J386" s="22"/>
      <c r="K386" s="22"/>
      <c r="L386" s="22"/>
    </row>
    <row r="387" ht="15.75" customHeight="1">
      <c r="F387" s="8"/>
      <c r="G387" s="9"/>
      <c r="H387" s="11"/>
      <c r="I387" s="22"/>
      <c r="J387" s="22"/>
      <c r="K387" s="22"/>
      <c r="L387" s="22"/>
    </row>
    <row r="388" ht="15.75" customHeight="1">
      <c r="F388" s="8"/>
      <c r="G388" s="9"/>
      <c r="H388" s="11"/>
      <c r="I388" s="22"/>
      <c r="J388" s="22"/>
      <c r="K388" s="22"/>
      <c r="L388" s="22"/>
    </row>
    <row r="389" ht="15.75" customHeight="1">
      <c r="F389" s="8"/>
      <c r="G389" s="9"/>
      <c r="H389" s="11"/>
      <c r="I389" s="22"/>
      <c r="J389" s="22"/>
      <c r="K389" s="22"/>
      <c r="L389" s="22"/>
    </row>
    <row r="390" ht="15.75" customHeight="1">
      <c r="F390" s="8"/>
      <c r="G390" s="9"/>
      <c r="H390" s="11"/>
      <c r="I390" s="22"/>
      <c r="J390" s="22"/>
      <c r="K390" s="22"/>
      <c r="L390" s="22"/>
    </row>
    <row r="391" ht="15.75" customHeight="1">
      <c r="F391" s="8"/>
      <c r="G391" s="9"/>
      <c r="H391" s="11"/>
      <c r="I391" s="22"/>
      <c r="J391" s="22"/>
      <c r="K391" s="22"/>
      <c r="L391" s="22"/>
    </row>
    <row r="392" ht="15.75" customHeight="1">
      <c r="F392" s="8"/>
      <c r="G392" s="9"/>
      <c r="H392" s="11"/>
      <c r="I392" s="22"/>
      <c r="J392" s="22"/>
      <c r="K392" s="22"/>
      <c r="L392" s="22"/>
    </row>
    <row r="393" ht="15.75" customHeight="1">
      <c r="F393" s="8"/>
      <c r="G393" s="9"/>
      <c r="H393" s="11"/>
      <c r="I393" s="22"/>
      <c r="J393" s="22"/>
      <c r="K393" s="22"/>
      <c r="L393" s="22"/>
    </row>
    <row r="394" ht="15.75" customHeight="1">
      <c r="F394" s="8"/>
      <c r="G394" s="9"/>
      <c r="H394" s="11"/>
      <c r="I394" s="22"/>
      <c r="J394" s="22"/>
      <c r="K394" s="22"/>
      <c r="L394" s="22"/>
    </row>
    <row r="395" ht="15.75" customHeight="1">
      <c r="F395" s="8"/>
      <c r="G395" s="9"/>
      <c r="H395" s="11"/>
      <c r="I395" s="22"/>
      <c r="J395" s="22"/>
      <c r="K395" s="22"/>
      <c r="L395" s="22"/>
    </row>
    <row r="396" ht="15.75" customHeight="1">
      <c r="F396" s="8"/>
      <c r="G396" s="9"/>
      <c r="H396" s="11"/>
      <c r="I396" s="22"/>
      <c r="J396" s="22"/>
      <c r="K396" s="22"/>
      <c r="L396" s="22"/>
    </row>
    <row r="397" ht="15.75" customHeight="1">
      <c r="F397" s="8"/>
      <c r="G397" s="9"/>
      <c r="H397" s="11"/>
      <c r="I397" s="22"/>
      <c r="J397" s="22"/>
      <c r="K397" s="22"/>
      <c r="L397" s="22"/>
    </row>
    <row r="398" ht="15.75" customHeight="1">
      <c r="F398" s="8"/>
      <c r="G398" s="9"/>
      <c r="H398" s="11"/>
      <c r="I398" s="22"/>
      <c r="J398" s="22"/>
      <c r="K398" s="22"/>
      <c r="L398" s="22"/>
    </row>
    <row r="399" ht="15.75" customHeight="1">
      <c r="F399" s="8"/>
      <c r="G399" s="9"/>
      <c r="H399" s="11"/>
      <c r="I399" s="22"/>
      <c r="J399" s="22"/>
      <c r="K399" s="22"/>
      <c r="L399" s="22"/>
    </row>
    <row r="400" ht="15.75" customHeight="1">
      <c r="F400" s="8"/>
      <c r="G400" s="9"/>
      <c r="H400" s="11"/>
      <c r="I400" s="22"/>
      <c r="J400" s="22"/>
      <c r="K400" s="22"/>
      <c r="L400" s="22"/>
    </row>
    <row r="401" ht="15.75" customHeight="1">
      <c r="F401" s="8"/>
      <c r="G401" s="9"/>
      <c r="H401" s="11"/>
      <c r="I401" s="22"/>
      <c r="J401" s="22"/>
      <c r="K401" s="22"/>
      <c r="L401" s="22"/>
    </row>
    <row r="402" ht="15.75" customHeight="1">
      <c r="F402" s="8"/>
      <c r="G402" s="9"/>
      <c r="H402" s="11"/>
      <c r="I402" s="22"/>
      <c r="J402" s="22"/>
      <c r="K402" s="22"/>
      <c r="L402" s="22"/>
    </row>
    <row r="403" ht="15.75" customHeight="1">
      <c r="F403" s="8"/>
      <c r="G403" s="9"/>
      <c r="H403" s="11"/>
      <c r="I403" s="22"/>
      <c r="J403" s="22"/>
      <c r="K403" s="22"/>
      <c r="L403" s="22"/>
    </row>
    <row r="404" ht="15.75" customHeight="1">
      <c r="F404" s="8"/>
      <c r="G404" s="9"/>
      <c r="H404" s="11"/>
      <c r="I404" s="22"/>
      <c r="J404" s="22"/>
      <c r="K404" s="22"/>
      <c r="L404" s="22"/>
    </row>
    <row r="405" ht="15.75" customHeight="1">
      <c r="F405" s="8"/>
      <c r="G405" s="9"/>
      <c r="H405" s="11"/>
      <c r="I405" s="22"/>
      <c r="J405" s="22"/>
      <c r="K405" s="22"/>
      <c r="L405" s="22"/>
    </row>
    <row r="406" ht="15.75" customHeight="1">
      <c r="F406" s="8"/>
      <c r="G406" s="9"/>
      <c r="H406" s="11"/>
      <c r="I406" s="22"/>
      <c r="J406" s="22"/>
      <c r="K406" s="22"/>
      <c r="L406" s="22"/>
    </row>
    <row r="407" ht="15.75" customHeight="1">
      <c r="F407" s="8"/>
      <c r="G407" s="9"/>
      <c r="H407" s="11"/>
      <c r="I407" s="22"/>
      <c r="J407" s="22"/>
      <c r="K407" s="22"/>
      <c r="L407" s="22"/>
    </row>
    <row r="408" ht="15.75" customHeight="1">
      <c r="F408" s="8"/>
      <c r="G408" s="9"/>
      <c r="H408" s="11"/>
      <c r="I408" s="22"/>
      <c r="J408" s="22"/>
      <c r="K408" s="22"/>
      <c r="L408" s="22"/>
    </row>
    <row r="409" ht="15.75" customHeight="1">
      <c r="F409" s="8"/>
      <c r="G409" s="9"/>
      <c r="H409" s="11"/>
      <c r="I409" s="22"/>
      <c r="J409" s="22"/>
      <c r="K409" s="22"/>
      <c r="L409" s="22"/>
    </row>
    <row r="410" ht="15.75" customHeight="1">
      <c r="F410" s="8"/>
      <c r="G410" s="9"/>
      <c r="H410" s="11"/>
      <c r="I410" s="22"/>
      <c r="J410" s="22"/>
      <c r="K410" s="22"/>
      <c r="L410" s="22"/>
    </row>
    <row r="411" ht="15.75" customHeight="1">
      <c r="F411" s="8"/>
      <c r="G411" s="9"/>
      <c r="H411" s="11"/>
      <c r="I411" s="22"/>
      <c r="J411" s="22"/>
      <c r="K411" s="22"/>
      <c r="L411" s="22"/>
    </row>
    <row r="412" ht="15.75" customHeight="1">
      <c r="F412" s="8"/>
      <c r="G412" s="9"/>
      <c r="H412" s="11"/>
      <c r="I412" s="22"/>
      <c r="J412" s="22"/>
      <c r="K412" s="22"/>
      <c r="L412" s="22"/>
    </row>
    <row r="413" ht="15.75" customHeight="1">
      <c r="F413" s="8"/>
      <c r="G413" s="9"/>
      <c r="H413" s="11"/>
      <c r="I413" s="22"/>
      <c r="J413" s="22"/>
      <c r="K413" s="22"/>
      <c r="L413" s="22"/>
    </row>
    <row r="414" ht="15.75" customHeight="1">
      <c r="F414" s="8"/>
      <c r="G414" s="9"/>
      <c r="H414" s="11"/>
      <c r="I414" s="22"/>
      <c r="J414" s="22"/>
      <c r="K414" s="22"/>
      <c r="L414" s="22"/>
    </row>
    <row r="415" ht="15.75" customHeight="1">
      <c r="F415" s="8"/>
      <c r="G415" s="9"/>
      <c r="H415" s="11"/>
      <c r="I415" s="22"/>
      <c r="J415" s="22"/>
      <c r="K415" s="22"/>
      <c r="L415" s="22"/>
    </row>
    <row r="416" ht="15.75" customHeight="1">
      <c r="F416" s="8"/>
      <c r="G416" s="9"/>
      <c r="H416" s="11"/>
      <c r="I416" s="22"/>
      <c r="J416" s="22"/>
      <c r="K416" s="22"/>
      <c r="L416" s="22"/>
    </row>
    <row r="417" ht="15.75" customHeight="1">
      <c r="F417" s="8"/>
      <c r="G417" s="9"/>
      <c r="H417" s="11"/>
      <c r="I417" s="22"/>
      <c r="J417" s="22"/>
      <c r="K417" s="22"/>
      <c r="L417" s="22"/>
    </row>
    <row r="418" ht="15.75" customHeight="1">
      <c r="F418" s="8"/>
      <c r="G418" s="9"/>
      <c r="H418" s="11"/>
      <c r="I418" s="22"/>
      <c r="J418" s="22"/>
      <c r="K418" s="22"/>
      <c r="L418" s="22"/>
    </row>
    <row r="419" ht="15.75" customHeight="1">
      <c r="F419" s="8"/>
      <c r="G419" s="9"/>
      <c r="H419" s="11"/>
      <c r="I419" s="22"/>
      <c r="J419" s="22"/>
      <c r="K419" s="22"/>
      <c r="L419" s="22"/>
    </row>
    <row r="420" ht="15.75" customHeight="1">
      <c r="F420" s="8"/>
      <c r="G420" s="9"/>
      <c r="H420" s="11"/>
      <c r="I420" s="22"/>
      <c r="J420" s="22"/>
      <c r="K420" s="22"/>
      <c r="L420" s="22"/>
    </row>
    <row r="421" ht="15.75" customHeight="1">
      <c r="F421" s="8"/>
      <c r="G421" s="9"/>
      <c r="H421" s="11"/>
      <c r="I421" s="22"/>
      <c r="J421" s="22"/>
      <c r="K421" s="22"/>
      <c r="L421" s="22"/>
    </row>
    <row r="422" ht="15.75" customHeight="1">
      <c r="F422" s="8"/>
      <c r="G422" s="9"/>
      <c r="H422" s="11"/>
      <c r="I422" s="22"/>
      <c r="J422" s="22"/>
      <c r="K422" s="22"/>
      <c r="L422" s="22"/>
    </row>
    <row r="423" ht="15.75" customHeight="1">
      <c r="F423" s="8"/>
      <c r="G423" s="9"/>
      <c r="H423" s="11"/>
      <c r="I423" s="22"/>
      <c r="J423" s="22"/>
      <c r="K423" s="22"/>
      <c r="L423" s="22"/>
    </row>
    <row r="424" ht="15.75" customHeight="1">
      <c r="F424" s="8"/>
      <c r="G424" s="9"/>
      <c r="H424" s="11"/>
      <c r="I424" s="22"/>
      <c r="J424" s="22"/>
      <c r="K424" s="22"/>
      <c r="L424" s="22"/>
    </row>
    <row r="425" ht="15.75" customHeight="1">
      <c r="F425" s="8"/>
      <c r="G425" s="9"/>
      <c r="H425" s="11"/>
      <c r="I425" s="22"/>
      <c r="J425" s="22"/>
      <c r="K425" s="22"/>
      <c r="L425" s="22"/>
    </row>
    <row r="426" ht="15.75" customHeight="1">
      <c r="F426" s="8"/>
      <c r="G426" s="9"/>
      <c r="H426" s="11"/>
      <c r="I426" s="22"/>
      <c r="J426" s="22"/>
      <c r="K426" s="22"/>
      <c r="L426" s="22"/>
    </row>
    <row r="427" ht="15.75" customHeight="1">
      <c r="F427" s="8"/>
      <c r="G427" s="9"/>
      <c r="H427" s="11"/>
      <c r="I427" s="22"/>
      <c r="J427" s="22"/>
      <c r="K427" s="22"/>
      <c r="L427" s="22"/>
    </row>
    <row r="428" ht="15.75" customHeight="1">
      <c r="F428" s="8"/>
      <c r="G428" s="9"/>
      <c r="H428" s="11"/>
      <c r="I428" s="22"/>
      <c r="J428" s="22"/>
      <c r="K428" s="22"/>
      <c r="L428" s="22"/>
    </row>
    <row r="429" ht="15.75" customHeight="1">
      <c r="F429" s="8"/>
      <c r="G429" s="9"/>
      <c r="H429" s="11"/>
      <c r="I429" s="22"/>
      <c r="J429" s="22"/>
      <c r="K429" s="22"/>
      <c r="L429" s="22"/>
    </row>
    <row r="430" ht="15.75" customHeight="1">
      <c r="F430" s="8"/>
      <c r="G430" s="9"/>
      <c r="H430" s="11"/>
      <c r="I430" s="22"/>
      <c r="J430" s="22"/>
      <c r="K430" s="22"/>
      <c r="L430" s="22"/>
    </row>
    <row r="431" ht="15.75" customHeight="1">
      <c r="F431" s="8"/>
      <c r="G431" s="9"/>
      <c r="H431" s="11"/>
      <c r="I431" s="22"/>
      <c r="J431" s="22"/>
      <c r="K431" s="22"/>
      <c r="L431" s="22"/>
    </row>
    <row r="432" ht="15.75" customHeight="1">
      <c r="F432" s="8"/>
      <c r="G432" s="9"/>
      <c r="H432" s="11"/>
      <c r="I432" s="22"/>
      <c r="J432" s="22"/>
      <c r="K432" s="22"/>
      <c r="L432" s="22"/>
    </row>
    <row r="433" ht="15.75" customHeight="1">
      <c r="F433" s="8"/>
      <c r="G433" s="9"/>
      <c r="H433" s="11"/>
      <c r="I433" s="22"/>
      <c r="J433" s="22"/>
      <c r="K433" s="22"/>
      <c r="L433" s="22"/>
    </row>
    <row r="434" ht="15.75" customHeight="1">
      <c r="F434" s="8"/>
      <c r="G434" s="9"/>
      <c r="H434" s="11"/>
      <c r="I434" s="22"/>
      <c r="J434" s="22"/>
      <c r="K434" s="22"/>
      <c r="L434" s="22"/>
    </row>
    <row r="435" ht="15.75" customHeight="1">
      <c r="F435" s="8"/>
      <c r="G435" s="9"/>
      <c r="H435" s="11"/>
      <c r="I435" s="22"/>
      <c r="J435" s="22"/>
      <c r="K435" s="22"/>
      <c r="L435" s="22"/>
    </row>
    <row r="436" ht="15.75" customHeight="1">
      <c r="F436" s="8"/>
      <c r="G436" s="9"/>
      <c r="H436" s="11"/>
      <c r="I436" s="22"/>
      <c r="J436" s="22"/>
      <c r="K436" s="22"/>
      <c r="L436" s="22"/>
    </row>
    <row r="437" ht="15.75" customHeight="1">
      <c r="F437" s="8"/>
      <c r="G437" s="9"/>
      <c r="H437" s="11"/>
      <c r="I437" s="22"/>
      <c r="J437" s="22"/>
      <c r="K437" s="22"/>
      <c r="L437" s="22"/>
    </row>
    <row r="438" ht="15.75" customHeight="1">
      <c r="F438" s="8"/>
      <c r="G438" s="9"/>
      <c r="H438" s="11"/>
      <c r="I438" s="22"/>
      <c r="J438" s="22"/>
      <c r="K438" s="22"/>
      <c r="L438" s="22"/>
    </row>
    <row r="439" ht="15.75" customHeight="1">
      <c r="F439" s="8"/>
      <c r="G439" s="9"/>
      <c r="H439" s="11"/>
      <c r="I439" s="22"/>
      <c r="J439" s="22"/>
      <c r="K439" s="22"/>
      <c r="L439" s="22"/>
    </row>
    <row r="440" ht="15.75" customHeight="1">
      <c r="F440" s="8"/>
      <c r="G440" s="9"/>
      <c r="H440" s="11"/>
      <c r="I440" s="22"/>
      <c r="J440" s="22"/>
      <c r="K440" s="22"/>
      <c r="L440" s="22"/>
    </row>
    <row r="441" ht="15.75" customHeight="1">
      <c r="F441" s="8"/>
      <c r="G441" s="9"/>
      <c r="H441" s="11"/>
      <c r="I441" s="22"/>
      <c r="J441" s="22"/>
      <c r="K441" s="22"/>
      <c r="L441" s="22"/>
    </row>
    <row r="442" ht="15.75" customHeight="1">
      <c r="F442" s="8"/>
      <c r="G442" s="9"/>
      <c r="H442" s="11"/>
      <c r="I442" s="22"/>
      <c r="J442" s="22"/>
      <c r="K442" s="22"/>
      <c r="L442" s="22"/>
    </row>
    <row r="443" ht="15.75" customHeight="1">
      <c r="F443" s="8"/>
      <c r="G443" s="9"/>
      <c r="H443" s="11"/>
      <c r="I443" s="22"/>
      <c r="J443" s="22"/>
      <c r="K443" s="22"/>
      <c r="L443" s="22"/>
    </row>
    <row r="444" ht="15.75" customHeight="1">
      <c r="F444" s="8"/>
      <c r="G444" s="9"/>
      <c r="H444" s="11"/>
      <c r="I444" s="22"/>
      <c r="J444" s="22"/>
      <c r="K444" s="22"/>
      <c r="L444" s="22"/>
    </row>
    <row r="445" ht="15.75" customHeight="1">
      <c r="F445" s="8"/>
      <c r="G445" s="9"/>
      <c r="H445" s="11"/>
      <c r="I445" s="22"/>
      <c r="J445" s="22"/>
      <c r="K445" s="22"/>
      <c r="L445" s="22"/>
    </row>
    <row r="446" ht="15.75" customHeight="1">
      <c r="F446" s="8"/>
      <c r="G446" s="9"/>
      <c r="H446" s="11"/>
      <c r="I446" s="22"/>
      <c r="J446" s="22"/>
      <c r="K446" s="22"/>
      <c r="L446" s="22"/>
    </row>
    <row r="447" ht="15.75" customHeight="1">
      <c r="F447" s="8"/>
      <c r="G447" s="9"/>
      <c r="H447" s="11"/>
      <c r="I447" s="22"/>
      <c r="J447" s="22"/>
      <c r="K447" s="22"/>
      <c r="L447" s="22"/>
    </row>
    <row r="448" ht="15.75" customHeight="1">
      <c r="F448" s="8"/>
      <c r="G448" s="9"/>
      <c r="H448" s="11"/>
      <c r="I448" s="22"/>
      <c r="J448" s="22"/>
      <c r="K448" s="22"/>
      <c r="L448" s="22"/>
    </row>
    <row r="449" ht="15.75" customHeight="1">
      <c r="F449" s="8"/>
      <c r="G449" s="9"/>
      <c r="H449" s="11"/>
      <c r="I449" s="22"/>
      <c r="J449" s="22"/>
      <c r="K449" s="22"/>
      <c r="L449" s="22"/>
    </row>
    <row r="450" ht="15.75" customHeight="1">
      <c r="F450" s="8"/>
      <c r="G450" s="9"/>
      <c r="H450" s="11"/>
      <c r="I450" s="22"/>
      <c r="J450" s="22"/>
      <c r="K450" s="22"/>
      <c r="L450" s="22"/>
    </row>
    <row r="451" ht="15.75" customHeight="1">
      <c r="F451" s="8"/>
      <c r="G451" s="9"/>
      <c r="H451" s="11"/>
      <c r="I451" s="22"/>
      <c r="J451" s="22"/>
      <c r="K451" s="22"/>
      <c r="L451" s="22"/>
    </row>
    <row r="452" ht="15.75" customHeight="1">
      <c r="F452" s="8"/>
      <c r="G452" s="9"/>
      <c r="H452" s="11"/>
      <c r="I452" s="22"/>
      <c r="J452" s="22"/>
      <c r="K452" s="22"/>
      <c r="L452" s="22"/>
    </row>
    <row r="453" ht="15.75" customHeight="1">
      <c r="F453" s="8"/>
      <c r="G453" s="9"/>
      <c r="H453" s="11"/>
      <c r="I453" s="22"/>
      <c r="J453" s="22"/>
      <c r="K453" s="22"/>
      <c r="L453" s="22"/>
    </row>
    <row r="454" ht="15.75" customHeight="1">
      <c r="F454" s="8"/>
      <c r="G454" s="9"/>
      <c r="H454" s="11"/>
      <c r="I454" s="22"/>
      <c r="J454" s="22"/>
      <c r="K454" s="22"/>
      <c r="L454" s="22"/>
    </row>
    <row r="455" ht="15.75" customHeight="1">
      <c r="F455" s="8"/>
      <c r="G455" s="9"/>
      <c r="H455" s="11"/>
      <c r="I455" s="22"/>
      <c r="J455" s="22"/>
      <c r="K455" s="22"/>
      <c r="L455" s="22"/>
    </row>
    <row r="456" ht="15.75" customHeight="1">
      <c r="F456" s="8"/>
      <c r="G456" s="9"/>
      <c r="H456" s="11"/>
      <c r="I456" s="22"/>
      <c r="J456" s="22"/>
      <c r="K456" s="22"/>
      <c r="L456" s="22"/>
    </row>
    <row r="457" ht="15.75" customHeight="1">
      <c r="F457" s="8"/>
      <c r="G457" s="9"/>
      <c r="H457" s="11"/>
      <c r="I457" s="22"/>
      <c r="J457" s="22"/>
      <c r="K457" s="22"/>
      <c r="L457" s="22"/>
    </row>
    <row r="458" ht="15.75" customHeight="1">
      <c r="F458" s="8"/>
      <c r="G458" s="9"/>
      <c r="H458" s="11"/>
      <c r="I458" s="22"/>
      <c r="J458" s="22"/>
      <c r="K458" s="22"/>
      <c r="L458" s="22"/>
    </row>
    <row r="459" ht="15.75" customHeight="1">
      <c r="F459" s="8"/>
      <c r="G459" s="9"/>
      <c r="H459" s="11"/>
      <c r="I459" s="22"/>
      <c r="J459" s="22"/>
      <c r="K459" s="22"/>
      <c r="L459" s="22"/>
    </row>
    <row r="460" ht="15.75" customHeight="1">
      <c r="F460" s="8"/>
      <c r="G460" s="9"/>
      <c r="H460" s="11"/>
      <c r="I460" s="22"/>
      <c r="J460" s="22"/>
      <c r="K460" s="22"/>
      <c r="L460" s="22"/>
    </row>
    <row r="461" ht="15.75" customHeight="1">
      <c r="F461" s="8"/>
      <c r="G461" s="9"/>
      <c r="H461" s="11"/>
      <c r="I461" s="22"/>
      <c r="J461" s="22"/>
      <c r="K461" s="22"/>
      <c r="L461" s="22"/>
    </row>
    <row r="462" ht="15.75" customHeight="1">
      <c r="F462" s="8"/>
      <c r="G462" s="9"/>
      <c r="H462" s="11"/>
      <c r="I462" s="22"/>
      <c r="J462" s="22"/>
      <c r="K462" s="22"/>
      <c r="L462" s="22"/>
    </row>
    <row r="463" ht="15.75" customHeight="1">
      <c r="F463" s="8"/>
      <c r="G463" s="9"/>
      <c r="H463" s="11"/>
      <c r="I463" s="22"/>
      <c r="J463" s="22"/>
      <c r="K463" s="22"/>
      <c r="L463" s="22"/>
    </row>
    <row r="464" ht="15.75" customHeight="1">
      <c r="F464" s="8"/>
      <c r="G464" s="9"/>
      <c r="H464" s="11"/>
      <c r="I464" s="22"/>
      <c r="J464" s="22"/>
      <c r="K464" s="22"/>
      <c r="L464" s="22"/>
    </row>
    <row r="465" ht="15.75" customHeight="1">
      <c r="F465" s="8"/>
      <c r="G465" s="9"/>
      <c r="H465" s="11"/>
      <c r="I465" s="22"/>
      <c r="J465" s="22"/>
      <c r="K465" s="22"/>
      <c r="L465" s="22"/>
    </row>
    <row r="466" ht="15.75" customHeight="1">
      <c r="F466" s="8"/>
      <c r="G466" s="9"/>
      <c r="H466" s="11"/>
      <c r="I466" s="22"/>
      <c r="J466" s="22"/>
      <c r="K466" s="22"/>
      <c r="L466" s="22"/>
    </row>
    <row r="467" ht="15.75" customHeight="1">
      <c r="F467" s="8"/>
      <c r="G467" s="9"/>
      <c r="H467" s="11"/>
      <c r="I467" s="22"/>
      <c r="J467" s="22"/>
      <c r="K467" s="22"/>
      <c r="L467" s="22"/>
    </row>
    <row r="468" ht="15.75" customHeight="1">
      <c r="F468" s="8"/>
      <c r="G468" s="9"/>
      <c r="H468" s="11"/>
      <c r="I468" s="22"/>
      <c r="J468" s="22"/>
      <c r="K468" s="22"/>
      <c r="L468" s="22"/>
    </row>
    <row r="469" ht="15.75" customHeight="1">
      <c r="F469" s="8"/>
      <c r="G469" s="9"/>
      <c r="H469" s="11"/>
      <c r="I469" s="22"/>
      <c r="J469" s="22"/>
      <c r="K469" s="22"/>
      <c r="L469" s="22"/>
    </row>
    <row r="470" ht="15.75" customHeight="1">
      <c r="F470" s="8"/>
      <c r="G470" s="9"/>
      <c r="H470" s="11"/>
      <c r="I470" s="22"/>
      <c r="J470" s="22"/>
      <c r="K470" s="22"/>
      <c r="L470" s="22"/>
    </row>
    <row r="471" ht="15.75" customHeight="1">
      <c r="F471" s="8"/>
      <c r="G471" s="9"/>
      <c r="H471" s="11"/>
      <c r="I471" s="22"/>
      <c r="J471" s="22"/>
      <c r="K471" s="22"/>
      <c r="L471" s="22"/>
    </row>
    <row r="472" ht="15.75" customHeight="1">
      <c r="F472" s="8"/>
      <c r="G472" s="9"/>
      <c r="H472" s="11"/>
      <c r="I472" s="22"/>
      <c r="J472" s="22"/>
      <c r="K472" s="22"/>
      <c r="L472" s="22"/>
    </row>
    <row r="473" ht="15.75" customHeight="1">
      <c r="F473" s="8"/>
      <c r="G473" s="9"/>
      <c r="H473" s="11"/>
      <c r="I473" s="22"/>
      <c r="J473" s="22"/>
      <c r="K473" s="22"/>
      <c r="L473" s="22"/>
    </row>
    <row r="474" ht="15.75" customHeight="1">
      <c r="F474" s="8"/>
      <c r="G474" s="9"/>
      <c r="H474" s="11"/>
      <c r="I474" s="22"/>
      <c r="J474" s="22"/>
      <c r="K474" s="22"/>
      <c r="L474" s="22"/>
    </row>
    <row r="475" ht="15.75" customHeight="1">
      <c r="F475" s="8"/>
      <c r="G475" s="9"/>
      <c r="H475" s="11"/>
      <c r="I475" s="22"/>
      <c r="J475" s="22"/>
      <c r="K475" s="22"/>
      <c r="L475" s="22"/>
    </row>
    <row r="476" ht="15.75" customHeight="1">
      <c r="F476" s="8"/>
      <c r="G476" s="9"/>
      <c r="H476" s="11"/>
      <c r="I476" s="22"/>
      <c r="J476" s="22"/>
      <c r="K476" s="22"/>
      <c r="L476" s="22"/>
    </row>
    <row r="477" ht="15.75" customHeight="1">
      <c r="F477" s="8"/>
      <c r="G477" s="9"/>
      <c r="H477" s="11"/>
      <c r="I477" s="22"/>
      <c r="J477" s="22"/>
      <c r="K477" s="22"/>
      <c r="L477" s="22"/>
    </row>
    <row r="478" ht="15.75" customHeight="1">
      <c r="F478" s="8"/>
      <c r="G478" s="9"/>
      <c r="H478" s="11"/>
      <c r="I478" s="22"/>
      <c r="J478" s="22"/>
      <c r="K478" s="22"/>
      <c r="L478" s="22"/>
    </row>
    <row r="479" ht="15.75" customHeight="1">
      <c r="F479" s="8"/>
      <c r="G479" s="9"/>
      <c r="H479" s="11"/>
      <c r="I479" s="22"/>
      <c r="J479" s="22"/>
      <c r="K479" s="22"/>
      <c r="L479" s="22"/>
    </row>
    <row r="480" ht="15.75" customHeight="1">
      <c r="F480" s="8"/>
      <c r="G480" s="9"/>
      <c r="H480" s="11"/>
      <c r="I480" s="22"/>
      <c r="J480" s="22"/>
      <c r="K480" s="22"/>
      <c r="L480" s="22"/>
    </row>
    <row r="481" ht="15.75" customHeight="1">
      <c r="F481" s="8"/>
      <c r="G481" s="9"/>
      <c r="H481" s="11"/>
      <c r="I481" s="22"/>
      <c r="J481" s="22"/>
      <c r="K481" s="22"/>
      <c r="L481" s="22"/>
    </row>
    <row r="482" ht="15.75" customHeight="1">
      <c r="F482" s="8"/>
      <c r="G482" s="9"/>
      <c r="H482" s="11"/>
      <c r="I482" s="22"/>
      <c r="J482" s="22"/>
      <c r="K482" s="22"/>
      <c r="L482" s="22"/>
    </row>
    <row r="483" ht="15.75" customHeight="1">
      <c r="F483" s="8"/>
      <c r="G483" s="9"/>
      <c r="H483" s="11"/>
      <c r="I483" s="22"/>
      <c r="J483" s="22"/>
      <c r="K483" s="22"/>
      <c r="L483" s="22"/>
    </row>
    <row r="484" ht="15.75" customHeight="1">
      <c r="F484" s="8"/>
      <c r="G484" s="9"/>
      <c r="H484" s="11"/>
      <c r="I484" s="22"/>
      <c r="J484" s="22"/>
      <c r="K484" s="22"/>
      <c r="L484" s="22"/>
    </row>
    <row r="485" ht="15.75" customHeight="1">
      <c r="F485" s="8"/>
      <c r="G485" s="9"/>
      <c r="H485" s="11"/>
      <c r="I485" s="22"/>
      <c r="J485" s="22"/>
      <c r="K485" s="22"/>
      <c r="L485" s="22"/>
    </row>
    <row r="486" ht="15.75" customHeight="1">
      <c r="F486" s="8"/>
      <c r="G486" s="9"/>
      <c r="H486" s="11"/>
      <c r="I486" s="22"/>
      <c r="J486" s="22"/>
      <c r="K486" s="22"/>
      <c r="L486" s="22"/>
    </row>
    <row r="487" ht="15.75" customHeight="1">
      <c r="F487" s="8"/>
      <c r="G487" s="9"/>
      <c r="H487" s="11"/>
      <c r="I487" s="22"/>
      <c r="J487" s="22"/>
      <c r="K487" s="22"/>
      <c r="L487" s="22"/>
    </row>
    <row r="488" ht="15.75" customHeight="1">
      <c r="F488" s="8"/>
      <c r="G488" s="9"/>
      <c r="H488" s="11"/>
      <c r="I488" s="22"/>
      <c r="J488" s="22"/>
      <c r="K488" s="22"/>
      <c r="L488" s="22"/>
    </row>
    <row r="489" ht="15.75" customHeight="1">
      <c r="F489" s="8"/>
      <c r="G489" s="9"/>
      <c r="H489" s="11"/>
      <c r="I489" s="22"/>
      <c r="J489" s="22"/>
      <c r="K489" s="22"/>
      <c r="L489" s="22"/>
    </row>
    <row r="490" ht="15.75" customHeight="1">
      <c r="F490" s="8"/>
      <c r="G490" s="9"/>
      <c r="H490" s="11"/>
      <c r="I490" s="22"/>
      <c r="J490" s="22"/>
      <c r="K490" s="22"/>
      <c r="L490" s="22"/>
    </row>
    <row r="491" ht="15.75" customHeight="1">
      <c r="F491" s="8"/>
      <c r="G491" s="9"/>
      <c r="H491" s="11"/>
      <c r="I491" s="22"/>
      <c r="J491" s="22"/>
      <c r="K491" s="22"/>
      <c r="L491" s="22"/>
    </row>
    <row r="492" ht="15.75" customHeight="1">
      <c r="F492" s="8"/>
      <c r="G492" s="9"/>
      <c r="H492" s="11"/>
      <c r="I492" s="22"/>
      <c r="J492" s="22"/>
      <c r="K492" s="22"/>
      <c r="L492" s="22"/>
    </row>
    <row r="493" ht="15.75" customHeight="1">
      <c r="F493" s="8"/>
      <c r="G493" s="9"/>
      <c r="H493" s="11"/>
      <c r="I493" s="22"/>
      <c r="J493" s="22"/>
      <c r="K493" s="22"/>
      <c r="L493" s="22"/>
    </row>
    <row r="494" ht="15.75" customHeight="1">
      <c r="F494" s="8"/>
      <c r="G494" s="9"/>
      <c r="H494" s="11"/>
      <c r="I494" s="22"/>
      <c r="J494" s="22"/>
      <c r="K494" s="22"/>
      <c r="L494" s="22"/>
    </row>
    <row r="495" ht="15.75" customHeight="1">
      <c r="F495" s="8"/>
      <c r="G495" s="9"/>
      <c r="H495" s="11"/>
      <c r="I495" s="22"/>
      <c r="J495" s="22"/>
      <c r="K495" s="22"/>
      <c r="L495" s="22"/>
    </row>
    <row r="496" ht="15.75" customHeight="1">
      <c r="F496" s="8"/>
      <c r="G496" s="9"/>
      <c r="H496" s="11"/>
      <c r="I496" s="22"/>
      <c r="J496" s="22"/>
      <c r="K496" s="22"/>
      <c r="L496" s="22"/>
    </row>
    <row r="497" ht="15.75" customHeight="1">
      <c r="F497" s="8"/>
      <c r="G497" s="9"/>
      <c r="H497" s="11"/>
      <c r="I497" s="22"/>
      <c r="J497" s="22"/>
      <c r="K497" s="22"/>
      <c r="L497" s="22"/>
    </row>
    <row r="498" ht="15.75" customHeight="1">
      <c r="F498" s="8"/>
      <c r="G498" s="9"/>
      <c r="H498" s="11"/>
      <c r="I498" s="22"/>
      <c r="J498" s="22"/>
      <c r="K498" s="22"/>
      <c r="L498" s="22"/>
    </row>
    <row r="499" ht="15.75" customHeight="1">
      <c r="F499" s="8"/>
      <c r="G499" s="9"/>
      <c r="H499" s="11"/>
      <c r="I499" s="22"/>
      <c r="J499" s="22"/>
      <c r="K499" s="22"/>
      <c r="L499" s="22"/>
    </row>
    <row r="500" ht="15.75" customHeight="1">
      <c r="F500" s="8"/>
      <c r="G500" s="9"/>
      <c r="H500" s="11"/>
      <c r="I500" s="22"/>
      <c r="J500" s="22"/>
      <c r="K500" s="22"/>
      <c r="L500" s="22"/>
    </row>
    <row r="501" ht="15.75" customHeight="1">
      <c r="F501" s="8"/>
      <c r="G501" s="9"/>
      <c r="H501" s="11"/>
      <c r="I501" s="22"/>
      <c r="J501" s="22"/>
      <c r="K501" s="22"/>
      <c r="L501" s="22"/>
    </row>
    <row r="502" ht="15.75" customHeight="1">
      <c r="F502" s="8"/>
      <c r="G502" s="9"/>
      <c r="H502" s="11"/>
      <c r="I502" s="22"/>
      <c r="J502" s="22"/>
      <c r="K502" s="22"/>
      <c r="L502" s="22"/>
    </row>
    <row r="503" ht="15.75" customHeight="1">
      <c r="F503" s="8"/>
      <c r="G503" s="9"/>
      <c r="H503" s="11"/>
      <c r="I503" s="22"/>
      <c r="J503" s="22"/>
      <c r="K503" s="22"/>
      <c r="L503" s="22"/>
    </row>
    <row r="504" ht="15.75" customHeight="1">
      <c r="F504" s="8"/>
      <c r="G504" s="9"/>
      <c r="H504" s="11"/>
      <c r="I504" s="22"/>
      <c r="J504" s="22"/>
      <c r="K504" s="22"/>
      <c r="L504" s="22"/>
    </row>
    <row r="505" ht="15.75" customHeight="1">
      <c r="F505" s="8"/>
      <c r="G505" s="9"/>
      <c r="H505" s="11"/>
      <c r="I505" s="22"/>
      <c r="J505" s="22"/>
      <c r="K505" s="22"/>
      <c r="L505" s="22"/>
    </row>
    <row r="506" ht="15.75" customHeight="1">
      <c r="F506" s="8"/>
      <c r="G506" s="9"/>
      <c r="H506" s="11"/>
      <c r="I506" s="22"/>
      <c r="J506" s="22"/>
      <c r="K506" s="22"/>
      <c r="L506" s="22"/>
    </row>
    <row r="507" ht="15.75" customHeight="1">
      <c r="F507" s="8"/>
      <c r="G507" s="9"/>
      <c r="H507" s="11"/>
      <c r="I507" s="22"/>
      <c r="J507" s="22"/>
      <c r="K507" s="22"/>
      <c r="L507" s="22"/>
    </row>
    <row r="508" ht="15.75" customHeight="1">
      <c r="F508" s="8"/>
      <c r="G508" s="9"/>
      <c r="H508" s="11"/>
      <c r="I508" s="22"/>
      <c r="J508" s="22"/>
      <c r="K508" s="22"/>
      <c r="L508" s="22"/>
    </row>
    <row r="509" ht="15.75" customHeight="1">
      <c r="F509" s="8"/>
      <c r="G509" s="9"/>
      <c r="H509" s="11"/>
      <c r="I509" s="22"/>
      <c r="J509" s="22"/>
      <c r="K509" s="22"/>
      <c r="L509" s="22"/>
    </row>
    <row r="510" ht="15.75" customHeight="1">
      <c r="F510" s="8"/>
      <c r="G510" s="9"/>
      <c r="H510" s="11"/>
      <c r="I510" s="22"/>
      <c r="J510" s="22"/>
      <c r="K510" s="22"/>
      <c r="L510" s="22"/>
    </row>
    <row r="511" ht="15.75" customHeight="1">
      <c r="F511" s="8"/>
      <c r="G511" s="9"/>
      <c r="H511" s="11"/>
      <c r="I511" s="22"/>
      <c r="J511" s="22"/>
      <c r="K511" s="22"/>
      <c r="L511" s="22"/>
    </row>
    <row r="512" ht="15.75" customHeight="1">
      <c r="F512" s="8"/>
      <c r="G512" s="9"/>
      <c r="H512" s="11"/>
      <c r="I512" s="22"/>
      <c r="J512" s="22"/>
      <c r="K512" s="22"/>
      <c r="L512" s="22"/>
    </row>
    <row r="513" ht="15.75" customHeight="1">
      <c r="F513" s="8"/>
      <c r="G513" s="9"/>
      <c r="H513" s="11"/>
      <c r="I513" s="22"/>
      <c r="J513" s="22"/>
      <c r="K513" s="22"/>
      <c r="L513" s="22"/>
    </row>
    <row r="514" ht="15.75" customHeight="1">
      <c r="F514" s="8"/>
      <c r="G514" s="9"/>
      <c r="H514" s="11"/>
      <c r="I514" s="22"/>
      <c r="J514" s="22"/>
      <c r="K514" s="22"/>
      <c r="L514" s="22"/>
    </row>
    <row r="515" ht="15.75" customHeight="1">
      <c r="F515" s="8"/>
      <c r="G515" s="9"/>
      <c r="H515" s="11"/>
      <c r="I515" s="22"/>
      <c r="J515" s="22"/>
      <c r="K515" s="22"/>
      <c r="L515" s="22"/>
    </row>
    <row r="516" ht="15.75" customHeight="1">
      <c r="F516" s="8"/>
      <c r="G516" s="9"/>
      <c r="H516" s="11"/>
      <c r="I516" s="22"/>
      <c r="J516" s="22"/>
      <c r="K516" s="22"/>
      <c r="L516" s="22"/>
    </row>
    <row r="517" ht="15.75" customHeight="1">
      <c r="F517" s="8"/>
      <c r="G517" s="9"/>
      <c r="H517" s="11"/>
      <c r="I517" s="22"/>
      <c r="J517" s="22"/>
      <c r="K517" s="22"/>
      <c r="L517" s="22"/>
    </row>
    <row r="518" ht="15.75" customHeight="1">
      <c r="F518" s="8"/>
      <c r="G518" s="9"/>
      <c r="H518" s="11"/>
      <c r="I518" s="22"/>
      <c r="J518" s="22"/>
      <c r="K518" s="22"/>
      <c r="L518" s="22"/>
    </row>
    <row r="519" ht="15.75" customHeight="1">
      <c r="F519" s="8"/>
      <c r="G519" s="9"/>
      <c r="H519" s="11"/>
      <c r="I519" s="22"/>
      <c r="J519" s="22"/>
      <c r="K519" s="22"/>
      <c r="L519" s="22"/>
    </row>
    <row r="520" ht="15.75" customHeight="1">
      <c r="F520" s="8"/>
      <c r="G520" s="9"/>
      <c r="H520" s="11"/>
      <c r="I520" s="22"/>
      <c r="J520" s="22"/>
      <c r="K520" s="22"/>
      <c r="L520" s="22"/>
    </row>
    <row r="521" ht="15.75" customHeight="1">
      <c r="F521" s="8"/>
      <c r="G521" s="9"/>
      <c r="H521" s="11"/>
      <c r="I521" s="22"/>
      <c r="J521" s="22"/>
      <c r="K521" s="22"/>
      <c r="L521" s="22"/>
    </row>
    <row r="522" ht="15.75" customHeight="1">
      <c r="F522" s="8"/>
      <c r="G522" s="9"/>
      <c r="H522" s="11"/>
      <c r="I522" s="22"/>
      <c r="J522" s="22"/>
      <c r="K522" s="22"/>
      <c r="L522" s="22"/>
    </row>
    <row r="523" ht="15.75" customHeight="1">
      <c r="F523" s="8"/>
      <c r="G523" s="9"/>
      <c r="H523" s="11"/>
      <c r="I523" s="22"/>
      <c r="J523" s="22"/>
      <c r="K523" s="22"/>
      <c r="L523" s="22"/>
    </row>
    <row r="524" ht="15.75" customHeight="1">
      <c r="F524" s="8"/>
      <c r="G524" s="9"/>
      <c r="H524" s="11"/>
      <c r="I524" s="22"/>
      <c r="J524" s="22"/>
      <c r="K524" s="22"/>
      <c r="L524" s="22"/>
    </row>
    <row r="525" ht="15.75" customHeight="1">
      <c r="F525" s="8"/>
      <c r="G525" s="9"/>
      <c r="H525" s="11"/>
      <c r="I525" s="22"/>
      <c r="J525" s="22"/>
      <c r="K525" s="22"/>
      <c r="L525" s="22"/>
    </row>
    <row r="526" ht="15.75" customHeight="1">
      <c r="F526" s="8"/>
      <c r="G526" s="9"/>
      <c r="H526" s="11"/>
      <c r="I526" s="22"/>
      <c r="J526" s="22"/>
      <c r="K526" s="22"/>
      <c r="L526" s="22"/>
    </row>
    <row r="527" ht="15.75" customHeight="1">
      <c r="F527" s="8"/>
      <c r="G527" s="9"/>
      <c r="H527" s="11"/>
      <c r="I527" s="22"/>
      <c r="J527" s="22"/>
      <c r="K527" s="22"/>
      <c r="L527" s="22"/>
    </row>
    <row r="528" ht="15.75" customHeight="1">
      <c r="F528" s="8"/>
      <c r="G528" s="9"/>
      <c r="H528" s="11"/>
      <c r="I528" s="22"/>
      <c r="J528" s="22"/>
      <c r="K528" s="22"/>
      <c r="L528" s="22"/>
    </row>
    <row r="529" ht="15.75" customHeight="1">
      <c r="F529" s="8"/>
      <c r="G529" s="9"/>
      <c r="H529" s="11"/>
      <c r="I529" s="22"/>
      <c r="J529" s="22"/>
      <c r="K529" s="22"/>
      <c r="L529" s="22"/>
    </row>
    <row r="530" ht="15.75" customHeight="1">
      <c r="F530" s="8"/>
      <c r="G530" s="9"/>
      <c r="H530" s="11"/>
      <c r="I530" s="22"/>
      <c r="J530" s="22"/>
      <c r="K530" s="22"/>
      <c r="L530" s="22"/>
    </row>
    <row r="531" ht="15.75" customHeight="1">
      <c r="F531" s="8"/>
      <c r="G531" s="9"/>
      <c r="H531" s="11"/>
      <c r="I531" s="22"/>
      <c r="J531" s="22"/>
      <c r="K531" s="22"/>
      <c r="L531" s="22"/>
    </row>
    <row r="532" ht="15.75" customHeight="1">
      <c r="F532" s="8"/>
      <c r="G532" s="9"/>
      <c r="H532" s="11"/>
      <c r="I532" s="22"/>
      <c r="J532" s="22"/>
      <c r="K532" s="22"/>
      <c r="L532" s="22"/>
    </row>
    <row r="533" ht="15.75" customHeight="1">
      <c r="F533" s="8"/>
      <c r="G533" s="9"/>
      <c r="H533" s="11"/>
      <c r="I533" s="22"/>
      <c r="J533" s="22"/>
      <c r="K533" s="22"/>
      <c r="L533" s="22"/>
    </row>
    <row r="534" ht="15.75" customHeight="1">
      <c r="F534" s="8"/>
      <c r="G534" s="9"/>
      <c r="H534" s="11"/>
      <c r="I534" s="22"/>
      <c r="J534" s="22"/>
      <c r="K534" s="22"/>
      <c r="L534" s="22"/>
    </row>
    <row r="535" ht="15.75" customHeight="1">
      <c r="F535" s="8"/>
      <c r="G535" s="9"/>
      <c r="H535" s="11"/>
      <c r="I535" s="22"/>
      <c r="J535" s="22"/>
      <c r="K535" s="22"/>
      <c r="L535" s="22"/>
    </row>
    <row r="536" ht="15.75" customHeight="1">
      <c r="F536" s="8"/>
      <c r="G536" s="9"/>
      <c r="H536" s="11"/>
      <c r="I536" s="22"/>
      <c r="J536" s="22"/>
      <c r="K536" s="22"/>
      <c r="L536" s="22"/>
    </row>
    <row r="537" ht="15.75" customHeight="1">
      <c r="F537" s="8"/>
      <c r="G537" s="9"/>
      <c r="H537" s="11"/>
      <c r="I537" s="22"/>
      <c r="J537" s="22"/>
      <c r="K537" s="22"/>
      <c r="L537" s="22"/>
    </row>
    <row r="538" ht="15.75" customHeight="1">
      <c r="F538" s="8"/>
      <c r="G538" s="9"/>
      <c r="H538" s="11"/>
      <c r="I538" s="22"/>
      <c r="J538" s="22"/>
      <c r="K538" s="22"/>
      <c r="L538" s="22"/>
    </row>
    <row r="539" ht="15.75" customHeight="1">
      <c r="F539" s="8"/>
      <c r="G539" s="9"/>
      <c r="H539" s="11"/>
      <c r="I539" s="22"/>
      <c r="J539" s="22"/>
      <c r="K539" s="22"/>
      <c r="L539" s="22"/>
    </row>
    <row r="540" ht="15.75" customHeight="1">
      <c r="F540" s="8"/>
      <c r="G540" s="9"/>
      <c r="H540" s="11"/>
      <c r="I540" s="22"/>
      <c r="J540" s="22"/>
      <c r="K540" s="22"/>
      <c r="L540" s="22"/>
    </row>
    <row r="541" ht="15.75" customHeight="1">
      <c r="F541" s="8"/>
      <c r="G541" s="9"/>
      <c r="H541" s="11"/>
      <c r="I541" s="22"/>
      <c r="J541" s="22"/>
      <c r="K541" s="22"/>
      <c r="L541" s="22"/>
    </row>
    <row r="542" ht="15.75" customHeight="1">
      <c r="F542" s="8"/>
      <c r="G542" s="9"/>
      <c r="H542" s="11"/>
      <c r="I542" s="22"/>
      <c r="J542" s="22"/>
      <c r="K542" s="22"/>
      <c r="L542" s="22"/>
    </row>
    <row r="543" ht="15.75" customHeight="1">
      <c r="F543" s="8"/>
      <c r="G543" s="9"/>
      <c r="H543" s="11"/>
      <c r="I543" s="22"/>
      <c r="J543" s="22"/>
      <c r="K543" s="22"/>
      <c r="L543" s="22"/>
    </row>
    <row r="544" ht="15.75" customHeight="1">
      <c r="F544" s="8"/>
      <c r="G544" s="9"/>
      <c r="H544" s="11"/>
      <c r="I544" s="22"/>
      <c r="J544" s="22"/>
      <c r="K544" s="22"/>
      <c r="L544" s="22"/>
    </row>
    <row r="545" ht="15.75" customHeight="1">
      <c r="F545" s="8"/>
      <c r="G545" s="9"/>
      <c r="H545" s="11"/>
      <c r="I545" s="22"/>
      <c r="J545" s="22"/>
      <c r="K545" s="22"/>
      <c r="L545" s="22"/>
    </row>
    <row r="546" ht="15.75" customHeight="1">
      <c r="F546" s="8"/>
      <c r="G546" s="9"/>
      <c r="H546" s="11"/>
      <c r="I546" s="22"/>
      <c r="J546" s="22"/>
      <c r="K546" s="22"/>
      <c r="L546" s="22"/>
    </row>
    <row r="547" ht="15.75" customHeight="1">
      <c r="F547" s="8"/>
      <c r="G547" s="9"/>
      <c r="H547" s="11"/>
      <c r="I547" s="22"/>
      <c r="J547" s="22"/>
      <c r="K547" s="22"/>
      <c r="L547" s="22"/>
    </row>
    <row r="548" ht="15.75" customHeight="1">
      <c r="F548" s="8"/>
      <c r="G548" s="9"/>
      <c r="H548" s="11"/>
      <c r="I548" s="22"/>
      <c r="J548" s="22"/>
      <c r="K548" s="22"/>
      <c r="L548" s="22"/>
    </row>
    <row r="549" ht="15.75" customHeight="1">
      <c r="F549" s="8"/>
      <c r="G549" s="9"/>
      <c r="H549" s="11"/>
      <c r="I549" s="22"/>
      <c r="J549" s="22"/>
      <c r="K549" s="22"/>
      <c r="L549" s="22"/>
    </row>
    <row r="550" ht="15.75" customHeight="1">
      <c r="F550" s="8"/>
      <c r="G550" s="9"/>
      <c r="H550" s="11"/>
      <c r="I550" s="22"/>
      <c r="J550" s="22"/>
      <c r="K550" s="22"/>
      <c r="L550" s="22"/>
    </row>
    <row r="551" ht="15.75" customHeight="1">
      <c r="F551" s="8"/>
      <c r="G551" s="9"/>
      <c r="H551" s="11"/>
      <c r="I551" s="22"/>
      <c r="J551" s="22"/>
      <c r="K551" s="22"/>
      <c r="L551" s="22"/>
    </row>
    <row r="552" ht="15.75" customHeight="1">
      <c r="F552" s="8"/>
      <c r="G552" s="9"/>
      <c r="H552" s="11"/>
      <c r="I552" s="22"/>
      <c r="J552" s="22"/>
      <c r="K552" s="22"/>
      <c r="L552" s="22"/>
    </row>
    <row r="553" ht="15.75" customHeight="1">
      <c r="F553" s="8"/>
      <c r="G553" s="9"/>
      <c r="H553" s="11"/>
      <c r="I553" s="22"/>
      <c r="J553" s="22"/>
      <c r="K553" s="22"/>
      <c r="L553" s="22"/>
    </row>
    <row r="554" ht="15.75" customHeight="1">
      <c r="F554" s="8"/>
      <c r="G554" s="9"/>
      <c r="H554" s="11"/>
      <c r="I554" s="22"/>
      <c r="J554" s="22"/>
      <c r="K554" s="22"/>
      <c r="L554" s="22"/>
    </row>
    <row r="555" ht="15.75" customHeight="1">
      <c r="F555" s="8"/>
      <c r="G555" s="9"/>
      <c r="H555" s="11"/>
      <c r="I555" s="22"/>
      <c r="J555" s="22"/>
      <c r="K555" s="22"/>
      <c r="L555" s="22"/>
    </row>
    <row r="556" ht="15.75" customHeight="1">
      <c r="F556" s="8"/>
      <c r="G556" s="9"/>
      <c r="H556" s="11"/>
      <c r="I556" s="22"/>
      <c r="J556" s="22"/>
      <c r="K556" s="22"/>
      <c r="L556" s="22"/>
    </row>
    <row r="557" ht="15.75" customHeight="1">
      <c r="F557" s="8"/>
      <c r="G557" s="9"/>
      <c r="H557" s="11"/>
      <c r="I557" s="22"/>
      <c r="J557" s="22"/>
      <c r="K557" s="22"/>
      <c r="L557" s="22"/>
    </row>
    <row r="558" ht="15.75" customHeight="1">
      <c r="F558" s="8"/>
      <c r="G558" s="9"/>
      <c r="H558" s="11"/>
      <c r="I558" s="22"/>
      <c r="J558" s="22"/>
      <c r="K558" s="22"/>
      <c r="L558" s="22"/>
    </row>
    <row r="559" ht="15.75" customHeight="1">
      <c r="F559" s="8"/>
      <c r="G559" s="9"/>
      <c r="H559" s="11"/>
      <c r="I559" s="22"/>
      <c r="J559" s="22"/>
      <c r="K559" s="22"/>
      <c r="L559" s="22"/>
    </row>
    <row r="560" ht="15.75" customHeight="1">
      <c r="F560" s="8"/>
      <c r="G560" s="9"/>
      <c r="H560" s="11"/>
      <c r="I560" s="22"/>
      <c r="J560" s="22"/>
      <c r="K560" s="22"/>
      <c r="L560" s="22"/>
    </row>
    <row r="561" ht="15.75" customHeight="1">
      <c r="F561" s="8"/>
      <c r="G561" s="9"/>
      <c r="H561" s="11"/>
      <c r="I561" s="22"/>
      <c r="J561" s="22"/>
      <c r="K561" s="22"/>
      <c r="L561" s="22"/>
    </row>
    <row r="562" ht="15.75" customHeight="1">
      <c r="F562" s="8"/>
      <c r="G562" s="9"/>
      <c r="H562" s="11"/>
      <c r="I562" s="22"/>
      <c r="J562" s="22"/>
      <c r="K562" s="22"/>
      <c r="L562" s="22"/>
    </row>
    <row r="563" ht="15.75" customHeight="1">
      <c r="F563" s="8"/>
      <c r="G563" s="9"/>
      <c r="H563" s="11"/>
      <c r="I563" s="22"/>
      <c r="J563" s="22"/>
      <c r="K563" s="22"/>
      <c r="L563" s="22"/>
    </row>
    <row r="564" ht="15.75" customHeight="1">
      <c r="F564" s="8"/>
      <c r="G564" s="9"/>
      <c r="H564" s="11"/>
      <c r="I564" s="22"/>
      <c r="J564" s="22"/>
      <c r="K564" s="22"/>
      <c r="L564" s="22"/>
    </row>
    <row r="565" ht="15.75" customHeight="1">
      <c r="F565" s="8"/>
      <c r="G565" s="9"/>
      <c r="H565" s="11"/>
      <c r="I565" s="22"/>
      <c r="J565" s="22"/>
      <c r="K565" s="22"/>
      <c r="L565" s="22"/>
    </row>
    <row r="566" ht="15.75" customHeight="1">
      <c r="F566" s="8"/>
      <c r="G566" s="9"/>
      <c r="H566" s="11"/>
      <c r="I566" s="22"/>
      <c r="J566" s="22"/>
      <c r="K566" s="22"/>
      <c r="L566" s="22"/>
    </row>
    <row r="567" ht="15.75" customHeight="1">
      <c r="F567" s="8"/>
      <c r="G567" s="9"/>
      <c r="H567" s="11"/>
      <c r="I567" s="22"/>
      <c r="J567" s="22"/>
      <c r="K567" s="22"/>
      <c r="L567" s="22"/>
    </row>
    <row r="568" ht="15.75" customHeight="1">
      <c r="F568" s="8"/>
      <c r="G568" s="9"/>
      <c r="H568" s="11"/>
      <c r="I568" s="22"/>
      <c r="J568" s="22"/>
      <c r="K568" s="22"/>
      <c r="L568" s="22"/>
    </row>
    <row r="569" ht="15.75" customHeight="1">
      <c r="F569" s="8"/>
      <c r="G569" s="9"/>
      <c r="H569" s="11"/>
      <c r="I569" s="22"/>
      <c r="J569" s="22"/>
      <c r="K569" s="22"/>
      <c r="L569" s="22"/>
    </row>
    <row r="570" ht="15.75" customHeight="1">
      <c r="F570" s="8"/>
      <c r="G570" s="9"/>
      <c r="H570" s="11"/>
      <c r="I570" s="22"/>
      <c r="J570" s="22"/>
      <c r="K570" s="22"/>
      <c r="L570" s="22"/>
    </row>
    <row r="571" ht="15.75" customHeight="1">
      <c r="F571" s="8"/>
      <c r="G571" s="9"/>
      <c r="H571" s="11"/>
      <c r="I571" s="22"/>
      <c r="J571" s="22"/>
      <c r="K571" s="22"/>
      <c r="L571" s="22"/>
    </row>
    <row r="572" ht="15.75" customHeight="1">
      <c r="F572" s="8"/>
      <c r="G572" s="9"/>
      <c r="H572" s="11"/>
      <c r="I572" s="22"/>
      <c r="J572" s="22"/>
      <c r="K572" s="22"/>
      <c r="L572" s="22"/>
    </row>
    <row r="573" ht="15.75" customHeight="1">
      <c r="F573" s="8"/>
      <c r="G573" s="9"/>
      <c r="H573" s="11"/>
      <c r="I573" s="22"/>
      <c r="J573" s="22"/>
      <c r="K573" s="22"/>
      <c r="L573" s="22"/>
    </row>
    <row r="574" ht="15.75" customHeight="1">
      <c r="F574" s="8"/>
      <c r="G574" s="9"/>
      <c r="H574" s="11"/>
      <c r="I574" s="22"/>
      <c r="J574" s="22"/>
      <c r="K574" s="22"/>
      <c r="L574" s="22"/>
    </row>
    <row r="575" ht="15.75" customHeight="1">
      <c r="F575" s="8"/>
      <c r="G575" s="9"/>
      <c r="H575" s="11"/>
      <c r="I575" s="22"/>
      <c r="J575" s="22"/>
      <c r="K575" s="22"/>
      <c r="L575" s="22"/>
    </row>
    <row r="576" ht="15.75" customHeight="1">
      <c r="F576" s="8"/>
      <c r="G576" s="9"/>
      <c r="H576" s="11"/>
      <c r="I576" s="22"/>
      <c r="J576" s="22"/>
      <c r="K576" s="22"/>
      <c r="L576" s="22"/>
    </row>
    <row r="577" ht="15.75" customHeight="1">
      <c r="F577" s="8"/>
      <c r="G577" s="9"/>
      <c r="H577" s="11"/>
      <c r="I577" s="22"/>
      <c r="J577" s="22"/>
      <c r="K577" s="22"/>
      <c r="L577" s="22"/>
    </row>
    <row r="578" ht="15.75" customHeight="1">
      <c r="F578" s="8"/>
      <c r="G578" s="9"/>
      <c r="H578" s="11"/>
      <c r="I578" s="22"/>
      <c r="J578" s="22"/>
      <c r="K578" s="22"/>
      <c r="L578" s="22"/>
    </row>
    <row r="579" ht="15.75" customHeight="1">
      <c r="F579" s="8"/>
      <c r="G579" s="9"/>
      <c r="H579" s="11"/>
      <c r="I579" s="22"/>
      <c r="J579" s="22"/>
      <c r="K579" s="22"/>
      <c r="L579" s="22"/>
    </row>
    <row r="580" ht="15.75" customHeight="1">
      <c r="F580" s="8"/>
      <c r="G580" s="9"/>
      <c r="H580" s="11"/>
      <c r="I580" s="22"/>
      <c r="J580" s="22"/>
      <c r="K580" s="22"/>
      <c r="L580" s="22"/>
    </row>
    <row r="581" ht="15.75" customHeight="1">
      <c r="F581" s="8"/>
      <c r="G581" s="9"/>
      <c r="H581" s="11"/>
      <c r="I581" s="22"/>
      <c r="J581" s="22"/>
      <c r="K581" s="22"/>
      <c r="L581" s="22"/>
    </row>
    <row r="582" ht="15.75" customHeight="1">
      <c r="F582" s="8"/>
      <c r="G582" s="9"/>
      <c r="H582" s="11"/>
      <c r="I582" s="22"/>
      <c r="J582" s="22"/>
      <c r="K582" s="22"/>
      <c r="L582" s="22"/>
    </row>
    <row r="583" ht="15.75" customHeight="1">
      <c r="F583" s="8"/>
      <c r="G583" s="9"/>
      <c r="H583" s="11"/>
      <c r="I583" s="22"/>
      <c r="J583" s="22"/>
      <c r="K583" s="22"/>
      <c r="L583" s="22"/>
    </row>
    <row r="584" ht="15.75" customHeight="1">
      <c r="F584" s="8"/>
      <c r="G584" s="9"/>
      <c r="H584" s="11"/>
      <c r="I584" s="22"/>
      <c r="J584" s="22"/>
      <c r="K584" s="22"/>
      <c r="L584" s="22"/>
    </row>
    <row r="585" ht="15.75" customHeight="1">
      <c r="F585" s="8"/>
      <c r="G585" s="9"/>
      <c r="H585" s="11"/>
      <c r="I585" s="22"/>
      <c r="J585" s="22"/>
      <c r="K585" s="22"/>
      <c r="L585" s="22"/>
    </row>
    <row r="586" ht="15.75" customHeight="1">
      <c r="F586" s="8"/>
      <c r="G586" s="9"/>
      <c r="H586" s="11"/>
      <c r="I586" s="22"/>
      <c r="J586" s="22"/>
      <c r="K586" s="22"/>
      <c r="L586" s="22"/>
    </row>
    <row r="587" ht="15.75" customHeight="1">
      <c r="F587" s="8"/>
      <c r="G587" s="9"/>
      <c r="H587" s="11"/>
      <c r="I587" s="22"/>
      <c r="J587" s="22"/>
      <c r="K587" s="22"/>
      <c r="L587" s="22"/>
    </row>
    <row r="588" ht="15.75" customHeight="1">
      <c r="F588" s="8"/>
      <c r="G588" s="9"/>
      <c r="H588" s="11"/>
      <c r="I588" s="22"/>
      <c r="J588" s="22"/>
      <c r="K588" s="22"/>
      <c r="L588" s="22"/>
    </row>
    <row r="589" ht="15.75" customHeight="1">
      <c r="F589" s="8"/>
      <c r="G589" s="9"/>
      <c r="H589" s="11"/>
      <c r="I589" s="22"/>
      <c r="J589" s="22"/>
      <c r="K589" s="22"/>
      <c r="L589" s="22"/>
    </row>
    <row r="590" ht="15.75" customHeight="1">
      <c r="F590" s="8"/>
      <c r="G590" s="9"/>
      <c r="H590" s="11"/>
      <c r="I590" s="22"/>
      <c r="J590" s="22"/>
      <c r="K590" s="22"/>
      <c r="L590" s="22"/>
    </row>
    <row r="591" ht="15.75" customHeight="1">
      <c r="F591" s="8"/>
      <c r="G591" s="9"/>
      <c r="H591" s="11"/>
      <c r="I591" s="22"/>
      <c r="J591" s="22"/>
      <c r="K591" s="22"/>
      <c r="L591" s="22"/>
    </row>
    <row r="592" ht="15.75" customHeight="1">
      <c r="F592" s="8"/>
      <c r="G592" s="9"/>
      <c r="H592" s="11"/>
      <c r="I592" s="22"/>
      <c r="J592" s="22"/>
      <c r="K592" s="22"/>
      <c r="L592" s="22"/>
    </row>
    <row r="593" ht="15.75" customHeight="1">
      <c r="F593" s="8"/>
      <c r="G593" s="9"/>
      <c r="H593" s="11"/>
      <c r="I593" s="22"/>
      <c r="J593" s="22"/>
      <c r="K593" s="22"/>
      <c r="L593" s="22"/>
    </row>
    <row r="594" ht="15.75" customHeight="1">
      <c r="F594" s="8"/>
      <c r="G594" s="9"/>
      <c r="H594" s="11"/>
      <c r="I594" s="22"/>
      <c r="J594" s="22"/>
      <c r="K594" s="22"/>
      <c r="L594" s="22"/>
    </row>
    <row r="595" ht="15.75" customHeight="1">
      <c r="F595" s="8"/>
      <c r="G595" s="9"/>
      <c r="H595" s="11"/>
      <c r="I595" s="22"/>
      <c r="J595" s="22"/>
      <c r="K595" s="22"/>
      <c r="L595" s="22"/>
    </row>
    <row r="596" ht="15.75" customHeight="1">
      <c r="F596" s="8"/>
      <c r="G596" s="9"/>
      <c r="H596" s="11"/>
      <c r="I596" s="22"/>
      <c r="J596" s="22"/>
      <c r="K596" s="22"/>
      <c r="L596" s="22"/>
    </row>
    <row r="597" ht="15.75" customHeight="1">
      <c r="F597" s="8"/>
      <c r="G597" s="9"/>
      <c r="H597" s="11"/>
      <c r="I597" s="22"/>
      <c r="J597" s="22"/>
      <c r="K597" s="22"/>
      <c r="L597" s="22"/>
    </row>
    <row r="598" ht="15.75" customHeight="1">
      <c r="F598" s="8"/>
      <c r="G598" s="9"/>
      <c r="H598" s="11"/>
      <c r="I598" s="22"/>
      <c r="J598" s="22"/>
      <c r="K598" s="22"/>
      <c r="L598" s="22"/>
    </row>
    <row r="599" ht="15.75" customHeight="1">
      <c r="F599" s="8"/>
      <c r="G599" s="9"/>
      <c r="H599" s="11"/>
      <c r="I599" s="22"/>
      <c r="J599" s="22"/>
      <c r="K599" s="22"/>
      <c r="L599" s="22"/>
    </row>
    <row r="600" ht="15.75" customHeight="1">
      <c r="F600" s="8"/>
      <c r="G600" s="9"/>
      <c r="H600" s="11"/>
      <c r="I600" s="22"/>
      <c r="J600" s="22"/>
      <c r="K600" s="22"/>
      <c r="L600" s="22"/>
    </row>
    <row r="601" ht="15.75" customHeight="1">
      <c r="F601" s="8"/>
      <c r="G601" s="9"/>
      <c r="H601" s="11"/>
      <c r="I601" s="22"/>
      <c r="J601" s="22"/>
      <c r="K601" s="22"/>
      <c r="L601" s="22"/>
    </row>
    <row r="602" ht="15.75" customHeight="1">
      <c r="F602" s="8"/>
      <c r="G602" s="9"/>
      <c r="H602" s="11"/>
      <c r="I602" s="22"/>
      <c r="J602" s="22"/>
      <c r="K602" s="22"/>
      <c r="L602" s="22"/>
    </row>
    <row r="603" ht="15.75" customHeight="1">
      <c r="F603" s="8"/>
      <c r="G603" s="9"/>
      <c r="H603" s="11"/>
      <c r="I603" s="22"/>
      <c r="J603" s="22"/>
      <c r="K603" s="22"/>
      <c r="L603" s="22"/>
    </row>
    <row r="604" ht="15.75" customHeight="1">
      <c r="F604" s="8"/>
      <c r="G604" s="9"/>
      <c r="H604" s="11"/>
      <c r="I604" s="22"/>
      <c r="J604" s="22"/>
      <c r="K604" s="22"/>
      <c r="L604" s="22"/>
    </row>
    <row r="605" ht="15.75" customHeight="1">
      <c r="F605" s="8"/>
      <c r="G605" s="9"/>
      <c r="H605" s="11"/>
      <c r="I605" s="22"/>
      <c r="J605" s="22"/>
      <c r="K605" s="22"/>
      <c r="L605" s="22"/>
    </row>
    <row r="606" ht="15.75" customHeight="1">
      <c r="F606" s="8"/>
      <c r="G606" s="9"/>
      <c r="H606" s="11"/>
      <c r="I606" s="22"/>
      <c r="J606" s="22"/>
      <c r="K606" s="22"/>
      <c r="L606" s="22"/>
    </row>
    <row r="607" ht="15.75" customHeight="1">
      <c r="F607" s="8"/>
      <c r="G607" s="9"/>
      <c r="H607" s="11"/>
      <c r="I607" s="22"/>
      <c r="J607" s="22"/>
      <c r="K607" s="22"/>
      <c r="L607" s="22"/>
    </row>
    <row r="608" ht="15.75" customHeight="1">
      <c r="F608" s="8"/>
      <c r="G608" s="9"/>
      <c r="H608" s="11"/>
      <c r="I608" s="22"/>
      <c r="J608" s="22"/>
      <c r="K608" s="22"/>
      <c r="L608" s="22"/>
    </row>
    <row r="609" ht="15.75" customHeight="1">
      <c r="F609" s="8"/>
      <c r="G609" s="9"/>
      <c r="H609" s="11"/>
      <c r="I609" s="22"/>
      <c r="J609" s="22"/>
      <c r="K609" s="22"/>
      <c r="L609" s="22"/>
    </row>
    <row r="610" ht="15.75" customHeight="1">
      <c r="F610" s="8"/>
      <c r="G610" s="9"/>
      <c r="H610" s="11"/>
      <c r="I610" s="22"/>
      <c r="J610" s="22"/>
      <c r="K610" s="22"/>
      <c r="L610" s="22"/>
    </row>
    <row r="611" ht="15.75" customHeight="1">
      <c r="F611" s="8"/>
      <c r="G611" s="9"/>
      <c r="H611" s="11"/>
      <c r="I611" s="22"/>
      <c r="J611" s="22"/>
      <c r="K611" s="22"/>
      <c r="L611" s="22"/>
    </row>
    <row r="612" ht="15.75" customHeight="1">
      <c r="F612" s="8"/>
      <c r="G612" s="9"/>
      <c r="H612" s="11"/>
      <c r="I612" s="22"/>
      <c r="J612" s="22"/>
      <c r="K612" s="22"/>
      <c r="L612" s="22"/>
    </row>
    <row r="613" ht="15.75" customHeight="1">
      <c r="F613" s="8"/>
      <c r="G613" s="9"/>
      <c r="H613" s="11"/>
      <c r="I613" s="22"/>
      <c r="J613" s="22"/>
      <c r="K613" s="22"/>
      <c r="L613" s="22"/>
    </row>
    <row r="614" ht="15.75" customHeight="1">
      <c r="F614" s="8"/>
      <c r="G614" s="9"/>
      <c r="H614" s="11"/>
      <c r="I614" s="22"/>
      <c r="J614" s="22"/>
      <c r="K614" s="22"/>
      <c r="L614" s="22"/>
    </row>
    <row r="615" ht="15.75" customHeight="1">
      <c r="F615" s="8"/>
      <c r="G615" s="9"/>
      <c r="H615" s="11"/>
      <c r="I615" s="22"/>
      <c r="J615" s="22"/>
      <c r="K615" s="22"/>
      <c r="L615" s="22"/>
    </row>
    <row r="616" ht="15.75" customHeight="1">
      <c r="F616" s="8"/>
      <c r="G616" s="9"/>
      <c r="H616" s="11"/>
      <c r="I616" s="22"/>
      <c r="J616" s="22"/>
      <c r="K616" s="22"/>
      <c r="L616" s="22"/>
    </row>
    <row r="617" ht="15.75" customHeight="1">
      <c r="F617" s="8"/>
      <c r="G617" s="9"/>
      <c r="H617" s="11"/>
      <c r="I617" s="22"/>
      <c r="J617" s="22"/>
      <c r="K617" s="22"/>
      <c r="L617" s="22"/>
    </row>
    <row r="618" ht="15.75" customHeight="1">
      <c r="F618" s="8"/>
      <c r="G618" s="9"/>
      <c r="H618" s="11"/>
      <c r="I618" s="22"/>
      <c r="J618" s="22"/>
      <c r="K618" s="22"/>
      <c r="L618" s="22"/>
    </row>
    <row r="619" ht="15.75" customHeight="1">
      <c r="F619" s="8"/>
      <c r="G619" s="9"/>
      <c r="H619" s="11"/>
      <c r="I619" s="22"/>
      <c r="J619" s="22"/>
      <c r="K619" s="22"/>
      <c r="L619" s="22"/>
    </row>
    <row r="620" ht="15.75" customHeight="1">
      <c r="F620" s="8"/>
      <c r="G620" s="9"/>
      <c r="H620" s="11"/>
      <c r="I620" s="22"/>
      <c r="J620" s="22"/>
      <c r="K620" s="22"/>
      <c r="L620" s="22"/>
    </row>
    <row r="621" ht="15.75" customHeight="1">
      <c r="F621" s="8"/>
      <c r="G621" s="9"/>
      <c r="H621" s="11"/>
      <c r="I621" s="22"/>
      <c r="J621" s="22"/>
      <c r="K621" s="22"/>
      <c r="L621" s="22"/>
    </row>
    <row r="622" ht="15.75" customHeight="1">
      <c r="F622" s="8"/>
      <c r="G622" s="9"/>
      <c r="H622" s="11"/>
      <c r="I622" s="22"/>
      <c r="J622" s="22"/>
      <c r="K622" s="22"/>
      <c r="L622" s="22"/>
    </row>
    <row r="623" ht="15.75" customHeight="1">
      <c r="F623" s="8"/>
      <c r="G623" s="9"/>
      <c r="H623" s="11"/>
      <c r="I623" s="22"/>
      <c r="J623" s="22"/>
      <c r="K623" s="22"/>
      <c r="L623" s="22"/>
    </row>
    <row r="624" ht="15.75" customHeight="1">
      <c r="F624" s="8"/>
      <c r="G624" s="9"/>
      <c r="H624" s="11"/>
      <c r="I624" s="22"/>
      <c r="J624" s="22"/>
      <c r="K624" s="22"/>
      <c r="L624" s="22"/>
    </row>
    <row r="625" ht="15.75" customHeight="1">
      <c r="F625" s="8"/>
      <c r="G625" s="9"/>
      <c r="H625" s="11"/>
      <c r="I625" s="22"/>
      <c r="J625" s="22"/>
      <c r="K625" s="22"/>
      <c r="L625" s="22"/>
    </row>
    <row r="626" ht="15.75" customHeight="1">
      <c r="F626" s="8"/>
      <c r="G626" s="9"/>
      <c r="H626" s="11"/>
      <c r="I626" s="22"/>
      <c r="J626" s="22"/>
      <c r="K626" s="22"/>
      <c r="L626" s="22"/>
    </row>
    <row r="627" ht="15.75" customHeight="1">
      <c r="F627" s="8"/>
      <c r="G627" s="9"/>
      <c r="H627" s="11"/>
      <c r="I627" s="22"/>
      <c r="J627" s="22"/>
      <c r="K627" s="22"/>
      <c r="L627" s="22"/>
    </row>
    <row r="628" ht="15.75" customHeight="1">
      <c r="F628" s="8"/>
      <c r="G628" s="9"/>
      <c r="H628" s="11"/>
      <c r="I628" s="22"/>
      <c r="J628" s="22"/>
      <c r="K628" s="22"/>
      <c r="L628" s="22"/>
    </row>
    <row r="629" ht="15.75" customHeight="1">
      <c r="F629" s="8"/>
      <c r="G629" s="9"/>
      <c r="H629" s="11"/>
      <c r="I629" s="22"/>
      <c r="J629" s="22"/>
      <c r="K629" s="22"/>
      <c r="L629" s="22"/>
    </row>
    <row r="630" ht="15.75" customHeight="1">
      <c r="F630" s="8"/>
      <c r="G630" s="9"/>
      <c r="H630" s="11"/>
      <c r="I630" s="22"/>
      <c r="J630" s="22"/>
      <c r="K630" s="22"/>
      <c r="L630" s="22"/>
    </row>
    <row r="631" ht="15.75" customHeight="1">
      <c r="F631" s="8"/>
      <c r="G631" s="9"/>
      <c r="H631" s="11"/>
      <c r="I631" s="22"/>
      <c r="J631" s="22"/>
      <c r="K631" s="22"/>
      <c r="L631" s="22"/>
    </row>
    <row r="632" ht="15.75" customHeight="1">
      <c r="F632" s="8"/>
      <c r="G632" s="9"/>
      <c r="H632" s="11"/>
      <c r="I632" s="22"/>
      <c r="J632" s="22"/>
      <c r="K632" s="22"/>
      <c r="L632" s="22"/>
    </row>
    <row r="633" ht="15.75" customHeight="1">
      <c r="F633" s="8"/>
      <c r="G633" s="9"/>
      <c r="H633" s="11"/>
      <c r="I633" s="22"/>
      <c r="J633" s="22"/>
      <c r="K633" s="22"/>
      <c r="L633" s="22"/>
    </row>
    <row r="634" ht="15.75" customHeight="1">
      <c r="F634" s="8"/>
      <c r="G634" s="9"/>
      <c r="H634" s="11"/>
      <c r="I634" s="22"/>
      <c r="J634" s="22"/>
      <c r="K634" s="22"/>
      <c r="L634" s="22"/>
    </row>
    <row r="635" ht="15.75" customHeight="1">
      <c r="F635" s="8"/>
      <c r="G635" s="9"/>
      <c r="H635" s="11"/>
      <c r="I635" s="22"/>
      <c r="J635" s="22"/>
      <c r="K635" s="22"/>
      <c r="L635" s="22"/>
    </row>
    <row r="636" ht="15.75" customHeight="1">
      <c r="F636" s="8"/>
      <c r="G636" s="9"/>
      <c r="H636" s="11"/>
      <c r="I636" s="22"/>
      <c r="J636" s="22"/>
      <c r="K636" s="22"/>
      <c r="L636" s="22"/>
    </row>
    <row r="637" ht="15.75" customHeight="1">
      <c r="F637" s="8"/>
      <c r="G637" s="9"/>
      <c r="H637" s="11"/>
      <c r="I637" s="22"/>
      <c r="J637" s="22"/>
      <c r="K637" s="22"/>
      <c r="L637" s="22"/>
    </row>
    <row r="638" ht="15.75" customHeight="1">
      <c r="F638" s="8"/>
      <c r="G638" s="9"/>
      <c r="H638" s="11"/>
      <c r="I638" s="22"/>
      <c r="J638" s="22"/>
      <c r="K638" s="22"/>
      <c r="L638" s="22"/>
    </row>
    <row r="639" ht="15.75" customHeight="1">
      <c r="F639" s="8"/>
      <c r="G639" s="9"/>
      <c r="H639" s="11"/>
      <c r="I639" s="22"/>
      <c r="J639" s="22"/>
      <c r="K639" s="22"/>
      <c r="L639" s="22"/>
    </row>
    <row r="640" ht="15.75" customHeight="1">
      <c r="F640" s="8"/>
      <c r="G640" s="9"/>
      <c r="H640" s="11"/>
      <c r="I640" s="22"/>
      <c r="J640" s="22"/>
      <c r="K640" s="22"/>
      <c r="L640" s="22"/>
    </row>
    <row r="641" ht="15.75" customHeight="1">
      <c r="F641" s="8"/>
      <c r="G641" s="9"/>
      <c r="H641" s="11"/>
      <c r="I641" s="22"/>
      <c r="J641" s="22"/>
      <c r="K641" s="22"/>
      <c r="L641" s="22"/>
    </row>
    <row r="642" ht="15.75" customHeight="1">
      <c r="F642" s="8"/>
      <c r="G642" s="9"/>
      <c r="H642" s="11"/>
      <c r="I642" s="22"/>
      <c r="J642" s="22"/>
      <c r="K642" s="22"/>
      <c r="L642" s="22"/>
    </row>
    <row r="643" ht="15.75" customHeight="1">
      <c r="F643" s="8"/>
      <c r="G643" s="9"/>
      <c r="H643" s="11"/>
      <c r="I643" s="22"/>
      <c r="J643" s="22"/>
      <c r="K643" s="22"/>
      <c r="L643" s="22"/>
    </row>
    <row r="644" ht="15.75" customHeight="1">
      <c r="F644" s="8"/>
      <c r="G644" s="9"/>
      <c r="H644" s="11"/>
      <c r="I644" s="22"/>
      <c r="J644" s="22"/>
      <c r="K644" s="22"/>
      <c r="L644" s="22"/>
    </row>
    <row r="645" ht="15.75" customHeight="1">
      <c r="F645" s="8"/>
      <c r="G645" s="9"/>
      <c r="H645" s="11"/>
      <c r="I645" s="22"/>
      <c r="J645" s="22"/>
      <c r="K645" s="22"/>
      <c r="L645" s="22"/>
    </row>
    <row r="646" ht="15.75" customHeight="1">
      <c r="F646" s="8"/>
      <c r="G646" s="9"/>
      <c r="H646" s="11"/>
      <c r="I646" s="22"/>
      <c r="J646" s="22"/>
      <c r="K646" s="22"/>
      <c r="L646" s="22"/>
    </row>
    <row r="647" ht="15.75" customHeight="1">
      <c r="F647" s="8"/>
      <c r="G647" s="9"/>
      <c r="H647" s="11"/>
      <c r="I647" s="22"/>
      <c r="J647" s="22"/>
      <c r="K647" s="22"/>
      <c r="L647" s="22"/>
    </row>
    <row r="648" ht="15.75" customHeight="1">
      <c r="F648" s="8"/>
      <c r="G648" s="9"/>
      <c r="H648" s="11"/>
      <c r="I648" s="22"/>
      <c r="J648" s="22"/>
      <c r="K648" s="22"/>
      <c r="L648" s="22"/>
    </row>
    <row r="649" ht="15.75" customHeight="1">
      <c r="F649" s="8"/>
      <c r="G649" s="9"/>
      <c r="H649" s="11"/>
      <c r="I649" s="22"/>
      <c r="J649" s="22"/>
      <c r="K649" s="22"/>
      <c r="L649" s="22"/>
    </row>
    <row r="650" ht="15.75" customHeight="1">
      <c r="F650" s="8"/>
      <c r="G650" s="9"/>
      <c r="H650" s="11"/>
      <c r="I650" s="22"/>
      <c r="J650" s="22"/>
      <c r="K650" s="22"/>
      <c r="L650" s="22"/>
    </row>
    <row r="651" ht="15.75" customHeight="1">
      <c r="F651" s="8"/>
      <c r="G651" s="9"/>
      <c r="H651" s="11"/>
      <c r="I651" s="22"/>
      <c r="J651" s="22"/>
      <c r="K651" s="22"/>
      <c r="L651" s="22"/>
    </row>
    <row r="652" ht="15.75" customHeight="1">
      <c r="F652" s="8"/>
      <c r="G652" s="9"/>
      <c r="H652" s="11"/>
      <c r="I652" s="22"/>
      <c r="J652" s="22"/>
      <c r="K652" s="22"/>
      <c r="L652" s="22"/>
    </row>
    <row r="653" ht="15.75" customHeight="1">
      <c r="F653" s="8"/>
      <c r="G653" s="9"/>
      <c r="H653" s="11"/>
      <c r="I653" s="22"/>
      <c r="J653" s="22"/>
      <c r="K653" s="22"/>
      <c r="L653" s="22"/>
    </row>
    <row r="654" ht="15.75" customHeight="1">
      <c r="F654" s="8"/>
      <c r="G654" s="9"/>
      <c r="H654" s="11"/>
      <c r="I654" s="22"/>
      <c r="J654" s="22"/>
      <c r="K654" s="22"/>
      <c r="L654" s="22"/>
    </row>
    <row r="655" ht="15.75" customHeight="1">
      <c r="F655" s="8"/>
      <c r="G655" s="9"/>
      <c r="H655" s="11"/>
      <c r="I655" s="22"/>
      <c r="J655" s="22"/>
      <c r="K655" s="22"/>
      <c r="L655" s="22"/>
    </row>
    <row r="656" ht="15.75" customHeight="1">
      <c r="F656" s="8"/>
      <c r="G656" s="9"/>
      <c r="H656" s="11"/>
      <c r="I656" s="22"/>
      <c r="J656" s="22"/>
      <c r="K656" s="22"/>
      <c r="L656" s="22"/>
    </row>
    <row r="657" ht="15.75" customHeight="1">
      <c r="F657" s="8"/>
      <c r="G657" s="9"/>
      <c r="H657" s="11"/>
      <c r="I657" s="22"/>
      <c r="J657" s="22"/>
      <c r="K657" s="22"/>
      <c r="L657" s="22"/>
    </row>
    <row r="658" ht="15.75" customHeight="1">
      <c r="F658" s="8"/>
      <c r="G658" s="9"/>
      <c r="H658" s="11"/>
      <c r="I658" s="22"/>
      <c r="J658" s="22"/>
      <c r="K658" s="22"/>
      <c r="L658" s="22"/>
    </row>
    <row r="659" ht="15.75" customHeight="1">
      <c r="F659" s="8"/>
      <c r="G659" s="9"/>
      <c r="H659" s="11"/>
      <c r="I659" s="22"/>
      <c r="J659" s="22"/>
      <c r="K659" s="22"/>
      <c r="L659" s="22"/>
    </row>
    <row r="660" ht="15.75" customHeight="1">
      <c r="F660" s="8"/>
      <c r="G660" s="9"/>
      <c r="H660" s="11"/>
      <c r="I660" s="22"/>
      <c r="J660" s="22"/>
      <c r="K660" s="22"/>
      <c r="L660" s="22"/>
    </row>
    <row r="661" ht="15.75" customHeight="1">
      <c r="F661" s="8"/>
      <c r="G661" s="9"/>
      <c r="H661" s="11"/>
      <c r="I661" s="22"/>
      <c r="J661" s="22"/>
      <c r="K661" s="22"/>
      <c r="L661" s="22"/>
    </row>
    <row r="662" ht="15.75" customHeight="1">
      <c r="F662" s="8"/>
      <c r="G662" s="9"/>
      <c r="H662" s="11"/>
      <c r="I662" s="22"/>
      <c r="J662" s="22"/>
      <c r="K662" s="22"/>
      <c r="L662" s="22"/>
    </row>
    <row r="663" ht="15.75" customHeight="1">
      <c r="F663" s="8"/>
      <c r="G663" s="9"/>
      <c r="H663" s="11"/>
      <c r="I663" s="22"/>
      <c r="J663" s="22"/>
      <c r="K663" s="22"/>
      <c r="L663" s="22"/>
    </row>
    <row r="664" ht="15.75" customHeight="1">
      <c r="F664" s="8"/>
      <c r="G664" s="9"/>
      <c r="H664" s="11"/>
      <c r="I664" s="22"/>
      <c r="J664" s="22"/>
      <c r="K664" s="22"/>
      <c r="L664" s="22"/>
    </row>
    <row r="665" ht="15.75" customHeight="1">
      <c r="F665" s="8"/>
      <c r="G665" s="9"/>
      <c r="H665" s="11"/>
      <c r="I665" s="22"/>
      <c r="J665" s="22"/>
      <c r="K665" s="22"/>
      <c r="L665" s="22"/>
    </row>
    <row r="666" ht="15.75" customHeight="1">
      <c r="F666" s="8"/>
      <c r="G666" s="9"/>
      <c r="H666" s="11"/>
      <c r="I666" s="22"/>
      <c r="J666" s="22"/>
      <c r="K666" s="22"/>
      <c r="L666" s="22"/>
    </row>
    <row r="667" ht="15.75" customHeight="1">
      <c r="F667" s="8"/>
      <c r="G667" s="9"/>
      <c r="H667" s="11"/>
      <c r="I667" s="22"/>
      <c r="J667" s="22"/>
      <c r="K667" s="22"/>
      <c r="L667" s="22"/>
    </row>
    <row r="668" ht="15.75" customHeight="1">
      <c r="F668" s="8"/>
      <c r="G668" s="9"/>
      <c r="H668" s="11"/>
      <c r="I668" s="22"/>
      <c r="J668" s="22"/>
      <c r="K668" s="22"/>
      <c r="L668" s="22"/>
    </row>
    <row r="669" ht="15.75" customHeight="1">
      <c r="F669" s="8"/>
      <c r="G669" s="9"/>
      <c r="H669" s="11"/>
      <c r="I669" s="22"/>
      <c r="J669" s="22"/>
      <c r="K669" s="22"/>
      <c r="L669" s="22"/>
    </row>
    <row r="670" ht="15.75" customHeight="1">
      <c r="F670" s="8"/>
      <c r="G670" s="9"/>
      <c r="H670" s="11"/>
      <c r="I670" s="22"/>
      <c r="J670" s="22"/>
      <c r="K670" s="22"/>
      <c r="L670" s="22"/>
    </row>
    <row r="671" ht="15.75" customHeight="1">
      <c r="F671" s="8"/>
      <c r="G671" s="9"/>
      <c r="H671" s="11"/>
      <c r="I671" s="22"/>
      <c r="J671" s="22"/>
      <c r="K671" s="22"/>
      <c r="L671" s="22"/>
    </row>
    <row r="672" ht="15.75" customHeight="1">
      <c r="F672" s="8"/>
      <c r="G672" s="9"/>
      <c r="H672" s="11"/>
      <c r="I672" s="22"/>
      <c r="J672" s="22"/>
      <c r="K672" s="22"/>
      <c r="L672" s="22"/>
    </row>
    <row r="673" ht="15.75" customHeight="1">
      <c r="F673" s="8"/>
      <c r="G673" s="9"/>
      <c r="H673" s="11"/>
      <c r="I673" s="22"/>
      <c r="J673" s="22"/>
      <c r="K673" s="22"/>
      <c r="L673" s="22"/>
    </row>
    <row r="674" ht="15.75" customHeight="1">
      <c r="F674" s="8"/>
      <c r="G674" s="9"/>
      <c r="H674" s="11"/>
      <c r="I674" s="22"/>
      <c r="J674" s="22"/>
      <c r="K674" s="22"/>
      <c r="L674" s="22"/>
    </row>
    <row r="675" ht="15.75" customHeight="1">
      <c r="F675" s="8"/>
      <c r="G675" s="9"/>
      <c r="H675" s="11"/>
      <c r="I675" s="22"/>
      <c r="J675" s="22"/>
      <c r="K675" s="22"/>
      <c r="L675" s="22"/>
    </row>
    <row r="676" ht="15.75" customHeight="1">
      <c r="F676" s="8"/>
      <c r="G676" s="9"/>
      <c r="H676" s="11"/>
      <c r="I676" s="22"/>
      <c r="J676" s="22"/>
      <c r="K676" s="22"/>
      <c r="L676" s="22"/>
    </row>
    <row r="677" ht="15.75" customHeight="1">
      <c r="F677" s="8"/>
      <c r="G677" s="9"/>
      <c r="H677" s="11"/>
      <c r="I677" s="22"/>
      <c r="J677" s="22"/>
      <c r="K677" s="22"/>
      <c r="L677" s="22"/>
    </row>
    <row r="678" ht="15.75" customHeight="1">
      <c r="F678" s="8"/>
      <c r="G678" s="9"/>
      <c r="H678" s="11"/>
      <c r="I678" s="22"/>
      <c r="J678" s="22"/>
      <c r="K678" s="22"/>
      <c r="L678" s="22"/>
    </row>
    <row r="679" ht="15.75" customHeight="1">
      <c r="F679" s="8"/>
      <c r="G679" s="9"/>
      <c r="H679" s="11"/>
      <c r="I679" s="22"/>
      <c r="J679" s="22"/>
      <c r="K679" s="22"/>
      <c r="L679" s="22"/>
    </row>
    <row r="680" ht="15.75" customHeight="1">
      <c r="F680" s="8"/>
      <c r="G680" s="9"/>
      <c r="H680" s="11"/>
      <c r="I680" s="22"/>
      <c r="J680" s="22"/>
      <c r="K680" s="22"/>
      <c r="L680" s="22"/>
    </row>
    <row r="681" ht="15.75" customHeight="1">
      <c r="F681" s="8"/>
      <c r="G681" s="9"/>
      <c r="H681" s="11"/>
      <c r="I681" s="22"/>
      <c r="J681" s="22"/>
      <c r="K681" s="22"/>
      <c r="L681" s="22"/>
    </row>
    <row r="682" ht="15.75" customHeight="1">
      <c r="F682" s="8"/>
      <c r="G682" s="9"/>
      <c r="H682" s="11"/>
      <c r="I682" s="22"/>
      <c r="J682" s="22"/>
      <c r="K682" s="22"/>
      <c r="L682" s="22"/>
    </row>
    <row r="683" ht="15.75" customHeight="1">
      <c r="F683" s="8"/>
      <c r="G683" s="9"/>
      <c r="H683" s="11"/>
      <c r="I683" s="22"/>
      <c r="J683" s="22"/>
      <c r="K683" s="22"/>
      <c r="L683" s="22"/>
    </row>
    <row r="684" ht="15.75" customHeight="1">
      <c r="F684" s="8"/>
      <c r="G684" s="9"/>
      <c r="H684" s="11"/>
      <c r="I684" s="22"/>
      <c r="J684" s="22"/>
      <c r="K684" s="22"/>
      <c r="L684" s="22"/>
    </row>
    <row r="685" ht="15.75" customHeight="1">
      <c r="F685" s="8"/>
      <c r="G685" s="9"/>
      <c r="H685" s="11"/>
      <c r="I685" s="22"/>
      <c r="J685" s="22"/>
      <c r="K685" s="22"/>
      <c r="L685" s="22"/>
    </row>
    <row r="686" ht="15.75" customHeight="1">
      <c r="F686" s="8"/>
      <c r="G686" s="9"/>
      <c r="H686" s="11"/>
      <c r="I686" s="22"/>
      <c r="J686" s="22"/>
      <c r="K686" s="22"/>
      <c r="L686" s="22"/>
    </row>
    <row r="687" ht="15.75" customHeight="1">
      <c r="F687" s="8"/>
      <c r="G687" s="9"/>
      <c r="H687" s="11"/>
      <c r="I687" s="22"/>
      <c r="J687" s="22"/>
      <c r="K687" s="22"/>
      <c r="L687" s="22"/>
    </row>
    <row r="688" ht="15.75" customHeight="1">
      <c r="F688" s="8"/>
      <c r="G688" s="9"/>
      <c r="H688" s="11"/>
      <c r="I688" s="22"/>
      <c r="J688" s="22"/>
      <c r="K688" s="22"/>
      <c r="L688" s="22"/>
    </row>
    <row r="689" ht="15.75" customHeight="1">
      <c r="F689" s="8"/>
      <c r="G689" s="9"/>
      <c r="H689" s="11"/>
      <c r="I689" s="22"/>
      <c r="J689" s="22"/>
      <c r="K689" s="22"/>
      <c r="L689" s="22"/>
    </row>
    <row r="690" ht="15.75" customHeight="1">
      <c r="F690" s="8"/>
      <c r="G690" s="9"/>
      <c r="H690" s="11"/>
      <c r="I690" s="22"/>
      <c r="J690" s="22"/>
      <c r="K690" s="22"/>
      <c r="L690" s="22"/>
    </row>
    <row r="691" ht="15.75" customHeight="1">
      <c r="F691" s="8"/>
      <c r="G691" s="9"/>
      <c r="H691" s="11"/>
      <c r="I691" s="22"/>
      <c r="J691" s="22"/>
      <c r="K691" s="22"/>
      <c r="L691" s="22"/>
    </row>
    <row r="692" ht="15.75" customHeight="1">
      <c r="F692" s="8"/>
      <c r="G692" s="9"/>
      <c r="H692" s="11"/>
      <c r="I692" s="22"/>
      <c r="J692" s="22"/>
      <c r="K692" s="22"/>
      <c r="L692" s="22"/>
    </row>
    <row r="693" ht="15.75" customHeight="1">
      <c r="F693" s="8"/>
      <c r="G693" s="9"/>
      <c r="H693" s="11"/>
      <c r="I693" s="22"/>
      <c r="J693" s="22"/>
      <c r="K693" s="22"/>
      <c r="L693" s="22"/>
    </row>
    <row r="694" ht="15.75" customHeight="1">
      <c r="F694" s="8"/>
      <c r="G694" s="9"/>
      <c r="H694" s="11"/>
      <c r="I694" s="22"/>
      <c r="J694" s="22"/>
      <c r="K694" s="22"/>
      <c r="L694" s="22"/>
    </row>
    <row r="695" ht="15.75" customHeight="1">
      <c r="F695" s="8"/>
      <c r="G695" s="9"/>
      <c r="H695" s="11"/>
      <c r="I695" s="22"/>
      <c r="J695" s="22"/>
      <c r="K695" s="22"/>
      <c r="L695" s="22"/>
    </row>
    <row r="696" ht="15.75" customHeight="1">
      <c r="F696" s="8"/>
      <c r="G696" s="9"/>
      <c r="H696" s="11"/>
      <c r="I696" s="22"/>
      <c r="J696" s="22"/>
      <c r="K696" s="22"/>
      <c r="L696" s="22"/>
    </row>
    <row r="697" ht="15.75" customHeight="1">
      <c r="F697" s="8"/>
      <c r="G697" s="9"/>
      <c r="H697" s="11"/>
      <c r="I697" s="22"/>
      <c r="J697" s="22"/>
      <c r="K697" s="22"/>
      <c r="L697" s="22"/>
    </row>
    <row r="698" ht="15.75" customHeight="1">
      <c r="F698" s="8"/>
      <c r="G698" s="9"/>
      <c r="H698" s="11"/>
      <c r="I698" s="22"/>
      <c r="J698" s="22"/>
      <c r="K698" s="22"/>
      <c r="L698" s="22"/>
    </row>
    <row r="699" ht="15.75" customHeight="1">
      <c r="F699" s="8"/>
      <c r="G699" s="9"/>
      <c r="H699" s="11"/>
      <c r="I699" s="22"/>
      <c r="J699" s="22"/>
      <c r="K699" s="22"/>
      <c r="L699" s="22"/>
    </row>
    <row r="700" ht="15.75" customHeight="1">
      <c r="F700" s="8"/>
      <c r="G700" s="9"/>
      <c r="H700" s="11"/>
      <c r="I700" s="22"/>
      <c r="J700" s="22"/>
      <c r="K700" s="22"/>
      <c r="L700" s="22"/>
    </row>
    <row r="701" ht="15.75" customHeight="1">
      <c r="F701" s="8"/>
      <c r="G701" s="9"/>
      <c r="H701" s="11"/>
      <c r="I701" s="22"/>
      <c r="J701" s="22"/>
      <c r="K701" s="22"/>
      <c r="L701" s="22"/>
    </row>
    <row r="702" ht="15.75" customHeight="1">
      <c r="F702" s="8"/>
      <c r="G702" s="9"/>
      <c r="H702" s="11"/>
      <c r="I702" s="22"/>
      <c r="J702" s="22"/>
      <c r="K702" s="22"/>
      <c r="L702" s="22"/>
    </row>
    <row r="703" ht="15.75" customHeight="1">
      <c r="F703" s="8"/>
      <c r="G703" s="9"/>
      <c r="H703" s="11"/>
      <c r="I703" s="22"/>
      <c r="J703" s="22"/>
      <c r="K703" s="22"/>
      <c r="L703" s="22"/>
    </row>
    <row r="704" ht="15.75" customHeight="1">
      <c r="F704" s="8"/>
      <c r="G704" s="9"/>
      <c r="H704" s="11"/>
      <c r="I704" s="22"/>
      <c r="J704" s="22"/>
      <c r="K704" s="22"/>
      <c r="L704" s="22"/>
    </row>
    <row r="705" ht="15.75" customHeight="1">
      <c r="F705" s="8"/>
      <c r="G705" s="9"/>
      <c r="H705" s="11"/>
      <c r="I705" s="22"/>
      <c r="J705" s="22"/>
      <c r="K705" s="22"/>
      <c r="L705" s="22"/>
    </row>
    <row r="706" ht="15.75" customHeight="1">
      <c r="F706" s="8"/>
      <c r="G706" s="9"/>
      <c r="H706" s="11"/>
      <c r="I706" s="22"/>
      <c r="J706" s="22"/>
      <c r="K706" s="22"/>
      <c r="L706" s="22"/>
    </row>
    <row r="707" ht="15.75" customHeight="1">
      <c r="F707" s="8"/>
      <c r="G707" s="9"/>
      <c r="H707" s="11"/>
      <c r="I707" s="22"/>
      <c r="J707" s="22"/>
      <c r="K707" s="22"/>
      <c r="L707" s="22"/>
    </row>
    <row r="708" ht="15.75" customHeight="1">
      <c r="F708" s="8"/>
      <c r="G708" s="9"/>
      <c r="H708" s="11"/>
      <c r="I708" s="22"/>
      <c r="J708" s="22"/>
      <c r="K708" s="22"/>
      <c r="L708" s="22"/>
    </row>
    <row r="709" ht="15.75" customHeight="1">
      <c r="F709" s="8"/>
      <c r="G709" s="9"/>
      <c r="H709" s="11"/>
      <c r="I709" s="22"/>
      <c r="J709" s="22"/>
      <c r="K709" s="22"/>
      <c r="L709" s="22"/>
    </row>
    <row r="710" ht="15.75" customHeight="1">
      <c r="F710" s="8"/>
      <c r="G710" s="9"/>
      <c r="H710" s="11"/>
      <c r="I710" s="22"/>
      <c r="J710" s="22"/>
      <c r="K710" s="22"/>
      <c r="L710" s="22"/>
    </row>
    <row r="711" ht="15.75" customHeight="1">
      <c r="F711" s="8"/>
      <c r="G711" s="9"/>
      <c r="H711" s="11"/>
      <c r="I711" s="22"/>
      <c r="J711" s="22"/>
      <c r="K711" s="22"/>
      <c r="L711" s="22"/>
    </row>
    <row r="712" ht="15.75" customHeight="1">
      <c r="F712" s="8"/>
      <c r="G712" s="9"/>
      <c r="H712" s="11"/>
      <c r="I712" s="22"/>
      <c r="J712" s="22"/>
      <c r="K712" s="22"/>
      <c r="L712" s="22"/>
    </row>
    <row r="713" ht="15.75" customHeight="1">
      <c r="F713" s="8"/>
      <c r="G713" s="9"/>
      <c r="H713" s="11"/>
      <c r="I713" s="22"/>
      <c r="J713" s="22"/>
      <c r="K713" s="22"/>
      <c r="L713" s="22"/>
    </row>
    <row r="714" ht="15.75" customHeight="1">
      <c r="F714" s="8"/>
      <c r="G714" s="9"/>
      <c r="H714" s="11"/>
      <c r="I714" s="22"/>
      <c r="J714" s="22"/>
      <c r="K714" s="22"/>
      <c r="L714" s="22"/>
    </row>
    <row r="715" ht="15.75" customHeight="1">
      <c r="F715" s="8"/>
      <c r="G715" s="9"/>
      <c r="H715" s="11"/>
      <c r="I715" s="22"/>
      <c r="J715" s="22"/>
      <c r="K715" s="22"/>
      <c r="L715" s="22"/>
    </row>
    <row r="716" ht="15.75" customHeight="1">
      <c r="F716" s="8"/>
      <c r="G716" s="9"/>
      <c r="H716" s="11"/>
      <c r="I716" s="22"/>
      <c r="J716" s="22"/>
      <c r="K716" s="22"/>
      <c r="L716" s="22"/>
    </row>
    <row r="717" ht="15.75" customHeight="1">
      <c r="F717" s="8"/>
      <c r="G717" s="9"/>
      <c r="H717" s="11"/>
      <c r="I717" s="22"/>
      <c r="J717" s="22"/>
      <c r="K717" s="22"/>
      <c r="L717" s="22"/>
    </row>
    <row r="718" ht="15.75" customHeight="1">
      <c r="F718" s="8"/>
      <c r="G718" s="9"/>
      <c r="H718" s="11"/>
      <c r="I718" s="22"/>
      <c r="J718" s="22"/>
      <c r="K718" s="22"/>
      <c r="L718" s="22"/>
    </row>
    <row r="719" ht="15.75" customHeight="1">
      <c r="F719" s="8"/>
      <c r="G719" s="9"/>
      <c r="H719" s="11"/>
      <c r="I719" s="22"/>
      <c r="J719" s="22"/>
      <c r="K719" s="22"/>
      <c r="L719" s="22"/>
    </row>
    <row r="720" ht="15.75" customHeight="1">
      <c r="F720" s="8"/>
      <c r="G720" s="9"/>
      <c r="H720" s="11"/>
      <c r="I720" s="22"/>
      <c r="J720" s="22"/>
      <c r="K720" s="22"/>
      <c r="L720" s="22"/>
    </row>
    <row r="721" ht="15.75" customHeight="1">
      <c r="F721" s="8"/>
      <c r="G721" s="9"/>
      <c r="H721" s="11"/>
      <c r="I721" s="22"/>
      <c r="J721" s="22"/>
      <c r="K721" s="22"/>
      <c r="L721" s="22"/>
    </row>
    <row r="722" ht="15.75" customHeight="1">
      <c r="F722" s="8"/>
      <c r="G722" s="9"/>
      <c r="H722" s="11"/>
      <c r="I722" s="22"/>
      <c r="J722" s="22"/>
      <c r="K722" s="22"/>
      <c r="L722" s="22"/>
    </row>
    <row r="723" ht="15.75" customHeight="1">
      <c r="F723" s="8"/>
      <c r="G723" s="9"/>
      <c r="H723" s="11"/>
      <c r="I723" s="22"/>
      <c r="J723" s="22"/>
      <c r="K723" s="22"/>
      <c r="L723" s="22"/>
    </row>
    <row r="724" ht="15.75" customHeight="1">
      <c r="F724" s="8"/>
      <c r="G724" s="9"/>
      <c r="H724" s="11"/>
      <c r="I724" s="22"/>
      <c r="J724" s="22"/>
      <c r="K724" s="22"/>
      <c r="L724" s="22"/>
    </row>
    <row r="725" ht="15.75" customHeight="1">
      <c r="F725" s="8"/>
      <c r="G725" s="9"/>
      <c r="H725" s="11"/>
      <c r="I725" s="22"/>
      <c r="J725" s="22"/>
      <c r="K725" s="22"/>
      <c r="L725" s="22"/>
    </row>
    <row r="726" ht="15.75" customHeight="1">
      <c r="F726" s="8"/>
      <c r="G726" s="9"/>
      <c r="H726" s="11"/>
      <c r="I726" s="22"/>
      <c r="J726" s="22"/>
      <c r="K726" s="22"/>
      <c r="L726" s="22"/>
    </row>
    <row r="727" ht="15.75" customHeight="1">
      <c r="F727" s="8"/>
      <c r="G727" s="9"/>
      <c r="H727" s="11"/>
      <c r="I727" s="22"/>
      <c r="J727" s="22"/>
      <c r="K727" s="22"/>
      <c r="L727" s="22"/>
    </row>
    <row r="728" ht="15.75" customHeight="1">
      <c r="F728" s="8"/>
      <c r="G728" s="9"/>
      <c r="H728" s="11"/>
      <c r="I728" s="22"/>
      <c r="J728" s="22"/>
      <c r="K728" s="22"/>
      <c r="L728" s="22"/>
    </row>
    <row r="729" ht="15.75" customHeight="1">
      <c r="F729" s="8"/>
      <c r="G729" s="9"/>
      <c r="H729" s="11"/>
      <c r="I729" s="22"/>
      <c r="J729" s="22"/>
      <c r="K729" s="22"/>
      <c r="L729" s="22"/>
    </row>
    <row r="730" ht="15.75" customHeight="1">
      <c r="F730" s="8"/>
      <c r="G730" s="9"/>
      <c r="H730" s="11"/>
      <c r="I730" s="22"/>
      <c r="J730" s="22"/>
      <c r="K730" s="22"/>
      <c r="L730" s="22"/>
    </row>
    <row r="731" ht="15.75" customHeight="1">
      <c r="F731" s="8"/>
      <c r="G731" s="9"/>
      <c r="H731" s="11"/>
      <c r="I731" s="22"/>
      <c r="J731" s="22"/>
      <c r="K731" s="22"/>
      <c r="L731" s="22"/>
    </row>
    <row r="732" ht="15.75" customHeight="1">
      <c r="F732" s="8"/>
      <c r="G732" s="9"/>
      <c r="H732" s="11"/>
      <c r="I732" s="22"/>
      <c r="J732" s="22"/>
      <c r="K732" s="22"/>
      <c r="L732" s="22"/>
    </row>
    <row r="733" ht="15.75" customHeight="1">
      <c r="F733" s="8"/>
      <c r="G733" s="9"/>
      <c r="H733" s="11"/>
      <c r="I733" s="22"/>
      <c r="J733" s="22"/>
      <c r="K733" s="22"/>
      <c r="L733" s="22"/>
    </row>
    <row r="734" ht="15.75" customHeight="1">
      <c r="F734" s="8"/>
      <c r="G734" s="9"/>
      <c r="H734" s="11"/>
      <c r="I734" s="22"/>
      <c r="J734" s="22"/>
      <c r="K734" s="22"/>
      <c r="L734" s="22"/>
    </row>
    <row r="735" ht="15.75" customHeight="1">
      <c r="F735" s="8"/>
      <c r="G735" s="9"/>
      <c r="H735" s="11"/>
      <c r="I735" s="22"/>
      <c r="J735" s="22"/>
      <c r="K735" s="22"/>
      <c r="L735" s="22"/>
    </row>
    <row r="736" ht="15.75" customHeight="1">
      <c r="F736" s="8"/>
      <c r="G736" s="9"/>
      <c r="H736" s="11"/>
      <c r="I736" s="22"/>
      <c r="J736" s="22"/>
      <c r="K736" s="22"/>
      <c r="L736" s="22"/>
    </row>
    <row r="737" ht="15.75" customHeight="1">
      <c r="F737" s="8"/>
      <c r="G737" s="9"/>
      <c r="H737" s="11"/>
      <c r="I737" s="22"/>
      <c r="J737" s="22"/>
      <c r="K737" s="22"/>
      <c r="L737" s="22"/>
    </row>
    <row r="738" ht="15.75" customHeight="1">
      <c r="F738" s="8"/>
      <c r="G738" s="9"/>
      <c r="H738" s="11"/>
      <c r="I738" s="22"/>
      <c r="J738" s="22"/>
      <c r="K738" s="22"/>
      <c r="L738" s="22"/>
    </row>
    <row r="739" ht="15.75" customHeight="1">
      <c r="F739" s="8"/>
      <c r="G739" s="9"/>
      <c r="H739" s="11"/>
      <c r="I739" s="22"/>
      <c r="J739" s="22"/>
      <c r="K739" s="22"/>
      <c r="L739" s="22"/>
    </row>
    <row r="740" ht="15.75" customHeight="1">
      <c r="F740" s="8"/>
      <c r="G740" s="9"/>
      <c r="H740" s="11"/>
      <c r="I740" s="22"/>
      <c r="J740" s="22"/>
      <c r="K740" s="22"/>
      <c r="L740" s="22"/>
    </row>
    <row r="741" ht="15.75" customHeight="1">
      <c r="F741" s="8"/>
      <c r="G741" s="9"/>
      <c r="H741" s="11"/>
      <c r="I741" s="22"/>
      <c r="J741" s="22"/>
      <c r="K741" s="22"/>
      <c r="L741" s="22"/>
    </row>
    <row r="742" ht="15.75" customHeight="1">
      <c r="F742" s="8"/>
      <c r="G742" s="9"/>
      <c r="H742" s="11"/>
      <c r="I742" s="22"/>
      <c r="J742" s="22"/>
      <c r="K742" s="22"/>
      <c r="L742" s="22"/>
    </row>
    <row r="743" ht="15.75" customHeight="1">
      <c r="F743" s="8"/>
      <c r="G743" s="9"/>
      <c r="H743" s="11"/>
      <c r="I743" s="22"/>
      <c r="J743" s="22"/>
      <c r="K743" s="22"/>
      <c r="L743" s="22"/>
    </row>
    <row r="744" ht="15.75" customHeight="1">
      <c r="F744" s="8"/>
      <c r="G744" s="9"/>
      <c r="H744" s="11"/>
      <c r="I744" s="22"/>
      <c r="J744" s="22"/>
      <c r="K744" s="22"/>
      <c r="L744" s="22"/>
    </row>
    <row r="745" ht="15.75" customHeight="1">
      <c r="F745" s="8"/>
      <c r="G745" s="9"/>
      <c r="H745" s="11"/>
      <c r="I745" s="22"/>
      <c r="J745" s="22"/>
      <c r="K745" s="22"/>
      <c r="L745" s="22"/>
    </row>
    <row r="746" ht="15.75" customHeight="1">
      <c r="F746" s="8"/>
      <c r="G746" s="9"/>
      <c r="H746" s="11"/>
      <c r="I746" s="22"/>
      <c r="J746" s="22"/>
      <c r="K746" s="22"/>
      <c r="L746" s="22"/>
    </row>
    <row r="747" ht="15.75" customHeight="1">
      <c r="F747" s="8"/>
      <c r="G747" s="9"/>
      <c r="H747" s="11"/>
      <c r="I747" s="22"/>
      <c r="J747" s="22"/>
      <c r="K747" s="22"/>
      <c r="L747" s="22"/>
    </row>
    <row r="748" ht="15.75" customHeight="1">
      <c r="F748" s="8"/>
      <c r="G748" s="9"/>
      <c r="H748" s="11"/>
      <c r="I748" s="22"/>
      <c r="J748" s="22"/>
      <c r="K748" s="22"/>
      <c r="L748" s="22"/>
    </row>
    <row r="749" ht="15.75" customHeight="1">
      <c r="F749" s="8"/>
      <c r="G749" s="9"/>
      <c r="H749" s="11"/>
      <c r="I749" s="22"/>
      <c r="J749" s="22"/>
      <c r="K749" s="22"/>
      <c r="L749" s="22"/>
    </row>
    <row r="750" ht="15.75" customHeight="1">
      <c r="F750" s="8"/>
      <c r="G750" s="9"/>
      <c r="H750" s="11"/>
      <c r="I750" s="22"/>
      <c r="J750" s="22"/>
      <c r="K750" s="22"/>
      <c r="L750" s="22"/>
    </row>
    <row r="751" ht="15.75" customHeight="1">
      <c r="F751" s="8"/>
      <c r="G751" s="9"/>
      <c r="H751" s="11"/>
      <c r="I751" s="22"/>
      <c r="J751" s="22"/>
      <c r="K751" s="22"/>
      <c r="L751" s="22"/>
    </row>
    <row r="752" ht="15.75" customHeight="1">
      <c r="F752" s="8"/>
      <c r="G752" s="9"/>
      <c r="H752" s="11"/>
      <c r="I752" s="22"/>
      <c r="J752" s="22"/>
      <c r="K752" s="22"/>
      <c r="L752" s="22"/>
    </row>
    <row r="753" ht="15.75" customHeight="1">
      <c r="F753" s="8"/>
      <c r="G753" s="9"/>
      <c r="H753" s="11"/>
      <c r="I753" s="22"/>
      <c r="J753" s="22"/>
      <c r="K753" s="22"/>
      <c r="L753" s="22"/>
    </row>
    <row r="754" ht="15.75" customHeight="1">
      <c r="F754" s="8"/>
      <c r="G754" s="9"/>
      <c r="H754" s="11"/>
      <c r="I754" s="22"/>
      <c r="J754" s="22"/>
      <c r="K754" s="22"/>
      <c r="L754" s="22"/>
    </row>
    <row r="755" ht="15.75" customHeight="1">
      <c r="F755" s="8"/>
      <c r="G755" s="9"/>
      <c r="H755" s="11"/>
      <c r="I755" s="22"/>
      <c r="J755" s="22"/>
      <c r="K755" s="22"/>
      <c r="L755" s="22"/>
    </row>
    <row r="756" ht="15.75" customHeight="1">
      <c r="F756" s="8"/>
      <c r="G756" s="9"/>
      <c r="H756" s="11"/>
      <c r="I756" s="22"/>
      <c r="J756" s="22"/>
      <c r="K756" s="22"/>
      <c r="L756" s="22"/>
    </row>
    <row r="757" ht="15.75" customHeight="1">
      <c r="F757" s="8"/>
      <c r="G757" s="9"/>
      <c r="H757" s="11"/>
      <c r="I757" s="22"/>
      <c r="J757" s="22"/>
      <c r="K757" s="22"/>
      <c r="L757" s="22"/>
    </row>
    <row r="758" ht="15.75" customHeight="1">
      <c r="F758" s="8"/>
      <c r="G758" s="9"/>
      <c r="H758" s="11"/>
      <c r="I758" s="22"/>
      <c r="J758" s="22"/>
      <c r="K758" s="22"/>
      <c r="L758" s="22"/>
    </row>
    <row r="759" ht="15.75" customHeight="1">
      <c r="F759" s="8"/>
      <c r="G759" s="9"/>
      <c r="H759" s="11"/>
      <c r="I759" s="22"/>
      <c r="J759" s="22"/>
      <c r="K759" s="22"/>
      <c r="L759" s="22"/>
    </row>
    <row r="760" ht="15.75" customHeight="1">
      <c r="F760" s="8"/>
      <c r="G760" s="9"/>
      <c r="H760" s="11"/>
      <c r="I760" s="22"/>
      <c r="J760" s="22"/>
      <c r="K760" s="22"/>
      <c r="L760" s="22"/>
    </row>
    <row r="761" ht="15.75" customHeight="1">
      <c r="F761" s="8"/>
      <c r="G761" s="9"/>
      <c r="H761" s="11"/>
      <c r="I761" s="22"/>
      <c r="J761" s="22"/>
      <c r="K761" s="22"/>
      <c r="L761" s="22"/>
    </row>
    <row r="762" ht="15.75" customHeight="1">
      <c r="F762" s="8"/>
      <c r="G762" s="9"/>
      <c r="H762" s="11"/>
      <c r="I762" s="22"/>
      <c r="J762" s="22"/>
      <c r="K762" s="22"/>
      <c r="L762" s="22"/>
    </row>
    <row r="763" ht="15.75" customHeight="1">
      <c r="F763" s="8"/>
      <c r="G763" s="9"/>
      <c r="H763" s="11"/>
      <c r="I763" s="22"/>
      <c r="J763" s="22"/>
      <c r="K763" s="22"/>
      <c r="L763" s="22"/>
    </row>
    <row r="764" ht="15.75" customHeight="1">
      <c r="F764" s="8"/>
      <c r="G764" s="9"/>
      <c r="H764" s="11"/>
      <c r="I764" s="22"/>
      <c r="J764" s="22"/>
      <c r="K764" s="22"/>
      <c r="L764" s="22"/>
    </row>
    <row r="765" ht="15.75" customHeight="1">
      <c r="F765" s="8"/>
      <c r="G765" s="9"/>
      <c r="H765" s="11"/>
      <c r="I765" s="22"/>
      <c r="J765" s="22"/>
      <c r="K765" s="22"/>
      <c r="L765" s="22"/>
    </row>
    <row r="766" ht="15.75" customHeight="1">
      <c r="F766" s="8"/>
      <c r="G766" s="9"/>
      <c r="H766" s="11"/>
      <c r="I766" s="22"/>
      <c r="J766" s="22"/>
      <c r="K766" s="22"/>
      <c r="L766" s="22"/>
    </row>
    <row r="767" ht="15.75" customHeight="1">
      <c r="F767" s="8"/>
      <c r="G767" s="9"/>
      <c r="H767" s="11"/>
      <c r="I767" s="22"/>
      <c r="J767" s="22"/>
      <c r="K767" s="22"/>
      <c r="L767" s="22"/>
    </row>
    <row r="768" ht="15.75" customHeight="1">
      <c r="F768" s="8"/>
      <c r="G768" s="9"/>
      <c r="H768" s="11"/>
      <c r="I768" s="22"/>
      <c r="J768" s="22"/>
      <c r="K768" s="22"/>
      <c r="L768" s="22"/>
    </row>
    <row r="769" ht="15.75" customHeight="1">
      <c r="F769" s="8"/>
      <c r="G769" s="9"/>
      <c r="H769" s="11"/>
      <c r="I769" s="22"/>
      <c r="J769" s="22"/>
      <c r="K769" s="22"/>
      <c r="L769" s="22"/>
    </row>
    <row r="770" ht="15.75" customHeight="1">
      <c r="F770" s="8"/>
      <c r="G770" s="9"/>
      <c r="H770" s="11"/>
      <c r="I770" s="22"/>
      <c r="J770" s="22"/>
      <c r="K770" s="22"/>
      <c r="L770" s="22"/>
    </row>
    <row r="771" ht="15.75" customHeight="1">
      <c r="F771" s="8"/>
      <c r="G771" s="9"/>
      <c r="H771" s="11"/>
      <c r="I771" s="22"/>
      <c r="J771" s="22"/>
      <c r="K771" s="22"/>
      <c r="L771" s="22"/>
    </row>
    <row r="772" ht="15.75" customHeight="1">
      <c r="F772" s="8"/>
      <c r="G772" s="9"/>
      <c r="H772" s="11"/>
      <c r="I772" s="22"/>
      <c r="J772" s="22"/>
      <c r="K772" s="22"/>
      <c r="L772" s="22"/>
    </row>
    <row r="773" ht="15.75" customHeight="1">
      <c r="F773" s="8"/>
      <c r="G773" s="9"/>
      <c r="H773" s="11"/>
      <c r="I773" s="22"/>
      <c r="J773" s="22"/>
      <c r="K773" s="22"/>
      <c r="L773" s="22"/>
    </row>
    <row r="774" ht="15.75" customHeight="1">
      <c r="F774" s="8"/>
      <c r="G774" s="9"/>
      <c r="H774" s="11"/>
      <c r="I774" s="22"/>
      <c r="J774" s="22"/>
      <c r="K774" s="22"/>
      <c r="L774" s="22"/>
    </row>
    <row r="775" ht="15.75" customHeight="1">
      <c r="F775" s="8"/>
      <c r="G775" s="9"/>
      <c r="H775" s="11"/>
      <c r="I775" s="22"/>
      <c r="J775" s="22"/>
      <c r="K775" s="22"/>
      <c r="L775" s="22"/>
    </row>
    <row r="776" ht="15.75" customHeight="1">
      <c r="F776" s="8"/>
      <c r="G776" s="9"/>
      <c r="H776" s="11"/>
      <c r="I776" s="22"/>
      <c r="J776" s="22"/>
      <c r="K776" s="22"/>
      <c r="L776" s="22"/>
    </row>
    <row r="777" ht="15.75" customHeight="1">
      <c r="F777" s="8"/>
      <c r="G777" s="9"/>
      <c r="H777" s="11"/>
      <c r="I777" s="22"/>
      <c r="J777" s="22"/>
      <c r="K777" s="22"/>
      <c r="L777" s="22"/>
    </row>
    <row r="778" ht="15.75" customHeight="1">
      <c r="F778" s="8"/>
      <c r="G778" s="9"/>
      <c r="H778" s="11"/>
      <c r="I778" s="22"/>
      <c r="J778" s="22"/>
      <c r="K778" s="22"/>
      <c r="L778" s="22"/>
    </row>
    <row r="779" ht="15.75" customHeight="1">
      <c r="F779" s="8"/>
      <c r="G779" s="9"/>
      <c r="H779" s="11"/>
      <c r="I779" s="22"/>
      <c r="J779" s="22"/>
      <c r="K779" s="22"/>
      <c r="L779" s="22"/>
    </row>
    <row r="780" ht="15.75" customHeight="1">
      <c r="F780" s="8"/>
      <c r="G780" s="9"/>
      <c r="H780" s="11"/>
      <c r="I780" s="22"/>
      <c r="J780" s="22"/>
      <c r="K780" s="22"/>
      <c r="L780" s="22"/>
    </row>
    <row r="781" ht="15.75" customHeight="1">
      <c r="F781" s="8"/>
      <c r="G781" s="9"/>
      <c r="H781" s="11"/>
      <c r="I781" s="22"/>
      <c r="J781" s="22"/>
      <c r="K781" s="22"/>
      <c r="L781" s="22"/>
    </row>
    <row r="782" ht="15.75" customHeight="1">
      <c r="F782" s="8"/>
      <c r="G782" s="9"/>
      <c r="H782" s="11"/>
      <c r="I782" s="22"/>
      <c r="J782" s="22"/>
      <c r="K782" s="22"/>
      <c r="L782" s="22"/>
    </row>
    <row r="783" ht="15.75" customHeight="1">
      <c r="F783" s="8"/>
      <c r="G783" s="9"/>
      <c r="H783" s="11"/>
      <c r="I783" s="22"/>
      <c r="J783" s="22"/>
      <c r="K783" s="22"/>
      <c r="L783" s="22"/>
    </row>
    <row r="784" ht="15.75" customHeight="1">
      <c r="F784" s="8"/>
      <c r="G784" s="9"/>
      <c r="H784" s="11"/>
      <c r="I784" s="22"/>
      <c r="J784" s="22"/>
      <c r="K784" s="22"/>
      <c r="L784" s="22"/>
    </row>
    <row r="785" ht="15.75" customHeight="1">
      <c r="F785" s="8"/>
      <c r="G785" s="9"/>
      <c r="H785" s="11"/>
      <c r="I785" s="22"/>
      <c r="J785" s="22"/>
      <c r="K785" s="22"/>
      <c r="L785" s="22"/>
    </row>
    <row r="786" ht="15.75" customHeight="1">
      <c r="F786" s="8"/>
      <c r="G786" s="9"/>
      <c r="H786" s="11"/>
      <c r="I786" s="22"/>
      <c r="J786" s="22"/>
      <c r="K786" s="22"/>
      <c r="L786" s="22"/>
    </row>
    <row r="787" ht="15.75" customHeight="1">
      <c r="F787" s="8"/>
      <c r="G787" s="9"/>
      <c r="H787" s="11"/>
      <c r="I787" s="22"/>
      <c r="J787" s="22"/>
      <c r="K787" s="22"/>
      <c r="L787" s="22"/>
    </row>
    <row r="788" ht="15.75" customHeight="1">
      <c r="F788" s="8"/>
      <c r="G788" s="9"/>
      <c r="H788" s="11"/>
      <c r="I788" s="22"/>
      <c r="J788" s="22"/>
      <c r="K788" s="22"/>
      <c r="L788" s="22"/>
    </row>
    <row r="789" ht="15.75" customHeight="1">
      <c r="F789" s="8"/>
      <c r="G789" s="9"/>
      <c r="H789" s="11"/>
      <c r="I789" s="22"/>
      <c r="J789" s="22"/>
      <c r="K789" s="22"/>
      <c r="L789" s="22"/>
    </row>
    <row r="790" ht="15.75" customHeight="1">
      <c r="F790" s="8"/>
      <c r="G790" s="9"/>
      <c r="H790" s="11"/>
      <c r="I790" s="22"/>
      <c r="J790" s="22"/>
      <c r="K790" s="22"/>
      <c r="L790" s="22"/>
    </row>
    <row r="791" ht="15.75" customHeight="1">
      <c r="F791" s="8"/>
      <c r="G791" s="9"/>
      <c r="H791" s="11"/>
      <c r="I791" s="22"/>
      <c r="J791" s="22"/>
      <c r="K791" s="22"/>
      <c r="L791" s="22"/>
    </row>
    <row r="792" ht="15.75" customHeight="1">
      <c r="F792" s="8"/>
      <c r="G792" s="9"/>
      <c r="H792" s="11"/>
      <c r="I792" s="22"/>
      <c r="J792" s="22"/>
      <c r="K792" s="22"/>
      <c r="L792" s="22"/>
    </row>
    <row r="793" ht="15.75" customHeight="1">
      <c r="F793" s="8"/>
      <c r="G793" s="9"/>
      <c r="H793" s="11"/>
      <c r="I793" s="22"/>
      <c r="J793" s="22"/>
      <c r="K793" s="22"/>
      <c r="L793" s="22"/>
    </row>
    <row r="794" ht="15.75" customHeight="1">
      <c r="F794" s="8"/>
      <c r="G794" s="9"/>
      <c r="H794" s="11"/>
      <c r="I794" s="22"/>
      <c r="J794" s="22"/>
      <c r="K794" s="22"/>
      <c r="L794" s="22"/>
    </row>
    <row r="795" ht="15.75" customHeight="1">
      <c r="F795" s="8"/>
      <c r="G795" s="9"/>
      <c r="H795" s="11"/>
      <c r="I795" s="22"/>
      <c r="J795" s="22"/>
      <c r="K795" s="22"/>
      <c r="L795" s="22"/>
    </row>
    <row r="796" ht="15.75" customHeight="1">
      <c r="F796" s="8"/>
      <c r="G796" s="9"/>
      <c r="H796" s="11"/>
      <c r="I796" s="22"/>
      <c r="J796" s="22"/>
      <c r="K796" s="22"/>
      <c r="L796" s="22"/>
    </row>
    <row r="797" ht="15.75" customHeight="1">
      <c r="F797" s="8"/>
      <c r="G797" s="9"/>
      <c r="H797" s="11"/>
      <c r="I797" s="22"/>
      <c r="J797" s="22"/>
      <c r="K797" s="22"/>
      <c r="L797" s="22"/>
    </row>
    <row r="798" ht="15.75" customHeight="1">
      <c r="F798" s="8"/>
      <c r="G798" s="9"/>
      <c r="H798" s="11"/>
      <c r="I798" s="22"/>
      <c r="J798" s="22"/>
      <c r="K798" s="22"/>
      <c r="L798" s="22"/>
    </row>
    <row r="799" ht="15.75" customHeight="1">
      <c r="F799" s="8"/>
      <c r="G799" s="9"/>
      <c r="H799" s="11"/>
      <c r="I799" s="22"/>
      <c r="J799" s="22"/>
      <c r="K799" s="22"/>
      <c r="L799" s="22"/>
    </row>
    <row r="800" ht="15.75" customHeight="1">
      <c r="F800" s="8"/>
      <c r="G800" s="9"/>
      <c r="H800" s="11"/>
      <c r="I800" s="22"/>
      <c r="J800" s="22"/>
      <c r="K800" s="22"/>
      <c r="L800" s="22"/>
    </row>
    <row r="801" ht="15.75" customHeight="1">
      <c r="F801" s="8"/>
      <c r="G801" s="9"/>
      <c r="H801" s="11"/>
      <c r="I801" s="22"/>
      <c r="J801" s="22"/>
      <c r="K801" s="22"/>
      <c r="L801" s="22"/>
    </row>
    <row r="802" ht="15.75" customHeight="1">
      <c r="F802" s="8"/>
      <c r="G802" s="9"/>
      <c r="H802" s="11"/>
      <c r="I802" s="22"/>
      <c r="J802" s="22"/>
      <c r="K802" s="22"/>
      <c r="L802" s="22"/>
    </row>
    <row r="803" ht="15.75" customHeight="1">
      <c r="F803" s="8"/>
      <c r="G803" s="9"/>
      <c r="H803" s="11"/>
      <c r="I803" s="22"/>
      <c r="J803" s="22"/>
      <c r="K803" s="22"/>
      <c r="L803" s="22"/>
    </row>
    <row r="804" ht="15.75" customHeight="1">
      <c r="F804" s="8"/>
      <c r="G804" s="9"/>
      <c r="H804" s="11"/>
      <c r="I804" s="22"/>
      <c r="J804" s="22"/>
      <c r="K804" s="22"/>
      <c r="L804" s="22"/>
    </row>
    <row r="805" ht="15.75" customHeight="1">
      <c r="F805" s="8"/>
      <c r="G805" s="9"/>
      <c r="H805" s="11"/>
      <c r="I805" s="22"/>
      <c r="J805" s="22"/>
      <c r="K805" s="22"/>
      <c r="L805" s="22"/>
    </row>
    <row r="806" ht="15.75" customHeight="1">
      <c r="F806" s="8"/>
      <c r="G806" s="9"/>
      <c r="H806" s="11"/>
      <c r="I806" s="22"/>
      <c r="J806" s="22"/>
      <c r="K806" s="22"/>
      <c r="L806" s="22"/>
    </row>
    <row r="807" ht="15.75" customHeight="1">
      <c r="F807" s="8"/>
      <c r="G807" s="9"/>
      <c r="H807" s="11"/>
      <c r="I807" s="22"/>
      <c r="J807" s="22"/>
      <c r="K807" s="22"/>
      <c r="L807" s="22"/>
    </row>
    <row r="808" ht="15.75" customHeight="1">
      <c r="F808" s="8"/>
      <c r="G808" s="9"/>
      <c r="H808" s="11"/>
      <c r="I808" s="22"/>
      <c r="J808" s="22"/>
      <c r="K808" s="22"/>
      <c r="L808" s="22"/>
    </row>
    <row r="809" ht="15.75" customHeight="1">
      <c r="F809" s="8"/>
      <c r="G809" s="9"/>
      <c r="H809" s="11"/>
      <c r="I809" s="22"/>
      <c r="J809" s="22"/>
      <c r="K809" s="22"/>
      <c r="L809" s="22"/>
    </row>
    <row r="810" ht="15.75" customHeight="1">
      <c r="F810" s="8"/>
      <c r="G810" s="9"/>
      <c r="H810" s="11"/>
      <c r="I810" s="22"/>
      <c r="J810" s="22"/>
      <c r="K810" s="22"/>
      <c r="L810" s="22"/>
    </row>
    <row r="811" ht="15.75" customHeight="1">
      <c r="F811" s="8"/>
      <c r="G811" s="9"/>
      <c r="H811" s="11"/>
      <c r="I811" s="22"/>
      <c r="J811" s="22"/>
      <c r="K811" s="22"/>
      <c r="L811" s="22"/>
    </row>
    <row r="812" ht="15.75" customHeight="1">
      <c r="F812" s="8"/>
      <c r="G812" s="9"/>
      <c r="H812" s="11"/>
      <c r="I812" s="22"/>
      <c r="J812" s="22"/>
      <c r="K812" s="22"/>
      <c r="L812" s="22"/>
    </row>
    <row r="813" ht="15.75" customHeight="1">
      <c r="F813" s="8"/>
      <c r="G813" s="9"/>
      <c r="H813" s="11"/>
      <c r="I813" s="22"/>
      <c r="J813" s="22"/>
      <c r="K813" s="22"/>
      <c r="L813" s="22"/>
    </row>
    <row r="814" ht="15.75" customHeight="1">
      <c r="F814" s="8"/>
      <c r="G814" s="9"/>
      <c r="H814" s="11"/>
      <c r="I814" s="22"/>
      <c r="J814" s="22"/>
      <c r="K814" s="22"/>
      <c r="L814" s="22"/>
    </row>
    <row r="815" ht="15.75" customHeight="1">
      <c r="F815" s="8"/>
      <c r="G815" s="9"/>
      <c r="H815" s="11"/>
      <c r="I815" s="22"/>
      <c r="J815" s="22"/>
      <c r="K815" s="22"/>
      <c r="L815" s="22"/>
    </row>
    <row r="816" ht="15.75" customHeight="1">
      <c r="F816" s="8"/>
      <c r="G816" s="9"/>
      <c r="H816" s="11"/>
      <c r="I816" s="22"/>
      <c r="J816" s="22"/>
      <c r="K816" s="22"/>
      <c r="L816" s="22"/>
    </row>
    <row r="817" ht="15.75" customHeight="1">
      <c r="F817" s="8"/>
      <c r="G817" s="9"/>
      <c r="H817" s="11"/>
      <c r="I817" s="22"/>
      <c r="J817" s="22"/>
      <c r="K817" s="22"/>
      <c r="L817" s="22"/>
    </row>
    <row r="818" ht="15.75" customHeight="1">
      <c r="F818" s="8"/>
      <c r="G818" s="9"/>
      <c r="H818" s="11"/>
      <c r="I818" s="22"/>
      <c r="J818" s="22"/>
      <c r="K818" s="22"/>
      <c r="L818" s="22"/>
    </row>
    <row r="819" ht="15.75" customHeight="1">
      <c r="F819" s="8"/>
      <c r="G819" s="9"/>
      <c r="H819" s="11"/>
      <c r="I819" s="22"/>
      <c r="J819" s="22"/>
      <c r="K819" s="22"/>
      <c r="L819" s="22"/>
    </row>
    <row r="820" ht="15.75" customHeight="1">
      <c r="F820" s="8"/>
      <c r="G820" s="9"/>
      <c r="H820" s="11"/>
      <c r="I820" s="22"/>
      <c r="J820" s="22"/>
      <c r="K820" s="22"/>
      <c r="L820" s="22"/>
    </row>
    <row r="821" ht="15.75" customHeight="1">
      <c r="F821" s="8"/>
      <c r="G821" s="9"/>
      <c r="H821" s="11"/>
      <c r="I821" s="22"/>
      <c r="J821" s="22"/>
      <c r="K821" s="22"/>
      <c r="L821" s="22"/>
    </row>
    <row r="822" ht="15.75" customHeight="1">
      <c r="F822" s="8"/>
      <c r="G822" s="9"/>
      <c r="H822" s="11"/>
      <c r="I822" s="22"/>
      <c r="J822" s="22"/>
      <c r="K822" s="22"/>
      <c r="L822" s="22"/>
    </row>
    <row r="823" ht="15.75" customHeight="1">
      <c r="F823" s="8"/>
      <c r="G823" s="9"/>
      <c r="H823" s="11"/>
      <c r="I823" s="22"/>
      <c r="J823" s="22"/>
      <c r="K823" s="22"/>
      <c r="L823" s="22"/>
    </row>
    <row r="824" ht="15.75" customHeight="1">
      <c r="F824" s="8"/>
      <c r="G824" s="9"/>
      <c r="H824" s="11"/>
      <c r="I824" s="22"/>
      <c r="J824" s="22"/>
      <c r="K824" s="22"/>
      <c r="L824" s="22"/>
    </row>
    <row r="825" ht="15.75" customHeight="1">
      <c r="F825" s="8"/>
      <c r="G825" s="9"/>
      <c r="H825" s="11"/>
      <c r="I825" s="22"/>
      <c r="J825" s="22"/>
      <c r="K825" s="22"/>
      <c r="L825" s="22"/>
    </row>
    <row r="826" ht="15.75" customHeight="1">
      <c r="F826" s="8"/>
      <c r="G826" s="9"/>
      <c r="H826" s="11"/>
      <c r="I826" s="22"/>
      <c r="J826" s="22"/>
      <c r="K826" s="22"/>
      <c r="L826" s="22"/>
    </row>
    <row r="827" ht="15.75" customHeight="1">
      <c r="F827" s="8"/>
      <c r="G827" s="9"/>
      <c r="H827" s="11"/>
      <c r="I827" s="22"/>
      <c r="J827" s="22"/>
      <c r="K827" s="22"/>
      <c r="L827" s="22"/>
    </row>
    <row r="828" ht="15.75" customHeight="1">
      <c r="F828" s="8"/>
      <c r="G828" s="9"/>
      <c r="H828" s="11"/>
      <c r="I828" s="22"/>
      <c r="J828" s="22"/>
      <c r="K828" s="22"/>
      <c r="L828" s="22"/>
    </row>
    <row r="829" ht="15.75" customHeight="1">
      <c r="F829" s="8"/>
      <c r="G829" s="9"/>
      <c r="H829" s="11"/>
      <c r="I829" s="22"/>
      <c r="J829" s="22"/>
      <c r="K829" s="22"/>
      <c r="L829" s="22"/>
    </row>
    <row r="830" ht="15.75" customHeight="1">
      <c r="F830" s="8"/>
      <c r="G830" s="9"/>
      <c r="H830" s="11"/>
      <c r="I830" s="22"/>
      <c r="J830" s="22"/>
      <c r="K830" s="22"/>
      <c r="L830" s="22"/>
    </row>
    <row r="831" ht="15.75" customHeight="1">
      <c r="F831" s="8"/>
      <c r="G831" s="9"/>
      <c r="H831" s="11"/>
      <c r="I831" s="22"/>
      <c r="J831" s="22"/>
      <c r="K831" s="22"/>
      <c r="L831" s="22"/>
    </row>
    <row r="832" ht="15.75" customHeight="1">
      <c r="F832" s="8"/>
      <c r="G832" s="9"/>
      <c r="H832" s="11"/>
      <c r="I832" s="22"/>
      <c r="J832" s="22"/>
      <c r="K832" s="22"/>
      <c r="L832" s="22"/>
    </row>
    <row r="833" ht="15.75" customHeight="1">
      <c r="F833" s="8"/>
      <c r="G833" s="9"/>
      <c r="H833" s="11"/>
      <c r="I833" s="22"/>
      <c r="J833" s="22"/>
      <c r="K833" s="22"/>
      <c r="L833" s="22"/>
    </row>
    <row r="834" ht="15.75" customHeight="1">
      <c r="F834" s="8"/>
      <c r="G834" s="9"/>
      <c r="H834" s="11"/>
      <c r="I834" s="22"/>
      <c r="J834" s="22"/>
      <c r="K834" s="22"/>
      <c r="L834" s="22"/>
    </row>
    <row r="835" ht="15.75" customHeight="1">
      <c r="F835" s="8"/>
      <c r="G835" s="9"/>
      <c r="H835" s="11"/>
      <c r="I835" s="22"/>
      <c r="J835" s="22"/>
      <c r="K835" s="22"/>
      <c r="L835" s="22"/>
    </row>
    <row r="836" ht="15.75" customHeight="1">
      <c r="F836" s="8"/>
      <c r="G836" s="9"/>
      <c r="H836" s="11"/>
      <c r="I836" s="22"/>
      <c r="J836" s="22"/>
      <c r="K836" s="22"/>
      <c r="L836" s="22"/>
    </row>
    <row r="837" ht="15.75" customHeight="1">
      <c r="F837" s="8"/>
      <c r="G837" s="9"/>
      <c r="H837" s="11"/>
      <c r="I837" s="22"/>
      <c r="J837" s="22"/>
      <c r="K837" s="22"/>
      <c r="L837" s="22"/>
    </row>
    <row r="838" ht="15.75" customHeight="1">
      <c r="F838" s="8"/>
      <c r="G838" s="9"/>
      <c r="H838" s="11"/>
      <c r="I838" s="22"/>
      <c r="J838" s="22"/>
      <c r="K838" s="22"/>
      <c r="L838" s="22"/>
    </row>
    <row r="839" ht="15.75" customHeight="1">
      <c r="F839" s="8"/>
      <c r="G839" s="9"/>
      <c r="H839" s="11"/>
      <c r="I839" s="22"/>
      <c r="J839" s="22"/>
      <c r="K839" s="22"/>
      <c r="L839" s="22"/>
    </row>
    <row r="840" ht="15.75" customHeight="1">
      <c r="F840" s="8"/>
      <c r="G840" s="9"/>
      <c r="H840" s="11"/>
      <c r="I840" s="22"/>
      <c r="J840" s="22"/>
      <c r="K840" s="22"/>
      <c r="L840" s="22"/>
    </row>
    <row r="841" ht="15.75" customHeight="1">
      <c r="F841" s="8"/>
      <c r="G841" s="9"/>
      <c r="H841" s="11"/>
      <c r="I841" s="22"/>
      <c r="J841" s="22"/>
      <c r="K841" s="22"/>
      <c r="L841" s="22"/>
    </row>
    <row r="842" ht="15.75" customHeight="1">
      <c r="F842" s="8"/>
      <c r="G842" s="9"/>
      <c r="H842" s="11"/>
      <c r="I842" s="22"/>
      <c r="J842" s="22"/>
      <c r="K842" s="22"/>
      <c r="L842" s="22"/>
    </row>
    <row r="843" ht="15.75" customHeight="1">
      <c r="F843" s="8"/>
      <c r="G843" s="9"/>
      <c r="H843" s="11"/>
      <c r="I843" s="22"/>
      <c r="J843" s="22"/>
      <c r="K843" s="22"/>
      <c r="L843" s="22"/>
    </row>
    <row r="844" ht="15.75" customHeight="1">
      <c r="F844" s="8"/>
      <c r="G844" s="9"/>
      <c r="H844" s="11"/>
      <c r="I844" s="22"/>
      <c r="J844" s="22"/>
      <c r="K844" s="22"/>
      <c r="L844" s="22"/>
    </row>
    <row r="845" ht="15.75" customHeight="1">
      <c r="F845" s="8"/>
      <c r="G845" s="9"/>
      <c r="H845" s="11"/>
      <c r="I845" s="22"/>
      <c r="J845" s="22"/>
      <c r="K845" s="22"/>
      <c r="L845" s="22"/>
    </row>
    <row r="846" ht="15.75" customHeight="1">
      <c r="F846" s="8"/>
      <c r="G846" s="9"/>
      <c r="H846" s="11"/>
      <c r="I846" s="22"/>
      <c r="J846" s="22"/>
      <c r="K846" s="22"/>
      <c r="L846" s="22"/>
    </row>
    <row r="847" ht="15.75" customHeight="1">
      <c r="F847" s="8"/>
      <c r="G847" s="9"/>
      <c r="H847" s="11"/>
      <c r="I847" s="22"/>
      <c r="J847" s="22"/>
      <c r="K847" s="22"/>
      <c r="L847" s="22"/>
    </row>
    <row r="848" ht="15.75" customHeight="1">
      <c r="F848" s="8"/>
      <c r="G848" s="9"/>
      <c r="H848" s="11"/>
      <c r="I848" s="22"/>
      <c r="J848" s="22"/>
      <c r="K848" s="22"/>
      <c r="L848" s="22"/>
    </row>
    <row r="849" ht="15.75" customHeight="1">
      <c r="F849" s="8"/>
      <c r="G849" s="9"/>
      <c r="H849" s="11"/>
      <c r="I849" s="22"/>
      <c r="J849" s="22"/>
      <c r="K849" s="22"/>
      <c r="L849" s="22"/>
    </row>
    <row r="850" ht="15.75" customHeight="1">
      <c r="F850" s="8"/>
      <c r="G850" s="9"/>
      <c r="H850" s="11"/>
      <c r="I850" s="22"/>
      <c r="J850" s="22"/>
      <c r="K850" s="22"/>
      <c r="L850" s="22"/>
    </row>
    <row r="851" ht="15.75" customHeight="1">
      <c r="F851" s="8"/>
      <c r="G851" s="9"/>
      <c r="H851" s="11"/>
      <c r="I851" s="22"/>
      <c r="J851" s="22"/>
      <c r="K851" s="22"/>
      <c r="L851" s="22"/>
    </row>
    <row r="852" ht="15.75" customHeight="1">
      <c r="F852" s="8"/>
      <c r="G852" s="9"/>
      <c r="H852" s="11"/>
      <c r="I852" s="22"/>
      <c r="J852" s="22"/>
      <c r="K852" s="22"/>
      <c r="L852" s="22"/>
    </row>
    <row r="853" ht="15.75" customHeight="1">
      <c r="F853" s="8"/>
      <c r="G853" s="9"/>
      <c r="H853" s="11"/>
      <c r="I853" s="22"/>
      <c r="J853" s="22"/>
      <c r="K853" s="22"/>
      <c r="L853" s="22"/>
    </row>
    <row r="854" ht="15.75" customHeight="1">
      <c r="F854" s="8"/>
      <c r="G854" s="9"/>
      <c r="H854" s="11"/>
      <c r="I854" s="22"/>
      <c r="J854" s="22"/>
      <c r="K854" s="22"/>
      <c r="L854" s="22"/>
    </row>
    <row r="855" ht="15.75" customHeight="1">
      <c r="F855" s="8"/>
      <c r="G855" s="9"/>
      <c r="H855" s="11"/>
      <c r="I855" s="22"/>
      <c r="J855" s="22"/>
      <c r="K855" s="22"/>
      <c r="L855" s="22"/>
    </row>
    <row r="856" ht="15.75" customHeight="1">
      <c r="F856" s="8"/>
      <c r="G856" s="9"/>
      <c r="H856" s="11"/>
      <c r="I856" s="22"/>
      <c r="J856" s="22"/>
      <c r="K856" s="22"/>
      <c r="L856" s="22"/>
    </row>
    <row r="857" ht="15.75" customHeight="1">
      <c r="F857" s="8"/>
      <c r="G857" s="9"/>
      <c r="H857" s="11"/>
      <c r="I857" s="22"/>
      <c r="J857" s="22"/>
      <c r="K857" s="22"/>
      <c r="L857" s="22"/>
    </row>
    <row r="858" ht="15.75" customHeight="1">
      <c r="F858" s="8"/>
      <c r="G858" s="9"/>
      <c r="H858" s="11"/>
      <c r="I858" s="22"/>
      <c r="J858" s="22"/>
      <c r="K858" s="22"/>
      <c r="L858" s="22"/>
    </row>
    <row r="859" ht="15.75" customHeight="1">
      <c r="F859" s="8"/>
      <c r="G859" s="9"/>
      <c r="H859" s="11"/>
      <c r="I859" s="22"/>
      <c r="J859" s="22"/>
      <c r="K859" s="22"/>
      <c r="L859" s="22"/>
    </row>
    <row r="860" ht="15.75" customHeight="1">
      <c r="F860" s="8"/>
      <c r="G860" s="9"/>
      <c r="H860" s="11"/>
      <c r="I860" s="22"/>
      <c r="J860" s="22"/>
      <c r="K860" s="22"/>
      <c r="L860" s="22"/>
    </row>
    <row r="861" ht="15.75" customHeight="1">
      <c r="F861" s="8"/>
      <c r="G861" s="9"/>
      <c r="H861" s="11"/>
      <c r="I861" s="22"/>
      <c r="J861" s="22"/>
      <c r="K861" s="22"/>
      <c r="L861" s="22"/>
    </row>
    <row r="862" ht="15.75" customHeight="1">
      <c r="F862" s="8"/>
      <c r="G862" s="9"/>
      <c r="H862" s="11"/>
      <c r="I862" s="22"/>
      <c r="J862" s="22"/>
      <c r="K862" s="22"/>
      <c r="L862" s="22"/>
    </row>
    <row r="863" ht="15.75" customHeight="1">
      <c r="F863" s="8"/>
      <c r="G863" s="9"/>
      <c r="H863" s="11"/>
      <c r="I863" s="22"/>
      <c r="J863" s="22"/>
      <c r="K863" s="22"/>
      <c r="L863" s="22"/>
    </row>
    <row r="864" ht="15.75" customHeight="1">
      <c r="F864" s="8"/>
      <c r="G864" s="9"/>
      <c r="H864" s="11"/>
      <c r="I864" s="22"/>
      <c r="J864" s="22"/>
      <c r="K864" s="22"/>
      <c r="L864" s="22"/>
    </row>
    <row r="865" ht="15.75" customHeight="1">
      <c r="F865" s="8"/>
      <c r="G865" s="9"/>
      <c r="H865" s="11"/>
      <c r="I865" s="22"/>
      <c r="J865" s="22"/>
      <c r="K865" s="22"/>
      <c r="L865" s="22"/>
    </row>
    <row r="866" ht="15.75" customHeight="1">
      <c r="F866" s="8"/>
      <c r="G866" s="9"/>
      <c r="H866" s="11"/>
      <c r="I866" s="22"/>
      <c r="J866" s="22"/>
      <c r="K866" s="22"/>
      <c r="L866" s="22"/>
    </row>
    <row r="867" ht="15.75" customHeight="1">
      <c r="F867" s="8"/>
      <c r="G867" s="9"/>
      <c r="H867" s="11"/>
      <c r="I867" s="22"/>
      <c r="J867" s="22"/>
      <c r="K867" s="22"/>
      <c r="L867" s="22"/>
    </row>
    <row r="868" ht="15.75" customHeight="1">
      <c r="F868" s="8"/>
      <c r="G868" s="9"/>
      <c r="H868" s="11"/>
      <c r="I868" s="22"/>
      <c r="J868" s="22"/>
      <c r="K868" s="22"/>
      <c r="L868" s="22"/>
    </row>
    <row r="869" ht="15.75" customHeight="1">
      <c r="F869" s="8"/>
      <c r="G869" s="9"/>
      <c r="H869" s="11"/>
      <c r="I869" s="22"/>
      <c r="J869" s="22"/>
      <c r="K869" s="22"/>
      <c r="L869" s="22"/>
    </row>
    <row r="870" ht="15.75" customHeight="1">
      <c r="F870" s="8"/>
      <c r="G870" s="9"/>
      <c r="H870" s="11"/>
      <c r="I870" s="22"/>
      <c r="J870" s="22"/>
      <c r="K870" s="22"/>
      <c r="L870" s="22"/>
    </row>
    <row r="871" ht="15.75" customHeight="1">
      <c r="F871" s="8"/>
      <c r="G871" s="9"/>
      <c r="H871" s="11"/>
      <c r="I871" s="22"/>
      <c r="J871" s="22"/>
      <c r="K871" s="22"/>
      <c r="L871" s="22"/>
    </row>
    <row r="872" ht="15.75" customHeight="1">
      <c r="F872" s="8"/>
      <c r="G872" s="9"/>
      <c r="H872" s="11"/>
      <c r="I872" s="22"/>
      <c r="J872" s="22"/>
      <c r="K872" s="22"/>
      <c r="L872" s="22"/>
    </row>
    <row r="873" ht="15.75" customHeight="1">
      <c r="F873" s="8"/>
      <c r="G873" s="9"/>
      <c r="H873" s="11"/>
      <c r="I873" s="22"/>
      <c r="J873" s="22"/>
      <c r="K873" s="22"/>
      <c r="L873" s="22"/>
    </row>
    <row r="874" ht="15.75" customHeight="1">
      <c r="F874" s="8"/>
      <c r="G874" s="9"/>
      <c r="H874" s="11"/>
      <c r="I874" s="22"/>
      <c r="J874" s="22"/>
      <c r="K874" s="22"/>
      <c r="L874" s="22"/>
    </row>
    <row r="875" ht="15.75" customHeight="1">
      <c r="F875" s="8"/>
      <c r="G875" s="9"/>
      <c r="H875" s="11"/>
      <c r="I875" s="22"/>
      <c r="J875" s="22"/>
      <c r="K875" s="22"/>
      <c r="L875" s="22"/>
    </row>
    <row r="876" ht="15.75" customHeight="1">
      <c r="F876" s="8"/>
      <c r="G876" s="9"/>
      <c r="H876" s="11"/>
      <c r="I876" s="22"/>
      <c r="J876" s="22"/>
      <c r="K876" s="22"/>
      <c r="L876" s="22"/>
    </row>
    <row r="877" ht="15.75" customHeight="1">
      <c r="F877" s="8"/>
      <c r="G877" s="9"/>
      <c r="H877" s="11"/>
      <c r="I877" s="22"/>
      <c r="J877" s="22"/>
      <c r="K877" s="22"/>
      <c r="L877" s="22"/>
    </row>
    <row r="878" ht="15.75" customHeight="1">
      <c r="F878" s="8"/>
      <c r="G878" s="9"/>
      <c r="H878" s="11"/>
      <c r="I878" s="22"/>
      <c r="J878" s="22"/>
      <c r="K878" s="22"/>
      <c r="L878" s="22"/>
    </row>
    <row r="879" ht="15.75" customHeight="1">
      <c r="F879" s="8"/>
      <c r="G879" s="9"/>
      <c r="H879" s="11"/>
      <c r="I879" s="22"/>
      <c r="J879" s="22"/>
      <c r="K879" s="22"/>
      <c r="L879" s="22"/>
    </row>
    <row r="880" ht="15.75" customHeight="1">
      <c r="F880" s="8"/>
      <c r="G880" s="9"/>
      <c r="H880" s="11"/>
      <c r="I880" s="22"/>
      <c r="J880" s="22"/>
      <c r="K880" s="22"/>
      <c r="L880" s="22"/>
    </row>
    <row r="881" ht="15.75" customHeight="1">
      <c r="F881" s="8"/>
      <c r="G881" s="9"/>
      <c r="H881" s="11"/>
      <c r="I881" s="22"/>
      <c r="J881" s="22"/>
      <c r="K881" s="22"/>
      <c r="L881" s="22"/>
    </row>
    <row r="882" ht="15.75" customHeight="1">
      <c r="F882" s="8"/>
      <c r="G882" s="9"/>
      <c r="H882" s="11"/>
      <c r="I882" s="22"/>
      <c r="J882" s="22"/>
      <c r="K882" s="22"/>
      <c r="L882" s="22"/>
    </row>
    <row r="883" ht="15.75" customHeight="1">
      <c r="F883" s="8"/>
      <c r="G883" s="9"/>
      <c r="H883" s="11"/>
      <c r="I883" s="22"/>
      <c r="J883" s="22"/>
      <c r="K883" s="22"/>
      <c r="L883" s="22"/>
    </row>
    <row r="884" ht="15.75" customHeight="1">
      <c r="F884" s="8"/>
      <c r="G884" s="9"/>
      <c r="H884" s="11"/>
      <c r="I884" s="22"/>
      <c r="J884" s="22"/>
      <c r="K884" s="22"/>
      <c r="L884" s="22"/>
    </row>
    <row r="885" ht="15.75" customHeight="1">
      <c r="F885" s="8"/>
      <c r="G885" s="9"/>
      <c r="H885" s="11"/>
      <c r="I885" s="22"/>
      <c r="J885" s="22"/>
      <c r="K885" s="22"/>
      <c r="L885" s="22"/>
    </row>
    <row r="886" ht="15.75" customHeight="1">
      <c r="F886" s="8"/>
      <c r="G886" s="9"/>
      <c r="H886" s="11"/>
      <c r="I886" s="22"/>
      <c r="J886" s="22"/>
      <c r="K886" s="22"/>
      <c r="L886" s="22"/>
    </row>
    <row r="887" ht="15.75" customHeight="1">
      <c r="F887" s="8"/>
      <c r="G887" s="9"/>
      <c r="H887" s="11"/>
      <c r="I887" s="22"/>
      <c r="J887" s="22"/>
      <c r="K887" s="22"/>
      <c r="L887" s="22"/>
    </row>
    <row r="888" ht="15.75" customHeight="1">
      <c r="F888" s="8"/>
      <c r="G888" s="9"/>
      <c r="H888" s="11"/>
      <c r="I888" s="22"/>
      <c r="J888" s="22"/>
      <c r="K888" s="22"/>
      <c r="L888" s="22"/>
    </row>
    <row r="889" ht="15.75" customHeight="1">
      <c r="F889" s="8"/>
      <c r="G889" s="9"/>
      <c r="H889" s="11"/>
      <c r="I889" s="22"/>
      <c r="J889" s="22"/>
      <c r="K889" s="22"/>
      <c r="L889" s="22"/>
    </row>
    <row r="890" ht="15.75" customHeight="1">
      <c r="F890" s="8"/>
      <c r="G890" s="9"/>
      <c r="H890" s="11"/>
      <c r="I890" s="22"/>
      <c r="J890" s="22"/>
      <c r="K890" s="22"/>
      <c r="L890" s="22"/>
    </row>
    <row r="891" ht="15.75" customHeight="1">
      <c r="F891" s="8"/>
      <c r="G891" s="9"/>
      <c r="H891" s="11"/>
      <c r="I891" s="22"/>
      <c r="J891" s="22"/>
      <c r="K891" s="22"/>
      <c r="L891" s="22"/>
    </row>
    <row r="892" ht="15.75" customHeight="1">
      <c r="F892" s="8"/>
      <c r="G892" s="9"/>
      <c r="H892" s="11"/>
      <c r="I892" s="22"/>
      <c r="J892" s="22"/>
      <c r="K892" s="22"/>
      <c r="L892" s="22"/>
    </row>
    <row r="893" ht="15.75" customHeight="1">
      <c r="F893" s="8"/>
      <c r="G893" s="9"/>
      <c r="H893" s="11"/>
      <c r="I893" s="22"/>
      <c r="J893" s="22"/>
      <c r="K893" s="22"/>
      <c r="L893" s="22"/>
    </row>
    <row r="894" ht="15.75" customHeight="1">
      <c r="F894" s="8"/>
      <c r="G894" s="9"/>
      <c r="H894" s="11"/>
      <c r="I894" s="22"/>
      <c r="J894" s="22"/>
      <c r="K894" s="22"/>
      <c r="L894" s="22"/>
    </row>
    <row r="895" ht="15.75" customHeight="1">
      <c r="F895" s="8"/>
      <c r="G895" s="9"/>
      <c r="H895" s="11"/>
      <c r="I895" s="22"/>
      <c r="J895" s="22"/>
      <c r="K895" s="22"/>
      <c r="L895" s="22"/>
    </row>
    <row r="896" ht="15.75" customHeight="1">
      <c r="F896" s="8"/>
      <c r="G896" s="9"/>
      <c r="H896" s="11"/>
      <c r="I896" s="22"/>
      <c r="J896" s="22"/>
      <c r="K896" s="22"/>
      <c r="L896" s="22"/>
    </row>
    <row r="897" ht="15.75" customHeight="1">
      <c r="F897" s="8"/>
      <c r="G897" s="9"/>
      <c r="H897" s="11"/>
      <c r="I897" s="22"/>
      <c r="J897" s="22"/>
      <c r="K897" s="22"/>
      <c r="L897" s="22"/>
    </row>
    <row r="898" ht="15.75" customHeight="1">
      <c r="F898" s="8"/>
      <c r="G898" s="9"/>
      <c r="H898" s="11"/>
      <c r="I898" s="22"/>
      <c r="J898" s="22"/>
      <c r="K898" s="22"/>
      <c r="L898" s="22"/>
    </row>
    <row r="899" ht="15.75" customHeight="1">
      <c r="F899" s="8"/>
      <c r="G899" s="9"/>
      <c r="H899" s="11"/>
      <c r="I899" s="22"/>
      <c r="J899" s="22"/>
      <c r="K899" s="22"/>
      <c r="L899" s="22"/>
    </row>
    <row r="900" ht="15.75" customHeight="1">
      <c r="F900" s="8"/>
      <c r="G900" s="9"/>
      <c r="H900" s="11"/>
      <c r="I900" s="22"/>
      <c r="J900" s="22"/>
      <c r="K900" s="22"/>
      <c r="L900" s="22"/>
    </row>
    <row r="901" ht="15.75" customHeight="1">
      <c r="F901" s="8"/>
      <c r="G901" s="9"/>
      <c r="H901" s="11"/>
      <c r="I901" s="22"/>
      <c r="J901" s="22"/>
      <c r="K901" s="22"/>
      <c r="L901" s="22"/>
    </row>
    <row r="902" ht="15.75" customHeight="1">
      <c r="F902" s="8"/>
      <c r="G902" s="9"/>
      <c r="H902" s="11"/>
      <c r="I902" s="22"/>
      <c r="J902" s="22"/>
      <c r="K902" s="22"/>
      <c r="L902" s="22"/>
    </row>
    <row r="903" ht="15.75" customHeight="1">
      <c r="F903" s="8"/>
      <c r="G903" s="9"/>
      <c r="H903" s="11"/>
      <c r="I903" s="22"/>
      <c r="J903" s="22"/>
      <c r="K903" s="22"/>
      <c r="L903" s="22"/>
    </row>
    <row r="904" ht="15.75" customHeight="1">
      <c r="F904" s="8"/>
      <c r="G904" s="9"/>
      <c r="H904" s="11"/>
      <c r="I904" s="22"/>
      <c r="J904" s="22"/>
      <c r="K904" s="22"/>
      <c r="L904" s="22"/>
    </row>
    <row r="905" ht="15.75" customHeight="1">
      <c r="F905" s="8"/>
      <c r="G905" s="9"/>
      <c r="H905" s="11"/>
      <c r="I905" s="22"/>
      <c r="J905" s="22"/>
      <c r="K905" s="22"/>
      <c r="L905" s="22"/>
    </row>
    <row r="906" ht="15.75" customHeight="1">
      <c r="F906" s="8"/>
      <c r="G906" s="9"/>
      <c r="H906" s="11"/>
      <c r="I906" s="22"/>
      <c r="J906" s="22"/>
      <c r="K906" s="22"/>
      <c r="L906" s="22"/>
    </row>
    <row r="907" ht="15.75" customHeight="1">
      <c r="F907" s="8"/>
      <c r="G907" s="9"/>
      <c r="H907" s="11"/>
      <c r="I907" s="22"/>
      <c r="J907" s="22"/>
      <c r="K907" s="22"/>
      <c r="L907" s="22"/>
    </row>
    <row r="908" ht="15.75" customHeight="1">
      <c r="F908" s="8"/>
      <c r="G908" s="9"/>
      <c r="H908" s="11"/>
      <c r="I908" s="22"/>
      <c r="J908" s="22"/>
      <c r="K908" s="22"/>
      <c r="L908" s="22"/>
    </row>
    <row r="909" ht="15.75" customHeight="1">
      <c r="F909" s="8"/>
      <c r="G909" s="9"/>
      <c r="H909" s="11"/>
      <c r="I909" s="22"/>
      <c r="J909" s="22"/>
      <c r="K909" s="22"/>
      <c r="L909" s="22"/>
    </row>
    <row r="910" ht="15.75" customHeight="1">
      <c r="F910" s="8"/>
      <c r="G910" s="9"/>
      <c r="H910" s="11"/>
      <c r="I910" s="22"/>
      <c r="J910" s="22"/>
      <c r="K910" s="22"/>
      <c r="L910" s="22"/>
    </row>
    <row r="911" ht="15.75" customHeight="1">
      <c r="F911" s="8"/>
      <c r="G911" s="9"/>
      <c r="H911" s="11"/>
      <c r="I911" s="22"/>
      <c r="J911" s="22"/>
      <c r="K911" s="22"/>
      <c r="L911" s="22"/>
    </row>
    <row r="912" ht="15.75" customHeight="1">
      <c r="F912" s="8"/>
      <c r="G912" s="9"/>
      <c r="H912" s="11"/>
      <c r="I912" s="22"/>
      <c r="J912" s="22"/>
      <c r="K912" s="22"/>
      <c r="L912" s="22"/>
    </row>
    <row r="913" ht="15.75" customHeight="1">
      <c r="F913" s="8"/>
      <c r="G913" s="9"/>
      <c r="H913" s="11"/>
      <c r="I913" s="22"/>
      <c r="J913" s="22"/>
      <c r="K913" s="22"/>
      <c r="L913" s="22"/>
    </row>
    <row r="914" ht="15.75" customHeight="1">
      <c r="F914" s="8"/>
      <c r="G914" s="9"/>
      <c r="H914" s="11"/>
      <c r="I914" s="22"/>
      <c r="J914" s="22"/>
      <c r="K914" s="22"/>
      <c r="L914" s="22"/>
    </row>
    <row r="915" ht="15.75" customHeight="1">
      <c r="F915" s="8"/>
      <c r="G915" s="9"/>
      <c r="H915" s="11"/>
      <c r="I915" s="22"/>
      <c r="J915" s="22"/>
      <c r="K915" s="22"/>
      <c r="L915" s="22"/>
    </row>
    <row r="916" ht="15.75" customHeight="1">
      <c r="F916" s="8"/>
      <c r="G916" s="9"/>
      <c r="H916" s="11"/>
      <c r="I916" s="22"/>
      <c r="J916" s="22"/>
      <c r="K916" s="22"/>
      <c r="L916" s="22"/>
    </row>
    <row r="917" ht="15.75" customHeight="1">
      <c r="F917" s="8"/>
      <c r="G917" s="9"/>
      <c r="H917" s="11"/>
      <c r="I917" s="22"/>
      <c r="J917" s="22"/>
      <c r="K917" s="22"/>
      <c r="L917" s="22"/>
    </row>
    <row r="918" ht="15.75" customHeight="1">
      <c r="F918" s="8"/>
      <c r="G918" s="9"/>
      <c r="H918" s="11"/>
      <c r="I918" s="22"/>
      <c r="J918" s="22"/>
      <c r="K918" s="22"/>
      <c r="L918" s="22"/>
    </row>
    <row r="919" ht="15.75" customHeight="1">
      <c r="F919" s="8"/>
      <c r="G919" s="9"/>
      <c r="H919" s="11"/>
      <c r="I919" s="22"/>
      <c r="J919" s="22"/>
      <c r="K919" s="22"/>
      <c r="L919" s="22"/>
    </row>
    <row r="920" ht="15.75" customHeight="1">
      <c r="F920" s="8"/>
      <c r="G920" s="9"/>
      <c r="H920" s="11"/>
      <c r="I920" s="22"/>
      <c r="J920" s="22"/>
      <c r="K920" s="22"/>
      <c r="L920" s="22"/>
    </row>
    <row r="921" ht="15.75" customHeight="1">
      <c r="F921" s="8"/>
      <c r="G921" s="9"/>
      <c r="H921" s="11"/>
      <c r="I921" s="22"/>
      <c r="J921" s="22"/>
      <c r="K921" s="22"/>
      <c r="L921" s="22"/>
    </row>
    <row r="922" ht="15.75" customHeight="1">
      <c r="F922" s="8"/>
      <c r="G922" s="9"/>
      <c r="H922" s="11"/>
      <c r="I922" s="22"/>
      <c r="J922" s="22"/>
      <c r="K922" s="22"/>
      <c r="L922" s="22"/>
    </row>
    <row r="923" ht="15.75" customHeight="1">
      <c r="F923" s="8"/>
      <c r="G923" s="9"/>
      <c r="H923" s="11"/>
      <c r="I923" s="22"/>
      <c r="J923" s="22"/>
      <c r="K923" s="22"/>
      <c r="L923" s="22"/>
    </row>
    <row r="924" ht="15.75" customHeight="1">
      <c r="F924" s="8"/>
      <c r="G924" s="9"/>
      <c r="H924" s="11"/>
      <c r="I924" s="22"/>
      <c r="J924" s="22"/>
      <c r="K924" s="22"/>
      <c r="L924" s="22"/>
    </row>
    <row r="925" ht="15.75" customHeight="1">
      <c r="F925" s="8"/>
      <c r="G925" s="9"/>
      <c r="H925" s="11"/>
      <c r="I925" s="22"/>
      <c r="J925" s="22"/>
      <c r="K925" s="22"/>
      <c r="L925" s="22"/>
    </row>
    <row r="926" ht="15.75" customHeight="1">
      <c r="F926" s="8"/>
      <c r="G926" s="9"/>
      <c r="H926" s="11"/>
      <c r="I926" s="22"/>
      <c r="J926" s="22"/>
      <c r="K926" s="22"/>
      <c r="L926" s="22"/>
    </row>
    <row r="927" ht="15.75" customHeight="1">
      <c r="F927" s="8"/>
      <c r="G927" s="9"/>
      <c r="H927" s="11"/>
      <c r="I927" s="22"/>
      <c r="J927" s="22"/>
      <c r="K927" s="22"/>
      <c r="L927" s="22"/>
    </row>
    <row r="928" ht="15.75" customHeight="1">
      <c r="F928" s="8"/>
      <c r="G928" s="9"/>
      <c r="H928" s="11"/>
      <c r="I928" s="22"/>
      <c r="J928" s="22"/>
      <c r="K928" s="22"/>
      <c r="L928" s="22"/>
    </row>
    <row r="929" ht="15.75" customHeight="1">
      <c r="F929" s="8"/>
      <c r="G929" s="9"/>
      <c r="H929" s="11"/>
      <c r="I929" s="22"/>
      <c r="J929" s="22"/>
      <c r="K929" s="22"/>
      <c r="L929" s="22"/>
    </row>
    <row r="930" ht="15.75" customHeight="1">
      <c r="F930" s="8"/>
      <c r="G930" s="9"/>
      <c r="H930" s="11"/>
      <c r="I930" s="22"/>
      <c r="J930" s="22"/>
      <c r="K930" s="22"/>
      <c r="L930" s="22"/>
    </row>
    <row r="931" ht="15.75" customHeight="1">
      <c r="F931" s="8"/>
      <c r="G931" s="9"/>
      <c r="H931" s="11"/>
      <c r="I931" s="22"/>
      <c r="J931" s="22"/>
      <c r="K931" s="22"/>
      <c r="L931" s="22"/>
    </row>
    <row r="932" ht="15.75" customHeight="1">
      <c r="F932" s="8"/>
      <c r="G932" s="9"/>
      <c r="H932" s="11"/>
      <c r="I932" s="22"/>
      <c r="J932" s="22"/>
      <c r="K932" s="22"/>
      <c r="L932" s="22"/>
    </row>
    <row r="933" ht="15.75" customHeight="1">
      <c r="F933" s="8"/>
      <c r="G933" s="9"/>
      <c r="H933" s="11"/>
      <c r="I933" s="22"/>
      <c r="J933" s="22"/>
      <c r="K933" s="22"/>
      <c r="L933" s="22"/>
    </row>
    <row r="934" ht="15.75" customHeight="1">
      <c r="F934" s="8"/>
      <c r="G934" s="9"/>
      <c r="H934" s="11"/>
      <c r="I934" s="22"/>
      <c r="J934" s="22"/>
      <c r="K934" s="22"/>
      <c r="L934" s="22"/>
    </row>
    <row r="935" ht="15.75" customHeight="1">
      <c r="F935" s="8"/>
      <c r="G935" s="9"/>
      <c r="H935" s="11"/>
      <c r="I935" s="22"/>
      <c r="J935" s="22"/>
      <c r="K935" s="22"/>
      <c r="L935" s="22"/>
    </row>
    <row r="936" ht="15.75" customHeight="1">
      <c r="F936" s="8"/>
      <c r="G936" s="9"/>
      <c r="H936" s="11"/>
      <c r="I936" s="22"/>
      <c r="J936" s="22"/>
      <c r="K936" s="22"/>
      <c r="L936" s="22"/>
    </row>
    <row r="937" ht="15.75" customHeight="1">
      <c r="F937" s="8"/>
      <c r="G937" s="9"/>
      <c r="H937" s="11"/>
      <c r="I937" s="22"/>
      <c r="J937" s="22"/>
      <c r="K937" s="22"/>
      <c r="L937" s="22"/>
    </row>
    <row r="938" ht="15.75" customHeight="1">
      <c r="F938" s="8"/>
      <c r="G938" s="9"/>
      <c r="H938" s="11"/>
      <c r="I938" s="22"/>
      <c r="J938" s="22"/>
      <c r="K938" s="22"/>
      <c r="L938" s="22"/>
    </row>
    <row r="939" ht="15.75" customHeight="1">
      <c r="F939" s="8"/>
      <c r="G939" s="9"/>
      <c r="H939" s="11"/>
      <c r="I939" s="22"/>
      <c r="J939" s="22"/>
      <c r="K939" s="22"/>
      <c r="L939" s="22"/>
    </row>
    <row r="940" ht="15.75" customHeight="1">
      <c r="F940" s="8"/>
      <c r="G940" s="9"/>
      <c r="H940" s="11"/>
      <c r="I940" s="22"/>
      <c r="J940" s="22"/>
      <c r="K940" s="22"/>
      <c r="L940" s="22"/>
    </row>
    <row r="941" ht="15.75" customHeight="1">
      <c r="F941" s="8"/>
      <c r="G941" s="9"/>
      <c r="H941" s="11"/>
      <c r="I941" s="22"/>
      <c r="J941" s="22"/>
      <c r="K941" s="22"/>
      <c r="L941" s="22"/>
    </row>
    <row r="942" ht="15.75" customHeight="1">
      <c r="F942" s="8"/>
      <c r="G942" s="9"/>
      <c r="H942" s="11"/>
      <c r="I942" s="22"/>
      <c r="J942" s="22"/>
      <c r="K942" s="22"/>
      <c r="L942" s="22"/>
    </row>
    <row r="943" ht="15.75" customHeight="1">
      <c r="F943" s="8"/>
      <c r="G943" s="9"/>
      <c r="H943" s="11"/>
      <c r="I943" s="22"/>
      <c r="J943" s="22"/>
      <c r="K943" s="22"/>
      <c r="L943" s="22"/>
    </row>
    <row r="944" ht="15.75" customHeight="1">
      <c r="F944" s="8"/>
      <c r="G944" s="9"/>
      <c r="H944" s="11"/>
      <c r="I944" s="22"/>
      <c r="J944" s="22"/>
      <c r="K944" s="22"/>
      <c r="L944" s="22"/>
    </row>
    <row r="945" ht="15.75" customHeight="1">
      <c r="F945" s="8"/>
      <c r="G945" s="9"/>
      <c r="H945" s="11"/>
      <c r="I945" s="22"/>
      <c r="J945" s="22"/>
      <c r="K945" s="22"/>
      <c r="L945" s="22"/>
    </row>
    <row r="946" ht="15.75" customHeight="1">
      <c r="F946" s="8"/>
      <c r="G946" s="9"/>
      <c r="H946" s="11"/>
      <c r="I946" s="22"/>
      <c r="J946" s="22"/>
      <c r="K946" s="22"/>
      <c r="L946" s="22"/>
    </row>
    <row r="947" ht="15.75" customHeight="1">
      <c r="F947" s="8"/>
      <c r="G947" s="9"/>
      <c r="H947" s="11"/>
      <c r="I947" s="22"/>
      <c r="J947" s="22"/>
      <c r="K947" s="22"/>
      <c r="L947" s="22"/>
    </row>
    <row r="948" ht="15.75" customHeight="1">
      <c r="F948" s="8"/>
      <c r="G948" s="9"/>
      <c r="H948" s="11"/>
      <c r="I948" s="22"/>
      <c r="J948" s="22"/>
      <c r="K948" s="22"/>
      <c r="L948" s="22"/>
    </row>
    <row r="949" ht="15.75" customHeight="1">
      <c r="F949" s="8"/>
      <c r="G949" s="9"/>
      <c r="H949" s="11"/>
      <c r="I949" s="22"/>
      <c r="J949" s="22"/>
      <c r="K949" s="22"/>
      <c r="L949" s="22"/>
    </row>
    <row r="950" ht="15.75" customHeight="1">
      <c r="F950" s="8"/>
      <c r="G950" s="9"/>
      <c r="H950" s="11"/>
      <c r="I950" s="22"/>
      <c r="J950" s="22"/>
      <c r="K950" s="22"/>
      <c r="L950" s="22"/>
    </row>
    <row r="951" ht="15.75" customHeight="1">
      <c r="F951" s="8"/>
      <c r="G951" s="9"/>
      <c r="H951" s="11"/>
      <c r="I951" s="22"/>
      <c r="J951" s="22"/>
      <c r="K951" s="22"/>
      <c r="L951" s="22"/>
    </row>
    <row r="952" ht="15.75" customHeight="1">
      <c r="F952" s="8"/>
      <c r="G952" s="9"/>
      <c r="H952" s="11"/>
      <c r="I952" s="22"/>
      <c r="J952" s="22"/>
      <c r="K952" s="22"/>
      <c r="L952" s="22"/>
    </row>
    <row r="953" ht="15.75" customHeight="1">
      <c r="F953" s="8"/>
      <c r="G953" s="9"/>
      <c r="H953" s="11"/>
      <c r="I953" s="22"/>
      <c r="J953" s="22"/>
      <c r="K953" s="22"/>
      <c r="L953" s="22"/>
    </row>
    <row r="954" ht="15.75" customHeight="1">
      <c r="F954" s="8"/>
      <c r="G954" s="9"/>
      <c r="H954" s="11"/>
      <c r="I954" s="22"/>
      <c r="J954" s="22"/>
      <c r="K954" s="22"/>
      <c r="L954" s="22"/>
    </row>
    <row r="955" ht="15.75" customHeight="1">
      <c r="F955" s="8"/>
      <c r="G955" s="9"/>
      <c r="H955" s="11"/>
      <c r="I955" s="22"/>
      <c r="J955" s="22"/>
      <c r="K955" s="22"/>
      <c r="L955" s="22"/>
    </row>
    <row r="956" ht="15.75" customHeight="1">
      <c r="F956" s="8"/>
      <c r="G956" s="9"/>
      <c r="H956" s="11"/>
      <c r="I956" s="22"/>
      <c r="J956" s="22"/>
      <c r="K956" s="22"/>
      <c r="L956" s="22"/>
    </row>
    <row r="957" ht="15.75" customHeight="1">
      <c r="F957" s="8"/>
      <c r="G957" s="9"/>
      <c r="H957" s="11"/>
      <c r="I957" s="22"/>
      <c r="J957" s="22"/>
      <c r="K957" s="22"/>
      <c r="L957" s="22"/>
    </row>
    <row r="958" ht="15.75" customHeight="1">
      <c r="F958" s="8"/>
      <c r="G958" s="9"/>
      <c r="H958" s="11"/>
      <c r="I958" s="22"/>
      <c r="J958" s="22"/>
      <c r="K958" s="22"/>
      <c r="L958" s="22"/>
    </row>
    <row r="959" ht="15.75" customHeight="1">
      <c r="F959" s="8"/>
      <c r="G959" s="9"/>
      <c r="H959" s="11"/>
      <c r="I959" s="22"/>
      <c r="J959" s="22"/>
      <c r="K959" s="22"/>
      <c r="L959" s="22"/>
    </row>
    <row r="960" ht="15.75" customHeight="1">
      <c r="F960" s="8"/>
      <c r="G960" s="9"/>
      <c r="H960" s="11"/>
      <c r="I960" s="22"/>
      <c r="J960" s="22"/>
      <c r="K960" s="22"/>
      <c r="L960" s="22"/>
    </row>
    <row r="961" ht="15.75" customHeight="1">
      <c r="F961" s="8"/>
      <c r="G961" s="9"/>
      <c r="H961" s="11"/>
      <c r="I961" s="22"/>
      <c r="J961" s="22"/>
      <c r="K961" s="22"/>
      <c r="L961" s="22"/>
    </row>
    <row r="962" ht="15.75" customHeight="1">
      <c r="F962" s="8"/>
      <c r="G962" s="9"/>
      <c r="H962" s="11"/>
      <c r="I962" s="22"/>
      <c r="J962" s="22"/>
      <c r="K962" s="22"/>
      <c r="L962" s="22"/>
    </row>
    <row r="963" ht="15.75" customHeight="1">
      <c r="F963" s="8"/>
      <c r="G963" s="9"/>
      <c r="H963" s="11"/>
      <c r="I963" s="22"/>
      <c r="J963" s="22"/>
      <c r="K963" s="22"/>
      <c r="L963" s="22"/>
    </row>
    <row r="964" ht="15.75" customHeight="1">
      <c r="F964" s="8"/>
      <c r="G964" s="9"/>
      <c r="H964" s="11"/>
      <c r="I964" s="22"/>
      <c r="J964" s="22"/>
      <c r="K964" s="22"/>
      <c r="L964" s="22"/>
    </row>
    <row r="965" ht="15.75" customHeight="1">
      <c r="F965" s="8"/>
      <c r="G965" s="9"/>
      <c r="H965" s="11"/>
      <c r="I965" s="22"/>
      <c r="J965" s="22"/>
      <c r="K965" s="22"/>
      <c r="L965" s="22"/>
    </row>
    <row r="966" ht="15.75" customHeight="1">
      <c r="F966" s="8"/>
      <c r="G966" s="9"/>
      <c r="H966" s="11"/>
      <c r="I966" s="22"/>
      <c r="J966" s="22"/>
      <c r="K966" s="22"/>
      <c r="L966" s="22"/>
    </row>
    <row r="967" ht="15.75" customHeight="1">
      <c r="F967" s="8"/>
      <c r="G967" s="9"/>
      <c r="H967" s="11"/>
      <c r="I967" s="22"/>
      <c r="J967" s="22"/>
      <c r="K967" s="22"/>
      <c r="L967" s="22"/>
    </row>
    <row r="968" ht="15.75" customHeight="1">
      <c r="F968" s="8"/>
      <c r="G968" s="9"/>
      <c r="H968" s="11"/>
      <c r="I968" s="22"/>
      <c r="J968" s="22"/>
      <c r="K968" s="22"/>
      <c r="L968" s="22"/>
    </row>
    <row r="969" ht="15.75" customHeight="1">
      <c r="F969" s="8"/>
      <c r="G969" s="9"/>
      <c r="H969" s="11"/>
      <c r="I969" s="22"/>
      <c r="J969" s="22"/>
      <c r="K969" s="22"/>
      <c r="L969" s="22"/>
    </row>
    <row r="970" ht="15.75" customHeight="1">
      <c r="F970" s="8"/>
      <c r="G970" s="9"/>
      <c r="H970" s="11"/>
      <c r="I970" s="22"/>
      <c r="J970" s="22"/>
      <c r="K970" s="22"/>
      <c r="L970" s="22"/>
    </row>
    <row r="971" ht="15.75" customHeight="1">
      <c r="F971" s="8"/>
      <c r="G971" s="9"/>
      <c r="H971" s="11"/>
      <c r="I971" s="22"/>
      <c r="J971" s="22"/>
      <c r="K971" s="22"/>
      <c r="L971" s="22"/>
    </row>
    <row r="972" ht="15.75" customHeight="1">
      <c r="F972" s="8"/>
      <c r="G972" s="9"/>
      <c r="H972" s="11"/>
      <c r="I972" s="22"/>
      <c r="J972" s="22"/>
      <c r="K972" s="22"/>
      <c r="L972" s="22"/>
    </row>
    <row r="973" ht="15.75" customHeight="1">
      <c r="F973" s="8"/>
      <c r="G973" s="9"/>
      <c r="H973" s="11"/>
      <c r="I973" s="22"/>
      <c r="J973" s="22"/>
      <c r="K973" s="22"/>
      <c r="L973" s="22"/>
    </row>
    <row r="974" ht="15.75" customHeight="1">
      <c r="F974" s="8"/>
      <c r="G974" s="9"/>
      <c r="H974" s="11"/>
      <c r="I974" s="22"/>
      <c r="J974" s="22"/>
      <c r="K974" s="22"/>
      <c r="L974" s="22"/>
    </row>
    <row r="975" ht="15.75" customHeight="1">
      <c r="F975" s="8"/>
      <c r="G975" s="9"/>
      <c r="H975" s="11"/>
      <c r="I975" s="22"/>
      <c r="J975" s="22"/>
      <c r="K975" s="22"/>
      <c r="L975" s="22"/>
    </row>
    <row r="976" ht="15.75" customHeight="1">
      <c r="F976" s="8"/>
      <c r="G976" s="9"/>
      <c r="H976" s="11"/>
      <c r="I976" s="22"/>
      <c r="J976" s="22"/>
      <c r="K976" s="22"/>
      <c r="L976" s="22"/>
    </row>
    <row r="977" ht="15.75" customHeight="1">
      <c r="F977" s="8"/>
      <c r="G977" s="9"/>
      <c r="H977" s="11"/>
      <c r="I977" s="22"/>
      <c r="J977" s="22"/>
      <c r="K977" s="22"/>
      <c r="L977" s="22"/>
    </row>
    <row r="978" ht="15.75" customHeight="1">
      <c r="F978" s="8"/>
      <c r="G978" s="9"/>
      <c r="H978" s="11"/>
      <c r="I978" s="22"/>
      <c r="J978" s="22"/>
      <c r="K978" s="22"/>
      <c r="L978" s="22"/>
    </row>
    <row r="979" ht="15.75" customHeight="1">
      <c r="F979" s="8"/>
      <c r="G979" s="9"/>
      <c r="H979" s="11"/>
      <c r="I979" s="22"/>
      <c r="J979" s="22"/>
      <c r="K979" s="22"/>
      <c r="L979" s="22"/>
    </row>
    <row r="980" ht="15.75" customHeight="1">
      <c r="F980" s="8"/>
      <c r="G980" s="9"/>
      <c r="H980" s="11"/>
      <c r="I980" s="22"/>
      <c r="J980" s="22"/>
      <c r="K980" s="22"/>
      <c r="L980" s="22"/>
    </row>
    <row r="981" ht="15.75" customHeight="1">
      <c r="F981" s="8"/>
      <c r="G981" s="9"/>
      <c r="H981" s="11"/>
      <c r="I981" s="22"/>
      <c r="J981" s="22"/>
      <c r="K981" s="22"/>
      <c r="L981" s="22"/>
    </row>
    <row r="982" ht="15.75" customHeight="1">
      <c r="F982" s="8"/>
      <c r="G982" s="9"/>
      <c r="H982" s="11"/>
      <c r="I982" s="22"/>
      <c r="J982" s="22"/>
      <c r="K982" s="22"/>
      <c r="L982" s="22"/>
    </row>
    <row r="983" ht="15.75" customHeight="1">
      <c r="F983" s="8"/>
      <c r="G983" s="9"/>
      <c r="H983" s="11"/>
      <c r="I983" s="22"/>
      <c r="J983" s="22"/>
      <c r="K983" s="22"/>
      <c r="L983" s="22"/>
    </row>
    <row r="984" ht="15.75" customHeight="1">
      <c r="F984" s="8"/>
      <c r="G984" s="9"/>
      <c r="H984" s="11"/>
      <c r="I984" s="22"/>
      <c r="J984" s="22"/>
      <c r="K984" s="22"/>
      <c r="L984" s="22"/>
    </row>
    <row r="985" ht="15.75" customHeight="1">
      <c r="F985" s="8"/>
      <c r="G985" s="9"/>
      <c r="H985" s="11"/>
      <c r="I985" s="22"/>
      <c r="J985" s="22"/>
      <c r="K985" s="22"/>
      <c r="L985" s="22"/>
    </row>
    <row r="986" ht="15.75" customHeight="1">
      <c r="F986" s="8"/>
      <c r="G986" s="9"/>
      <c r="H986" s="11"/>
      <c r="I986" s="22"/>
      <c r="J986" s="22"/>
      <c r="K986" s="22"/>
      <c r="L986" s="22"/>
    </row>
    <row r="987" ht="15.75" customHeight="1">
      <c r="F987" s="8"/>
      <c r="G987" s="9"/>
      <c r="H987" s="11"/>
      <c r="I987" s="22"/>
      <c r="J987" s="22"/>
      <c r="K987" s="22"/>
      <c r="L987" s="22"/>
    </row>
    <row r="988" ht="15.75" customHeight="1">
      <c r="F988" s="8"/>
      <c r="G988" s="9"/>
      <c r="H988" s="11"/>
      <c r="I988" s="22"/>
      <c r="J988" s="22"/>
      <c r="K988" s="22"/>
      <c r="L988" s="22"/>
    </row>
    <row r="989" ht="15.75" customHeight="1">
      <c r="F989" s="8"/>
      <c r="G989" s="9"/>
      <c r="H989" s="11"/>
      <c r="I989" s="22"/>
      <c r="J989" s="22"/>
      <c r="K989" s="22"/>
      <c r="L989" s="22"/>
    </row>
    <row r="990" ht="15.75" customHeight="1">
      <c r="F990" s="8"/>
      <c r="G990" s="9"/>
      <c r="H990" s="11"/>
      <c r="I990" s="22"/>
      <c r="J990" s="22"/>
      <c r="K990" s="22"/>
      <c r="L990" s="22"/>
    </row>
    <row r="991" ht="15.75" customHeight="1">
      <c r="F991" s="8"/>
      <c r="G991" s="9"/>
      <c r="H991" s="11"/>
      <c r="I991" s="22"/>
      <c r="J991" s="22"/>
      <c r="K991" s="22"/>
      <c r="L991" s="22"/>
    </row>
    <row r="992" ht="15.75" customHeight="1">
      <c r="F992" s="8"/>
      <c r="G992" s="9"/>
      <c r="H992" s="11"/>
      <c r="I992" s="22"/>
      <c r="J992" s="22"/>
      <c r="K992" s="22"/>
      <c r="L992" s="22"/>
    </row>
    <row r="993" ht="15.75" customHeight="1">
      <c r="F993" s="8"/>
      <c r="G993" s="9"/>
      <c r="H993" s="11"/>
      <c r="I993" s="22"/>
      <c r="J993" s="22"/>
      <c r="K993" s="22"/>
      <c r="L993" s="22"/>
    </row>
    <row r="994" ht="15.75" customHeight="1">
      <c r="F994" s="8"/>
      <c r="G994" s="9"/>
      <c r="H994" s="11"/>
      <c r="I994" s="22"/>
      <c r="J994" s="22"/>
      <c r="K994" s="22"/>
      <c r="L994" s="22"/>
    </row>
    <row r="995" ht="15.75" customHeight="1">
      <c r="F995" s="8"/>
      <c r="G995" s="9"/>
      <c r="H995" s="11"/>
      <c r="I995" s="22"/>
      <c r="J995" s="22"/>
      <c r="K995" s="22"/>
      <c r="L995" s="22"/>
    </row>
    <row r="996" ht="15.75" customHeight="1">
      <c r="F996" s="8"/>
      <c r="G996" s="9"/>
      <c r="H996" s="11"/>
      <c r="I996" s="22"/>
      <c r="J996" s="22"/>
      <c r="K996" s="22"/>
      <c r="L996" s="22"/>
    </row>
    <row r="997" ht="15.75" customHeight="1">
      <c r="F997" s="8"/>
      <c r="G997" s="9"/>
      <c r="H997" s="11"/>
      <c r="I997" s="22"/>
      <c r="J997" s="22"/>
      <c r="K997" s="22"/>
      <c r="L997" s="22"/>
    </row>
    <row r="998" ht="15.75" customHeight="1">
      <c r="F998" s="8"/>
      <c r="G998" s="9"/>
      <c r="H998" s="11"/>
      <c r="I998" s="22"/>
      <c r="J998" s="22"/>
      <c r="K998" s="22"/>
      <c r="L998" s="22"/>
    </row>
    <row r="999" ht="15.75" customHeight="1">
      <c r="F999" s="8"/>
      <c r="G999" s="9"/>
      <c r="H999" s="11"/>
      <c r="I999" s="22"/>
      <c r="J999" s="22"/>
      <c r="K999" s="22"/>
      <c r="L999" s="22"/>
    </row>
    <row r="1000" ht="15.75" customHeight="1">
      <c r="F1000" s="8"/>
      <c r="G1000" s="9"/>
      <c r="H1000" s="11"/>
      <c r="I1000" s="22"/>
      <c r="J1000" s="22"/>
      <c r="K1000" s="22"/>
      <c r="L1000" s="22"/>
    </row>
  </sheetData>
  <printOptions/>
  <pageMargins bottom="0.787401575" footer="0.0" header="0.0" left="0.7" right="0.7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86"/>
    <col customWidth="1" min="2" max="2" width="16.43"/>
    <col customWidth="1" min="3" max="3" width="39.29"/>
    <col customWidth="1" min="4" max="26" width="10.71"/>
  </cols>
  <sheetData>
    <row r="1">
      <c r="A1" s="22" t="s">
        <v>36</v>
      </c>
    </row>
    <row r="2">
      <c r="A2" s="22"/>
    </row>
    <row r="3">
      <c r="A3" t="s">
        <v>37</v>
      </c>
      <c r="B3" s="46">
        <v>3.0</v>
      </c>
      <c r="C3" t="s">
        <v>38</v>
      </c>
    </row>
    <row r="4">
      <c r="A4" t="s">
        <v>39</v>
      </c>
      <c r="B4" s="46">
        <v>4.0</v>
      </c>
      <c r="C4" s="47" t="s">
        <v>40</v>
      </c>
    </row>
    <row r="6">
      <c r="A6" t="s">
        <v>41</v>
      </c>
      <c r="B6" s="9">
        <f>'Leervermessung (14.,17.,18.3)'!F245+'ErsteIteration (6.,7.,9.6)'!F199+'ZweiteIteration (24.,26.,27.10)'!F199+'ZweiteIteration (7.,9.,10.11)'!F259</f>
        <v>17036819</v>
      </c>
    </row>
    <row r="7">
      <c r="A7" t="s">
        <v>42</v>
      </c>
      <c r="B7" s="9">
        <f>(B6/B3)/60/60</f>
        <v>1577.483241</v>
      </c>
    </row>
    <row r="8">
      <c r="A8" t="s">
        <v>43</v>
      </c>
      <c r="B8" s="9">
        <f>B7/24</f>
        <v>65.72846836</v>
      </c>
    </row>
    <row r="9">
      <c r="A9" s="47" t="s">
        <v>44</v>
      </c>
      <c r="B9" s="9">
        <f>B8/B4</f>
        <v>16.43211709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2018-08-21T12:02:10Z</dcterms:created>
  <dc:creator>CSL</dc:creator>
</cp:coreProperties>
</file>