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221-19\Documents\41МР\попов\"/>
    </mc:Choice>
  </mc:AlternateContent>
  <xr:revisionPtr revIDLastSave="0" documentId="13_ncr:1_{92463C61-5482-4EDC-9DC8-4024E1B6DD7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Лист1" sheetId="1" r:id="rId1"/>
    <sheet name="Рудзе-кут" sheetId="2" r:id="rId2"/>
    <sheet name="Эйлер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G6" i="2"/>
  <c r="I5" i="2"/>
  <c r="K5" i="2" s="1"/>
  <c r="H5" i="2"/>
  <c r="G5" i="2"/>
  <c r="F2" i="2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7" i="1"/>
  <c r="G7" i="1"/>
  <c r="I7" i="1" s="1"/>
  <c r="F7" i="1"/>
  <c r="E7" i="1"/>
  <c r="F2" i="1"/>
  <c r="J6" i="2" l="1"/>
  <c r="J5" i="2"/>
  <c r="G7" i="2"/>
  <c r="O5" i="2"/>
  <c r="P5" i="2" s="1"/>
  <c r="M5" i="2" s="1"/>
  <c r="J7" i="1"/>
  <c r="E8" i="1"/>
  <c r="M7" i="1"/>
  <c r="N7" i="1" s="1"/>
  <c r="L5" i="2" l="1"/>
  <c r="J7" i="2"/>
  <c r="G8" i="2"/>
  <c r="P7" i="1"/>
  <c r="O7" i="1"/>
  <c r="G8" i="1" s="1"/>
  <c r="I8" i="1" s="1"/>
  <c r="E9" i="1"/>
  <c r="E10" i="1" s="1"/>
  <c r="E11" i="1" s="1"/>
  <c r="E12" i="1" s="1"/>
  <c r="E13" i="1" s="1"/>
  <c r="E14" i="1" s="1"/>
  <c r="E15" i="1" s="1"/>
  <c r="K7" i="1"/>
  <c r="Q5" i="2" l="1"/>
  <c r="R5" i="2" s="1"/>
  <c r="J8" i="2"/>
  <c r="G9" i="2"/>
  <c r="E16" i="1"/>
  <c r="E17" i="1" s="1"/>
  <c r="L7" i="1"/>
  <c r="F8" i="1"/>
  <c r="G10" i="2" l="1"/>
  <c r="J9" i="2"/>
  <c r="N5" i="2"/>
  <c r="T5" i="2" s="1"/>
  <c r="H6" i="2" s="1"/>
  <c r="U5" i="2"/>
  <c r="I6" i="2" s="1"/>
  <c r="E18" i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M8" i="1"/>
  <c r="G11" i="2" l="1"/>
  <c r="J10" i="2"/>
  <c r="O6" i="2"/>
  <c r="L6" i="2" s="1"/>
  <c r="K6" i="2"/>
  <c r="J8" i="1"/>
  <c r="N8" i="1"/>
  <c r="J11" i="2" l="1"/>
  <c r="G12" i="2"/>
  <c r="P6" i="2"/>
  <c r="P8" i="1"/>
  <c r="K8" i="1"/>
  <c r="O8" i="1"/>
  <c r="M6" i="2" l="1"/>
  <c r="Q6" i="2"/>
  <c r="G13" i="2"/>
  <c r="J12" i="2"/>
  <c r="G9" i="1"/>
  <c r="I9" i="1" s="1"/>
  <c r="L8" i="1"/>
  <c r="F9" i="1" s="1"/>
  <c r="T6" i="2" l="1"/>
  <c r="H7" i="2" s="1"/>
  <c r="G14" i="2"/>
  <c r="J13" i="2"/>
  <c r="N6" i="2"/>
  <c r="R6" i="2"/>
  <c r="U6" i="2" s="1"/>
  <c r="I7" i="2" s="1"/>
  <c r="M9" i="1"/>
  <c r="J9" i="1" s="1"/>
  <c r="P9" i="1" s="1"/>
  <c r="N9" i="1"/>
  <c r="O9" i="1" s="1"/>
  <c r="K7" i="2" l="1"/>
  <c r="O7" i="2"/>
  <c r="G15" i="2"/>
  <c r="J14" i="2"/>
  <c r="K9" i="1"/>
  <c r="L9" i="1"/>
  <c r="F10" i="1" s="1"/>
  <c r="G10" i="1"/>
  <c r="J15" i="2" l="1"/>
  <c r="G16" i="2"/>
  <c r="P7" i="2"/>
  <c r="L7" i="2"/>
  <c r="I10" i="1"/>
  <c r="M10" i="1"/>
  <c r="N10" i="1" s="1"/>
  <c r="Q7" i="2" l="1"/>
  <c r="N7" i="2" s="1"/>
  <c r="M7" i="2"/>
  <c r="T7" i="2" s="1"/>
  <c r="H8" i="2" s="1"/>
  <c r="J16" i="2"/>
  <c r="G17" i="2"/>
  <c r="J10" i="1"/>
  <c r="R7" i="2" l="1"/>
  <c r="U7" i="2" s="1"/>
  <c r="I8" i="2" s="1"/>
  <c r="O8" i="2"/>
  <c r="L8" i="2" s="1"/>
  <c r="K8" i="2"/>
  <c r="G18" i="2"/>
  <c r="J17" i="2"/>
  <c r="K10" i="1"/>
  <c r="O10" i="1"/>
  <c r="P10" i="1"/>
  <c r="G19" i="2" l="1"/>
  <c r="J18" i="2"/>
  <c r="P8" i="2"/>
  <c r="L10" i="1"/>
  <c r="F11" i="1" s="1"/>
  <c r="G11" i="1"/>
  <c r="G20" i="2" l="1"/>
  <c r="J19" i="2"/>
  <c r="Q8" i="2"/>
  <c r="M8" i="2"/>
  <c r="I11" i="1"/>
  <c r="M11" i="1"/>
  <c r="N8" i="2" l="1"/>
  <c r="T8" i="2" s="1"/>
  <c r="H9" i="2" s="1"/>
  <c r="R8" i="2"/>
  <c r="U8" i="2" s="1"/>
  <c r="I9" i="2" s="1"/>
  <c r="G21" i="2"/>
  <c r="J20" i="2"/>
  <c r="J11" i="1"/>
  <c r="K11" i="1" s="1"/>
  <c r="N11" i="1"/>
  <c r="O9" i="2" l="1"/>
  <c r="L9" i="2" s="1"/>
  <c r="K9" i="2"/>
  <c r="G22" i="2"/>
  <c r="J21" i="2"/>
  <c r="O11" i="1"/>
  <c r="L11" i="1"/>
  <c r="F12" i="1" s="1"/>
  <c r="P11" i="1"/>
  <c r="P9" i="2" l="1"/>
  <c r="G23" i="2"/>
  <c r="J22" i="2"/>
  <c r="G12" i="1"/>
  <c r="G24" i="2" l="1"/>
  <c r="J23" i="2"/>
  <c r="Q9" i="2"/>
  <c r="M9" i="2"/>
  <c r="M12" i="1"/>
  <c r="I12" i="1"/>
  <c r="N9" i="2" l="1"/>
  <c r="T9" i="2" s="1"/>
  <c r="H10" i="2" s="1"/>
  <c r="R9" i="2"/>
  <c r="U9" i="2" s="1"/>
  <c r="I10" i="2" s="1"/>
  <c r="G25" i="2"/>
  <c r="J24" i="2"/>
  <c r="N12" i="1"/>
  <c r="J12" i="1"/>
  <c r="K10" i="2" l="1"/>
  <c r="O10" i="2"/>
  <c r="G26" i="2"/>
  <c r="J25" i="2"/>
  <c r="O12" i="1"/>
  <c r="P12" i="1"/>
  <c r="K12" i="1"/>
  <c r="L12" i="1" s="1"/>
  <c r="L10" i="2" l="1"/>
  <c r="P10" i="2"/>
  <c r="G27" i="2"/>
  <c r="J26" i="2"/>
  <c r="F13" i="1"/>
  <c r="G13" i="1"/>
  <c r="M10" i="2" l="1"/>
  <c r="Q10" i="2"/>
  <c r="N10" i="2" s="1"/>
  <c r="J27" i="2"/>
  <c r="G28" i="2"/>
  <c r="N13" i="1"/>
  <c r="O13" i="1"/>
  <c r="G14" i="1" s="1"/>
  <c r="P13" i="1"/>
  <c r="I13" i="1"/>
  <c r="F14" i="1" s="1"/>
  <c r="M13" i="1"/>
  <c r="J13" i="1" s="1"/>
  <c r="K13" i="1" s="1"/>
  <c r="L13" i="1" s="1"/>
  <c r="T10" i="2" l="1"/>
  <c r="H11" i="2" s="1"/>
  <c r="R10" i="2"/>
  <c r="U10" i="2" s="1"/>
  <c r="I11" i="2" s="1"/>
  <c r="J28" i="2"/>
  <c r="G29" i="2"/>
  <c r="J14" i="1"/>
  <c r="K14" i="1" s="1"/>
  <c r="O14" i="1"/>
  <c r="L14" i="1" s="1"/>
  <c r="I14" i="1"/>
  <c r="M14" i="1"/>
  <c r="N14" i="1" s="1"/>
  <c r="G30" i="2" l="1"/>
  <c r="J29" i="2"/>
  <c r="O11" i="2"/>
  <c r="L11" i="2"/>
  <c r="K11" i="2"/>
  <c r="F15" i="1"/>
  <c r="P14" i="1"/>
  <c r="G15" i="1" s="1"/>
  <c r="J30" i="2" l="1"/>
  <c r="G31" i="2"/>
  <c r="P11" i="2"/>
  <c r="M15" i="1"/>
  <c r="I15" i="1"/>
  <c r="N15" i="1" s="1"/>
  <c r="J31" i="2" l="1"/>
  <c r="G32" i="2"/>
  <c r="M11" i="2"/>
  <c r="Q11" i="2"/>
  <c r="J15" i="1"/>
  <c r="G33" i="2" l="1"/>
  <c r="J32" i="2"/>
  <c r="N11" i="2"/>
  <c r="T11" i="2" s="1"/>
  <c r="H12" i="2" s="1"/>
  <c r="R11" i="2"/>
  <c r="U11" i="2" s="1"/>
  <c r="I12" i="2" s="1"/>
  <c r="P15" i="1"/>
  <c r="K15" i="1"/>
  <c r="O15" i="1"/>
  <c r="G16" i="1" s="1"/>
  <c r="J33" i="2" l="1"/>
  <c r="G34" i="2"/>
  <c r="O12" i="2"/>
  <c r="K12" i="2"/>
  <c r="I16" i="1"/>
  <c r="L15" i="1"/>
  <c r="F16" i="1" s="1"/>
  <c r="G35" i="2" l="1"/>
  <c r="J34" i="2"/>
  <c r="P12" i="2"/>
  <c r="L12" i="2"/>
  <c r="M16" i="1"/>
  <c r="M12" i="2" l="1"/>
  <c r="Q12" i="2"/>
  <c r="R12" i="2" s="1"/>
  <c r="G36" i="2"/>
  <c r="J35" i="2"/>
  <c r="J16" i="1"/>
  <c r="N16" i="1"/>
  <c r="G37" i="2" l="1"/>
  <c r="J36" i="2"/>
  <c r="N12" i="2"/>
  <c r="T12" i="2" s="1"/>
  <c r="H13" i="2" s="1"/>
  <c r="U12" i="2"/>
  <c r="I13" i="2" s="1"/>
  <c r="O16" i="1"/>
  <c r="G17" i="1" s="1"/>
  <c r="K16" i="1"/>
  <c r="L16" i="1" s="1"/>
  <c r="F17" i="1"/>
  <c r="P16" i="1"/>
  <c r="K13" i="2" l="1"/>
  <c r="O13" i="2"/>
  <c r="P13" i="2"/>
  <c r="G38" i="2"/>
  <c r="J37" i="2"/>
  <c r="I17" i="1"/>
  <c r="N17" i="1" s="1"/>
  <c r="M17" i="1"/>
  <c r="J17" i="1" s="1"/>
  <c r="M13" i="2" l="1"/>
  <c r="G39" i="2"/>
  <c r="J38" i="2"/>
  <c r="L13" i="2"/>
  <c r="O17" i="1"/>
  <c r="K17" i="1"/>
  <c r="P17" i="1"/>
  <c r="G18" i="1"/>
  <c r="Q13" i="2" l="1"/>
  <c r="J39" i="2"/>
  <c r="G40" i="2"/>
  <c r="I18" i="1"/>
  <c r="L17" i="1"/>
  <c r="F18" i="1" s="1"/>
  <c r="N13" i="2" l="1"/>
  <c r="T13" i="2" s="1"/>
  <c r="H14" i="2" s="1"/>
  <c r="R13" i="2"/>
  <c r="U13" i="2" s="1"/>
  <c r="I14" i="2" s="1"/>
  <c r="J40" i="2"/>
  <c r="G41" i="2"/>
  <c r="M18" i="1"/>
  <c r="G42" i="2" l="1"/>
  <c r="J41" i="2"/>
  <c r="O14" i="2"/>
  <c r="L14" i="2"/>
  <c r="K14" i="2"/>
  <c r="J18" i="1"/>
  <c r="N18" i="1"/>
  <c r="J42" i="2" l="1"/>
  <c r="G43" i="2"/>
  <c r="P14" i="2"/>
  <c r="K18" i="1"/>
  <c r="O18" i="1"/>
  <c r="G19" i="1" s="1"/>
  <c r="P18" i="1"/>
  <c r="Q14" i="2" l="1"/>
  <c r="M14" i="2"/>
  <c r="J43" i="2"/>
  <c r="G44" i="2"/>
  <c r="I19" i="1"/>
  <c r="L18" i="1"/>
  <c r="F19" i="1" s="1"/>
  <c r="N14" i="2" l="1"/>
  <c r="T14" i="2" s="1"/>
  <c r="H15" i="2" s="1"/>
  <c r="R14" i="2"/>
  <c r="U14" i="2"/>
  <c r="I15" i="2" s="1"/>
  <c r="G45" i="2"/>
  <c r="J44" i="2"/>
  <c r="M19" i="1"/>
  <c r="J45" i="2" l="1"/>
  <c r="G46" i="2"/>
  <c r="K15" i="2"/>
  <c r="O15" i="2"/>
  <c r="J19" i="1"/>
  <c r="N19" i="1"/>
  <c r="P19" i="1" s="1"/>
  <c r="P15" i="2" l="1"/>
  <c r="L15" i="2"/>
  <c r="J46" i="2"/>
  <c r="G47" i="2"/>
  <c r="O19" i="1"/>
  <c r="L19" i="1" s="1"/>
  <c r="F20" i="1" s="1"/>
  <c r="K19" i="1"/>
  <c r="G48" i="2" l="1"/>
  <c r="J47" i="2"/>
  <c r="M15" i="2"/>
  <c r="R15" i="2" s="1"/>
  <c r="U15" i="2" s="1"/>
  <c r="I16" i="2" s="1"/>
  <c r="Q15" i="2"/>
  <c r="N15" i="2" s="1"/>
  <c r="G20" i="1"/>
  <c r="K16" i="2" l="1"/>
  <c r="O16" i="2"/>
  <c r="G49" i="2"/>
  <c r="J48" i="2"/>
  <c r="T15" i="2"/>
  <c r="H16" i="2" s="1"/>
  <c r="I20" i="1"/>
  <c r="M20" i="1"/>
  <c r="G50" i="2" l="1"/>
  <c r="J49" i="2"/>
  <c r="P16" i="2"/>
  <c r="L16" i="2"/>
  <c r="N20" i="1"/>
  <c r="J20" i="1"/>
  <c r="M16" i="2" l="1"/>
  <c r="Q16" i="2"/>
  <c r="N16" i="2" s="1"/>
  <c r="G51" i="2"/>
  <c r="J50" i="2"/>
  <c r="O20" i="1"/>
  <c r="P20" i="1"/>
  <c r="K20" i="1"/>
  <c r="L20" i="1" s="1"/>
  <c r="F21" i="1" s="1"/>
  <c r="T16" i="2" l="1"/>
  <c r="H17" i="2" s="1"/>
  <c r="G52" i="2"/>
  <c r="J51" i="2"/>
  <c r="R16" i="2"/>
  <c r="U16" i="2" s="1"/>
  <c r="I17" i="2" s="1"/>
  <c r="G21" i="1"/>
  <c r="O17" i="2" l="1"/>
  <c r="P17" i="2" s="1"/>
  <c r="L17" i="2"/>
  <c r="K17" i="2"/>
  <c r="G53" i="2"/>
  <c r="J52" i="2"/>
  <c r="I21" i="1"/>
  <c r="M21" i="1"/>
  <c r="Q17" i="2" l="1"/>
  <c r="N17" i="2" s="1"/>
  <c r="M17" i="2"/>
  <c r="T17" i="2" s="1"/>
  <c r="H18" i="2" s="1"/>
  <c r="G54" i="2"/>
  <c r="J53" i="2"/>
  <c r="J21" i="1"/>
  <c r="N21" i="1"/>
  <c r="R17" i="2" l="1"/>
  <c r="U17" i="2" s="1"/>
  <c r="I18" i="2" s="1"/>
  <c r="O18" i="2"/>
  <c r="K18" i="2"/>
  <c r="G55" i="2"/>
  <c r="J54" i="2"/>
  <c r="P21" i="1"/>
  <c r="K21" i="1"/>
  <c r="O21" i="1"/>
  <c r="G22" i="1" s="1"/>
  <c r="P18" i="2" l="1"/>
  <c r="G56" i="2"/>
  <c r="J55" i="2"/>
  <c r="L18" i="2"/>
  <c r="I22" i="1"/>
  <c r="L21" i="1"/>
  <c r="F22" i="1"/>
  <c r="J56" i="2" l="1"/>
  <c r="Q18" i="2"/>
  <c r="N18" i="2" s="1"/>
  <c r="M18" i="2"/>
  <c r="T18" i="2" s="1"/>
  <c r="H19" i="2" s="1"/>
  <c r="R18" i="2"/>
  <c r="U18" i="2" s="1"/>
  <c r="I19" i="2" s="1"/>
  <c r="J22" i="1"/>
  <c r="K22" i="1"/>
  <c r="L22" i="1" s="1"/>
  <c r="F23" i="1" s="1"/>
  <c r="N22" i="1"/>
  <c r="P22" i="1" s="1"/>
  <c r="O22" i="1"/>
  <c r="G23" i="1" s="1"/>
  <c r="M22" i="1"/>
  <c r="K19" i="2" l="1"/>
  <c r="O19" i="2"/>
  <c r="I23" i="1"/>
  <c r="M23" i="1"/>
  <c r="N23" i="1" s="1"/>
  <c r="P19" i="2" l="1"/>
  <c r="L19" i="2"/>
  <c r="J23" i="1"/>
  <c r="M19" i="2" l="1"/>
  <c r="Q19" i="2"/>
  <c r="N19" i="2" s="1"/>
  <c r="O23" i="1"/>
  <c r="K23" i="1"/>
  <c r="P23" i="1"/>
  <c r="T19" i="2" l="1"/>
  <c r="H20" i="2" s="1"/>
  <c r="R19" i="2"/>
  <c r="U19" i="2"/>
  <c r="I20" i="2" s="1"/>
  <c r="L23" i="1"/>
  <c r="F24" i="1"/>
  <c r="G24" i="1"/>
  <c r="O20" i="2" l="1"/>
  <c r="L20" i="2"/>
  <c r="K20" i="2"/>
  <c r="P20" i="2" s="1"/>
  <c r="M20" i="2" s="1"/>
  <c r="I24" i="1"/>
  <c r="M24" i="1"/>
  <c r="J24" i="1"/>
  <c r="O24" i="1" s="1"/>
  <c r="N24" i="1"/>
  <c r="Q20" i="2" l="1"/>
  <c r="N20" i="2" s="1"/>
  <c r="T20" i="2" s="1"/>
  <c r="H21" i="2" s="1"/>
  <c r="K24" i="1"/>
  <c r="L24" i="1" s="1"/>
  <c r="F25" i="1" s="1"/>
  <c r="P24" i="1"/>
  <c r="G25" i="1" s="1"/>
  <c r="R20" i="2" l="1"/>
  <c r="U20" i="2" s="1"/>
  <c r="I21" i="2" s="1"/>
  <c r="I25" i="1"/>
  <c r="M25" i="1"/>
  <c r="J25" i="1"/>
  <c r="K25" i="1" s="1"/>
  <c r="N25" i="1"/>
  <c r="P25" i="1" s="1"/>
  <c r="O21" i="2" l="1"/>
  <c r="K21" i="2"/>
  <c r="O25" i="1"/>
  <c r="G26" i="1" s="1"/>
  <c r="L21" i="2" l="1"/>
  <c r="P21" i="2"/>
  <c r="I26" i="1"/>
  <c r="L25" i="1"/>
  <c r="F26" i="1" s="1"/>
  <c r="Q21" i="2" l="1"/>
  <c r="N21" i="2" s="1"/>
  <c r="M21" i="2"/>
  <c r="T21" i="2" s="1"/>
  <c r="H22" i="2" s="1"/>
  <c r="M26" i="1"/>
  <c r="J26" i="1" s="1"/>
  <c r="R21" i="2" l="1"/>
  <c r="U21" i="2" s="1"/>
  <c r="I22" i="2" s="1"/>
  <c r="O26" i="1"/>
  <c r="P26" i="1"/>
  <c r="K26" i="1"/>
  <c r="L26" i="1" s="1"/>
  <c r="N26" i="1"/>
  <c r="K22" i="2" l="1"/>
  <c r="O22" i="2"/>
  <c r="P22" i="2"/>
  <c r="G27" i="1"/>
  <c r="F27" i="1"/>
  <c r="M22" i="2" l="1"/>
  <c r="L22" i="2"/>
  <c r="I27" i="1"/>
  <c r="N27" i="1" s="1"/>
  <c r="M27" i="1"/>
  <c r="J27" i="1" s="1"/>
  <c r="Q22" i="2" l="1"/>
  <c r="K27" i="1"/>
  <c r="O27" i="1"/>
  <c r="P27" i="1"/>
  <c r="N22" i="2" l="1"/>
  <c r="T22" i="2" s="1"/>
  <c r="H23" i="2" s="1"/>
  <c r="R22" i="2"/>
  <c r="U22" i="2" s="1"/>
  <c r="I23" i="2" s="1"/>
  <c r="G28" i="1"/>
  <c r="L27" i="1"/>
  <c r="F28" i="1" s="1"/>
  <c r="O23" i="2" l="1"/>
  <c r="K23" i="2"/>
  <c r="P23" i="2" s="1"/>
  <c r="Q23" i="2" s="1"/>
  <c r="N23" i="2" s="1"/>
  <c r="L23" i="2"/>
  <c r="I28" i="1"/>
  <c r="N28" i="1" s="1"/>
  <c r="M28" i="1"/>
  <c r="J28" i="1" s="1"/>
  <c r="M23" i="2" l="1"/>
  <c r="T23" i="2" s="1"/>
  <c r="H24" i="2" s="1"/>
  <c r="P28" i="1"/>
  <c r="K28" i="1"/>
  <c r="O28" i="1"/>
  <c r="G29" i="1" s="1"/>
  <c r="R23" i="2" l="1"/>
  <c r="U23" i="2" s="1"/>
  <c r="I24" i="2" s="1"/>
  <c r="I29" i="1"/>
  <c r="L28" i="1"/>
  <c r="F29" i="1" s="1"/>
  <c r="O24" i="2" l="1"/>
  <c r="P24" i="2" s="1"/>
  <c r="Q24" i="2" s="1"/>
  <c r="N24" i="2" s="1"/>
  <c r="L24" i="2"/>
  <c r="K24" i="2"/>
  <c r="M29" i="1"/>
  <c r="M24" i="2" l="1"/>
  <c r="T24" i="2" s="1"/>
  <c r="H25" i="2" s="1"/>
  <c r="N29" i="1"/>
  <c r="J29" i="1"/>
  <c r="R24" i="2" l="1"/>
  <c r="U24" i="2" s="1"/>
  <c r="I25" i="2" s="1"/>
  <c r="K25" i="2"/>
  <c r="O25" i="2"/>
  <c r="K29" i="1"/>
  <c r="O29" i="1"/>
  <c r="L29" i="1" s="1"/>
  <c r="F30" i="1" s="1"/>
  <c r="P29" i="1"/>
  <c r="G30" i="1"/>
  <c r="P25" i="2" l="1"/>
  <c r="L25" i="2"/>
  <c r="M30" i="1"/>
  <c r="I30" i="1"/>
  <c r="N30" i="1" s="1"/>
  <c r="J30" i="1"/>
  <c r="Q25" i="2" l="1"/>
  <c r="M25" i="2"/>
  <c r="G31" i="1"/>
  <c r="P30" i="1"/>
  <c r="K30" i="1"/>
  <c r="O30" i="1"/>
  <c r="N25" i="2" l="1"/>
  <c r="T25" i="2" s="1"/>
  <c r="H26" i="2" s="1"/>
  <c r="R25" i="2"/>
  <c r="U25" i="2" s="1"/>
  <c r="I26" i="2" s="1"/>
  <c r="I31" i="1"/>
  <c r="L30" i="1"/>
  <c r="F31" i="1" s="1"/>
  <c r="O26" i="2" l="1"/>
  <c r="K26" i="2"/>
  <c r="N31" i="1"/>
  <c r="M31" i="1"/>
  <c r="J31" i="1" s="1"/>
  <c r="L26" i="2" l="1"/>
  <c r="P26" i="2"/>
  <c r="O31" i="1"/>
  <c r="G32" i="1" s="1"/>
  <c r="K31" i="1"/>
  <c r="P31" i="1"/>
  <c r="M26" i="2" l="1"/>
  <c r="Q26" i="2"/>
  <c r="R26" i="2"/>
  <c r="I32" i="1"/>
  <c r="L31" i="1"/>
  <c r="F32" i="1" s="1"/>
  <c r="N26" i="2" l="1"/>
  <c r="T26" i="2" s="1"/>
  <c r="H27" i="2" s="1"/>
  <c r="U26" i="2"/>
  <c r="I27" i="2" s="1"/>
  <c r="J32" i="1"/>
  <c r="N32" i="1"/>
  <c r="P32" i="1" s="1"/>
  <c r="K32" i="1"/>
  <c r="O32" i="1"/>
  <c r="L32" i="1" s="1"/>
  <c r="F33" i="1" s="1"/>
  <c r="M32" i="1"/>
  <c r="O27" i="2" l="1"/>
  <c r="K27" i="2"/>
  <c r="G33" i="1"/>
  <c r="P27" i="2" l="1"/>
  <c r="L27" i="2"/>
  <c r="I33" i="1"/>
  <c r="M33" i="1"/>
  <c r="N33" i="1" s="1"/>
  <c r="M27" i="2" l="1"/>
  <c r="Q27" i="2"/>
  <c r="J33" i="1"/>
  <c r="R27" i="2" l="1"/>
  <c r="U27" i="2" s="1"/>
  <c r="I28" i="2" s="1"/>
  <c r="N27" i="2"/>
  <c r="T27" i="2" s="1"/>
  <c r="H28" i="2" s="1"/>
  <c r="P33" i="1"/>
  <c r="K33" i="1"/>
  <c r="O33" i="1"/>
  <c r="G34" i="1" s="1"/>
  <c r="K28" i="2" l="1"/>
  <c r="O28" i="2"/>
  <c r="I34" i="1"/>
  <c r="M34" i="1"/>
  <c r="L33" i="1"/>
  <c r="F34" i="1" s="1"/>
  <c r="L28" i="2" l="1"/>
  <c r="P28" i="2"/>
  <c r="J34" i="1"/>
  <c r="O34" i="1" s="1"/>
  <c r="G35" i="1" s="1"/>
  <c r="N34" i="1"/>
  <c r="K34" i="1"/>
  <c r="L34" i="1" s="1"/>
  <c r="F35" i="1" s="1"/>
  <c r="P34" i="1"/>
  <c r="Q28" i="2" l="1"/>
  <c r="R28" i="2" s="1"/>
  <c r="M28" i="2"/>
  <c r="M35" i="1"/>
  <c r="I35" i="1"/>
  <c r="N35" i="1" s="1"/>
  <c r="N28" i="2" l="1"/>
  <c r="T28" i="2" s="1"/>
  <c r="H29" i="2" s="1"/>
  <c r="U28" i="2"/>
  <c r="I29" i="2" s="1"/>
  <c r="J35" i="1"/>
  <c r="O29" i="2" l="1"/>
  <c r="K29" i="2"/>
  <c r="P35" i="1"/>
  <c r="K35" i="1"/>
  <c r="O35" i="1"/>
  <c r="G36" i="1" s="1"/>
  <c r="P29" i="2" l="1"/>
  <c r="L29" i="2"/>
  <c r="I36" i="1"/>
  <c r="L35" i="1"/>
  <c r="F36" i="1" s="1"/>
  <c r="Q29" i="2" l="1"/>
  <c r="N29" i="2" s="1"/>
  <c r="M29" i="2"/>
  <c r="T29" i="2" s="1"/>
  <c r="H30" i="2" s="1"/>
  <c r="R29" i="2"/>
  <c r="U29" i="2" s="1"/>
  <c r="I30" i="2" s="1"/>
  <c r="N36" i="1"/>
  <c r="M36" i="1"/>
  <c r="J36" i="1" s="1"/>
  <c r="K30" i="2" l="1"/>
  <c r="O30" i="2"/>
  <c r="L30" i="2"/>
  <c r="K36" i="1"/>
  <c r="P36" i="1"/>
  <c r="O36" i="1"/>
  <c r="G37" i="1" s="1"/>
  <c r="P30" i="2" l="1"/>
  <c r="L36" i="1"/>
  <c r="F37" i="1" s="1"/>
  <c r="I37" i="1"/>
  <c r="M37" i="1"/>
  <c r="M30" i="2" l="1"/>
  <c r="Q30" i="2"/>
  <c r="N37" i="1"/>
  <c r="J37" i="1"/>
  <c r="P37" i="1" s="1"/>
  <c r="N30" i="2" l="1"/>
  <c r="T30" i="2" s="1"/>
  <c r="H31" i="2" s="1"/>
  <c r="R30" i="2"/>
  <c r="U30" i="2" s="1"/>
  <c r="I31" i="2" s="1"/>
  <c r="O37" i="1"/>
  <c r="G38" i="1" s="1"/>
  <c r="K37" i="1"/>
  <c r="L37" i="1" s="1"/>
  <c r="F38" i="1" s="1"/>
  <c r="K31" i="2" l="1"/>
  <c r="O31" i="2"/>
  <c r="I38" i="1"/>
  <c r="M38" i="1"/>
  <c r="J38" i="1" s="1"/>
  <c r="P31" i="2" l="1"/>
  <c r="L31" i="2"/>
  <c r="P38" i="1"/>
  <c r="K38" i="1"/>
  <c r="N38" i="1"/>
  <c r="O38" i="1" s="1"/>
  <c r="G39" i="1" s="1"/>
  <c r="M31" i="2" l="1"/>
  <c r="Q31" i="2"/>
  <c r="N31" i="2" s="1"/>
  <c r="I39" i="1"/>
  <c r="L38" i="1"/>
  <c r="F39" i="1" s="1"/>
  <c r="T31" i="2" l="1"/>
  <c r="H32" i="2" s="1"/>
  <c r="R31" i="2"/>
  <c r="U31" i="2" s="1"/>
  <c r="I32" i="2" s="1"/>
  <c r="M39" i="1"/>
  <c r="J39" i="1" s="1"/>
  <c r="O32" i="2" l="1"/>
  <c r="K32" i="2"/>
  <c r="K39" i="1"/>
  <c r="P39" i="1"/>
  <c r="N39" i="1"/>
  <c r="O39" i="1" s="1"/>
  <c r="G40" i="1" s="1"/>
  <c r="P32" i="2" l="1"/>
  <c r="L32" i="2"/>
  <c r="I40" i="1"/>
  <c r="L39" i="1"/>
  <c r="F40" i="1" s="1"/>
  <c r="M32" i="2" l="1"/>
  <c r="Q32" i="2"/>
  <c r="N32" i="2" s="1"/>
  <c r="J40" i="1"/>
  <c r="K40" i="1"/>
  <c r="N40" i="1"/>
  <c r="M40" i="1"/>
  <c r="T32" i="2" l="1"/>
  <c r="H33" i="2" s="1"/>
  <c r="R32" i="2"/>
  <c r="U32" i="2" s="1"/>
  <c r="I33" i="2" s="1"/>
  <c r="O40" i="1"/>
  <c r="L40" i="1" s="1"/>
  <c r="F41" i="1" s="1"/>
  <c r="P40" i="1"/>
  <c r="G41" i="1" s="1"/>
  <c r="K33" i="2" l="1"/>
  <c r="O33" i="2"/>
  <c r="L33" i="2" s="1"/>
  <c r="I41" i="1"/>
  <c r="J41" i="1" s="1"/>
  <c r="M41" i="1"/>
  <c r="N41" i="1" s="1"/>
  <c r="P33" i="2" l="1"/>
  <c r="K41" i="1"/>
  <c r="O41" i="1"/>
  <c r="P41" i="1"/>
  <c r="M33" i="2" l="1"/>
  <c r="Q33" i="2"/>
  <c r="G42" i="1"/>
  <c r="L41" i="1"/>
  <c r="F42" i="1"/>
  <c r="N33" i="2" l="1"/>
  <c r="T33" i="2" s="1"/>
  <c r="H34" i="2" s="1"/>
  <c r="R33" i="2"/>
  <c r="U33" i="2" s="1"/>
  <c r="I34" i="2" s="1"/>
  <c r="I42" i="1"/>
  <c r="M42" i="1"/>
  <c r="N42" i="1" s="1"/>
  <c r="K34" i="2" l="1"/>
  <c r="O34" i="2"/>
  <c r="L34" i="2"/>
  <c r="P34" i="2"/>
  <c r="M34" i="2" s="1"/>
  <c r="J42" i="1"/>
  <c r="Q34" i="2" l="1"/>
  <c r="N34" i="2" s="1"/>
  <c r="T34" i="2" s="1"/>
  <c r="H35" i="2" s="1"/>
  <c r="O42" i="1"/>
  <c r="K42" i="1"/>
  <c r="L42" i="1" s="1"/>
  <c r="P42" i="1"/>
  <c r="R34" i="2" l="1"/>
  <c r="U34" i="2" s="1"/>
  <c r="I35" i="2" s="1"/>
  <c r="G43" i="1"/>
  <c r="F43" i="1"/>
  <c r="O35" i="2" l="1"/>
  <c r="K35" i="2"/>
  <c r="P35" i="2" s="1"/>
  <c r="M35" i="2" s="1"/>
  <c r="I43" i="1"/>
  <c r="N43" i="1" s="1"/>
  <c r="M43" i="1"/>
  <c r="J43" i="1" s="1"/>
  <c r="L35" i="2" l="1"/>
  <c r="Q35" i="2" s="1"/>
  <c r="N35" i="2" s="1"/>
  <c r="T35" i="2" s="1"/>
  <c r="H36" i="2" s="1"/>
  <c r="P43" i="1"/>
  <c r="K43" i="1"/>
  <c r="O43" i="1"/>
  <c r="G44" i="1" s="1"/>
  <c r="R35" i="2" l="1"/>
  <c r="U35" i="2" s="1"/>
  <c r="I36" i="2" s="1"/>
  <c r="I44" i="1"/>
  <c r="L43" i="1"/>
  <c r="F44" i="1" s="1"/>
  <c r="O36" i="2" l="1"/>
  <c r="P36" i="2" s="1"/>
  <c r="K36" i="2"/>
  <c r="M44" i="1"/>
  <c r="J44" i="1"/>
  <c r="K44" i="1" s="1"/>
  <c r="M36" i="2" l="1"/>
  <c r="L36" i="2"/>
  <c r="Q36" i="2" s="1"/>
  <c r="N36" i="2" s="1"/>
  <c r="N44" i="1"/>
  <c r="P44" i="1" s="1"/>
  <c r="T36" i="2" l="1"/>
  <c r="H37" i="2" s="1"/>
  <c r="R36" i="2"/>
  <c r="U36" i="2" s="1"/>
  <c r="I37" i="2" s="1"/>
  <c r="O44" i="1"/>
  <c r="L44" i="1" s="1"/>
  <c r="F45" i="1" s="1"/>
  <c r="G45" i="1"/>
  <c r="K37" i="2" l="1"/>
  <c r="O37" i="2"/>
  <c r="L37" i="2"/>
  <c r="I45" i="1"/>
  <c r="N45" i="1" s="1"/>
  <c r="M45" i="1"/>
  <c r="J45" i="1"/>
  <c r="K45" i="1" s="1"/>
  <c r="P37" i="2" l="1"/>
  <c r="O45" i="1"/>
  <c r="P45" i="1"/>
  <c r="M37" i="2" l="1"/>
  <c r="Q37" i="2"/>
  <c r="G46" i="1"/>
  <c r="L45" i="1"/>
  <c r="F46" i="1" s="1"/>
  <c r="N37" i="2" l="1"/>
  <c r="T37" i="2" s="1"/>
  <c r="H38" i="2" s="1"/>
  <c r="R37" i="2"/>
  <c r="U37" i="2"/>
  <c r="I38" i="2" s="1"/>
  <c r="I46" i="1"/>
  <c r="N46" i="1" s="1"/>
  <c r="M46" i="1"/>
  <c r="J46" i="1" s="1"/>
  <c r="K46" i="1" s="1"/>
  <c r="O38" i="2" l="1"/>
  <c r="K38" i="2"/>
  <c r="P38" i="2"/>
  <c r="M38" i="2" s="1"/>
  <c r="L38" i="2"/>
  <c r="O46" i="1"/>
  <c r="L46" i="1" s="1"/>
  <c r="F47" i="1" s="1"/>
  <c r="P46" i="1"/>
  <c r="Q38" i="2" l="1"/>
  <c r="N38" i="2" s="1"/>
  <c r="T38" i="2" s="1"/>
  <c r="H39" i="2" s="1"/>
  <c r="G47" i="1"/>
  <c r="R38" i="2" l="1"/>
  <c r="U38" i="2" s="1"/>
  <c r="I39" i="2" s="1"/>
  <c r="I47" i="1"/>
  <c r="M47" i="1"/>
  <c r="O39" i="2" l="1"/>
  <c r="K39" i="2"/>
  <c r="L39" i="2"/>
  <c r="J47" i="1"/>
  <c r="N47" i="1"/>
  <c r="P39" i="2" l="1"/>
  <c r="K47" i="1"/>
  <c r="O47" i="1"/>
  <c r="G48" i="1" s="1"/>
  <c r="P47" i="1"/>
  <c r="M39" i="2" l="1"/>
  <c r="Q39" i="2"/>
  <c r="I48" i="1"/>
  <c r="L47" i="1"/>
  <c r="F48" i="1"/>
  <c r="N39" i="2" l="1"/>
  <c r="T39" i="2" s="1"/>
  <c r="H40" i="2" s="1"/>
  <c r="R39" i="2"/>
  <c r="U39" i="2" s="1"/>
  <c r="I40" i="2" s="1"/>
  <c r="J48" i="1"/>
  <c r="N48" i="1"/>
  <c r="P48" i="1" s="1"/>
  <c r="M48" i="1"/>
  <c r="K40" i="2" l="1"/>
  <c r="O40" i="2"/>
  <c r="L40" i="2"/>
  <c r="O48" i="1"/>
  <c r="G49" i="1"/>
  <c r="K48" i="1"/>
  <c r="L48" i="1" s="1"/>
  <c r="F49" i="1" s="1"/>
  <c r="P40" i="2" l="1"/>
  <c r="Q40" i="2"/>
  <c r="N40" i="2" s="1"/>
  <c r="M40" i="2"/>
  <c r="T40" i="2" s="1"/>
  <c r="H41" i="2" s="1"/>
  <c r="R40" i="2"/>
  <c r="U40" i="2"/>
  <c r="I41" i="2" s="1"/>
  <c r="J49" i="1"/>
  <c r="K49" i="1" s="1"/>
  <c r="N49" i="1"/>
  <c r="P49" i="1" s="1"/>
  <c r="O49" i="1"/>
  <c r="L49" i="1" s="1"/>
  <c r="F50" i="1" s="1"/>
  <c r="I49" i="1"/>
  <c r="M49" i="1"/>
  <c r="O41" i="2" l="1"/>
  <c r="K41" i="2"/>
  <c r="L41" i="2"/>
  <c r="G50" i="1"/>
  <c r="P41" i="2" l="1"/>
  <c r="I50" i="1"/>
  <c r="M50" i="1"/>
  <c r="M41" i="2" l="1"/>
  <c r="Q41" i="2"/>
  <c r="J50" i="1"/>
  <c r="N50" i="1"/>
  <c r="N41" i="2" l="1"/>
  <c r="R41" i="2"/>
  <c r="U41" i="2" s="1"/>
  <c r="I42" i="2" s="1"/>
  <c r="T41" i="2"/>
  <c r="H42" i="2" s="1"/>
  <c r="P50" i="1"/>
  <c r="G51" i="1" s="1"/>
  <c r="K50" i="1"/>
  <c r="L50" i="1" s="1"/>
  <c r="F51" i="1" s="1"/>
  <c r="O50" i="1"/>
  <c r="K42" i="2" l="1"/>
  <c r="O42" i="2"/>
  <c r="L42" i="2"/>
  <c r="I51" i="1"/>
  <c r="N51" i="1" s="1"/>
  <c r="M51" i="1"/>
  <c r="P42" i="2" l="1"/>
  <c r="J51" i="1"/>
  <c r="M42" i="2" l="1"/>
  <c r="Q42" i="2"/>
  <c r="O51" i="1"/>
  <c r="G52" i="1" s="1"/>
  <c r="K51" i="1"/>
  <c r="L51" i="1" s="1"/>
  <c r="F52" i="1" s="1"/>
  <c r="P51" i="1"/>
  <c r="N42" i="2" l="1"/>
  <c r="R42" i="2"/>
  <c r="U42" i="2" s="1"/>
  <c r="I43" i="2" s="1"/>
  <c r="T42" i="2"/>
  <c r="H43" i="2" s="1"/>
  <c r="I52" i="1"/>
  <c r="M52" i="1"/>
  <c r="J52" i="1" s="1"/>
  <c r="K43" i="2" l="1"/>
  <c r="O43" i="2"/>
  <c r="K52" i="1"/>
  <c r="P52" i="1"/>
  <c r="O52" i="1"/>
  <c r="G53" i="1" s="1"/>
  <c r="N52" i="1"/>
  <c r="P43" i="2" l="1"/>
  <c r="L43" i="2"/>
  <c r="I53" i="1"/>
  <c r="L52" i="1"/>
  <c r="F53" i="1" s="1"/>
  <c r="Q43" i="2" l="1"/>
  <c r="N43" i="2" s="1"/>
  <c r="M43" i="2"/>
  <c r="T43" i="2" s="1"/>
  <c r="H44" i="2" s="1"/>
  <c r="N53" i="1"/>
  <c r="M53" i="1"/>
  <c r="J53" i="1" s="1"/>
  <c r="R43" i="2" l="1"/>
  <c r="U43" i="2" s="1"/>
  <c r="I44" i="2" s="1"/>
  <c r="O53" i="1"/>
  <c r="P53" i="1"/>
  <c r="K53" i="1"/>
  <c r="O44" i="2" l="1"/>
  <c r="L44" i="2"/>
  <c r="K44" i="2"/>
  <c r="L53" i="1"/>
  <c r="G54" i="1"/>
  <c r="F54" i="1"/>
  <c r="P44" i="2" l="1"/>
  <c r="M54" i="1"/>
  <c r="I54" i="1"/>
  <c r="N54" i="1" s="1"/>
  <c r="M44" i="2" l="1"/>
  <c r="Q44" i="2"/>
  <c r="J54" i="1"/>
  <c r="N44" i="2" l="1"/>
  <c r="R44" i="2"/>
  <c r="U44" i="2" s="1"/>
  <c r="I45" i="2" s="1"/>
  <c r="T44" i="2"/>
  <c r="H45" i="2" s="1"/>
  <c r="O54" i="1"/>
  <c r="P54" i="1"/>
  <c r="K54" i="1"/>
  <c r="K45" i="2" l="1"/>
  <c r="O45" i="2"/>
  <c r="G55" i="1"/>
  <c r="L54" i="1"/>
  <c r="F55" i="1" s="1"/>
  <c r="P45" i="2" l="1"/>
  <c r="L45" i="2"/>
  <c r="I55" i="1"/>
  <c r="M55" i="1"/>
  <c r="Q45" i="2" l="1"/>
  <c r="N45" i="2" s="1"/>
  <c r="M45" i="2"/>
  <c r="T45" i="2" s="1"/>
  <c r="H46" i="2" s="1"/>
  <c r="N55" i="1"/>
  <c r="J55" i="1"/>
  <c r="R45" i="2" l="1"/>
  <c r="U45" i="2"/>
  <c r="I46" i="2" s="1"/>
  <c r="P55" i="1"/>
  <c r="G56" i="1" s="1"/>
  <c r="K55" i="1"/>
  <c r="O55" i="1"/>
  <c r="K46" i="2" l="1"/>
  <c r="O46" i="2"/>
  <c r="M56" i="1"/>
  <c r="I56" i="1"/>
  <c r="L55" i="1"/>
  <c r="F56" i="1" s="1"/>
  <c r="P46" i="2" l="1"/>
  <c r="L46" i="2"/>
  <c r="N56" i="1"/>
  <c r="J56" i="1"/>
  <c r="P56" i="1" s="1"/>
  <c r="O56" i="1"/>
  <c r="M46" i="2" l="1"/>
  <c r="Q46" i="2"/>
  <c r="N46" i="2" s="1"/>
  <c r="G57" i="1"/>
  <c r="K56" i="1"/>
  <c r="L56" i="1" s="1"/>
  <c r="T46" i="2" l="1"/>
  <c r="H47" i="2" s="1"/>
  <c r="R46" i="2"/>
  <c r="U46" i="2" s="1"/>
  <c r="I47" i="2" s="1"/>
  <c r="F57" i="1"/>
  <c r="M57" i="1"/>
  <c r="I57" i="1"/>
  <c r="O47" i="2" l="1"/>
  <c r="L47" i="2" s="1"/>
  <c r="K47" i="2"/>
  <c r="J57" i="1"/>
  <c r="K57" i="1" s="1"/>
  <c r="N57" i="1"/>
  <c r="P57" i="1"/>
  <c r="P47" i="2" l="1"/>
  <c r="O57" i="1"/>
  <c r="L57" i="1" s="1"/>
  <c r="Q47" i="2" l="1"/>
  <c r="M47" i="2"/>
  <c r="N47" i="2" l="1"/>
  <c r="T47" i="2" s="1"/>
  <c r="H48" i="2" s="1"/>
  <c r="R47" i="2"/>
  <c r="U47" i="2" s="1"/>
  <c r="I48" i="2" s="1"/>
  <c r="K48" i="2" l="1"/>
  <c r="O48" i="2"/>
  <c r="P48" i="2" s="1"/>
  <c r="L48" i="2" l="1"/>
  <c r="M48" i="2"/>
  <c r="Q48" i="2" l="1"/>
  <c r="N48" i="2" s="1"/>
  <c r="T48" i="2" s="1"/>
  <c r="H49" i="2" s="1"/>
  <c r="R48" i="2" l="1"/>
  <c r="U48" i="2" s="1"/>
  <c r="I49" i="2" s="1"/>
  <c r="O49" i="2" l="1"/>
  <c r="K49" i="2"/>
  <c r="P49" i="2" l="1"/>
  <c r="L49" i="2"/>
  <c r="M49" i="2" l="1"/>
  <c r="Q49" i="2"/>
  <c r="N49" i="2" s="1"/>
  <c r="T49" i="2" l="1"/>
  <c r="H50" i="2" s="1"/>
  <c r="R49" i="2"/>
  <c r="U49" i="2" s="1"/>
  <c r="I50" i="2" s="1"/>
  <c r="L50" i="2" l="1"/>
  <c r="K50" i="2"/>
  <c r="P50" i="2"/>
  <c r="Q50" i="2" s="1"/>
  <c r="N50" i="2" s="1"/>
  <c r="O50" i="2"/>
  <c r="M50" i="2" l="1"/>
  <c r="T50" i="2" s="1"/>
  <c r="H51" i="2" s="1"/>
  <c r="R50" i="2" l="1"/>
  <c r="U50" i="2" s="1"/>
  <c r="I51" i="2" s="1"/>
  <c r="O51" i="2" l="1"/>
  <c r="K51" i="2"/>
  <c r="P51" i="2"/>
  <c r="L51" i="2"/>
  <c r="M51" i="2" l="1"/>
  <c r="Q51" i="2"/>
  <c r="N51" i="2" l="1"/>
  <c r="R51" i="2"/>
  <c r="T51" i="2"/>
  <c r="H52" i="2" s="1"/>
  <c r="U51" i="2"/>
  <c r="I52" i="2" s="1"/>
  <c r="K52" i="2" l="1"/>
  <c r="T52" i="2" s="1"/>
  <c r="H53" i="2" s="1"/>
  <c r="O52" i="2"/>
  <c r="P52" i="2" s="1"/>
  <c r="L52" i="2"/>
  <c r="M52" i="2"/>
  <c r="Q52" i="2"/>
  <c r="N52" i="2" s="1"/>
  <c r="R52" i="2" l="1"/>
  <c r="U52" i="2"/>
  <c r="I53" i="2" s="1"/>
  <c r="O53" i="2" l="1"/>
  <c r="K53" i="2"/>
  <c r="P53" i="2" s="1"/>
  <c r="M53" i="2" s="1"/>
  <c r="L53" i="2" l="1"/>
  <c r="Q53" i="2" l="1"/>
  <c r="N53" i="2" l="1"/>
  <c r="T53" i="2" s="1"/>
  <c r="H54" i="2" s="1"/>
  <c r="R53" i="2"/>
  <c r="U53" i="2" s="1"/>
  <c r="I54" i="2" s="1"/>
  <c r="O54" i="2" l="1"/>
  <c r="K54" i="2"/>
  <c r="P54" i="2" l="1"/>
  <c r="L54" i="2"/>
  <c r="M54" i="2" l="1"/>
  <c r="Q54" i="2"/>
  <c r="N54" i="2" s="1"/>
  <c r="T54" i="2" l="1"/>
  <c r="H55" i="2" s="1"/>
  <c r="R54" i="2"/>
  <c r="U54" i="2"/>
  <c r="I55" i="2" s="1"/>
  <c r="K55" i="2" l="1"/>
  <c r="O55" i="2"/>
  <c r="P55" i="2" s="1"/>
  <c r="M55" i="2" s="1"/>
  <c r="L55" i="2"/>
  <c r="Q55" i="2" l="1"/>
  <c r="N55" i="2" s="1"/>
  <c r="T55" i="2"/>
  <c r="H56" i="2" s="1"/>
  <c r="R55" i="2" l="1"/>
  <c r="U55" i="2" s="1"/>
  <c r="I56" i="2" s="1"/>
  <c r="K56" i="2" l="1"/>
  <c r="O56" i="2"/>
  <c r="P56" i="2" s="1"/>
  <c r="Q56" i="2" s="1"/>
  <c r="N56" i="2" s="1"/>
  <c r="L56" i="2"/>
  <c r="M56" i="2" l="1"/>
  <c r="T56" i="2" s="1"/>
  <c r="R56" i="2"/>
  <c r="U56" i="2"/>
</calcChain>
</file>

<file path=xl/sharedStrings.xml><?xml version="1.0" encoding="utf-8"?>
<sst xmlns="http://schemas.openxmlformats.org/spreadsheetml/2006/main" count="51" uniqueCount="26">
  <si>
    <t>x</t>
  </si>
  <si>
    <t>y</t>
  </si>
  <si>
    <t>n</t>
  </si>
  <si>
    <t>x0</t>
  </si>
  <si>
    <t>y0</t>
  </si>
  <si>
    <t>y'0</t>
  </si>
  <si>
    <t>h</t>
  </si>
  <si>
    <t>h/2</t>
  </si>
  <si>
    <t>k1</t>
  </si>
  <si>
    <t>k2</t>
  </si>
  <si>
    <t>l2</t>
  </si>
  <si>
    <t>k3</t>
  </si>
  <si>
    <t>l3</t>
  </si>
  <si>
    <t>k4</t>
  </si>
  <si>
    <t>l4</t>
  </si>
  <si>
    <t>i</t>
  </si>
  <si>
    <t>z</t>
  </si>
  <si>
    <t>l1</t>
  </si>
  <si>
    <t>x+h/2</t>
  </si>
  <si>
    <t>֍y</t>
  </si>
  <si>
    <r>
      <rPr>
        <sz val="11"/>
        <color theme="1"/>
        <rFont val="Calibri"/>
        <family val="2"/>
        <charset val="204"/>
      </rPr>
      <t>֎</t>
    </r>
    <r>
      <rPr>
        <sz val="11"/>
        <color theme="1"/>
        <rFont val="Calibri"/>
        <family val="2"/>
        <scheme val="minor"/>
      </rPr>
      <t>z</t>
    </r>
  </si>
  <si>
    <t>yi = y=hf(xi yi)</t>
  </si>
  <si>
    <t>y`=z=f(xyz)</t>
  </si>
  <si>
    <t>z`=cosx/x^2+1</t>
  </si>
  <si>
    <t>z`=</t>
  </si>
  <si>
    <t>[eqyz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</si>
</sst>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rgb="FF0066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Alignment="0" applyProtection="0"/>
  </cellStyleXfs>
  <cellXfs count="2">
    <xf numFmtId="0" fontId="0" fillId="0" borderId="0" xfId="0"/>
    <xf numFmtId="0" fontId="0" fillId="0" borderId="0" xfId="0"/>
  </cellXfs>
  <cellStyles count="2">
    <cellStyle name="Обычный" xfId="0" builtinId="0"/>
    <cellStyle name="Хорошо" xfId="1" xr:uid="{EF78E336-2613-4041-94DD-763903FE22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'Рудзе-кут'!$G$4</c:f>
              <c:strCache>
                <c:ptCount val="1"/>
                <c:pt idx="0">
                  <c:v>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'Рудзе-кут'!$G$5:$G$56</c:f>
              <c:numCache>
                <c:formatCode>General</c:formatCode>
                <c:ptCount val="52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33-4182-B0EF-D9D397C0410D}"/>
            </c:ext>
          </c:extLst>
        </c:ser>
        <c:ser>
          <c:idx val="1"/>
          <c:order val="1"/>
          <c:tx>
            <c:strRef>
              <c:f>'Рудзе-кут'!$H$4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'Рудзе-кут'!$H$5:$H$56</c:f>
              <c:numCache>
                <c:formatCode>General</c:formatCode>
                <c:ptCount val="52"/>
                <c:pt idx="0">
                  <c:v>5</c:v>
                </c:pt>
                <c:pt idx="1">
                  <c:v>5.2378442604166668</c:v>
                </c:pt>
                <c:pt idx="2">
                  <c:v>5.5609976301980399</c:v>
                </c:pt>
                <c:pt idx="3">
                  <c:v>5.9912918957282724</c:v>
                </c:pt>
                <c:pt idx="4">
                  <c:v>6.5571965908091352</c:v>
                </c:pt>
                <c:pt idx="5">
                  <c:v>7.2961829317773272</c:v>
                </c:pt>
                <c:pt idx="6">
                  <c:v>8.2579917563716894</c:v>
                </c:pt>
                <c:pt idx="7">
                  <c:v>9.5091846009399674</c:v>
                </c:pt>
                <c:pt idx="8">
                  <c:v>11.139527735945801</c:v>
                </c:pt>
                <c:pt idx="9">
                  <c:v>13.271011774204618</c:v>
                </c:pt>
                <c:pt idx="10">
                  <c:v>16.070686308909707</c:v>
                </c:pt>
                <c:pt idx="11">
                  <c:v>19.769054504444085</c:v>
                </c:pt>
                <c:pt idx="12">
                  <c:v>24.68662672322041</c:v>
                </c:pt>
                <c:pt idx="13">
                  <c:v>31.272531217100841</c:v>
                </c:pt>
                <c:pt idx="14">
                  <c:v>40.16106871863299</c:v>
                </c:pt>
                <c:pt idx="15">
                  <c:v>52.255163790993983</c:v>
                </c:pt>
                <c:pt idx="16">
                  <c:v>68.850425391802986</c:v>
                </c:pt>
                <c:pt idx="17">
                  <c:v>91.820969677474807</c:v>
                </c:pt>
                <c:pt idx="18">
                  <c:v>123.89987229403727</c:v>
                </c:pt>
                <c:pt idx="19">
                  <c:v>169.10569202346989</c:v>
                </c:pt>
                <c:pt idx="20">
                  <c:v>233.39617334435951</c:v>
                </c:pt>
                <c:pt idx="21">
                  <c:v>325.67796028210432</c:v>
                </c:pt>
                <c:pt idx="22">
                  <c:v>459.37849611938373</c:v>
                </c:pt>
                <c:pt idx="23">
                  <c:v>654.91255279102791</c:v>
                </c:pt>
                <c:pt idx="24">
                  <c:v>943.58352280451186</c:v>
                </c:pt>
                <c:pt idx="25">
                  <c:v>1373.8037896807791</c:v>
                </c:pt>
                <c:pt idx="26">
                  <c:v>2021.0932054235677</c:v>
                </c:pt>
                <c:pt idx="27">
                  <c:v>3004.2816911583432</c:v>
                </c:pt>
                <c:pt idx="28">
                  <c:v>4511.9815250298861</c:v>
                </c:pt>
                <c:pt idx="29">
                  <c:v>6846.1963350522155</c:v>
                </c:pt>
                <c:pt idx="30">
                  <c:v>10494.757972336432</c:v>
                </c:pt>
                <c:pt idx="31">
                  <c:v>16252.655041827435</c:v>
                </c:pt>
                <c:pt idx="32">
                  <c:v>25426.962962057027</c:v>
                </c:pt>
                <c:pt idx="33">
                  <c:v>40185.909619223574</c:v>
                </c:pt>
                <c:pt idx="34">
                  <c:v>64158.50890080216</c:v>
                </c:pt>
                <c:pt idx="35">
                  <c:v>103473.42795913457</c:v>
                </c:pt>
                <c:pt idx="36">
                  <c:v>168574.2813245958</c:v>
                </c:pt>
                <c:pt idx="37">
                  <c:v>277418.99448788381</c:v>
                </c:pt>
                <c:pt idx="38">
                  <c:v>461167.36638376862</c:v>
                </c:pt>
                <c:pt idx="39">
                  <c:v>774379.90405609622</c:v>
                </c:pt>
                <c:pt idx="40">
                  <c:v>1313465.9378108913</c:v>
                </c:pt>
                <c:pt idx="41">
                  <c:v>2250346.0408560666</c:v>
                </c:pt>
                <c:pt idx="42">
                  <c:v>3894416.8023234485</c:v>
                </c:pt>
                <c:pt idx="43">
                  <c:v>6807621.4509982429</c:v>
                </c:pt>
                <c:pt idx="44">
                  <c:v>12020034.370057609</c:v>
                </c:pt>
                <c:pt idx="45">
                  <c:v>21437351.270873211</c:v>
                </c:pt>
                <c:pt idx="46">
                  <c:v>38617987.166039065</c:v>
                </c:pt>
                <c:pt idx="47">
                  <c:v>70268298.241296753</c:v>
                </c:pt>
                <c:pt idx="48">
                  <c:v>129145391.23670936</c:v>
                </c:pt>
                <c:pt idx="49">
                  <c:v>239743371.62457144</c:v>
                </c:pt>
                <c:pt idx="50">
                  <c:v>449532625.34414208</c:v>
                </c:pt>
                <c:pt idx="51">
                  <c:v>851376300.11824703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33-4182-B0EF-D9D397C04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5774223"/>
        <c:axId val="1344793311"/>
      </c:lineChart>
      <c:catAx>
        <c:axId val="1335774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4793311"/>
        <c:crosses val="autoZero"/>
        <c:auto val="1"/>
        <c:lblAlgn val="ctr"/>
        <c:lblOffset val="100"/>
        <c:noMultiLvlLbl val="0"/>
      </c:catAx>
      <c:valAx>
        <c:axId val="134479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5774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209550</xdr:colOff>
      <xdr:row>4</xdr:row>
      <xdr:rowOff>147637</xdr:rowOff>
    </xdr:from>
    <xdr:to>
      <xdr:col>28</xdr:col>
      <xdr:colOff>514350</xdr:colOff>
      <xdr:row>19</xdr:row>
      <xdr:rowOff>33337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FB03DF1-7DC7-4223-8CE9-D310EEE3B8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workbookViewId="0">
      <selection activeCell="R50" sqref="R50"/>
    </sheetView>
  </sheetViews>
  <sheetFormatPr defaultRowHeight="15" x14ac:dyDescent="0.25"/>
  <cols>
    <col min="6" max="6" width="9.140625" customWidth="1"/>
    <col min="9" max="10" width="9.140625" customWidth="1"/>
  </cols>
  <sheetData>
    <row r="1" spans="1:1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7</v>
      </c>
    </row>
    <row r="2" spans="1:16" x14ac:dyDescent="0.25">
      <c r="A2" s="1">
        <v>1</v>
      </c>
      <c r="B2" s="1">
        <v>5</v>
      </c>
      <c r="C2" s="1">
        <v>2</v>
      </c>
      <c r="D2" s="1">
        <v>0.1</v>
      </c>
      <c r="E2" s="1">
        <v>50</v>
      </c>
      <c r="F2" s="1">
        <f>D2/2</f>
        <v>0.05</v>
      </c>
    </row>
    <row r="6" spans="1:16" x14ac:dyDescent="0.25">
      <c r="D6" t="s">
        <v>15</v>
      </c>
      <c r="E6" t="s">
        <v>0</v>
      </c>
      <c r="F6" t="s">
        <v>1</v>
      </c>
      <c r="G6" t="s">
        <v>16</v>
      </c>
      <c r="H6" t="s">
        <v>18</v>
      </c>
      <c r="I6" t="s">
        <v>8</v>
      </c>
      <c r="J6" t="s">
        <v>9</v>
      </c>
      <c r="K6" t="s">
        <v>11</v>
      </c>
      <c r="L6" t="s">
        <v>13</v>
      </c>
      <c r="M6" t="s">
        <v>17</v>
      </c>
      <c r="N6" t="s">
        <v>10</v>
      </c>
      <c r="O6" t="s">
        <v>12</v>
      </c>
      <c r="P6" t="s">
        <v>14</v>
      </c>
    </row>
    <row r="7" spans="1:16" x14ac:dyDescent="0.25">
      <c r="D7">
        <v>0</v>
      </c>
      <c r="E7">
        <f>A2</f>
        <v>1</v>
      </c>
      <c r="F7">
        <f>B2</f>
        <v>5</v>
      </c>
      <c r="G7">
        <f>C2</f>
        <v>2</v>
      </c>
      <c r="H7">
        <f>($D$2+E8)/2</f>
        <v>0.60000000000000009</v>
      </c>
      <c r="I7">
        <f>$D$2*G7</f>
        <v>0.2</v>
      </c>
      <c r="J7">
        <f>$D$2*((E7+$F$2)*(F7+I7/2)*G7+M7/2)</f>
        <v>1.1059999999999999</v>
      </c>
      <c r="K7">
        <f>$D$2*((E7+$F$2)*(F7+J7/2)*G7+N7/2)</f>
        <v>1.2214300000000002</v>
      </c>
      <c r="L7">
        <f>$D$2*((E7+$D$2)*(F7+K7)*(G7+O7))</f>
        <v>3.0405036738780007</v>
      </c>
      <c r="M7">
        <f>$D$2*(G7*E7+F7*E7)</f>
        <v>0.70000000000000007</v>
      </c>
      <c r="N7">
        <f>$D$2*((E7+$F$2)*(F7+I7/2)*G7+M7/2)</f>
        <v>1.1059999999999999</v>
      </c>
      <c r="O7">
        <f>$D$2*(2*((E7+$F$2)*(F7+J7/2)*G7+N7/2))</f>
        <v>2.4428600000000005</v>
      </c>
      <c r="P7">
        <f>$D$2*(2*((E7+$F$2)*(F7+J7/2)*G7+N7/2))</f>
        <v>2.4428600000000005</v>
      </c>
    </row>
    <row r="8" spans="1:16" x14ac:dyDescent="0.25">
      <c r="D8">
        <v>1</v>
      </c>
      <c r="E8">
        <f>E7+$D$2</f>
        <v>1.1000000000000001</v>
      </c>
      <c r="F8">
        <f>F7+(I7+2*J7+2*K7+L7)/6</f>
        <v>6.3158939456463337</v>
      </c>
      <c r="G8">
        <f>G7+(M7+2*N7+2*O7+P7)/6</f>
        <v>3.7067633333333339</v>
      </c>
      <c r="H8" s="1">
        <f t="shared" ref="H8:H57" si="0">($D$2+E9)/2</f>
        <v>0.65000000000000013</v>
      </c>
      <c r="I8" s="1">
        <f>$D$2*G8</f>
        <v>0.37067633333333339</v>
      </c>
      <c r="J8" s="1">
        <f>$D$2*((E8+$F$2)*(F8+I8/2)*G8+M8/2)</f>
        <v>2.8264554288066592</v>
      </c>
      <c r="K8" s="1">
        <f>$D$2*((E8+$F$2)*(F8+J8/2)*G8+N7/2)</f>
        <v>3.350052848359625</v>
      </c>
      <c r="L8" s="1">
        <f>$D$2*((E8+$D$2)*(F8+K8)*(G8+O8))</f>
        <v>12.27062704803685</v>
      </c>
      <c r="M8" s="1">
        <f>$D$2*(G8*E8+F8*E8)</f>
        <v>1.1024923006877636</v>
      </c>
      <c r="N8" s="1">
        <f>$D$2*((E8+$F$2)*(F8+I8/2)*G8+M8/2)</f>
        <v>2.8264554288066592</v>
      </c>
      <c r="O8" s="1">
        <f>$D$2*(2*((E8+$F$2)*(F8+J8/2)*G8+N8/2))</f>
        <v>6.8721512395999156</v>
      </c>
      <c r="P8" s="1">
        <f>$D$2*(2*((E8+$F$2)*(F8+J8/2)*G8+N8/2))</f>
        <v>6.8721512395999156</v>
      </c>
    </row>
    <row r="9" spans="1:16" x14ac:dyDescent="0.25">
      <c r="D9" s="1">
        <v>2</v>
      </c>
      <c r="E9" s="1">
        <f t="shared" ref="E9:E57" si="1">E8+$D$2</f>
        <v>1.2000000000000002</v>
      </c>
      <c r="F9" s="1">
        <f>F8+(I8+2*J8+2*K8+L8)/6</f>
        <v>10.481613934930126</v>
      </c>
      <c r="G9" s="1">
        <f>G8+(M8+2*N8+2*O8+P8)/6</f>
        <v>8.268739479516805</v>
      </c>
      <c r="H9" s="1">
        <f t="shared" si="0"/>
        <v>0.70000000000000018</v>
      </c>
      <c r="I9" s="1">
        <f>$D$2*G9</f>
        <v>0.82687394795168057</v>
      </c>
      <c r="J9" s="1">
        <f>$D$2*((E9+$F$2)*(F9+I9/2)*G9+M9/2)</f>
        <v>11.373544318213709</v>
      </c>
      <c r="K9" s="1">
        <f>$D$2*((E9+$F$2)*(F9+J9/2)*G9+N8/2)</f>
        <v>16.852844323419596</v>
      </c>
      <c r="L9" s="1">
        <f>$D$2*((E9+$D$2)*(F9+K9)*(G9+O9))</f>
        <v>152.19246353814995</v>
      </c>
      <c r="M9" s="1">
        <f>$D$2*(G9*E9+F9*E9)</f>
        <v>2.250042409733632</v>
      </c>
      <c r="N9" s="1">
        <f>$D$2*((E9+$F$2)*(F9+I9/2)*G9+M9/2)</f>
        <v>11.373544318213709</v>
      </c>
      <c r="O9" s="1">
        <f>$D$2*(2*((E9+$F$2)*(F9+J9/2)*G9+N9/2))</f>
        <v>34.560397535779899</v>
      </c>
      <c r="P9" s="1">
        <f>$D$2*(2*((E9+$F$2)*(F9+J9/2)*G9+N9/2))</f>
        <v>34.560397535779899</v>
      </c>
    </row>
    <row r="10" spans="1:16" x14ac:dyDescent="0.25">
      <c r="D10" s="1">
        <v>3</v>
      </c>
      <c r="E10" s="1">
        <f t="shared" si="1"/>
        <v>1.3000000000000003</v>
      </c>
      <c r="F10" s="1">
        <f>F9+(I9+2*J9+2*K9+L9)/6</f>
        <v>45.393633063158163</v>
      </c>
      <c r="G10" s="1">
        <f>G9+(M9+2*N9+2*O9+P9)/6</f>
        <v>29.715126755100265</v>
      </c>
      <c r="H10" s="1">
        <f t="shared" si="0"/>
        <v>0.75000000000000022</v>
      </c>
      <c r="I10" s="1">
        <f>$D$2*G10</f>
        <v>2.9715126755100267</v>
      </c>
      <c r="J10" s="1">
        <f>$D$2*((E10+$F$2)*(F10+I10/2)*G10+M10/2)</f>
        <v>188.546851702547</v>
      </c>
      <c r="K10" s="1">
        <f>$D$2*((E10+$F$2)*(F10+J10/2)*G10+N9/2)</f>
        <v>560.84896570175397</v>
      </c>
      <c r="L10" s="1">
        <f>$D$2*((E10+$D$2)*(F10+K10)*(G10+O10))</f>
        <v>99228.730336396518</v>
      </c>
      <c r="M10" s="1">
        <f>$D$2*(G10*E10+F10*E10)</f>
        <v>9.7641387763735992</v>
      </c>
      <c r="N10" s="1">
        <f>$D$2*((E10+$F$2)*(F10+I10/2)*G10+M10/2)</f>
        <v>188.546851702547</v>
      </c>
      <c r="O10" s="1">
        <f>$D$2*(2*((E10+$F$2)*(F10+J10/2)*G10+N10/2))</f>
        <v>1139.4152621419414</v>
      </c>
      <c r="P10" s="1">
        <f>$D$2*(2*((E10+$F$2)*(F10+J10/2)*G10+N10/2))</f>
        <v>1139.4152621419414</v>
      </c>
    </row>
    <row r="11" spans="1:16" x14ac:dyDescent="0.25">
      <c r="D11" s="1">
        <v>4</v>
      </c>
      <c r="E11" s="1">
        <f t="shared" si="1"/>
        <v>1.4000000000000004</v>
      </c>
      <c r="F11" s="1">
        <f>F10+(I10+2*J10+2*K10+L10)/6</f>
        <v>16833.80921370993</v>
      </c>
      <c r="G11" s="1">
        <f>G10+(M10+2*N10+2*O10+P10)/6</f>
        <v>663.8990648563157</v>
      </c>
      <c r="H11" s="1">
        <f t="shared" si="0"/>
        <v>0.80000000000000027</v>
      </c>
      <c r="I11" s="1">
        <f>$D$2*G11</f>
        <v>66.38990648563157</v>
      </c>
      <c r="J11" s="1">
        <f>$D$2*((E11+$F$2)*(F11+I11/2)*G11+M11/2)</f>
        <v>1623830.7864962395</v>
      </c>
      <c r="K11" s="1">
        <f>$D$2*((E11+$F$2)*(F11+J11/2)*G11+N10/2)</f>
        <v>79779853.401992396</v>
      </c>
      <c r="L11" s="1">
        <f>$D$2*((E11+$D$2)*(F11+K11)*(G11+O11))</f>
        <v>1911801767923400</v>
      </c>
      <c r="M11" s="1">
        <f>$D$2*(G11*E11+F11*E11)</f>
        <v>2449.6791589992749</v>
      </c>
      <c r="N11" s="1">
        <f>$D$2*((E11+$F$2)*(F11+I11/2)*G11+M11/2)</f>
        <v>1623830.7864962395</v>
      </c>
      <c r="O11" s="1">
        <f>$D$2*(2*((E11+$F$2)*(F11+J11/2)*G11+N11/2))</f>
        <v>159722071.02794924</v>
      </c>
      <c r="P11" s="1">
        <f>$D$2*(2*((E11+$F$2)*(F11+J11/2)*G11+N11/2))</f>
        <v>159722071.02794924</v>
      </c>
    </row>
    <row r="12" spans="1:16" x14ac:dyDescent="0.25">
      <c r="D12" s="1">
        <v>5</v>
      </c>
      <c r="E12" s="1">
        <f t="shared" si="1"/>
        <v>1.5000000000000004</v>
      </c>
      <c r="F12" s="1">
        <f>F11+(I11+2*J11+2*K11+L11)/6</f>
        <v>318633655138639.63</v>
      </c>
      <c r="G12" s="1">
        <f>G11+(M11+2*N11+2*O11+P11)/6</f>
        <v>80403384.6217314</v>
      </c>
      <c r="H12" s="1">
        <f t="shared" si="0"/>
        <v>0.85000000000000031</v>
      </c>
      <c r="I12" s="1">
        <f>$D$2*G12</f>
        <v>8040338.4621731406</v>
      </c>
      <c r="J12" s="1">
        <f>$D$2*((E12+$F$2)*(F12+I12/2)*G12+M12/2)</f>
        <v>3.9709798232599392E+21</v>
      </c>
      <c r="K12" s="1">
        <f>$D$2*((E12+$F$2)*(F12+J12/2)*G12+N11/2)</f>
        <v>2.4744220870219334E+28</v>
      </c>
      <c r="L12" s="1">
        <f>$D$2*((E12+$D$2)*(F12+K12)*(G12+O12))</f>
        <v>1.9592847084388676E+56</v>
      </c>
      <c r="M12" s="1">
        <f>$D$2*(G12*E12+F12*E12)</f>
        <v>47795060331303.656</v>
      </c>
      <c r="N12" s="1">
        <f>$D$2*((E12+$F$2)*(F12+I12/2)*G12+M12/2)</f>
        <v>3.9709798232599392E+21</v>
      </c>
      <c r="O12" s="1">
        <f>$D$2*(2*((E12+$F$2)*(F12+J12/2)*G12+N12/2))</f>
        <v>4.9488442137536643E+28</v>
      </c>
      <c r="P12" s="1">
        <f>$D$2*(2*((E12+$F$2)*(F12+J12/2)*G12+N12/2))</f>
        <v>4.9488442137536643E+28</v>
      </c>
    </row>
    <row r="13" spans="1:16" x14ac:dyDescent="0.25">
      <c r="D13" s="1">
        <v>6</v>
      </c>
      <c r="E13" s="1">
        <f t="shared" si="1"/>
        <v>1.6000000000000005</v>
      </c>
      <c r="F13" s="1">
        <f>F12+(I12+2*J12+2*K12+L12)/6</f>
        <v>3.2654745140647792E+55</v>
      </c>
      <c r="G13" s="1">
        <f>G12+(M12+2*N12+2*O12+P12)/6</f>
        <v>2.4744222392428267E+28</v>
      </c>
      <c r="H13" s="1">
        <f t="shared" si="0"/>
        <v>0.90000000000000036</v>
      </c>
      <c r="I13" s="1">
        <f>$D$2*G13</f>
        <v>2.4744222392428267E+27</v>
      </c>
      <c r="J13" s="1">
        <f>$D$2*((E13+$F$2)*(F13+I13/2)*G13+M13/2)</f>
        <v>1.3332268552816217E+83</v>
      </c>
      <c r="K13" s="1">
        <f>$D$2*((E13+$F$2)*(F13+J13/2)*G13+N12/2)</f>
        <v>2.7216470990483148E+110</v>
      </c>
      <c r="L13" s="1">
        <f>$D$2*((E13+$D$2)*(F13+K13)*(G13+O13))</f>
        <v>2.5185033967977578E+220</v>
      </c>
      <c r="M13" s="1">
        <f>$D$2*(G13*E13+F13*E13)</f>
        <v>5.2247592225036489E+54</v>
      </c>
      <c r="N13" s="1">
        <f>$D$2*((E13+$F$2)*(F13+I13/2)*G13+M13/2)</f>
        <v>1.3332268552816217E+83</v>
      </c>
      <c r="O13" s="1">
        <f>$D$2*(2*((E13+$F$2)*(F13+J13/2)*G13+N13/2))</f>
        <v>5.4432941980966296E+110</v>
      </c>
      <c r="P13" s="1">
        <f>$D$2*(2*((E13+$F$2)*(F13+J13/2)*G13+N13/2))</f>
        <v>5.4432941980966296E+110</v>
      </c>
    </row>
    <row r="14" spans="1:16" x14ac:dyDescent="0.25">
      <c r="D14" s="1">
        <v>7</v>
      </c>
      <c r="E14" s="1">
        <f t="shared" si="1"/>
        <v>1.7000000000000006</v>
      </c>
      <c r="F14" s="1">
        <f>F13+(I13+2*J13+2*K13+L13)/6</f>
        <v>4.1975056613295961E+219</v>
      </c>
      <c r="G14" s="1">
        <f>G13+(M13+2*N13+2*O13+P13)/6</f>
        <v>2.7216470990483148E+110</v>
      </c>
      <c r="H14" s="1">
        <f t="shared" si="0"/>
        <v>0.9500000000000004</v>
      </c>
      <c r="I14" s="1">
        <f>$D$2*G14</f>
        <v>2.7216470990483149E+109</v>
      </c>
      <c r="J14" s="1" t="e">
        <f>$D$2*((E14+$F$2)*(F14+I14/2)*G14+M14/2)</f>
        <v>#NUM!</v>
      </c>
      <c r="K14" s="1" t="e">
        <f>$D$2*((E14+$F$2)*(F14+J14/2)*G14+N13/2)</f>
        <v>#NUM!</v>
      </c>
      <c r="L14" s="1" t="e">
        <f>$D$2*((E14+$D$2)*(F14+K14)*(G14+O14))</f>
        <v>#NUM!</v>
      </c>
      <c r="M14" s="1">
        <f>$D$2*(G14*E14+F14*E14)</f>
        <v>7.135759624260316E+218</v>
      </c>
      <c r="N14" s="1" t="e">
        <f>$D$2*((E14+$F$2)*(F14+I14/2)*G14+M14/2)</f>
        <v>#NUM!</v>
      </c>
      <c r="O14" s="1" t="e">
        <f>$D$2*(2*((E14+$F$2)*(F14+J14/2)*G14+N14/2))</f>
        <v>#NUM!</v>
      </c>
      <c r="P14" s="1" t="e">
        <f>$D$2*(2*((E14+$F$2)*(F14+J14/2)*G14+N14/2))</f>
        <v>#NUM!</v>
      </c>
    </row>
    <row r="15" spans="1:16" x14ac:dyDescent="0.25">
      <c r="D15" s="1">
        <v>8</v>
      </c>
      <c r="E15" s="1">
        <f t="shared" si="1"/>
        <v>1.8000000000000007</v>
      </c>
      <c r="F15" s="1" t="e">
        <f>F14+(I14+2*J14+2*K14+L14)/6</f>
        <v>#NUM!</v>
      </c>
      <c r="G15" s="1" t="e">
        <f>G14+(M14+2*N14+2*O14+P14)/6</f>
        <v>#NUM!</v>
      </c>
      <c r="H15" s="1">
        <f t="shared" si="0"/>
        <v>1.0000000000000004</v>
      </c>
      <c r="I15" s="1" t="e">
        <f>$D$2*G15</f>
        <v>#NUM!</v>
      </c>
      <c r="J15" s="1" t="e">
        <f>$D$2*((E15+$F$2)*(F15+I15/2)*G15+M15/2)</f>
        <v>#NUM!</v>
      </c>
      <c r="K15" s="1" t="e">
        <f>$D$2*((E15+$F$2)*(F15+J15/2)*G15+N14/2)</f>
        <v>#NUM!</v>
      </c>
      <c r="L15" s="1" t="e">
        <f>$D$2*((E15+$D$2)*(F15+K15)*(G15+O15))</f>
        <v>#NUM!</v>
      </c>
      <c r="M15" s="1" t="e">
        <f>$D$2*(G15*E15+F15*E15)</f>
        <v>#NUM!</v>
      </c>
      <c r="N15" s="1" t="e">
        <f>$D$2*((E15+$F$2)*(F15+I15/2)*G15+M15/2)</f>
        <v>#NUM!</v>
      </c>
      <c r="O15" s="1" t="e">
        <f>$D$2*(2*((E15+$F$2)*(F15+J15/2)*G15+N15/2))</f>
        <v>#NUM!</v>
      </c>
      <c r="P15" s="1" t="e">
        <f>$D$2*(2*((E15+$F$2)*(F15+J15/2)*G15+N15/2))</f>
        <v>#NUM!</v>
      </c>
    </row>
    <row r="16" spans="1:16" x14ac:dyDescent="0.25">
      <c r="D16" s="1">
        <v>9</v>
      </c>
      <c r="E16" s="1">
        <f t="shared" si="1"/>
        <v>1.9000000000000008</v>
      </c>
      <c r="F16" s="1" t="e">
        <f>F15+(I15+2*J15+2*K15+L15)/6</f>
        <v>#NUM!</v>
      </c>
      <c r="G16" s="1" t="e">
        <f>G15+(M15+2*N15+2*O15+P15)/6</f>
        <v>#NUM!</v>
      </c>
      <c r="H16" s="1">
        <f t="shared" si="0"/>
        <v>1.0500000000000005</v>
      </c>
      <c r="I16" s="1" t="e">
        <f>$D$2*G16</f>
        <v>#NUM!</v>
      </c>
      <c r="J16" s="1" t="e">
        <f>$D$2*((E16+$F$2)*(F16+I16/2)*G16+M16/2)</f>
        <v>#NUM!</v>
      </c>
      <c r="K16" s="1" t="e">
        <f>$D$2*((E16+$F$2)*(F16+J16/2)*G16+N15/2)</f>
        <v>#NUM!</v>
      </c>
      <c r="L16" s="1" t="e">
        <f>$D$2*((E16+$D$2)*(F16+K16)*(G16+O16))</f>
        <v>#NUM!</v>
      </c>
      <c r="M16" s="1" t="e">
        <f>$D$2*(G16*E16+F16*E16)</f>
        <v>#NUM!</v>
      </c>
      <c r="N16" s="1" t="e">
        <f>$D$2*((E16+$F$2)*(F16+I16/2)*G16+M16/2)</f>
        <v>#NUM!</v>
      </c>
      <c r="O16" s="1" t="e">
        <f>$D$2*(2*((E16+$F$2)*(F16+J16/2)*G16+N16/2))</f>
        <v>#NUM!</v>
      </c>
      <c r="P16" s="1" t="e">
        <f>$D$2*(2*((E16+$F$2)*(F16+J16/2)*G16+N16/2))</f>
        <v>#NUM!</v>
      </c>
    </row>
    <row r="17" spans="4:16" x14ac:dyDescent="0.25">
      <c r="D17" s="1">
        <v>10</v>
      </c>
      <c r="E17" s="1">
        <f t="shared" si="1"/>
        <v>2.0000000000000009</v>
      </c>
      <c r="F17" s="1" t="e">
        <f>F16+(I16+2*J16+2*K16+L16)/6</f>
        <v>#NUM!</v>
      </c>
      <c r="G17" s="1" t="e">
        <f>G16+(M16+2*N16+2*O16+P16)/6</f>
        <v>#NUM!</v>
      </c>
      <c r="H17" s="1">
        <f t="shared" si="0"/>
        <v>1.1000000000000005</v>
      </c>
      <c r="I17" s="1" t="e">
        <f>$D$2*G17</f>
        <v>#NUM!</v>
      </c>
      <c r="J17" s="1" t="e">
        <f>$D$2*((E17+$F$2)*(F17+I17/2)*G17+M17/2)</f>
        <v>#NUM!</v>
      </c>
      <c r="K17" s="1" t="e">
        <f>$D$2*((E17+$F$2)*(F17+J17/2)*G17+N16/2)</f>
        <v>#NUM!</v>
      </c>
      <c r="L17" s="1" t="e">
        <f>$D$2*((E17+$D$2)*(F17+K17)*(G17+O17))</f>
        <v>#NUM!</v>
      </c>
      <c r="M17" s="1" t="e">
        <f>$D$2*(G17*E17+F17*E17)</f>
        <v>#NUM!</v>
      </c>
      <c r="N17" s="1" t="e">
        <f>$D$2*((E17+$F$2)*(F17+I17/2)*G17+M17/2)</f>
        <v>#NUM!</v>
      </c>
      <c r="O17" s="1" t="e">
        <f>$D$2*(2*((E17+$F$2)*(F17+J17/2)*G17+N17/2))</f>
        <v>#NUM!</v>
      </c>
      <c r="P17" s="1" t="e">
        <f>$D$2*(2*((E17+$F$2)*(F17+J17/2)*G17+N17/2))</f>
        <v>#NUM!</v>
      </c>
    </row>
    <row r="18" spans="4:16" x14ac:dyDescent="0.25">
      <c r="D18" s="1">
        <v>11</v>
      </c>
      <c r="E18" s="1">
        <f t="shared" si="1"/>
        <v>2.100000000000001</v>
      </c>
      <c r="F18" s="1" t="e">
        <f>F17+(I17+2*J17+2*K17+L17)/6</f>
        <v>#NUM!</v>
      </c>
      <c r="G18" s="1" t="e">
        <f>G17+(M17+2*N17+2*O17+P17)/6</f>
        <v>#NUM!</v>
      </c>
      <c r="H18" s="1">
        <f t="shared" si="0"/>
        <v>1.1500000000000006</v>
      </c>
      <c r="I18" s="1" t="e">
        <f>$D$2*G18</f>
        <v>#NUM!</v>
      </c>
      <c r="J18" s="1" t="e">
        <f>$D$2*((E18+$F$2)*(F18+I18/2)*G18+M18/2)</f>
        <v>#NUM!</v>
      </c>
      <c r="K18" s="1" t="e">
        <f>$D$2*((E18+$F$2)*(F18+J18/2)*G18+N17/2)</f>
        <v>#NUM!</v>
      </c>
      <c r="L18" s="1" t="e">
        <f>$D$2*((E18+$D$2)*(F18+K18)*(G18+O18))</f>
        <v>#NUM!</v>
      </c>
      <c r="M18" s="1" t="e">
        <f>$D$2*(G18*E18+F18*E18)</f>
        <v>#NUM!</v>
      </c>
      <c r="N18" s="1" t="e">
        <f>$D$2*((E18+$F$2)*(F18+I18/2)*G18+M18/2)</f>
        <v>#NUM!</v>
      </c>
      <c r="O18" s="1" t="e">
        <f>$D$2*(2*((E18+$F$2)*(F18+J18/2)*G18+N18/2))</f>
        <v>#NUM!</v>
      </c>
      <c r="P18" s="1" t="e">
        <f>$D$2*(2*((E18+$F$2)*(F18+J18/2)*G18+N18/2))</f>
        <v>#NUM!</v>
      </c>
    </row>
    <row r="19" spans="4:16" x14ac:dyDescent="0.25">
      <c r="D19" s="1">
        <v>12</v>
      </c>
      <c r="E19" s="1">
        <f t="shared" si="1"/>
        <v>2.2000000000000011</v>
      </c>
      <c r="F19" s="1" t="e">
        <f>F18+(I18+2*J18+2*K18+L18)/6</f>
        <v>#NUM!</v>
      </c>
      <c r="G19" s="1" t="e">
        <f>G18+(M18+2*N18+2*O18+P18)/6</f>
        <v>#NUM!</v>
      </c>
      <c r="H19" s="1">
        <f t="shared" si="0"/>
        <v>1.2000000000000006</v>
      </c>
      <c r="I19" s="1" t="e">
        <f>$D$2*G19</f>
        <v>#NUM!</v>
      </c>
      <c r="J19" s="1" t="e">
        <f>$D$2*((E19+$F$2)*(F19+I19/2)*G19+M19/2)</f>
        <v>#NUM!</v>
      </c>
      <c r="K19" s="1" t="e">
        <f>$D$2*((E19+$F$2)*(F19+J19/2)*G19+N18/2)</f>
        <v>#NUM!</v>
      </c>
      <c r="L19" s="1" t="e">
        <f>$D$2*((E19+$D$2)*(F19+K19)*(G19+O19))</f>
        <v>#NUM!</v>
      </c>
      <c r="M19" s="1" t="e">
        <f>$D$2*(G19*E19+F19*E19)</f>
        <v>#NUM!</v>
      </c>
      <c r="N19" s="1" t="e">
        <f>$D$2*((E19+$F$2)*(F19+I19/2)*G19+M19/2)</f>
        <v>#NUM!</v>
      </c>
      <c r="O19" s="1" t="e">
        <f>$D$2*(2*((E19+$F$2)*(F19+J19/2)*G19+N19/2))</f>
        <v>#NUM!</v>
      </c>
      <c r="P19" s="1" t="e">
        <f>$D$2*(2*((E19+$F$2)*(F19+J19/2)*G19+N19/2))</f>
        <v>#NUM!</v>
      </c>
    </row>
    <row r="20" spans="4:16" x14ac:dyDescent="0.25">
      <c r="D20" s="1">
        <v>13</v>
      </c>
      <c r="E20" s="1">
        <f t="shared" si="1"/>
        <v>2.3000000000000012</v>
      </c>
      <c r="F20" s="1" t="e">
        <f>F19+(I19+2*J19+2*K19+L19)/6</f>
        <v>#NUM!</v>
      </c>
      <c r="G20" s="1" t="e">
        <f>G19+(M19+2*N19+2*O19+P19)/6</f>
        <v>#NUM!</v>
      </c>
      <c r="H20" s="1">
        <f t="shared" si="0"/>
        <v>1.2500000000000007</v>
      </c>
      <c r="I20" s="1" t="e">
        <f>$D$2*G20</f>
        <v>#NUM!</v>
      </c>
      <c r="J20" s="1" t="e">
        <f>$D$2*((E20+$F$2)*(F20+I20/2)*G20+M20/2)</f>
        <v>#NUM!</v>
      </c>
      <c r="K20" s="1" t="e">
        <f>$D$2*((E20+$F$2)*(F20+J20/2)*G20+N19/2)</f>
        <v>#NUM!</v>
      </c>
      <c r="L20" s="1" t="e">
        <f>$D$2*((E20+$D$2)*(F20+K20)*(G20+O20))</f>
        <v>#NUM!</v>
      </c>
      <c r="M20" s="1" t="e">
        <f>$D$2*(G20*E20+F20*E20)</f>
        <v>#NUM!</v>
      </c>
      <c r="N20" s="1" t="e">
        <f>$D$2*((E20+$F$2)*(F20+I20/2)*G20+M20/2)</f>
        <v>#NUM!</v>
      </c>
      <c r="O20" s="1" t="e">
        <f>$D$2*(2*((E20+$F$2)*(F20+J20/2)*G20+N20/2))</f>
        <v>#NUM!</v>
      </c>
      <c r="P20" s="1" t="e">
        <f>$D$2*(2*((E20+$F$2)*(F20+J20/2)*G20+N20/2))</f>
        <v>#NUM!</v>
      </c>
    </row>
    <row r="21" spans="4:16" x14ac:dyDescent="0.25">
      <c r="D21" s="1">
        <v>14</v>
      </c>
      <c r="E21" s="1">
        <f t="shared" si="1"/>
        <v>2.4000000000000012</v>
      </c>
      <c r="F21" s="1" t="e">
        <f>F20+(I20+2*J20+2*K20+L20)/6</f>
        <v>#NUM!</v>
      </c>
      <c r="G21" s="1" t="e">
        <f>G20+(M20+2*N20+2*O20+P20)/6</f>
        <v>#NUM!</v>
      </c>
      <c r="H21" s="1">
        <f t="shared" si="0"/>
        <v>1.3000000000000007</v>
      </c>
      <c r="I21" s="1" t="e">
        <f>$D$2*G21</f>
        <v>#NUM!</v>
      </c>
      <c r="J21" s="1" t="e">
        <f>$D$2*((E21+$F$2)*(F21+I21/2)*G21+M21/2)</f>
        <v>#NUM!</v>
      </c>
      <c r="K21" s="1" t="e">
        <f>$D$2*((E21+$F$2)*(F21+J21/2)*G21+N20/2)</f>
        <v>#NUM!</v>
      </c>
      <c r="L21" s="1" t="e">
        <f>$D$2*((E21+$D$2)*(F21+K21)*(G21+O21))</f>
        <v>#NUM!</v>
      </c>
      <c r="M21" s="1" t="e">
        <f>$D$2*(G21*E21+F21*E21)</f>
        <v>#NUM!</v>
      </c>
      <c r="N21" s="1" t="e">
        <f>$D$2*((E21+$F$2)*(F21+I21/2)*G21+M21/2)</f>
        <v>#NUM!</v>
      </c>
      <c r="O21" s="1" t="e">
        <f>$D$2*(2*((E21+$F$2)*(F21+J21/2)*G21+N21/2))</f>
        <v>#NUM!</v>
      </c>
      <c r="P21" s="1" t="e">
        <f>$D$2*(2*((E21+$F$2)*(F21+J21/2)*G21+N21/2))</f>
        <v>#NUM!</v>
      </c>
    </row>
    <row r="22" spans="4:16" x14ac:dyDescent="0.25">
      <c r="D22" s="1">
        <v>15</v>
      </c>
      <c r="E22" s="1">
        <f t="shared" si="1"/>
        <v>2.5000000000000013</v>
      </c>
      <c r="F22" s="1" t="e">
        <f>F21+(I21+2*J21+2*K21+L21)/6</f>
        <v>#NUM!</v>
      </c>
      <c r="G22" s="1" t="e">
        <f>G21+(M21+2*N21+2*O21+P21)/6</f>
        <v>#NUM!</v>
      </c>
      <c r="H22" s="1">
        <f t="shared" si="0"/>
        <v>1.3500000000000008</v>
      </c>
      <c r="I22" s="1" t="e">
        <f>$D$2*G22</f>
        <v>#NUM!</v>
      </c>
      <c r="J22" s="1" t="e">
        <f>$D$2*((E22+$F$2)*(F22+I22/2)*G22+M22/2)</f>
        <v>#NUM!</v>
      </c>
      <c r="K22" s="1" t="e">
        <f>$D$2*((E22+$F$2)*(F22+J22/2)*G22+N21/2)</f>
        <v>#NUM!</v>
      </c>
      <c r="L22" s="1" t="e">
        <f>$D$2*((E22+$D$2)*(F22+K22)*(G22+O22))</f>
        <v>#NUM!</v>
      </c>
      <c r="M22" s="1" t="e">
        <f>$D$2*(G22*E22+F22*E22)</f>
        <v>#NUM!</v>
      </c>
      <c r="N22" s="1" t="e">
        <f>$D$2*((E22+$F$2)*(F22+I22/2)*G22+M22/2)</f>
        <v>#NUM!</v>
      </c>
      <c r="O22" s="1" t="e">
        <f>$D$2*(2*((E22+$F$2)*(F22+J22/2)*G22+N22/2))</f>
        <v>#NUM!</v>
      </c>
      <c r="P22" s="1" t="e">
        <f>$D$2*(2*((E22+$F$2)*(F22+J22/2)*G22+N22/2))</f>
        <v>#NUM!</v>
      </c>
    </row>
    <row r="23" spans="4:16" x14ac:dyDescent="0.25">
      <c r="D23" s="1">
        <v>16</v>
      </c>
      <c r="E23" s="1">
        <f t="shared" si="1"/>
        <v>2.6000000000000014</v>
      </c>
      <c r="F23" s="1" t="e">
        <f>F22+(I22+2*J22+2*K22+L22)/6</f>
        <v>#NUM!</v>
      </c>
      <c r="G23" s="1" t="e">
        <f>G22+(M22+2*N22+2*O22+P22)/6</f>
        <v>#NUM!</v>
      </c>
      <c r="H23" s="1">
        <f t="shared" si="0"/>
        <v>1.4000000000000008</v>
      </c>
      <c r="I23" s="1" t="e">
        <f>$D$2*G23</f>
        <v>#NUM!</v>
      </c>
      <c r="J23" s="1" t="e">
        <f>$D$2*((E23+$F$2)*(F23+I23/2)*G23+M23/2)</f>
        <v>#NUM!</v>
      </c>
      <c r="K23" s="1" t="e">
        <f>$D$2*((E23+$F$2)*(F23+J23/2)*G23+N22/2)</f>
        <v>#NUM!</v>
      </c>
      <c r="L23" s="1" t="e">
        <f>$D$2*((E23+$D$2)*(F23+K23)*(G23+O23))</f>
        <v>#NUM!</v>
      </c>
      <c r="M23" s="1" t="e">
        <f>$D$2*(G23*E23+F23*E23)</f>
        <v>#NUM!</v>
      </c>
      <c r="N23" s="1" t="e">
        <f>$D$2*((E23+$F$2)*(F23+I23/2)*G23+M23/2)</f>
        <v>#NUM!</v>
      </c>
      <c r="O23" s="1" t="e">
        <f>$D$2*(2*((E23+$F$2)*(F23+J23/2)*G23+N23/2))</f>
        <v>#NUM!</v>
      </c>
      <c r="P23" s="1" t="e">
        <f>$D$2*(2*((E23+$F$2)*(F23+J23/2)*G23+N23/2))</f>
        <v>#NUM!</v>
      </c>
    </row>
    <row r="24" spans="4:16" x14ac:dyDescent="0.25">
      <c r="D24" s="1">
        <v>17</v>
      </c>
      <c r="E24" s="1">
        <f t="shared" si="1"/>
        <v>2.7000000000000015</v>
      </c>
      <c r="F24" s="1" t="e">
        <f>F23+(I23+2*J23+2*K23+L23)/6</f>
        <v>#NUM!</v>
      </c>
      <c r="G24" s="1" t="e">
        <f>G23+(M23+2*N23+2*O23+P23)/6</f>
        <v>#NUM!</v>
      </c>
      <c r="H24" s="1">
        <f t="shared" si="0"/>
        <v>1.4500000000000008</v>
      </c>
      <c r="I24" s="1" t="e">
        <f>$D$2*G24</f>
        <v>#NUM!</v>
      </c>
      <c r="J24" s="1" t="e">
        <f>$D$2*((E24+$F$2)*(F24+I24/2)*G24+M24/2)</f>
        <v>#NUM!</v>
      </c>
      <c r="K24" s="1" t="e">
        <f>$D$2*((E24+$F$2)*(F24+J24/2)*G24+N23/2)</f>
        <v>#NUM!</v>
      </c>
      <c r="L24" s="1" t="e">
        <f>$D$2*((E24+$D$2)*(F24+K24)*(G24+O24))</f>
        <v>#NUM!</v>
      </c>
      <c r="M24" s="1" t="e">
        <f>$D$2*(G24*E24+F24*E24)</f>
        <v>#NUM!</v>
      </c>
      <c r="N24" s="1" t="e">
        <f>$D$2*((E24+$F$2)*(F24+I24/2)*G24+M24/2)</f>
        <v>#NUM!</v>
      </c>
      <c r="O24" s="1" t="e">
        <f>$D$2*(2*((E24+$F$2)*(F24+J24/2)*G24+N24/2))</f>
        <v>#NUM!</v>
      </c>
      <c r="P24" s="1" t="e">
        <f>$D$2*(2*((E24+$F$2)*(F24+J24/2)*G24+N24/2))</f>
        <v>#NUM!</v>
      </c>
    </row>
    <row r="25" spans="4:16" x14ac:dyDescent="0.25">
      <c r="D25" s="1">
        <v>18</v>
      </c>
      <c r="E25" s="1">
        <f t="shared" si="1"/>
        <v>2.8000000000000016</v>
      </c>
      <c r="F25" s="1" t="e">
        <f>F24+(I24+2*J24+2*K24+L24)/6</f>
        <v>#NUM!</v>
      </c>
      <c r="G25" s="1" t="e">
        <f>G24+(M24+2*N24+2*O24+P24)/6</f>
        <v>#NUM!</v>
      </c>
      <c r="H25" s="1">
        <f t="shared" si="0"/>
        <v>1.5000000000000009</v>
      </c>
      <c r="I25" s="1" t="e">
        <f>$D$2*G25</f>
        <v>#NUM!</v>
      </c>
      <c r="J25" s="1" t="e">
        <f>$D$2*((E25+$F$2)*(F25+I25/2)*G25+M25/2)</f>
        <v>#NUM!</v>
      </c>
      <c r="K25" s="1" t="e">
        <f>$D$2*((E25+$F$2)*(F25+J25/2)*G25+N24/2)</f>
        <v>#NUM!</v>
      </c>
      <c r="L25" s="1" t="e">
        <f>$D$2*((E25+$D$2)*(F25+K25)*(G25+O25))</f>
        <v>#NUM!</v>
      </c>
      <c r="M25" s="1" t="e">
        <f>$D$2*(G25*E25+F25*E25)</f>
        <v>#NUM!</v>
      </c>
      <c r="N25" s="1" t="e">
        <f>$D$2*((E25+$F$2)*(F25+I25/2)*G25+M25/2)</f>
        <v>#NUM!</v>
      </c>
      <c r="O25" s="1" t="e">
        <f>$D$2*(2*((E25+$F$2)*(F25+J25/2)*G25+N25/2))</f>
        <v>#NUM!</v>
      </c>
      <c r="P25" s="1" t="e">
        <f>$D$2*(2*((E25+$F$2)*(F25+J25/2)*G25+N25/2))</f>
        <v>#NUM!</v>
      </c>
    </row>
    <row r="26" spans="4:16" x14ac:dyDescent="0.25">
      <c r="D26" s="1">
        <v>19</v>
      </c>
      <c r="E26" s="1">
        <f t="shared" si="1"/>
        <v>2.9000000000000017</v>
      </c>
      <c r="F26" s="1" t="e">
        <f>F25+(I25+2*J25+2*K25+L25)/6</f>
        <v>#NUM!</v>
      </c>
      <c r="G26" s="1" t="e">
        <f>G25+(M25+2*N25+2*O25+P25)/6</f>
        <v>#NUM!</v>
      </c>
      <c r="H26" s="1">
        <f t="shared" si="0"/>
        <v>1.5500000000000009</v>
      </c>
      <c r="I26" s="1" t="e">
        <f>$D$2*G26</f>
        <v>#NUM!</v>
      </c>
      <c r="J26" s="1" t="e">
        <f>$D$2*((E26+$F$2)*(F26+I26/2)*G26+M26/2)</f>
        <v>#NUM!</v>
      </c>
      <c r="K26" s="1" t="e">
        <f>$D$2*((E26+$F$2)*(F26+J26/2)*G26+N25/2)</f>
        <v>#NUM!</v>
      </c>
      <c r="L26" s="1" t="e">
        <f>$D$2*((E26+$D$2)*(F26+K26)*(G26+O26))</f>
        <v>#NUM!</v>
      </c>
      <c r="M26" s="1" t="e">
        <f>$D$2*(G26*E26+F26*E26)</f>
        <v>#NUM!</v>
      </c>
      <c r="N26" s="1" t="e">
        <f>$D$2*((E26+$F$2)*(F26+I26/2)*G26+M26/2)</f>
        <v>#NUM!</v>
      </c>
      <c r="O26" s="1" t="e">
        <f>$D$2*(2*((E26+$F$2)*(F26+J26/2)*G26+N26/2))</f>
        <v>#NUM!</v>
      </c>
      <c r="P26" s="1" t="e">
        <f>$D$2*(2*((E26+$F$2)*(F26+J26/2)*G26+N26/2))</f>
        <v>#NUM!</v>
      </c>
    </row>
    <row r="27" spans="4:16" x14ac:dyDescent="0.25">
      <c r="D27" s="1">
        <v>20</v>
      </c>
      <c r="E27" s="1">
        <f t="shared" si="1"/>
        <v>3.0000000000000018</v>
      </c>
      <c r="F27" s="1" t="e">
        <f>F26+(I26+2*J26+2*K26+L26)/6</f>
        <v>#NUM!</v>
      </c>
      <c r="G27" s="1" t="e">
        <f>G26+(M26+2*N26+2*O26+P26)/6</f>
        <v>#NUM!</v>
      </c>
      <c r="H27" s="1">
        <f t="shared" si="0"/>
        <v>1.600000000000001</v>
      </c>
      <c r="I27" s="1" t="e">
        <f>$D$2*G27</f>
        <v>#NUM!</v>
      </c>
      <c r="J27" s="1" t="e">
        <f>$D$2*((E27+$F$2)*(F27+I27/2)*G27+M27/2)</f>
        <v>#NUM!</v>
      </c>
      <c r="K27" s="1" t="e">
        <f>$D$2*((E27+$F$2)*(F27+J27/2)*G27+N26/2)</f>
        <v>#NUM!</v>
      </c>
      <c r="L27" s="1" t="e">
        <f>$D$2*((E27+$D$2)*(F27+K27)*(G27+O27))</f>
        <v>#NUM!</v>
      </c>
      <c r="M27" s="1" t="e">
        <f>$D$2*(G27*E27+F27*E27)</f>
        <v>#NUM!</v>
      </c>
      <c r="N27" s="1" t="e">
        <f>$D$2*((E27+$F$2)*(F27+I27/2)*G27+M27/2)</f>
        <v>#NUM!</v>
      </c>
      <c r="O27" s="1" t="e">
        <f>$D$2*(2*((E27+$F$2)*(F27+J27/2)*G27+N27/2))</f>
        <v>#NUM!</v>
      </c>
      <c r="P27" s="1" t="e">
        <f>$D$2*(2*((E27+$F$2)*(F27+J27/2)*G27+N27/2))</f>
        <v>#NUM!</v>
      </c>
    </row>
    <row r="28" spans="4:16" x14ac:dyDescent="0.25">
      <c r="D28" s="1">
        <v>21</v>
      </c>
      <c r="E28" s="1">
        <f t="shared" si="1"/>
        <v>3.1000000000000019</v>
      </c>
      <c r="F28" s="1" t="e">
        <f>F27+(I27+2*J27+2*K27+L27)/6</f>
        <v>#NUM!</v>
      </c>
      <c r="G28" s="1" t="e">
        <f>G27+(M27+2*N27+2*O27+P27)/6</f>
        <v>#NUM!</v>
      </c>
      <c r="H28" s="1">
        <f t="shared" si="0"/>
        <v>1.650000000000001</v>
      </c>
      <c r="I28" s="1" t="e">
        <f>$D$2*G28</f>
        <v>#NUM!</v>
      </c>
      <c r="J28" s="1" t="e">
        <f>$D$2*((E28+$F$2)*(F28+I28/2)*G28+M28/2)</f>
        <v>#NUM!</v>
      </c>
      <c r="K28" s="1" t="e">
        <f>$D$2*((E28+$F$2)*(F28+J28/2)*G28+N27/2)</f>
        <v>#NUM!</v>
      </c>
      <c r="L28" s="1" t="e">
        <f>$D$2*((E28+$D$2)*(F28+K28)*(G28+O28))</f>
        <v>#NUM!</v>
      </c>
      <c r="M28" s="1" t="e">
        <f>$D$2*(G28*E28+F28*E28)</f>
        <v>#NUM!</v>
      </c>
      <c r="N28" s="1" t="e">
        <f>$D$2*((E28+$F$2)*(F28+I28/2)*G28+M28/2)</f>
        <v>#NUM!</v>
      </c>
      <c r="O28" s="1" t="e">
        <f>$D$2*(2*((E28+$F$2)*(F28+J28/2)*G28+N28/2))</f>
        <v>#NUM!</v>
      </c>
      <c r="P28" s="1" t="e">
        <f>$D$2*(2*((E28+$F$2)*(F28+J28/2)*G28+N28/2))</f>
        <v>#NUM!</v>
      </c>
    </row>
    <row r="29" spans="4:16" x14ac:dyDescent="0.25">
      <c r="D29" s="1">
        <v>22</v>
      </c>
      <c r="E29" s="1">
        <f t="shared" si="1"/>
        <v>3.200000000000002</v>
      </c>
      <c r="F29" s="1" t="e">
        <f>F28+(I28+2*J28+2*K28+L28)/6</f>
        <v>#NUM!</v>
      </c>
      <c r="G29" s="1" t="e">
        <f>G28+(M28+2*N28+2*O28+P28)/6</f>
        <v>#NUM!</v>
      </c>
      <c r="H29" s="1">
        <f t="shared" si="0"/>
        <v>1.7000000000000011</v>
      </c>
      <c r="I29" s="1" t="e">
        <f>$D$2*G29</f>
        <v>#NUM!</v>
      </c>
      <c r="J29" s="1" t="e">
        <f>$D$2*((E29+$F$2)*(F29+I29/2)*G29+M29/2)</f>
        <v>#NUM!</v>
      </c>
      <c r="K29" s="1" t="e">
        <f>$D$2*((E29+$F$2)*(F29+J29/2)*G29+N28/2)</f>
        <v>#NUM!</v>
      </c>
      <c r="L29" s="1" t="e">
        <f>$D$2*((E29+$D$2)*(F29+K29)*(G29+O29))</f>
        <v>#NUM!</v>
      </c>
      <c r="M29" s="1" t="e">
        <f>$D$2*(G29*E29+F29*E29)</f>
        <v>#NUM!</v>
      </c>
      <c r="N29" s="1" t="e">
        <f>$D$2*((E29+$F$2)*(F29+I29/2)*G29+M29/2)</f>
        <v>#NUM!</v>
      </c>
      <c r="O29" s="1" t="e">
        <f>$D$2*(2*((E29+$F$2)*(F29+J29/2)*G29+N29/2))</f>
        <v>#NUM!</v>
      </c>
      <c r="P29" s="1" t="e">
        <f>$D$2*(2*((E29+$F$2)*(F29+J29/2)*G29+N29/2))</f>
        <v>#NUM!</v>
      </c>
    </row>
    <row r="30" spans="4:16" x14ac:dyDescent="0.25">
      <c r="D30" s="1">
        <v>23</v>
      </c>
      <c r="E30" s="1">
        <f t="shared" si="1"/>
        <v>3.300000000000002</v>
      </c>
      <c r="F30" s="1" t="e">
        <f>F29+(I29+2*J29+2*K29+L29)/6</f>
        <v>#NUM!</v>
      </c>
      <c r="G30" s="1" t="e">
        <f>G29+(M29+2*N29+2*O29+P29)/6</f>
        <v>#NUM!</v>
      </c>
      <c r="H30" s="1">
        <f t="shared" si="0"/>
        <v>1.7500000000000011</v>
      </c>
      <c r="I30" s="1" t="e">
        <f>$D$2*G30</f>
        <v>#NUM!</v>
      </c>
      <c r="J30" s="1" t="e">
        <f>$D$2*((E30+$F$2)*(F30+I30/2)*G30+M30/2)</f>
        <v>#NUM!</v>
      </c>
      <c r="K30" s="1" t="e">
        <f>$D$2*((E30+$F$2)*(F30+J30/2)*G30+N29/2)</f>
        <v>#NUM!</v>
      </c>
      <c r="L30" s="1" t="e">
        <f>$D$2*((E30+$D$2)*(F30+K30)*(G30+O30))</f>
        <v>#NUM!</v>
      </c>
      <c r="M30" s="1" t="e">
        <f>$D$2*(G30*E30+F30*E30)</f>
        <v>#NUM!</v>
      </c>
      <c r="N30" s="1" t="e">
        <f>$D$2*((E30+$F$2)*(F30+I30/2)*G30+M30/2)</f>
        <v>#NUM!</v>
      </c>
      <c r="O30" s="1" t="e">
        <f>$D$2*(2*((E30+$F$2)*(F30+J30/2)*G30+N30/2))</f>
        <v>#NUM!</v>
      </c>
      <c r="P30" s="1" t="e">
        <f>$D$2*(2*((E30+$F$2)*(F30+J30/2)*G30+N30/2))</f>
        <v>#NUM!</v>
      </c>
    </row>
    <row r="31" spans="4:16" x14ac:dyDescent="0.25">
      <c r="D31" s="1">
        <v>24</v>
      </c>
      <c r="E31" s="1">
        <f t="shared" si="1"/>
        <v>3.4000000000000021</v>
      </c>
      <c r="F31" s="1" t="e">
        <f>F30+(I30+2*J30+2*K30+L30)/6</f>
        <v>#NUM!</v>
      </c>
      <c r="G31" s="1" t="e">
        <f>G30+(M30+2*N30+2*O30+P30)/6</f>
        <v>#NUM!</v>
      </c>
      <c r="H31" s="1">
        <f t="shared" si="0"/>
        <v>1.8000000000000012</v>
      </c>
      <c r="I31" s="1" t="e">
        <f>$D$2*G31</f>
        <v>#NUM!</v>
      </c>
      <c r="J31" s="1" t="e">
        <f>$D$2*((E31+$F$2)*(F31+I31/2)*G31+M31/2)</f>
        <v>#NUM!</v>
      </c>
      <c r="K31" s="1" t="e">
        <f>$D$2*((E31+$F$2)*(F31+J31/2)*G31+N30/2)</f>
        <v>#NUM!</v>
      </c>
      <c r="L31" s="1" t="e">
        <f>$D$2*((E31+$D$2)*(F31+K31)*(G31+O31))</f>
        <v>#NUM!</v>
      </c>
      <c r="M31" s="1" t="e">
        <f>$D$2*(G31*E31+F31*E31)</f>
        <v>#NUM!</v>
      </c>
      <c r="N31" s="1" t="e">
        <f>$D$2*((E31+$F$2)*(F31+I31/2)*G31+M31/2)</f>
        <v>#NUM!</v>
      </c>
      <c r="O31" s="1" t="e">
        <f>$D$2*(2*((E31+$F$2)*(F31+J31/2)*G31+N31/2))</f>
        <v>#NUM!</v>
      </c>
      <c r="P31" s="1" t="e">
        <f>$D$2*(2*((E31+$F$2)*(F31+J31/2)*G31+N31/2))</f>
        <v>#NUM!</v>
      </c>
    </row>
    <row r="32" spans="4:16" x14ac:dyDescent="0.25">
      <c r="D32" s="1">
        <v>25</v>
      </c>
      <c r="E32" s="1">
        <f t="shared" si="1"/>
        <v>3.5000000000000022</v>
      </c>
      <c r="F32" s="1" t="e">
        <f>F31+(I31+2*J31+2*K31+L31)/6</f>
        <v>#NUM!</v>
      </c>
      <c r="G32" s="1" t="e">
        <f>G31+(M31+2*N31+2*O31+P31)/6</f>
        <v>#NUM!</v>
      </c>
      <c r="H32" s="1">
        <f t="shared" si="0"/>
        <v>1.8500000000000012</v>
      </c>
      <c r="I32" s="1" t="e">
        <f>$D$2*G32</f>
        <v>#NUM!</v>
      </c>
      <c r="J32" s="1" t="e">
        <f>$D$2*((E32+$F$2)*(F32+I32/2)*G32+M32/2)</f>
        <v>#NUM!</v>
      </c>
      <c r="K32" s="1" t="e">
        <f>$D$2*((E32+$F$2)*(F32+J32/2)*G32+N31/2)</f>
        <v>#NUM!</v>
      </c>
      <c r="L32" s="1" t="e">
        <f>$D$2*((E32+$D$2)*(F32+K32)*(G32+O32))</f>
        <v>#NUM!</v>
      </c>
      <c r="M32" s="1" t="e">
        <f>$D$2*(G32*E32+F32*E32)</f>
        <v>#NUM!</v>
      </c>
      <c r="N32" s="1" t="e">
        <f>$D$2*((E32+$F$2)*(F32+I32/2)*G32+M32/2)</f>
        <v>#NUM!</v>
      </c>
      <c r="O32" s="1" t="e">
        <f>$D$2*(2*((E32+$F$2)*(F32+J32/2)*G32+N32/2))</f>
        <v>#NUM!</v>
      </c>
      <c r="P32" s="1" t="e">
        <f>$D$2*(2*((E32+$F$2)*(F32+J32/2)*G32+N32/2))</f>
        <v>#NUM!</v>
      </c>
    </row>
    <row r="33" spans="4:16" x14ac:dyDescent="0.25">
      <c r="D33" s="1">
        <v>26</v>
      </c>
      <c r="E33" s="1">
        <f t="shared" si="1"/>
        <v>3.6000000000000023</v>
      </c>
      <c r="F33" s="1" t="e">
        <f>F32+(I32+2*J32+2*K32+L32)/6</f>
        <v>#NUM!</v>
      </c>
      <c r="G33" s="1" t="e">
        <f>G32+(M32+2*N32+2*O32+P32)/6</f>
        <v>#NUM!</v>
      </c>
      <c r="H33" s="1">
        <f t="shared" si="0"/>
        <v>1.9000000000000012</v>
      </c>
      <c r="I33" s="1" t="e">
        <f>$D$2*G33</f>
        <v>#NUM!</v>
      </c>
      <c r="J33" s="1" t="e">
        <f>$D$2*((E33+$F$2)*(F33+I33/2)*G33+M33/2)</f>
        <v>#NUM!</v>
      </c>
      <c r="K33" s="1" t="e">
        <f>$D$2*((E33+$F$2)*(F33+J33/2)*G33+N32/2)</f>
        <v>#NUM!</v>
      </c>
      <c r="L33" s="1" t="e">
        <f>$D$2*((E33+$D$2)*(F33+K33)*(G33+O33))</f>
        <v>#NUM!</v>
      </c>
      <c r="M33" s="1" t="e">
        <f>$D$2*(G33*E33+F33*E33)</f>
        <v>#NUM!</v>
      </c>
      <c r="N33" s="1" t="e">
        <f>$D$2*((E33+$F$2)*(F33+I33/2)*G33+M33/2)</f>
        <v>#NUM!</v>
      </c>
      <c r="O33" s="1" t="e">
        <f>$D$2*(2*((E33+$F$2)*(F33+J33/2)*G33+N33/2))</f>
        <v>#NUM!</v>
      </c>
      <c r="P33" s="1" t="e">
        <f>$D$2*(2*((E33+$F$2)*(F33+J33/2)*G33+N33/2))</f>
        <v>#NUM!</v>
      </c>
    </row>
    <row r="34" spans="4:16" x14ac:dyDescent="0.25">
      <c r="D34" s="1">
        <v>27</v>
      </c>
      <c r="E34" s="1">
        <f t="shared" si="1"/>
        <v>3.7000000000000024</v>
      </c>
      <c r="F34" s="1" t="e">
        <f>F33+(I33+2*J33+2*K33+L33)/6</f>
        <v>#NUM!</v>
      </c>
      <c r="G34" s="1" t="e">
        <f>G33+(M33+2*N33+2*O33+P33)/6</f>
        <v>#NUM!</v>
      </c>
      <c r="H34" s="1">
        <f t="shared" si="0"/>
        <v>1.9500000000000013</v>
      </c>
      <c r="I34" s="1" t="e">
        <f>$D$2*G34</f>
        <v>#NUM!</v>
      </c>
      <c r="J34" s="1" t="e">
        <f>$D$2*((E34+$F$2)*(F34+I34/2)*G34+M34/2)</f>
        <v>#NUM!</v>
      </c>
      <c r="K34" s="1" t="e">
        <f>$D$2*((E34+$F$2)*(F34+J34/2)*G34+N33/2)</f>
        <v>#NUM!</v>
      </c>
      <c r="L34" s="1" t="e">
        <f>$D$2*((E34+$D$2)*(F34+K34)*(G34+O34))</f>
        <v>#NUM!</v>
      </c>
      <c r="M34" s="1" t="e">
        <f>$D$2*(G34*E34+F34*E34)</f>
        <v>#NUM!</v>
      </c>
      <c r="N34" s="1" t="e">
        <f>$D$2*((E34+$F$2)*(F34+I34/2)*G34+M34/2)</f>
        <v>#NUM!</v>
      </c>
      <c r="O34" s="1" t="e">
        <f>$D$2*(2*((E34+$F$2)*(F34+J34/2)*G34+N34/2))</f>
        <v>#NUM!</v>
      </c>
      <c r="P34" s="1" t="e">
        <f>$D$2*(2*((E34+$F$2)*(F34+J34/2)*G34+N34/2))</f>
        <v>#NUM!</v>
      </c>
    </row>
    <row r="35" spans="4:16" x14ac:dyDescent="0.25">
      <c r="D35" s="1">
        <v>28</v>
      </c>
      <c r="E35" s="1">
        <f t="shared" si="1"/>
        <v>3.8000000000000025</v>
      </c>
      <c r="F35" s="1" t="e">
        <f>F34+(I34+2*J34+2*K34+L34)/6</f>
        <v>#NUM!</v>
      </c>
      <c r="G35" s="1" t="e">
        <f>G34+(M34+2*N34+2*O34+P34)/6</f>
        <v>#NUM!</v>
      </c>
      <c r="H35" s="1">
        <f t="shared" si="0"/>
        <v>2.0000000000000013</v>
      </c>
      <c r="I35" s="1" t="e">
        <f>$D$2*G35</f>
        <v>#NUM!</v>
      </c>
      <c r="J35" s="1" t="e">
        <f>$D$2*((E35+$F$2)*(F35+I35/2)*G35+M35/2)</f>
        <v>#NUM!</v>
      </c>
      <c r="K35" s="1" t="e">
        <f>$D$2*((E35+$F$2)*(F35+J35/2)*G35+N34/2)</f>
        <v>#NUM!</v>
      </c>
      <c r="L35" s="1" t="e">
        <f>$D$2*((E35+$D$2)*(F35+K35)*(G35+O35))</f>
        <v>#NUM!</v>
      </c>
      <c r="M35" s="1" t="e">
        <f>$D$2*(G35*E35+F35*E35)</f>
        <v>#NUM!</v>
      </c>
      <c r="N35" s="1" t="e">
        <f>$D$2*((E35+$F$2)*(F35+I35/2)*G35+M35/2)</f>
        <v>#NUM!</v>
      </c>
      <c r="O35" s="1" t="e">
        <f>$D$2*(2*((E35+$F$2)*(F35+J35/2)*G35+N35/2))</f>
        <v>#NUM!</v>
      </c>
      <c r="P35" s="1" t="e">
        <f>$D$2*(2*((E35+$F$2)*(F35+J35/2)*G35+N35/2))</f>
        <v>#NUM!</v>
      </c>
    </row>
    <row r="36" spans="4:16" x14ac:dyDescent="0.25">
      <c r="D36" s="1">
        <v>29</v>
      </c>
      <c r="E36" s="1">
        <f t="shared" si="1"/>
        <v>3.9000000000000026</v>
      </c>
      <c r="F36" s="1" t="e">
        <f>F35+(I35+2*J35+2*K35+L35)/6</f>
        <v>#NUM!</v>
      </c>
      <c r="G36" s="1" t="e">
        <f>G35+(M35+2*N35+2*O35+P35)/6</f>
        <v>#NUM!</v>
      </c>
      <c r="H36" s="1">
        <f t="shared" si="0"/>
        <v>2.0500000000000012</v>
      </c>
      <c r="I36" s="1" t="e">
        <f>$D$2*G36</f>
        <v>#NUM!</v>
      </c>
      <c r="J36" s="1" t="e">
        <f>$D$2*((E36+$F$2)*(F36+I36/2)*G36+M36/2)</f>
        <v>#NUM!</v>
      </c>
      <c r="K36" s="1" t="e">
        <f>$D$2*((E36+$F$2)*(F36+J36/2)*G36+N35/2)</f>
        <v>#NUM!</v>
      </c>
      <c r="L36" s="1" t="e">
        <f>$D$2*((E36+$D$2)*(F36+K36)*(G36+O36))</f>
        <v>#NUM!</v>
      </c>
      <c r="M36" s="1" t="e">
        <f>$D$2*(G36*E36+F36*E36)</f>
        <v>#NUM!</v>
      </c>
      <c r="N36" s="1" t="e">
        <f>$D$2*((E36+$F$2)*(F36+I36/2)*G36+M36/2)</f>
        <v>#NUM!</v>
      </c>
      <c r="O36" s="1" t="e">
        <f>$D$2*(2*((E36+$F$2)*(F36+J36/2)*G36+N36/2))</f>
        <v>#NUM!</v>
      </c>
      <c r="P36" s="1" t="e">
        <f>$D$2*(2*((E36+$F$2)*(F36+J36/2)*G36+N36/2))</f>
        <v>#NUM!</v>
      </c>
    </row>
    <row r="37" spans="4:16" x14ac:dyDescent="0.25">
      <c r="D37" s="1">
        <v>30</v>
      </c>
      <c r="E37" s="1">
        <f t="shared" si="1"/>
        <v>4.0000000000000027</v>
      </c>
      <c r="F37" s="1" t="e">
        <f>F36+(I36+2*J36+2*K36+L36)/6</f>
        <v>#NUM!</v>
      </c>
      <c r="G37" s="1" t="e">
        <f>G36+(M36+2*N36+2*O36+P36)/6</f>
        <v>#NUM!</v>
      </c>
      <c r="H37" s="1">
        <f t="shared" si="0"/>
        <v>2.100000000000001</v>
      </c>
      <c r="I37" s="1" t="e">
        <f>$D$2*G37</f>
        <v>#NUM!</v>
      </c>
      <c r="J37" s="1" t="e">
        <f>$D$2*((E37+$F$2)*(F37+I37/2)*G37+M37/2)</f>
        <v>#NUM!</v>
      </c>
      <c r="K37" s="1" t="e">
        <f>$D$2*((E37+$F$2)*(F37+J37/2)*G37+N36/2)</f>
        <v>#NUM!</v>
      </c>
      <c r="L37" s="1" t="e">
        <f>$D$2*((E37+$D$2)*(F37+K37)*(G37+O37))</f>
        <v>#NUM!</v>
      </c>
      <c r="M37" s="1" t="e">
        <f>$D$2*(G37*E37+F37*E37)</f>
        <v>#NUM!</v>
      </c>
      <c r="N37" s="1" t="e">
        <f>$D$2*((E37+$F$2)*(F37+I37/2)*G37+M37/2)</f>
        <v>#NUM!</v>
      </c>
      <c r="O37" s="1" t="e">
        <f>$D$2*(2*((E37+$F$2)*(F37+J37/2)*G37+N37/2))</f>
        <v>#NUM!</v>
      </c>
      <c r="P37" s="1" t="e">
        <f>$D$2*(2*((E37+$F$2)*(F37+J37/2)*G37+N37/2))</f>
        <v>#NUM!</v>
      </c>
    </row>
    <row r="38" spans="4:16" x14ac:dyDescent="0.25">
      <c r="D38" s="1">
        <v>31</v>
      </c>
      <c r="E38" s="1">
        <f t="shared" si="1"/>
        <v>4.1000000000000023</v>
      </c>
      <c r="F38" s="1" t="e">
        <f>F37+(I37+2*J37+2*K37+L37)/6</f>
        <v>#NUM!</v>
      </c>
      <c r="G38" s="1" t="e">
        <f>G37+(M37+2*N37+2*O37+P37)/6</f>
        <v>#NUM!</v>
      </c>
      <c r="H38" s="1">
        <f t="shared" si="0"/>
        <v>2.1500000000000008</v>
      </c>
      <c r="I38" s="1" t="e">
        <f>$D$2*G38</f>
        <v>#NUM!</v>
      </c>
      <c r="J38" s="1" t="e">
        <f>$D$2*((E38+$F$2)*(F38+I38/2)*G38+M38/2)</f>
        <v>#NUM!</v>
      </c>
      <c r="K38" s="1" t="e">
        <f>$D$2*((E38+$F$2)*(F38+J38/2)*G38+N37/2)</f>
        <v>#NUM!</v>
      </c>
      <c r="L38" s="1" t="e">
        <f>$D$2*((E38+$D$2)*(F38+K38)*(G38+O38))</f>
        <v>#NUM!</v>
      </c>
      <c r="M38" s="1" t="e">
        <f>$D$2*(G38*E38+F38*E38)</f>
        <v>#NUM!</v>
      </c>
      <c r="N38" s="1" t="e">
        <f>$D$2*((E38+$F$2)*(F38+I38/2)*G38+M38/2)</f>
        <v>#NUM!</v>
      </c>
      <c r="O38" s="1" t="e">
        <f>$D$2*(2*((E38+$F$2)*(F38+J38/2)*G38+N38/2))</f>
        <v>#NUM!</v>
      </c>
      <c r="P38" s="1" t="e">
        <f>$D$2*(2*((E38+$F$2)*(F38+J38/2)*G38+N38/2))</f>
        <v>#NUM!</v>
      </c>
    </row>
    <row r="39" spans="4:16" x14ac:dyDescent="0.25">
      <c r="D39" s="1">
        <v>32</v>
      </c>
      <c r="E39" s="1">
        <f t="shared" si="1"/>
        <v>4.200000000000002</v>
      </c>
      <c r="F39" s="1" t="e">
        <f>F38+(I38+2*J38+2*K38+L38)/6</f>
        <v>#NUM!</v>
      </c>
      <c r="G39" s="1" t="e">
        <f>G38+(M38+2*N38+2*O38+P38)/6</f>
        <v>#NUM!</v>
      </c>
      <c r="H39" s="1">
        <f t="shared" si="0"/>
        <v>2.2000000000000006</v>
      </c>
      <c r="I39" s="1" t="e">
        <f>$D$2*G39</f>
        <v>#NUM!</v>
      </c>
      <c r="J39" s="1" t="e">
        <f>$D$2*((E39+$F$2)*(F39+I39/2)*G39+M39/2)</f>
        <v>#NUM!</v>
      </c>
      <c r="K39" s="1" t="e">
        <f>$D$2*((E39+$F$2)*(F39+J39/2)*G39+N38/2)</f>
        <v>#NUM!</v>
      </c>
      <c r="L39" s="1" t="e">
        <f>$D$2*((E39+$D$2)*(F39+K39)*(G39+O39))</f>
        <v>#NUM!</v>
      </c>
      <c r="M39" s="1" t="e">
        <f>$D$2*(G39*E39+F39*E39)</f>
        <v>#NUM!</v>
      </c>
      <c r="N39" s="1" t="e">
        <f>$D$2*((E39+$F$2)*(F39+I39/2)*G39+M39/2)</f>
        <v>#NUM!</v>
      </c>
      <c r="O39" s="1" t="e">
        <f>$D$2*(2*((E39+$F$2)*(F39+J39/2)*G39+N39/2))</f>
        <v>#NUM!</v>
      </c>
      <c r="P39" s="1" t="e">
        <f>$D$2*(2*((E39+$F$2)*(F39+J39/2)*G39+N39/2))</f>
        <v>#NUM!</v>
      </c>
    </row>
    <row r="40" spans="4:16" x14ac:dyDescent="0.25">
      <c r="D40" s="1">
        <v>33</v>
      </c>
      <c r="E40" s="1">
        <f t="shared" si="1"/>
        <v>4.3000000000000016</v>
      </c>
      <c r="F40" s="1" t="e">
        <f>F39+(I39+2*J39+2*K39+L39)/6</f>
        <v>#NUM!</v>
      </c>
      <c r="G40" s="1" t="e">
        <f>G39+(M39+2*N39+2*O39+P39)/6</f>
        <v>#NUM!</v>
      </c>
      <c r="H40" s="1">
        <f t="shared" si="0"/>
        <v>2.2500000000000004</v>
      </c>
      <c r="I40" s="1" t="e">
        <f>$D$2*G40</f>
        <v>#NUM!</v>
      </c>
      <c r="J40" s="1" t="e">
        <f>$D$2*((E40+$F$2)*(F40+I40/2)*G40+M40/2)</f>
        <v>#NUM!</v>
      </c>
      <c r="K40" s="1" t="e">
        <f>$D$2*((E40+$F$2)*(F40+J40/2)*G40+N39/2)</f>
        <v>#NUM!</v>
      </c>
      <c r="L40" s="1" t="e">
        <f>$D$2*((E40+$D$2)*(F40+K40)*(G40+O40))</f>
        <v>#NUM!</v>
      </c>
      <c r="M40" s="1" t="e">
        <f>$D$2*(G40*E40+F40*E40)</f>
        <v>#NUM!</v>
      </c>
      <c r="N40" s="1" t="e">
        <f>$D$2*((E40+$F$2)*(F40+I40/2)*G40+M40/2)</f>
        <v>#NUM!</v>
      </c>
      <c r="O40" s="1" t="e">
        <f>$D$2*(2*((E40+$F$2)*(F40+J40/2)*G40+N40/2))</f>
        <v>#NUM!</v>
      </c>
      <c r="P40" s="1" t="e">
        <f>$D$2*(2*((E40+$F$2)*(F40+J40/2)*G40+N40/2))</f>
        <v>#NUM!</v>
      </c>
    </row>
    <row r="41" spans="4:16" x14ac:dyDescent="0.25">
      <c r="D41" s="1">
        <v>34</v>
      </c>
      <c r="E41" s="1">
        <f t="shared" si="1"/>
        <v>4.4000000000000012</v>
      </c>
      <c r="F41" s="1" t="e">
        <f>F40+(I40+2*J40+2*K40+L40)/6</f>
        <v>#NUM!</v>
      </c>
      <c r="G41" s="1" t="e">
        <f>G40+(M40+2*N40+2*O40+P40)/6</f>
        <v>#NUM!</v>
      </c>
      <c r="H41" s="1">
        <f t="shared" si="0"/>
        <v>2.3000000000000003</v>
      </c>
      <c r="I41" s="1" t="e">
        <f>$D$2*G41</f>
        <v>#NUM!</v>
      </c>
      <c r="J41" s="1" t="e">
        <f>$D$2*((E41+$F$2)*(F41+I41/2)*G41+M41/2)</f>
        <v>#NUM!</v>
      </c>
      <c r="K41" s="1" t="e">
        <f>$D$2*((E41+$F$2)*(F41+J41/2)*G41+N40/2)</f>
        <v>#NUM!</v>
      </c>
      <c r="L41" s="1" t="e">
        <f>$D$2*((E41+$D$2)*(F41+K41)*(G41+O41))</f>
        <v>#NUM!</v>
      </c>
      <c r="M41" s="1" t="e">
        <f>$D$2*(G41*E41+F41*E41)</f>
        <v>#NUM!</v>
      </c>
      <c r="N41" s="1" t="e">
        <f>$D$2*((E41+$F$2)*(F41+I41/2)*G41+M41/2)</f>
        <v>#NUM!</v>
      </c>
      <c r="O41" s="1" t="e">
        <f>$D$2*(2*((E41+$F$2)*(F41+J41/2)*G41+N41/2))</f>
        <v>#NUM!</v>
      </c>
      <c r="P41" s="1" t="e">
        <f>$D$2*(2*((E41+$F$2)*(F41+J41/2)*G41+N41/2))</f>
        <v>#NUM!</v>
      </c>
    </row>
    <row r="42" spans="4:16" x14ac:dyDescent="0.25">
      <c r="D42" s="1">
        <v>35</v>
      </c>
      <c r="E42" s="1">
        <f t="shared" si="1"/>
        <v>4.5000000000000009</v>
      </c>
      <c r="F42" s="1" t="e">
        <f>F41+(I41+2*J41+2*K41+L41)/6</f>
        <v>#NUM!</v>
      </c>
      <c r="G42" s="1" t="e">
        <f>G41+(M41+2*N41+2*O41+P41)/6</f>
        <v>#NUM!</v>
      </c>
      <c r="H42" s="1">
        <f t="shared" si="0"/>
        <v>2.35</v>
      </c>
      <c r="I42" s="1" t="e">
        <f>$D$2*G42</f>
        <v>#NUM!</v>
      </c>
      <c r="J42" s="1" t="e">
        <f>$D$2*((E42+$F$2)*(F42+I42/2)*G42+M42/2)</f>
        <v>#NUM!</v>
      </c>
      <c r="K42" s="1" t="e">
        <f>$D$2*((E42+$F$2)*(F42+J42/2)*G42+N41/2)</f>
        <v>#NUM!</v>
      </c>
      <c r="L42" s="1" t="e">
        <f>$D$2*((E42+$D$2)*(F42+K42)*(G42+O42))</f>
        <v>#NUM!</v>
      </c>
      <c r="M42" s="1" t="e">
        <f>$D$2*(G42*E42+F42*E42)</f>
        <v>#NUM!</v>
      </c>
      <c r="N42" s="1" t="e">
        <f>$D$2*((E42+$F$2)*(F42+I42/2)*G42+M42/2)</f>
        <v>#NUM!</v>
      </c>
      <c r="O42" s="1" t="e">
        <f>$D$2*(2*((E42+$F$2)*(F42+J42/2)*G42+N42/2))</f>
        <v>#NUM!</v>
      </c>
      <c r="P42" s="1" t="e">
        <f>$D$2*(2*((E42+$F$2)*(F42+J42/2)*G42+N42/2))</f>
        <v>#NUM!</v>
      </c>
    </row>
    <row r="43" spans="4:16" x14ac:dyDescent="0.25">
      <c r="D43" s="1">
        <v>36</v>
      </c>
      <c r="E43" s="1">
        <f t="shared" si="1"/>
        <v>4.6000000000000005</v>
      </c>
      <c r="F43" s="1" t="e">
        <f>F42+(I42+2*J42+2*K42+L42)/6</f>
        <v>#NUM!</v>
      </c>
      <c r="G43" s="1" t="e">
        <f>G42+(M42+2*N42+2*O42+P42)/6</f>
        <v>#NUM!</v>
      </c>
      <c r="H43" s="1">
        <f t="shared" si="0"/>
        <v>2.4</v>
      </c>
      <c r="I43" s="1" t="e">
        <f>$D$2*G43</f>
        <v>#NUM!</v>
      </c>
      <c r="J43" s="1" t="e">
        <f>$D$2*((E43+$F$2)*(F43+I43/2)*G43+M43/2)</f>
        <v>#NUM!</v>
      </c>
      <c r="K43" s="1" t="e">
        <f>$D$2*((E43+$F$2)*(F43+J43/2)*G43+N42/2)</f>
        <v>#NUM!</v>
      </c>
      <c r="L43" s="1" t="e">
        <f>$D$2*((E43+$D$2)*(F43+K43)*(G43+O43))</f>
        <v>#NUM!</v>
      </c>
      <c r="M43" s="1" t="e">
        <f>$D$2*(G43*E43+F43*E43)</f>
        <v>#NUM!</v>
      </c>
      <c r="N43" s="1" t="e">
        <f>$D$2*((E43+$F$2)*(F43+I43/2)*G43+M43/2)</f>
        <v>#NUM!</v>
      </c>
      <c r="O43" s="1" t="e">
        <f>$D$2*(2*((E43+$F$2)*(F43+J43/2)*G43+N43/2))</f>
        <v>#NUM!</v>
      </c>
      <c r="P43" s="1" t="e">
        <f>$D$2*(2*((E43+$F$2)*(F43+J43/2)*G43+N43/2))</f>
        <v>#NUM!</v>
      </c>
    </row>
    <row r="44" spans="4:16" x14ac:dyDescent="0.25">
      <c r="D44" s="1">
        <v>37</v>
      </c>
      <c r="E44" s="1">
        <f t="shared" si="1"/>
        <v>4.7</v>
      </c>
      <c r="F44" s="1" t="e">
        <f>F43+(I43+2*J43+2*K43+L43)/6</f>
        <v>#NUM!</v>
      </c>
      <c r="G44" s="1" t="e">
        <f>G43+(M43+2*N43+2*O43+P43)/6</f>
        <v>#NUM!</v>
      </c>
      <c r="H44" s="1">
        <f t="shared" si="0"/>
        <v>2.4499999999999997</v>
      </c>
      <c r="I44" s="1" t="e">
        <f>$D$2*G44</f>
        <v>#NUM!</v>
      </c>
      <c r="J44" s="1" t="e">
        <f>$D$2*((E44+$F$2)*(F44+I44/2)*G44+M44/2)</f>
        <v>#NUM!</v>
      </c>
      <c r="K44" s="1" t="e">
        <f>$D$2*((E44+$F$2)*(F44+J44/2)*G44+N43/2)</f>
        <v>#NUM!</v>
      </c>
      <c r="L44" s="1" t="e">
        <f>$D$2*((E44+$D$2)*(F44+K44)*(G44+O44))</f>
        <v>#NUM!</v>
      </c>
      <c r="M44" s="1" t="e">
        <f>$D$2*(G44*E44+F44*E44)</f>
        <v>#NUM!</v>
      </c>
      <c r="N44" s="1" t="e">
        <f>$D$2*((E44+$F$2)*(F44+I44/2)*G44+M44/2)</f>
        <v>#NUM!</v>
      </c>
      <c r="O44" s="1" t="e">
        <f>$D$2*(2*((E44+$F$2)*(F44+J44/2)*G44+N44/2))</f>
        <v>#NUM!</v>
      </c>
      <c r="P44" s="1" t="e">
        <f>$D$2*(2*((E44+$F$2)*(F44+J44/2)*G44+N44/2))</f>
        <v>#NUM!</v>
      </c>
    </row>
    <row r="45" spans="4:16" x14ac:dyDescent="0.25">
      <c r="D45" s="1">
        <v>38</v>
      </c>
      <c r="E45" s="1">
        <f t="shared" si="1"/>
        <v>4.8</v>
      </c>
      <c r="F45" s="1" t="e">
        <f>F44+(I44+2*J44+2*K44+L44)/6</f>
        <v>#NUM!</v>
      </c>
      <c r="G45" s="1" t="e">
        <f>G44+(M44+2*N44+2*O44+P44)/6</f>
        <v>#NUM!</v>
      </c>
      <c r="H45" s="1">
        <f t="shared" si="0"/>
        <v>2.4999999999999996</v>
      </c>
      <c r="I45" s="1" t="e">
        <f>$D$2*G45</f>
        <v>#NUM!</v>
      </c>
      <c r="J45" s="1" t="e">
        <f>$D$2*((E45+$F$2)*(F45+I45/2)*G45+M45/2)</f>
        <v>#NUM!</v>
      </c>
      <c r="K45" s="1" t="e">
        <f>$D$2*((E45+$F$2)*(F45+J45/2)*G45+N44/2)</f>
        <v>#NUM!</v>
      </c>
      <c r="L45" s="1" t="e">
        <f>$D$2*((E45+$D$2)*(F45+K45)*(G45+O45))</f>
        <v>#NUM!</v>
      </c>
      <c r="M45" s="1" t="e">
        <f>$D$2*(G45*E45+F45*E45)</f>
        <v>#NUM!</v>
      </c>
      <c r="N45" s="1" t="e">
        <f>$D$2*((E45+$F$2)*(F45+I45/2)*G45+M45/2)</f>
        <v>#NUM!</v>
      </c>
      <c r="O45" s="1" t="e">
        <f>$D$2*(2*((E45+$F$2)*(F45+J45/2)*G45+N45/2))</f>
        <v>#NUM!</v>
      </c>
      <c r="P45" s="1" t="e">
        <f>$D$2*(2*((E45+$F$2)*(F45+J45/2)*G45+N45/2))</f>
        <v>#NUM!</v>
      </c>
    </row>
    <row r="46" spans="4:16" x14ac:dyDescent="0.25">
      <c r="D46" s="1">
        <v>39</v>
      </c>
      <c r="E46" s="1">
        <f t="shared" si="1"/>
        <v>4.8999999999999995</v>
      </c>
      <c r="F46" s="1" t="e">
        <f>F45+(I45+2*J45+2*K45+L45)/6</f>
        <v>#NUM!</v>
      </c>
      <c r="G46" s="1" t="e">
        <f>G45+(M45+2*N45+2*O45+P45)/6</f>
        <v>#NUM!</v>
      </c>
      <c r="H46" s="1">
        <f t="shared" si="0"/>
        <v>2.5499999999999994</v>
      </c>
      <c r="I46" s="1" t="e">
        <f>$D$2*G46</f>
        <v>#NUM!</v>
      </c>
      <c r="J46" s="1" t="e">
        <f>$D$2*((E46+$F$2)*(F46+I46/2)*G46+M46/2)</f>
        <v>#NUM!</v>
      </c>
      <c r="K46" s="1" t="e">
        <f>$D$2*((E46+$F$2)*(F46+J46/2)*G46+N45/2)</f>
        <v>#NUM!</v>
      </c>
      <c r="L46" s="1" t="e">
        <f>$D$2*((E46+$D$2)*(F46+K46)*(G46+O46))</f>
        <v>#NUM!</v>
      </c>
      <c r="M46" s="1" t="e">
        <f>$D$2*(G46*E46+F46*E46)</f>
        <v>#NUM!</v>
      </c>
      <c r="N46" s="1" t="e">
        <f>$D$2*((E46+$F$2)*(F46+I46/2)*G46+M46/2)</f>
        <v>#NUM!</v>
      </c>
      <c r="O46" s="1" t="e">
        <f>$D$2*(2*((E46+$F$2)*(F46+J46/2)*G46+N46/2))</f>
        <v>#NUM!</v>
      </c>
      <c r="P46" s="1" t="e">
        <f>$D$2*(2*((E46+$F$2)*(F46+J46/2)*G46+N46/2))</f>
        <v>#NUM!</v>
      </c>
    </row>
    <row r="47" spans="4:16" x14ac:dyDescent="0.25">
      <c r="D47" s="1">
        <v>40</v>
      </c>
      <c r="E47" s="1">
        <f t="shared" si="1"/>
        <v>4.9999999999999991</v>
      </c>
      <c r="F47" s="1" t="e">
        <f>F46+(I46+2*J46+2*K46+L46)/6</f>
        <v>#NUM!</v>
      </c>
      <c r="G47" s="1" t="e">
        <f>G46+(M46+2*N46+2*O46+P46)/6</f>
        <v>#NUM!</v>
      </c>
      <c r="H47" s="1">
        <f t="shared" si="0"/>
        <v>2.5999999999999992</v>
      </c>
      <c r="I47" s="1" t="e">
        <f>$D$2*G47</f>
        <v>#NUM!</v>
      </c>
      <c r="J47" s="1" t="e">
        <f>$D$2*((E47+$F$2)*(F47+I47/2)*G47+M47/2)</f>
        <v>#NUM!</v>
      </c>
      <c r="K47" s="1" t="e">
        <f>$D$2*((E47+$F$2)*(F47+J47/2)*G47+N46/2)</f>
        <v>#NUM!</v>
      </c>
      <c r="L47" s="1" t="e">
        <f>$D$2*((E47+$D$2)*(F47+K47)*(G47+O47))</f>
        <v>#NUM!</v>
      </c>
      <c r="M47" s="1" t="e">
        <f>$D$2*(G47*E47+F47*E47)</f>
        <v>#NUM!</v>
      </c>
      <c r="N47" s="1" t="e">
        <f>$D$2*((E47+$F$2)*(F47+I47/2)*G47+M47/2)</f>
        <v>#NUM!</v>
      </c>
      <c r="O47" s="1" t="e">
        <f>$D$2*(2*((E47+$F$2)*(F47+J47/2)*G47+N47/2))</f>
        <v>#NUM!</v>
      </c>
      <c r="P47" s="1" t="e">
        <f>$D$2*(2*((E47+$F$2)*(F47+J47/2)*G47+N47/2))</f>
        <v>#NUM!</v>
      </c>
    </row>
    <row r="48" spans="4:16" x14ac:dyDescent="0.25">
      <c r="D48" s="1">
        <v>41</v>
      </c>
      <c r="E48" s="1">
        <f t="shared" si="1"/>
        <v>5.0999999999999988</v>
      </c>
      <c r="F48" s="1" t="e">
        <f>F47+(I47+2*J47+2*K47+L47)/6</f>
        <v>#NUM!</v>
      </c>
      <c r="G48" s="1" t="e">
        <f>G47+(M47+2*N47+2*O47+P47)/6</f>
        <v>#NUM!</v>
      </c>
      <c r="H48" s="1">
        <f t="shared" si="0"/>
        <v>2.649999999999999</v>
      </c>
      <c r="I48" s="1" t="e">
        <f>$D$2*G48</f>
        <v>#NUM!</v>
      </c>
      <c r="J48" s="1" t="e">
        <f>$D$2*((E48+$F$2)*(F48+I48/2)*G48+M48/2)</f>
        <v>#NUM!</v>
      </c>
      <c r="K48" s="1" t="e">
        <f>$D$2*((E48+$F$2)*(F48+J48/2)*G48+N47/2)</f>
        <v>#NUM!</v>
      </c>
      <c r="L48" s="1" t="e">
        <f>$D$2*((E48+$D$2)*(F48+K48)*(G48+O48))</f>
        <v>#NUM!</v>
      </c>
      <c r="M48" s="1" t="e">
        <f>$D$2*(G48*E48+F48*E48)</f>
        <v>#NUM!</v>
      </c>
      <c r="N48" s="1" t="e">
        <f>$D$2*((E48+$F$2)*(F48+I48/2)*G48+M48/2)</f>
        <v>#NUM!</v>
      </c>
      <c r="O48" s="1" t="e">
        <f>$D$2*(2*((E48+$F$2)*(F48+J48/2)*G48+N48/2))</f>
        <v>#NUM!</v>
      </c>
      <c r="P48" s="1" t="e">
        <f>$D$2*(2*((E48+$F$2)*(F48+J48/2)*G48+N48/2))</f>
        <v>#NUM!</v>
      </c>
    </row>
    <row r="49" spans="4:16" x14ac:dyDescent="0.25">
      <c r="D49" s="1">
        <v>42</v>
      </c>
      <c r="E49" s="1">
        <f t="shared" si="1"/>
        <v>5.1999999999999984</v>
      </c>
      <c r="F49" s="1" t="e">
        <f>F48+(I48+2*J48+2*K48+L48)/6</f>
        <v>#NUM!</v>
      </c>
      <c r="G49" s="1" t="e">
        <f>G48+(M48+2*N48+2*O48+P48)/6</f>
        <v>#NUM!</v>
      </c>
      <c r="H49" s="1">
        <f t="shared" si="0"/>
        <v>2.6999999999999988</v>
      </c>
      <c r="I49" s="1" t="e">
        <f>$D$2*G49</f>
        <v>#NUM!</v>
      </c>
      <c r="J49" s="1" t="e">
        <f>$D$2*((E49+$F$2)*(F49+I49/2)*G49+M49/2)</f>
        <v>#NUM!</v>
      </c>
      <c r="K49" s="1" t="e">
        <f>$D$2*((E49+$F$2)*(F49+J49/2)*G49+N48/2)</f>
        <v>#NUM!</v>
      </c>
      <c r="L49" s="1" t="e">
        <f>$D$2*((E49+$D$2)*(F49+K49)*(G49+O49))</f>
        <v>#NUM!</v>
      </c>
      <c r="M49" s="1" t="e">
        <f>$D$2*(G49*E49+F49*E49)</f>
        <v>#NUM!</v>
      </c>
      <c r="N49" s="1" t="e">
        <f>$D$2*((E49+$F$2)*(F49+I49/2)*G49+M49/2)</f>
        <v>#NUM!</v>
      </c>
      <c r="O49" s="1" t="e">
        <f>$D$2*(2*((E49+$F$2)*(F49+J49/2)*G49+N49/2))</f>
        <v>#NUM!</v>
      </c>
      <c r="P49" s="1" t="e">
        <f>$D$2*(2*((E49+$F$2)*(F49+J49/2)*G49+N49/2))</f>
        <v>#NUM!</v>
      </c>
    </row>
    <row r="50" spans="4:16" x14ac:dyDescent="0.25">
      <c r="D50" s="1">
        <v>43</v>
      </c>
      <c r="E50" s="1">
        <f t="shared" si="1"/>
        <v>5.299999999999998</v>
      </c>
      <c r="F50" s="1" t="e">
        <f>F49+(I49+2*J49+2*K49+L49)/6</f>
        <v>#NUM!</v>
      </c>
      <c r="G50" s="1" t="e">
        <f>G49+(M49+2*N49+2*O49+P49)/6</f>
        <v>#NUM!</v>
      </c>
      <c r="H50" s="1">
        <f t="shared" si="0"/>
        <v>2.7499999999999987</v>
      </c>
      <c r="I50" s="1" t="e">
        <f>$D$2*G50</f>
        <v>#NUM!</v>
      </c>
      <c r="J50" s="1" t="e">
        <f>$D$2*((E50+$F$2)*(F50+I50/2)*G50+M50/2)</f>
        <v>#NUM!</v>
      </c>
      <c r="K50" s="1" t="e">
        <f>$D$2*((E50+$F$2)*(F50+J50/2)*G50+N49/2)</f>
        <v>#NUM!</v>
      </c>
      <c r="L50" s="1" t="e">
        <f>$D$2*((E50+$D$2)*(F50+K50)*(G50+O50))</f>
        <v>#NUM!</v>
      </c>
      <c r="M50" s="1" t="e">
        <f>$D$2*(G50*E50+F50*E50)</f>
        <v>#NUM!</v>
      </c>
      <c r="N50" s="1" t="e">
        <f>$D$2*((E50+$F$2)*(F50+I50/2)*G50+M50/2)</f>
        <v>#NUM!</v>
      </c>
      <c r="O50" s="1" t="e">
        <f>$D$2*(2*((E50+$F$2)*(F50+J50/2)*G50+N50/2))</f>
        <v>#NUM!</v>
      </c>
      <c r="P50" s="1" t="e">
        <f>$D$2*(2*((E50+$F$2)*(F50+J50/2)*G50+N50/2))</f>
        <v>#NUM!</v>
      </c>
    </row>
    <row r="51" spans="4:16" x14ac:dyDescent="0.25">
      <c r="D51" s="1">
        <v>44</v>
      </c>
      <c r="E51" s="1">
        <f t="shared" si="1"/>
        <v>5.3999999999999977</v>
      </c>
      <c r="F51" s="1" t="e">
        <f>F50+(I50+2*J50+2*K50+L50)/6</f>
        <v>#NUM!</v>
      </c>
      <c r="G51" s="1" t="e">
        <f>G50+(M50+2*N50+2*O50+P50)/6</f>
        <v>#NUM!</v>
      </c>
      <c r="H51" s="1">
        <f t="shared" si="0"/>
        <v>2.7999999999999985</v>
      </c>
      <c r="I51" s="1" t="e">
        <f>$D$2*G51</f>
        <v>#NUM!</v>
      </c>
      <c r="J51" s="1" t="e">
        <f>$D$2*((E51+$F$2)*(F51+I51/2)*G51+M51/2)</f>
        <v>#NUM!</v>
      </c>
      <c r="K51" s="1" t="e">
        <f>$D$2*((E51+$F$2)*(F51+J51/2)*G51+N50/2)</f>
        <v>#NUM!</v>
      </c>
      <c r="L51" s="1" t="e">
        <f>$D$2*((E51+$D$2)*(F51+K51)*(G51+O51))</f>
        <v>#NUM!</v>
      </c>
      <c r="M51" s="1" t="e">
        <f>$D$2*(G51*E51+F51*E51)</f>
        <v>#NUM!</v>
      </c>
      <c r="N51" s="1" t="e">
        <f>$D$2*((E51+$F$2)*(F51+I51/2)*G51+M51/2)</f>
        <v>#NUM!</v>
      </c>
      <c r="O51" s="1" t="e">
        <f>$D$2*(2*((E51+$F$2)*(F51+J51/2)*G51+N51/2))</f>
        <v>#NUM!</v>
      </c>
      <c r="P51" s="1" t="e">
        <f>$D$2*(2*((E51+$F$2)*(F51+J51/2)*G51+N51/2))</f>
        <v>#NUM!</v>
      </c>
    </row>
    <row r="52" spans="4:16" x14ac:dyDescent="0.25">
      <c r="D52" s="1">
        <v>45</v>
      </c>
      <c r="E52" s="1">
        <f t="shared" si="1"/>
        <v>5.4999999999999973</v>
      </c>
      <c r="F52" s="1" t="e">
        <f>F51+(I51+2*J51+2*K51+L51)/6</f>
        <v>#NUM!</v>
      </c>
      <c r="G52" s="1" t="e">
        <f>G51+(M51+2*N51+2*O51+P51)/6</f>
        <v>#NUM!</v>
      </c>
      <c r="H52" s="1">
        <f t="shared" si="0"/>
        <v>2.8499999999999983</v>
      </c>
      <c r="I52" s="1" t="e">
        <f>$D$2*G52</f>
        <v>#NUM!</v>
      </c>
      <c r="J52" s="1" t="e">
        <f>$D$2*((E52+$F$2)*(F52+I52/2)*G52+M52/2)</f>
        <v>#NUM!</v>
      </c>
      <c r="K52" s="1" t="e">
        <f>$D$2*((E52+$F$2)*(F52+J52/2)*G52+N51/2)</f>
        <v>#NUM!</v>
      </c>
      <c r="L52" s="1" t="e">
        <f>$D$2*((E52+$D$2)*(F52+K52)*(G52+O52))</f>
        <v>#NUM!</v>
      </c>
      <c r="M52" s="1" t="e">
        <f>$D$2*(G52*E52+F52*E52)</f>
        <v>#NUM!</v>
      </c>
      <c r="N52" s="1" t="e">
        <f>$D$2*((E52+$F$2)*(F52+I52/2)*G52+M52/2)</f>
        <v>#NUM!</v>
      </c>
      <c r="O52" s="1" t="e">
        <f>$D$2*(2*((E52+$F$2)*(F52+J52/2)*G52+N52/2))</f>
        <v>#NUM!</v>
      </c>
      <c r="P52" s="1" t="e">
        <f>$D$2*(2*((E52+$F$2)*(F52+J52/2)*G52+N52/2))</f>
        <v>#NUM!</v>
      </c>
    </row>
    <row r="53" spans="4:16" x14ac:dyDescent="0.25">
      <c r="D53" s="1">
        <v>46</v>
      </c>
      <c r="E53" s="1">
        <f t="shared" si="1"/>
        <v>5.599999999999997</v>
      </c>
      <c r="F53" s="1" t="e">
        <f>F52+(I52+2*J52+2*K52+L52)/6</f>
        <v>#NUM!</v>
      </c>
      <c r="G53" s="1" t="e">
        <f>G52+(M52+2*N52+2*O52+P52)/6</f>
        <v>#NUM!</v>
      </c>
      <c r="H53" s="1">
        <f t="shared" si="0"/>
        <v>2.8999999999999981</v>
      </c>
      <c r="I53" s="1" t="e">
        <f>$D$2*G53</f>
        <v>#NUM!</v>
      </c>
      <c r="J53" s="1" t="e">
        <f>$D$2*((E53+$F$2)*(F53+I53/2)*G53+M53/2)</f>
        <v>#NUM!</v>
      </c>
      <c r="K53" s="1" t="e">
        <f>$D$2*((E53+$F$2)*(F53+J53/2)*G53+N52/2)</f>
        <v>#NUM!</v>
      </c>
      <c r="L53" s="1" t="e">
        <f>$D$2*((E53+$D$2)*(F53+K53)*(G53+O53))</f>
        <v>#NUM!</v>
      </c>
      <c r="M53" s="1" t="e">
        <f>$D$2*(G53*E53+F53*E53)</f>
        <v>#NUM!</v>
      </c>
      <c r="N53" s="1" t="e">
        <f>$D$2*((E53+$F$2)*(F53+I53/2)*G53+M53/2)</f>
        <v>#NUM!</v>
      </c>
      <c r="O53" s="1" t="e">
        <f>$D$2*(2*((E53+$F$2)*(F53+J53/2)*G53+N53/2))</f>
        <v>#NUM!</v>
      </c>
      <c r="P53" s="1" t="e">
        <f>$D$2*(2*((E53+$F$2)*(F53+J53/2)*G53+N53/2))</f>
        <v>#NUM!</v>
      </c>
    </row>
    <row r="54" spans="4:16" x14ac:dyDescent="0.25">
      <c r="D54" s="1">
        <v>47</v>
      </c>
      <c r="E54" s="1">
        <f t="shared" si="1"/>
        <v>5.6999999999999966</v>
      </c>
      <c r="F54" s="1" t="e">
        <f>F53+(I53+2*J53+2*K53+L53)/6</f>
        <v>#NUM!</v>
      </c>
      <c r="G54" s="1" t="e">
        <f>G53+(M53+2*N53+2*O53+P53)/6</f>
        <v>#NUM!</v>
      </c>
      <c r="H54" s="1">
        <f t="shared" si="0"/>
        <v>2.949999999999998</v>
      </c>
      <c r="I54" s="1" t="e">
        <f>$D$2*G54</f>
        <v>#NUM!</v>
      </c>
      <c r="J54" s="1" t="e">
        <f>$D$2*((E54+$F$2)*(F54+I54/2)*G54+M54/2)</f>
        <v>#NUM!</v>
      </c>
      <c r="K54" s="1" t="e">
        <f>$D$2*((E54+$F$2)*(F54+J54/2)*G54+N53/2)</f>
        <v>#NUM!</v>
      </c>
      <c r="L54" s="1" t="e">
        <f>$D$2*((E54+$D$2)*(F54+K54)*(G54+O54))</f>
        <v>#NUM!</v>
      </c>
      <c r="M54" s="1" t="e">
        <f>$D$2*(G54*E54+F54*E54)</f>
        <v>#NUM!</v>
      </c>
      <c r="N54" s="1" t="e">
        <f>$D$2*((E54+$F$2)*(F54+I54/2)*G54+M54/2)</f>
        <v>#NUM!</v>
      </c>
      <c r="O54" s="1" t="e">
        <f>$D$2*(2*((E54+$F$2)*(F54+J54/2)*G54+N54/2))</f>
        <v>#NUM!</v>
      </c>
      <c r="P54" s="1" t="e">
        <f>$D$2*(2*((E54+$F$2)*(F54+J54/2)*G54+N54/2))</f>
        <v>#NUM!</v>
      </c>
    </row>
    <row r="55" spans="4:16" x14ac:dyDescent="0.25">
      <c r="D55" s="1">
        <v>48</v>
      </c>
      <c r="E55" s="1">
        <f t="shared" si="1"/>
        <v>5.7999999999999963</v>
      </c>
      <c r="F55" s="1" t="e">
        <f>F54+(I54+2*J54+2*K54+L54)/6</f>
        <v>#NUM!</v>
      </c>
      <c r="G55" s="1" t="e">
        <f>G54+(M54+2*N54+2*O54+P54)/6</f>
        <v>#NUM!</v>
      </c>
      <c r="H55" s="1">
        <f t="shared" si="0"/>
        <v>2.9999999999999978</v>
      </c>
      <c r="I55" s="1" t="e">
        <f>$D$2*G55</f>
        <v>#NUM!</v>
      </c>
      <c r="J55" s="1" t="e">
        <f>$D$2*((E55+$F$2)*(F55+I55/2)*G55+M55/2)</f>
        <v>#NUM!</v>
      </c>
      <c r="K55" s="1" t="e">
        <f>$D$2*((E55+$F$2)*(F55+J55/2)*G55+N54/2)</f>
        <v>#NUM!</v>
      </c>
      <c r="L55" s="1" t="e">
        <f>$D$2*((E55+$D$2)*(F55+K55)*(G55+O55))</f>
        <v>#NUM!</v>
      </c>
      <c r="M55" s="1" t="e">
        <f>$D$2*(G55*E55+F55*E55)</f>
        <v>#NUM!</v>
      </c>
      <c r="N55" s="1" t="e">
        <f>$D$2*((E55+$F$2)*(F55+I55/2)*G55+M55/2)</f>
        <v>#NUM!</v>
      </c>
      <c r="O55" s="1" t="e">
        <f>$D$2*(2*((E55+$F$2)*(F55+J55/2)*G55+N55/2))</f>
        <v>#NUM!</v>
      </c>
      <c r="P55" s="1" t="e">
        <f>$D$2*(2*((E55+$F$2)*(F55+J55/2)*G55+N55/2))</f>
        <v>#NUM!</v>
      </c>
    </row>
    <row r="56" spans="4:16" x14ac:dyDescent="0.25">
      <c r="D56" s="1">
        <v>49</v>
      </c>
      <c r="E56" s="1">
        <f t="shared" si="1"/>
        <v>5.8999999999999959</v>
      </c>
      <c r="F56" s="1" t="e">
        <f>F55+(I55+2*J55+2*K55+L55)/6</f>
        <v>#NUM!</v>
      </c>
      <c r="G56" s="1" t="e">
        <f>G55+(M55+2*N55+2*O55+P55)/6</f>
        <v>#NUM!</v>
      </c>
      <c r="H56" s="1">
        <f t="shared" si="0"/>
        <v>3.0499999999999976</v>
      </c>
      <c r="I56" s="1" t="e">
        <f>$D$2*G56</f>
        <v>#NUM!</v>
      </c>
      <c r="J56" s="1" t="e">
        <f>$D$2*((E56+$F$2)*(F56+I56/2)*G56+M56/2)</f>
        <v>#NUM!</v>
      </c>
      <c r="K56" s="1" t="e">
        <f>$D$2*((E56+$F$2)*(F56+J56/2)*G56+N55/2)</f>
        <v>#NUM!</v>
      </c>
      <c r="L56" s="1" t="e">
        <f>$D$2*((E56+$D$2)*(F56+K56)*(G56+O56))</f>
        <v>#NUM!</v>
      </c>
      <c r="M56" s="1" t="e">
        <f>$D$2*(G56*E56+F56*E56)</f>
        <v>#NUM!</v>
      </c>
      <c r="N56" s="1" t="e">
        <f>$D$2*((E56+$F$2)*(F56+I56/2)*G56+M56/2)</f>
        <v>#NUM!</v>
      </c>
      <c r="O56" s="1" t="e">
        <f>$D$2*(2*((E56+$F$2)*(F56+J56/2)*G56+N56/2))</f>
        <v>#NUM!</v>
      </c>
      <c r="P56" s="1" t="e">
        <f>$D$2*(2*((E56+$F$2)*(F56+J56/2)*G56+N56/2))</f>
        <v>#NUM!</v>
      </c>
    </row>
    <row r="57" spans="4:16" x14ac:dyDescent="0.25">
      <c r="D57" s="1">
        <v>50</v>
      </c>
      <c r="E57" s="1">
        <f t="shared" si="1"/>
        <v>5.9999999999999956</v>
      </c>
      <c r="F57" s="1" t="e">
        <f>F56+(I56+2*J56+2*K56+L56)/6</f>
        <v>#NUM!</v>
      </c>
      <c r="G57" s="1" t="e">
        <f>G56+(M56+2*N56+2*O56+P56)/6</f>
        <v>#NUM!</v>
      </c>
      <c r="H57" s="1">
        <f t="shared" si="0"/>
        <v>0.05</v>
      </c>
      <c r="I57" s="1" t="e">
        <f>$D$2*G57</f>
        <v>#NUM!</v>
      </c>
      <c r="J57" s="1" t="e">
        <f>$D$2*((E57+$F$2)*(F57+I57/2)*G57+M57/2)</f>
        <v>#NUM!</v>
      </c>
      <c r="K57" s="1" t="e">
        <f>$D$2*((E57+$F$2)*(F57+J57/2)*G57+N56/2)</f>
        <v>#NUM!</v>
      </c>
      <c r="L57" s="1" t="e">
        <f>$D$2*((E57+$D$2)*(F57+K57)*(G57+O57))</f>
        <v>#NUM!</v>
      </c>
      <c r="M57" s="1" t="e">
        <f>$D$2*(G57*E57+F57*E57)</f>
        <v>#NUM!</v>
      </c>
      <c r="N57" s="1" t="e">
        <f>$D$2*((E57+$F$2)*(F57+I57/2)*G57+M57/2)</f>
        <v>#NUM!</v>
      </c>
      <c r="O57" s="1" t="e">
        <f>$D$2*(2*((E57+$F$2)*(F57+J57/2)*G57+N57/2))</f>
        <v>#NUM!</v>
      </c>
      <c r="P57" s="1" t="e">
        <f>$D$2*(2*((E57+$F$2)*(F57+J57/2)*G57+N57/2))</f>
        <v>#NUM!</v>
      </c>
    </row>
    <row r="58" spans="4:16" x14ac:dyDescent="0.25">
      <c r="D58" s="1"/>
    </row>
    <row r="59" spans="4:16" x14ac:dyDescent="0.25">
      <c r="D59" s="1"/>
    </row>
    <row r="60" spans="4:16" x14ac:dyDescent="0.25">
      <c r="D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9FA9-B195-487C-B882-4A9AF0A95A87}">
  <dimension ref="A1:U56"/>
  <sheetViews>
    <sheetView workbookViewId="0">
      <selection activeCell="E35" sqref="E35"/>
    </sheetView>
  </sheetViews>
  <sheetFormatPr defaultRowHeight="15" x14ac:dyDescent="0.25"/>
  <cols>
    <col min="1" max="16384" width="9.140625" style="1"/>
  </cols>
  <sheetData>
    <row r="1" spans="1:2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7</v>
      </c>
    </row>
    <row r="2" spans="1:21" x14ac:dyDescent="0.25">
      <c r="A2" s="1">
        <v>1</v>
      </c>
      <c r="B2" s="1">
        <v>5</v>
      </c>
      <c r="C2" s="1">
        <v>2</v>
      </c>
      <c r="D2" s="1">
        <v>0.1</v>
      </c>
      <c r="E2" s="1">
        <v>50</v>
      </c>
      <c r="F2" s="1">
        <f>D2/2</f>
        <v>0.05</v>
      </c>
    </row>
    <row r="4" spans="1:21" x14ac:dyDescent="0.25">
      <c r="F4" s="1" t="s">
        <v>15</v>
      </c>
      <c r="G4" s="1" t="s">
        <v>0</v>
      </c>
      <c r="H4" s="1" t="s">
        <v>1</v>
      </c>
      <c r="I4" s="1" t="s">
        <v>16</v>
      </c>
      <c r="J4" s="1" t="s">
        <v>18</v>
      </c>
      <c r="K4" s="1" t="s">
        <v>8</v>
      </c>
      <c r="L4" s="1" t="s">
        <v>9</v>
      </c>
      <c r="M4" s="1" t="s">
        <v>11</v>
      </c>
      <c r="N4" s="1" t="s">
        <v>13</v>
      </c>
      <c r="O4" s="1" t="s">
        <v>17</v>
      </c>
      <c r="P4" s="1" t="s">
        <v>10</v>
      </c>
      <c r="Q4" s="1" t="s">
        <v>12</v>
      </c>
      <c r="R4" s="1" t="s">
        <v>14</v>
      </c>
      <c r="T4" s="1" t="s">
        <v>19</v>
      </c>
      <c r="U4" s="1" t="s">
        <v>20</v>
      </c>
    </row>
    <row r="5" spans="1:21" x14ac:dyDescent="0.25">
      <c r="F5" s="1">
        <v>0</v>
      </c>
      <c r="G5" s="1">
        <f>A2</f>
        <v>1</v>
      </c>
      <c r="H5" s="1">
        <f>B2</f>
        <v>5</v>
      </c>
      <c r="I5" s="1">
        <f>C2</f>
        <v>2</v>
      </c>
      <c r="J5" s="1">
        <f>G5+$F$2</f>
        <v>1.05</v>
      </c>
      <c r="K5" s="1">
        <f>$D$2*I5</f>
        <v>0.2</v>
      </c>
      <c r="L5" s="1">
        <f>$D$2*(I5+O5/2)</f>
        <v>0.23500000000000001</v>
      </c>
      <c r="M5" s="1">
        <f>$D$2*(I5+P5/2)</f>
        <v>0.23911250000000003</v>
      </c>
      <c r="N5" s="1">
        <f>$D$2*(I5+Q5)</f>
        <v>0.27884056250000006</v>
      </c>
      <c r="O5" s="1">
        <f>$D$2*(I5*G5+H5*G5)</f>
        <v>0.70000000000000007</v>
      </c>
      <c r="P5" s="1">
        <f>$D$2*((I5+O5/2)*J5+(H5+K5/2)*J5)</f>
        <v>0.78225</v>
      </c>
      <c r="Q5" s="1">
        <f>$D$2*((I5+P5/2)*J5+(H5+L5/2)*J5)</f>
        <v>0.78840562500000011</v>
      </c>
      <c r="R5" s="1">
        <f>$D$2*((L5+Q5)*(G5+$D$2)+(H5+M5)*(G5+$D$2))</f>
        <v>0.68887699375000011</v>
      </c>
      <c r="T5" s="1">
        <f>(K5+2*L5+2*M5+N5)/6</f>
        <v>0.2378442604166667</v>
      </c>
      <c r="U5" s="1">
        <f>(O5+2*P5+2*Q5+R5)/6</f>
        <v>0.75503137395833342</v>
      </c>
    </row>
    <row r="6" spans="1:21" x14ac:dyDescent="0.25">
      <c r="F6" s="1">
        <v>1</v>
      </c>
      <c r="G6" s="1">
        <f>G5+$D$2</f>
        <v>1.1000000000000001</v>
      </c>
      <c r="H6" s="1">
        <f>H5+T5</f>
        <v>5.2378442604166668</v>
      </c>
      <c r="I6" s="1">
        <f>I5+U5</f>
        <v>2.7550313739583334</v>
      </c>
      <c r="J6" s="1">
        <f>G6+$F$2</f>
        <v>1.1500000000000001</v>
      </c>
      <c r="K6" s="1">
        <f>$D$2*I6</f>
        <v>0.27550313739583338</v>
      </c>
      <c r="L6" s="1">
        <f>$D$2*(I6+O6/2)</f>
        <v>0.31946395338489586</v>
      </c>
      <c r="M6" s="1">
        <f>$D$2*(I6+P6/2)</f>
        <v>0.32478199073287373</v>
      </c>
      <c r="N6" s="1">
        <f>$D$2*(I6+Q6)</f>
        <v>0.37492519305686867</v>
      </c>
      <c r="O6" s="1">
        <f>$D$2*(I6*G6+H6*G6)</f>
        <v>0.87921631978125014</v>
      </c>
      <c r="P6" s="1">
        <f>$D$2*((I6+O6/2)*J6+(H6+K6/2)*J6)</f>
        <v>0.98557706674080758</v>
      </c>
      <c r="Q6" s="1">
        <f>$D$2*((I6+P6/2)*J6+(H6+L6/2)*J6)</f>
        <v>0.99422055661035325</v>
      </c>
      <c r="R6" s="1">
        <f>$D$2*((L6+Q6)*(G6+$D$2)+(H6+M6)*(G6+$D$2))</f>
        <v>0.82515729133737503</v>
      </c>
      <c r="T6" s="1">
        <f>(K6+2*L6+2*M6+N6)/6</f>
        <v>0.32315336978137355</v>
      </c>
      <c r="U6" s="1">
        <f>(O6+2*P6+2*Q6+R6)/6</f>
        <v>0.94399480963682458</v>
      </c>
    </row>
    <row r="7" spans="1:21" x14ac:dyDescent="0.25">
      <c r="F7" s="1">
        <v>2</v>
      </c>
      <c r="G7" s="1">
        <f t="shared" ref="G7:G70" si="0">G6+$D$2</f>
        <v>1.2000000000000002</v>
      </c>
      <c r="H7" s="1">
        <f t="shared" ref="H7:I22" si="1">H6+T6</f>
        <v>5.5609976301980399</v>
      </c>
      <c r="I7" s="1">
        <f t="shared" si="1"/>
        <v>3.6990261835951581</v>
      </c>
      <c r="J7" s="1">
        <f t="shared" ref="J7:J70" si="2">G7+$F$2</f>
        <v>1.2500000000000002</v>
      </c>
      <c r="K7" s="1">
        <f t="shared" ref="K7:K70" si="3">$D$2*I7</f>
        <v>0.36990261835951582</v>
      </c>
      <c r="L7" s="1">
        <f t="shared" ref="L7:L70" si="4">$D$2*(I7+O7/2)</f>
        <v>0.425462761242275</v>
      </c>
      <c r="M7" s="1">
        <f t="shared" ref="M7:M70" si="5">$D$2*(I7+P7/2)</f>
        <v>0.43240622180826932</v>
      </c>
      <c r="N7" s="1">
        <f t="shared" ref="N7:N70" si="6">$D$2*(I7+Q7)</f>
        <v>0.49612500872078924</v>
      </c>
      <c r="O7" s="1">
        <f t="shared" ref="O7:O70" si="7">$D$2*(I7*G7+H7*G7)</f>
        <v>1.111202857655184</v>
      </c>
      <c r="P7" s="1">
        <f t="shared" ref="P7:P70" si="8">$D$2*((I7+O7/2)*J7+(H7+K7/2)*J7)</f>
        <v>1.2500720689750688</v>
      </c>
      <c r="Q7" s="1">
        <f t="shared" ref="Q7:Q70" si="9">$D$2*((I7+P7/2)*J7+(H7+L7/2)*J7)</f>
        <v>1.2622239036127341</v>
      </c>
      <c r="R7" s="1">
        <f t="shared" ref="R7:R70" si="10">$D$2*((L7+Q7)*(G7+$D$2)+(H7+M7)*(G7+$D$2))</f>
        <v>0.99854176719197163</v>
      </c>
      <c r="T7" s="1">
        <f t="shared" ref="T7:T70" si="11">(K7+2*L7+2*M7+N7)/6</f>
        <v>0.43029426553023226</v>
      </c>
      <c r="U7" s="1">
        <f t="shared" ref="U7:U70" si="12">(O7+2*P7+2*Q7+R7)/6</f>
        <v>1.1890560950037936</v>
      </c>
    </row>
    <row r="8" spans="1:21" x14ac:dyDescent="0.25">
      <c r="F8" s="1">
        <v>3</v>
      </c>
      <c r="G8" s="1">
        <f t="shared" si="0"/>
        <v>1.3000000000000003</v>
      </c>
      <c r="H8" s="1">
        <f t="shared" si="1"/>
        <v>5.9912918957282724</v>
      </c>
      <c r="I8" s="1">
        <f t="shared" si="1"/>
        <v>4.8880822785989517</v>
      </c>
      <c r="J8" s="1">
        <f t="shared" si="2"/>
        <v>1.3500000000000003</v>
      </c>
      <c r="K8" s="1">
        <f t="shared" si="3"/>
        <v>0.48880822785989519</v>
      </c>
      <c r="L8" s="1">
        <f t="shared" si="4"/>
        <v>0.55952415999302219</v>
      </c>
      <c r="M8" s="1">
        <f t="shared" si="5"/>
        <v>0.56866705672461726</v>
      </c>
      <c r="N8" s="1">
        <f t="shared" si="6"/>
        <v>0.65023750919000323</v>
      </c>
      <c r="O8" s="1">
        <f t="shared" si="7"/>
        <v>1.4143186426625396</v>
      </c>
      <c r="P8" s="1">
        <f t="shared" si="8"/>
        <v>1.5971765772944402</v>
      </c>
      <c r="Q8" s="1">
        <f t="shared" si="9"/>
        <v>1.6142928133010797</v>
      </c>
      <c r="R8" s="1">
        <f t="shared" si="10"/>
        <v>1.2227286296045792</v>
      </c>
      <c r="T8" s="1">
        <f t="shared" si="11"/>
        <v>0.56590469508086294</v>
      </c>
      <c r="U8" s="1">
        <f t="shared" si="12"/>
        <v>1.5099976755763596</v>
      </c>
    </row>
    <row r="9" spans="1:21" x14ac:dyDescent="0.25">
      <c r="F9" s="1">
        <v>4</v>
      </c>
      <c r="G9" s="1">
        <f t="shared" si="0"/>
        <v>1.4000000000000004</v>
      </c>
      <c r="H9" s="1">
        <f t="shared" si="1"/>
        <v>6.5571965908091352</v>
      </c>
      <c r="I9" s="1">
        <f t="shared" si="1"/>
        <v>6.3980799541753113</v>
      </c>
      <c r="J9" s="1">
        <f t="shared" si="2"/>
        <v>1.4500000000000004</v>
      </c>
      <c r="K9" s="1">
        <f t="shared" si="3"/>
        <v>0.63980799541753119</v>
      </c>
      <c r="L9" s="1">
        <f t="shared" si="4"/>
        <v>0.73049493123242237</v>
      </c>
      <c r="M9" s="1">
        <f t="shared" si="5"/>
        <v>0.74262785719863667</v>
      </c>
      <c r="N9" s="1">
        <f t="shared" si="6"/>
        <v>0.84786447352950101</v>
      </c>
      <c r="O9" s="1">
        <f t="shared" si="7"/>
        <v>1.8137387162978229</v>
      </c>
      <c r="P9" s="1">
        <f t="shared" si="8"/>
        <v>2.0563972356221085</v>
      </c>
      <c r="Q9" s="1">
        <f t="shared" si="9"/>
        <v>2.080564781119699</v>
      </c>
      <c r="R9" s="1">
        <f t="shared" si="10"/>
        <v>1.5166326240539847</v>
      </c>
      <c r="T9" s="1">
        <f t="shared" si="11"/>
        <v>0.73898634096819171</v>
      </c>
      <c r="U9" s="1">
        <f t="shared" si="12"/>
        <v>1.9340492289725704</v>
      </c>
    </row>
    <row r="10" spans="1:21" x14ac:dyDescent="0.25">
      <c r="F10" s="1">
        <v>5</v>
      </c>
      <c r="G10" s="1">
        <f t="shared" si="0"/>
        <v>1.5000000000000004</v>
      </c>
      <c r="H10" s="1">
        <f t="shared" si="1"/>
        <v>7.2961829317773272</v>
      </c>
      <c r="I10" s="1">
        <f t="shared" si="1"/>
        <v>8.332129183147881</v>
      </c>
      <c r="J10" s="1">
        <f t="shared" si="2"/>
        <v>1.5500000000000005</v>
      </c>
      <c r="K10" s="1">
        <f t="shared" si="3"/>
        <v>0.83321291831478816</v>
      </c>
      <c r="L10" s="1">
        <f t="shared" si="4"/>
        <v>0.95042525917672727</v>
      </c>
      <c r="M10" s="1">
        <f t="shared" si="5"/>
        <v>0.96664499368072865</v>
      </c>
      <c r="N10" s="1">
        <f t="shared" si="6"/>
        <v>1.1034995235364693</v>
      </c>
      <c r="O10" s="1">
        <f t="shared" si="7"/>
        <v>2.344246817238782</v>
      </c>
      <c r="P10" s="1">
        <f t="shared" si="8"/>
        <v>2.6686415073188101</v>
      </c>
      <c r="Q10" s="1">
        <f t="shared" si="9"/>
        <v>2.7028660522168124</v>
      </c>
      <c r="R10" s="1">
        <f t="shared" si="10"/>
        <v>1.9065790778962564</v>
      </c>
      <c r="T10" s="1">
        <f t="shared" si="11"/>
        <v>0.96180882459436168</v>
      </c>
      <c r="U10" s="1">
        <f t="shared" si="12"/>
        <v>2.4989735023677135</v>
      </c>
    </row>
    <row r="11" spans="1:21" x14ac:dyDescent="0.25">
      <c r="F11" s="1">
        <v>6</v>
      </c>
      <c r="G11" s="1">
        <f t="shared" si="0"/>
        <v>1.6000000000000005</v>
      </c>
      <c r="H11" s="1">
        <f t="shared" si="1"/>
        <v>8.2579917563716894</v>
      </c>
      <c r="I11" s="1">
        <f t="shared" si="1"/>
        <v>10.831102685515594</v>
      </c>
      <c r="J11" s="1">
        <f t="shared" si="2"/>
        <v>1.6500000000000006</v>
      </c>
      <c r="K11" s="1">
        <f t="shared" si="3"/>
        <v>1.0831102685515595</v>
      </c>
      <c r="L11" s="1">
        <f t="shared" si="4"/>
        <v>1.2358230240866579</v>
      </c>
      <c r="M11" s="1">
        <f t="shared" si="5"/>
        <v>1.2576619298865506</v>
      </c>
      <c r="N11" s="1">
        <f t="shared" si="6"/>
        <v>1.4370768909116882</v>
      </c>
      <c r="O11" s="1">
        <f t="shared" si="7"/>
        <v>3.0542551107019662</v>
      </c>
      <c r="P11" s="1">
        <f t="shared" si="8"/>
        <v>3.4910332266998192</v>
      </c>
      <c r="Q11" s="1">
        <f t="shared" si="9"/>
        <v>3.5396662236012872</v>
      </c>
      <c r="R11" s="1">
        <f t="shared" si="10"/>
        <v>2.4294942987708525</v>
      </c>
      <c r="T11" s="1">
        <f t="shared" si="11"/>
        <v>1.2511928445682774</v>
      </c>
      <c r="U11" s="1">
        <f t="shared" si="12"/>
        <v>3.2575247183458385</v>
      </c>
    </row>
    <row r="12" spans="1:21" x14ac:dyDescent="0.25">
      <c r="F12" s="1">
        <v>7</v>
      </c>
      <c r="G12" s="1">
        <f t="shared" si="0"/>
        <v>1.7000000000000006</v>
      </c>
      <c r="H12" s="1">
        <f t="shared" si="1"/>
        <v>9.5091846009399674</v>
      </c>
      <c r="I12" s="1">
        <f t="shared" si="1"/>
        <v>14.088627403861432</v>
      </c>
      <c r="J12" s="1">
        <f t="shared" si="2"/>
        <v>1.7500000000000007</v>
      </c>
      <c r="K12" s="1">
        <f t="shared" si="3"/>
        <v>1.4088627403861433</v>
      </c>
      <c r="L12" s="1">
        <f t="shared" si="4"/>
        <v>1.6094441424269552</v>
      </c>
      <c r="M12" s="1">
        <f t="shared" si="5"/>
        <v>1.6390582425959161</v>
      </c>
      <c r="N12" s="1">
        <f t="shared" si="6"/>
        <v>1.876191299603114</v>
      </c>
      <c r="O12" s="1">
        <f t="shared" si="7"/>
        <v>4.0116280408162401</v>
      </c>
      <c r="P12" s="1">
        <f t="shared" si="8"/>
        <v>4.6039100441954552</v>
      </c>
      <c r="Q12" s="1">
        <f t="shared" si="9"/>
        <v>4.6732855921697078</v>
      </c>
      <c r="R12" s="1">
        <f t="shared" si="10"/>
        <v>3.1375750640638596</v>
      </c>
      <c r="T12" s="1">
        <f t="shared" si="11"/>
        <v>1.6303431350058333</v>
      </c>
      <c r="U12" s="1">
        <f t="shared" si="12"/>
        <v>4.2839323962684048</v>
      </c>
    </row>
    <row r="13" spans="1:21" x14ac:dyDescent="0.25">
      <c r="F13" s="1">
        <v>8</v>
      </c>
      <c r="G13" s="1">
        <f t="shared" si="0"/>
        <v>1.8000000000000007</v>
      </c>
      <c r="H13" s="1">
        <f t="shared" si="1"/>
        <v>11.139527735945801</v>
      </c>
      <c r="I13" s="1">
        <f t="shared" si="1"/>
        <v>18.372559800129835</v>
      </c>
      <c r="J13" s="1">
        <f t="shared" si="2"/>
        <v>1.8500000000000008</v>
      </c>
      <c r="K13" s="1">
        <f t="shared" si="3"/>
        <v>1.8372559800129835</v>
      </c>
      <c r="L13" s="1">
        <f t="shared" si="4"/>
        <v>2.1028647678376644</v>
      </c>
      <c r="M13" s="1">
        <f t="shared" si="5"/>
        <v>2.1433089115030266</v>
      </c>
      <c r="N13" s="1">
        <f t="shared" si="6"/>
        <v>2.4593008908585396</v>
      </c>
      <c r="O13" s="1">
        <f t="shared" si="7"/>
        <v>5.312175756493617</v>
      </c>
      <c r="P13" s="1">
        <f t="shared" si="8"/>
        <v>6.1210586298008565</v>
      </c>
      <c r="Q13" s="1">
        <f t="shared" si="9"/>
        <v>6.2204491084555587</v>
      </c>
      <c r="R13" s="1">
        <f t="shared" si="10"/>
        <v>4.1051685995109919</v>
      </c>
      <c r="T13" s="1">
        <f t="shared" si="11"/>
        <v>2.1314840382588174</v>
      </c>
      <c r="U13" s="1">
        <f t="shared" si="12"/>
        <v>5.683393305419572</v>
      </c>
    </row>
    <row r="14" spans="1:21" x14ac:dyDescent="0.25">
      <c r="F14" s="1">
        <v>9</v>
      </c>
      <c r="G14" s="1">
        <f t="shared" si="0"/>
        <v>1.9000000000000008</v>
      </c>
      <c r="H14" s="1">
        <f t="shared" si="1"/>
        <v>13.271011774204618</v>
      </c>
      <c r="I14" s="1">
        <f t="shared" si="1"/>
        <v>24.055953105549406</v>
      </c>
      <c r="J14" s="1">
        <f t="shared" si="2"/>
        <v>1.9500000000000008</v>
      </c>
      <c r="K14" s="1">
        <f t="shared" si="3"/>
        <v>2.4055953105549408</v>
      </c>
      <c r="L14" s="1">
        <f t="shared" si="4"/>
        <v>2.760201476912604</v>
      </c>
      <c r="M14" s="1">
        <f t="shared" si="5"/>
        <v>2.8158345964913702</v>
      </c>
      <c r="N14" s="1">
        <f t="shared" si="6"/>
        <v>3.2403797508676462</v>
      </c>
      <c r="O14" s="1">
        <f t="shared" si="7"/>
        <v>7.0921233271532671</v>
      </c>
      <c r="P14" s="1">
        <f t="shared" si="8"/>
        <v>8.2047857187285889</v>
      </c>
      <c r="Q14" s="1">
        <f t="shared" si="9"/>
        <v>8.3478444031270538</v>
      </c>
      <c r="R14" s="1">
        <f t="shared" si="10"/>
        <v>5.4389784501471317</v>
      </c>
      <c r="T14" s="1">
        <f t="shared" si="11"/>
        <v>2.7996745347050891</v>
      </c>
      <c r="U14" s="1">
        <f t="shared" si="12"/>
        <v>7.6060603368352808</v>
      </c>
    </row>
    <row r="15" spans="1:21" x14ac:dyDescent="0.25">
      <c r="F15" s="1">
        <v>10</v>
      </c>
      <c r="G15" s="1">
        <f t="shared" si="0"/>
        <v>2.0000000000000009</v>
      </c>
      <c r="H15" s="1">
        <f t="shared" si="1"/>
        <v>16.070686308909707</v>
      </c>
      <c r="I15" s="1">
        <f t="shared" si="1"/>
        <v>31.662013442384687</v>
      </c>
      <c r="J15" s="1">
        <f t="shared" si="2"/>
        <v>2.0500000000000007</v>
      </c>
      <c r="K15" s="1">
        <f t="shared" si="3"/>
        <v>3.1662013442384689</v>
      </c>
      <c r="L15" s="1">
        <f t="shared" si="4"/>
        <v>3.6435283417514128</v>
      </c>
      <c r="M15" s="1">
        <f t="shared" si="5"/>
        <v>3.7206143158235356</v>
      </c>
      <c r="N15" s="1">
        <f t="shared" si="6"/>
        <v>4.2957225138178954</v>
      </c>
      <c r="O15" s="1">
        <f t="shared" si="7"/>
        <v>9.5465399502588841</v>
      </c>
      <c r="P15" s="1">
        <f t="shared" si="8"/>
        <v>11.088259431701335</v>
      </c>
      <c r="Q15" s="1">
        <f t="shared" si="9"/>
        <v>11.295211695794263</v>
      </c>
      <c r="R15" s="1">
        <f t="shared" si="10"/>
        <v>7.293308539078577</v>
      </c>
      <c r="T15" s="1">
        <f t="shared" si="11"/>
        <v>3.698368195534377</v>
      </c>
      <c r="U15" s="1">
        <f t="shared" si="12"/>
        <v>10.26779845738811</v>
      </c>
    </row>
    <row r="16" spans="1:21" x14ac:dyDescent="0.25">
      <c r="F16" s="1">
        <v>11</v>
      </c>
      <c r="G16" s="1">
        <f t="shared" si="0"/>
        <v>2.100000000000001</v>
      </c>
      <c r="H16" s="1">
        <f t="shared" si="1"/>
        <v>19.769054504444085</v>
      </c>
      <c r="I16" s="1">
        <f t="shared" si="1"/>
        <v>41.929811899772801</v>
      </c>
      <c r="J16" s="1">
        <f t="shared" si="2"/>
        <v>2.1500000000000008</v>
      </c>
      <c r="K16" s="1">
        <f t="shared" si="3"/>
        <v>4.1929811899772806</v>
      </c>
      <c r="L16" s="1">
        <f t="shared" si="4"/>
        <v>4.8408192872215583</v>
      </c>
      <c r="M16" s="1">
        <f t="shared" si="5"/>
        <v>4.9484238731725005</v>
      </c>
      <c r="N16" s="1">
        <f t="shared" si="6"/>
        <v>5.7339658018925483</v>
      </c>
      <c r="O16" s="1">
        <f t="shared" si="7"/>
        <v>12.956761944885551</v>
      </c>
      <c r="P16" s="1">
        <f t="shared" si="8"/>
        <v>15.108853663904393</v>
      </c>
      <c r="Q16" s="1">
        <f t="shared" si="9"/>
        <v>15.409846119152675</v>
      </c>
      <c r="R16" s="1">
        <f t="shared" si="10"/>
        <v>9.892991632477985</v>
      </c>
      <c r="T16" s="1">
        <f t="shared" si="11"/>
        <v>4.917572218776324</v>
      </c>
      <c r="U16" s="1">
        <f t="shared" si="12"/>
        <v>13.981192190579613</v>
      </c>
    </row>
    <row r="17" spans="6:21" x14ac:dyDescent="0.25">
      <c r="F17" s="1">
        <v>12</v>
      </c>
      <c r="G17" s="1">
        <f t="shared" si="0"/>
        <v>2.2000000000000011</v>
      </c>
      <c r="H17" s="1">
        <f t="shared" si="1"/>
        <v>24.68662672322041</v>
      </c>
      <c r="I17" s="1">
        <f t="shared" si="1"/>
        <v>55.911004090352414</v>
      </c>
      <c r="J17" s="1">
        <f t="shared" si="2"/>
        <v>2.2500000000000009</v>
      </c>
      <c r="K17" s="1">
        <f t="shared" si="3"/>
        <v>5.5911004090352421</v>
      </c>
      <c r="L17" s="1">
        <f t="shared" si="4"/>
        <v>6.4776743479845438</v>
      </c>
      <c r="M17" s="1">
        <f t="shared" si="5"/>
        <v>6.6290132636205561</v>
      </c>
      <c r="N17" s="1">
        <f t="shared" si="6"/>
        <v>7.7109513310371529</v>
      </c>
      <c r="O17" s="1">
        <f t="shared" si="7"/>
        <v>17.73147877898603</v>
      </c>
      <c r="P17" s="1">
        <f t="shared" si="8"/>
        <v>20.758257091706287</v>
      </c>
      <c r="Q17" s="1">
        <f t="shared" si="9"/>
        <v>21.198509220019115</v>
      </c>
      <c r="R17" s="1">
        <f t="shared" si="10"/>
        <v>13.56811941761427</v>
      </c>
      <c r="T17" s="1">
        <f t="shared" si="11"/>
        <v>6.5859044938804319</v>
      </c>
      <c r="U17" s="1">
        <f t="shared" si="12"/>
        <v>19.202188470008519</v>
      </c>
    </row>
    <row r="18" spans="6:21" x14ac:dyDescent="0.25">
      <c r="F18" s="1">
        <v>13</v>
      </c>
      <c r="G18" s="1">
        <f t="shared" si="0"/>
        <v>2.3000000000000012</v>
      </c>
      <c r="H18" s="1">
        <f t="shared" si="1"/>
        <v>31.272531217100841</v>
      </c>
      <c r="I18" s="1">
        <f t="shared" si="1"/>
        <v>75.113192560360929</v>
      </c>
      <c r="J18" s="1">
        <f t="shared" si="2"/>
        <v>2.350000000000001</v>
      </c>
      <c r="K18" s="1">
        <f t="shared" si="3"/>
        <v>7.5113192560360931</v>
      </c>
      <c r="L18" s="1">
        <f t="shared" si="4"/>
        <v>8.7347550794769031</v>
      </c>
      <c r="M18" s="1">
        <f t="shared" si="5"/>
        <v>8.9492342203047777</v>
      </c>
      <c r="N18" s="1">
        <f t="shared" si="6"/>
        <v>10.451927153593441</v>
      </c>
      <c r="O18" s="1">
        <f t="shared" si="7"/>
        <v>24.468716468816222</v>
      </c>
      <c r="P18" s="1">
        <f t="shared" si="8"/>
        <v>28.758299285373671</v>
      </c>
      <c r="Q18" s="1">
        <f t="shared" si="9"/>
        <v>29.406078975573475</v>
      </c>
      <c r="R18" s="1">
        <f t="shared" si="10"/>
        <v>18.807023878189451</v>
      </c>
      <c r="T18" s="1">
        <f t="shared" si="11"/>
        <v>8.8885375015321486</v>
      </c>
      <c r="U18" s="1">
        <f t="shared" si="12"/>
        <v>26.600749478149993</v>
      </c>
    </row>
    <row r="19" spans="6:21" x14ac:dyDescent="0.25">
      <c r="F19" s="1">
        <v>14</v>
      </c>
      <c r="G19" s="1">
        <f t="shared" si="0"/>
        <v>2.4000000000000012</v>
      </c>
      <c r="H19" s="1">
        <f t="shared" si="1"/>
        <v>40.16106871863299</v>
      </c>
      <c r="I19" s="1">
        <f t="shared" si="1"/>
        <v>101.71394203851092</v>
      </c>
      <c r="J19" s="1">
        <f t="shared" si="2"/>
        <v>2.4500000000000011</v>
      </c>
      <c r="K19" s="1">
        <f t="shared" si="3"/>
        <v>10.171394203851094</v>
      </c>
      <c r="L19" s="1">
        <f t="shared" si="4"/>
        <v>11.873894332936821</v>
      </c>
      <c r="M19" s="1">
        <f t="shared" si="5"/>
        <v>12.180219140937696</v>
      </c>
      <c r="N19" s="1">
        <f t="shared" si="6"/>
        <v>14.284949282565814</v>
      </c>
      <c r="O19" s="1">
        <f t="shared" si="7"/>
        <v>34.050002581714558</v>
      </c>
      <c r="P19" s="1">
        <f t="shared" si="8"/>
        <v>40.176498741732068</v>
      </c>
      <c r="Q19" s="1">
        <f t="shared" si="9"/>
        <v>41.135550787147217</v>
      </c>
      <c r="R19" s="1">
        <f t="shared" si="10"/>
        <v>26.337683244913695</v>
      </c>
      <c r="T19" s="1">
        <f t="shared" si="11"/>
        <v>12.094095072360991</v>
      </c>
      <c r="U19" s="1">
        <f t="shared" si="12"/>
        <v>37.168630814064471</v>
      </c>
    </row>
    <row r="20" spans="6:21" x14ac:dyDescent="0.25">
      <c r="F20" s="1">
        <v>15</v>
      </c>
      <c r="G20" s="1">
        <f t="shared" si="0"/>
        <v>2.5000000000000013</v>
      </c>
      <c r="H20" s="1">
        <f t="shared" si="1"/>
        <v>52.255163790993983</v>
      </c>
      <c r="I20" s="1">
        <f t="shared" si="1"/>
        <v>138.88257285257538</v>
      </c>
      <c r="J20" s="1">
        <f t="shared" si="2"/>
        <v>2.5500000000000012</v>
      </c>
      <c r="K20" s="1">
        <f t="shared" si="3"/>
        <v>13.888257285257538</v>
      </c>
      <c r="L20" s="1">
        <f t="shared" si="4"/>
        <v>16.277478993302157</v>
      </c>
      <c r="M20" s="1">
        <f t="shared" si="5"/>
        <v>16.718426835432254</v>
      </c>
      <c r="N20" s="1">
        <f t="shared" si="6"/>
        <v>19.691500662127716</v>
      </c>
      <c r="O20" s="1">
        <f t="shared" si="7"/>
        <v>47.784434160892374</v>
      </c>
      <c r="P20" s="1">
        <f t="shared" si="8"/>
        <v>56.603391003494337</v>
      </c>
      <c r="Q20" s="1">
        <f t="shared" si="9"/>
        <v>58.032433768701765</v>
      </c>
      <c r="R20" s="1">
        <f t="shared" si="10"/>
        <v>37.253710880991868</v>
      </c>
      <c r="T20" s="1">
        <f t="shared" si="11"/>
        <v>16.59526160080901</v>
      </c>
      <c r="U20" s="1">
        <f t="shared" si="12"/>
        <v>52.384965764379409</v>
      </c>
    </row>
    <row r="21" spans="6:21" x14ac:dyDescent="0.25">
      <c r="F21" s="1">
        <v>16</v>
      </c>
      <c r="G21" s="1">
        <f t="shared" si="0"/>
        <v>2.6000000000000014</v>
      </c>
      <c r="H21" s="1">
        <f t="shared" si="1"/>
        <v>68.850425391802986</v>
      </c>
      <c r="I21" s="1">
        <f t="shared" si="1"/>
        <v>191.26753861695479</v>
      </c>
      <c r="J21" s="1">
        <f t="shared" si="2"/>
        <v>2.6500000000000012</v>
      </c>
      <c r="K21" s="1">
        <f t="shared" si="3"/>
        <v>19.12675386169548</v>
      </c>
      <c r="L21" s="1">
        <f t="shared" si="4"/>
        <v>22.508287393809333</v>
      </c>
      <c r="M21" s="1">
        <f t="shared" si="5"/>
        <v>23.148084822150341</v>
      </c>
      <c r="N21" s="1">
        <f t="shared" si="6"/>
        <v>27.383767420416078</v>
      </c>
      <c r="O21" s="1">
        <f t="shared" si="7"/>
        <v>67.630670642277067</v>
      </c>
      <c r="P21" s="1">
        <f t="shared" si="8"/>
        <v>80.426619209097211</v>
      </c>
      <c r="Q21" s="1">
        <f t="shared" si="9"/>
        <v>82.570135587205982</v>
      </c>
      <c r="R21" s="1">
        <f t="shared" si="10"/>
        <v>53.210771962641559</v>
      </c>
      <c r="T21" s="1">
        <f t="shared" si="11"/>
        <v>22.970544285671821</v>
      </c>
      <c r="U21" s="1">
        <f t="shared" si="12"/>
        <v>74.47249203292084</v>
      </c>
    </row>
    <row r="22" spans="6:21" x14ac:dyDescent="0.25">
      <c r="F22" s="1">
        <v>17</v>
      </c>
      <c r="G22" s="1">
        <f t="shared" si="0"/>
        <v>2.7000000000000015</v>
      </c>
      <c r="H22" s="1">
        <f t="shared" si="1"/>
        <v>91.820969677474807</v>
      </c>
      <c r="I22" s="1">
        <f t="shared" si="1"/>
        <v>265.74003064987562</v>
      </c>
      <c r="J22" s="1">
        <f t="shared" si="2"/>
        <v>2.7500000000000013</v>
      </c>
      <c r="K22" s="1">
        <f t="shared" si="3"/>
        <v>26.574003064987565</v>
      </c>
      <c r="L22" s="1">
        <f t="shared" si="4"/>
        <v>31.401076569406797</v>
      </c>
      <c r="M22" s="1">
        <f t="shared" si="5"/>
        <v>32.336885697418069</v>
      </c>
      <c r="N22" s="1">
        <f t="shared" si="6"/>
        <v>38.423488100737444</v>
      </c>
      <c r="O22" s="1">
        <f t="shared" si="7"/>
        <v>96.541470088384671</v>
      </c>
      <c r="P22" s="1">
        <f t="shared" si="8"/>
        <v>115.25765264861012</v>
      </c>
      <c r="Q22" s="1">
        <f t="shared" si="9"/>
        <v>118.49485035749875</v>
      </c>
      <c r="R22" s="1">
        <f t="shared" si="10"/>
        <v>76.7350590445036</v>
      </c>
      <c r="T22" s="1">
        <f t="shared" si="11"/>
        <v>32.078902616562452</v>
      </c>
      <c r="U22" s="1">
        <f t="shared" si="12"/>
        <v>106.79692252418432</v>
      </c>
    </row>
    <row r="23" spans="6:21" x14ac:dyDescent="0.25">
      <c r="F23" s="1">
        <v>18</v>
      </c>
      <c r="G23" s="1">
        <f t="shared" si="0"/>
        <v>2.8000000000000016</v>
      </c>
      <c r="H23" s="1">
        <f t="shared" ref="H23:I38" si="13">H22+T22</f>
        <v>123.89987229403727</v>
      </c>
      <c r="I23" s="1">
        <f t="shared" si="13"/>
        <v>372.53695317405993</v>
      </c>
      <c r="J23" s="1">
        <f t="shared" si="2"/>
        <v>2.8500000000000014</v>
      </c>
      <c r="K23" s="1">
        <f t="shared" si="3"/>
        <v>37.253695317405992</v>
      </c>
      <c r="L23" s="1">
        <f t="shared" si="4"/>
        <v>44.203810873959355</v>
      </c>
      <c r="M23" s="1">
        <f t="shared" si="5"/>
        <v>45.58374412627176</v>
      </c>
      <c r="N23" s="1">
        <f t="shared" si="6"/>
        <v>54.406113058727442</v>
      </c>
      <c r="O23" s="1">
        <f t="shared" si="7"/>
        <v>139.0023111310673</v>
      </c>
      <c r="P23" s="1">
        <f t="shared" si="8"/>
        <v>166.60097617731523</v>
      </c>
      <c r="Q23" s="1">
        <f t="shared" si="9"/>
        <v>171.52417741321443</v>
      </c>
      <c r="R23" s="1">
        <f t="shared" si="10"/>
        <v>111.71136536517008</v>
      </c>
      <c r="T23" s="1">
        <f t="shared" si="11"/>
        <v>45.205819729432612</v>
      </c>
      <c r="U23" s="1">
        <f t="shared" si="12"/>
        <v>154.49399727954946</v>
      </c>
    </row>
    <row r="24" spans="6:21" x14ac:dyDescent="0.25">
      <c r="F24" s="1">
        <v>19</v>
      </c>
      <c r="G24" s="1">
        <f t="shared" si="0"/>
        <v>2.9000000000000017</v>
      </c>
      <c r="H24" s="1">
        <f t="shared" si="13"/>
        <v>169.10569202346989</v>
      </c>
      <c r="I24" s="1">
        <f t="shared" si="13"/>
        <v>527.03095045360942</v>
      </c>
      <c r="J24" s="1">
        <f t="shared" si="2"/>
        <v>2.9500000000000015</v>
      </c>
      <c r="K24" s="1">
        <f t="shared" si="3"/>
        <v>52.703095045360946</v>
      </c>
      <c r="L24" s="1">
        <f t="shared" si="4"/>
        <v>62.797076361278599</v>
      </c>
      <c r="M24" s="1">
        <f t="shared" si="5"/>
        <v>64.848658091955258</v>
      </c>
      <c r="N24" s="1">
        <f t="shared" si="6"/>
        <v>77.748323973508988</v>
      </c>
      <c r="O24" s="1">
        <f t="shared" si="7"/>
        <v>201.87962631835313</v>
      </c>
      <c r="P24" s="1">
        <f t="shared" si="8"/>
        <v>242.91126093188632</v>
      </c>
      <c r="Q24" s="1">
        <f t="shared" si="9"/>
        <v>250.45228928148038</v>
      </c>
      <c r="R24" s="1">
        <f t="shared" si="10"/>
        <v>164.16111472745536</v>
      </c>
      <c r="T24" s="1">
        <f t="shared" si="11"/>
        <v>64.290481320889612</v>
      </c>
      <c r="U24" s="1">
        <f t="shared" si="12"/>
        <v>225.46130691209032</v>
      </c>
    </row>
    <row r="25" spans="6:21" x14ac:dyDescent="0.25">
      <c r="F25" s="1">
        <v>20</v>
      </c>
      <c r="G25" s="1">
        <f t="shared" si="0"/>
        <v>3.0000000000000018</v>
      </c>
      <c r="H25" s="1">
        <f t="shared" si="13"/>
        <v>233.39617334435951</v>
      </c>
      <c r="I25" s="1">
        <f t="shared" si="13"/>
        <v>752.49225736569974</v>
      </c>
      <c r="J25" s="1">
        <f t="shared" si="2"/>
        <v>3.0500000000000016</v>
      </c>
      <c r="K25" s="1">
        <f t="shared" si="3"/>
        <v>75.249225736569983</v>
      </c>
      <c r="L25" s="1">
        <f t="shared" si="4"/>
        <v>90.037552197220876</v>
      </c>
      <c r="M25" s="1">
        <f t="shared" si="5"/>
        <v>93.113019436388996</v>
      </c>
      <c r="N25" s="1">
        <f t="shared" si="6"/>
        <v>112.14035262267922</v>
      </c>
      <c r="O25" s="1">
        <f t="shared" si="7"/>
        <v>295.76652921301792</v>
      </c>
      <c r="P25" s="1">
        <f t="shared" si="8"/>
        <v>357.27587399638043</v>
      </c>
      <c r="Q25" s="1">
        <f t="shared" si="9"/>
        <v>368.91126886109248</v>
      </c>
      <c r="R25" s="1">
        <f t="shared" si="10"/>
        <v>243.49198429010931</v>
      </c>
      <c r="T25" s="1">
        <f t="shared" si="11"/>
        <v>92.281786937744812</v>
      </c>
      <c r="U25" s="1">
        <f t="shared" si="12"/>
        <v>331.9387998696788</v>
      </c>
    </row>
    <row r="26" spans="6:21" x14ac:dyDescent="0.25">
      <c r="F26" s="1">
        <v>21</v>
      </c>
      <c r="G26" s="1">
        <f t="shared" si="0"/>
        <v>3.1000000000000019</v>
      </c>
      <c r="H26" s="1">
        <f t="shared" si="13"/>
        <v>325.67796028210432</v>
      </c>
      <c r="I26" s="1">
        <f t="shared" si="13"/>
        <v>1084.4310572353786</v>
      </c>
      <c r="J26" s="1">
        <f t="shared" si="2"/>
        <v>3.1500000000000017</v>
      </c>
      <c r="K26" s="1">
        <f t="shared" si="3"/>
        <v>108.44310572353787</v>
      </c>
      <c r="L26" s="1">
        <f t="shared" si="4"/>
        <v>130.29979549505887</v>
      </c>
      <c r="M26" s="1">
        <f t="shared" si="5"/>
        <v>134.94874084602566</v>
      </c>
      <c r="N26" s="1">
        <f t="shared" si="6"/>
        <v>163.26303661796945</v>
      </c>
      <c r="O26" s="1">
        <f t="shared" si="7"/>
        <v>437.13379543042004</v>
      </c>
      <c r="P26" s="1">
        <f t="shared" si="8"/>
        <v>530.11270244975583</v>
      </c>
      <c r="Q26" s="1">
        <f t="shared" si="9"/>
        <v>548.19930894431582</v>
      </c>
      <c r="R26" s="1">
        <f t="shared" si="10"/>
        <v>364.52025778160174</v>
      </c>
      <c r="T26" s="1">
        <f t="shared" si="11"/>
        <v>133.7005358372794</v>
      </c>
      <c r="U26" s="1">
        <f t="shared" si="12"/>
        <v>493.04634600002754</v>
      </c>
    </row>
    <row r="27" spans="6:21" x14ac:dyDescent="0.25">
      <c r="F27" s="1">
        <v>22</v>
      </c>
      <c r="G27" s="1">
        <f t="shared" si="0"/>
        <v>3.200000000000002</v>
      </c>
      <c r="H27" s="1">
        <f t="shared" si="13"/>
        <v>459.37849611938373</v>
      </c>
      <c r="I27" s="1">
        <f t="shared" si="13"/>
        <v>1577.4774032354062</v>
      </c>
      <c r="J27" s="1">
        <f t="shared" si="2"/>
        <v>3.2500000000000018</v>
      </c>
      <c r="K27" s="1">
        <f t="shared" si="3"/>
        <v>157.74774032354063</v>
      </c>
      <c r="L27" s="1">
        <f t="shared" si="4"/>
        <v>190.33743471321728</v>
      </c>
      <c r="M27" s="1">
        <f t="shared" si="5"/>
        <v>197.42417441650721</v>
      </c>
      <c r="N27" s="1">
        <f t="shared" si="6"/>
        <v>239.93338144687527</v>
      </c>
      <c r="O27" s="1">
        <f t="shared" si="7"/>
        <v>651.79388779353326</v>
      </c>
      <c r="P27" s="1">
        <f t="shared" si="8"/>
        <v>793.52868185933175</v>
      </c>
      <c r="Q27" s="1">
        <f t="shared" si="9"/>
        <v>821.85641123334653</v>
      </c>
      <c r="R27" s="1">
        <f t="shared" si="10"/>
        <v>550.76885043921038</v>
      </c>
      <c r="T27" s="1">
        <f t="shared" si="11"/>
        <v>195.53405667164415</v>
      </c>
      <c r="U27" s="1">
        <f t="shared" si="12"/>
        <v>738.88882073635011</v>
      </c>
    </row>
    <row r="28" spans="6:21" x14ac:dyDescent="0.25">
      <c r="F28" s="1">
        <v>23</v>
      </c>
      <c r="G28" s="1">
        <f t="shared" si="0"/>
        <v>3.300000000000002</v>
      </c>
      <c r="H28" s="1">
        <f t="shared" si="13"/>
        <v>654.91255279102791</v>
      </c>
      <c r="I28" s="1">
        <f t="shared" si="13"/>
        <v>2316.3662239717564</v>
      </c>
      <c r="J28" s="1">
        <f t="shared" si="2"/>
        <v>3.3500000000000019</v>
      </c>
      <c r="K28" s="1">
        <f t="shared" si="3"/>
        <v>231.63662239717564</v>
      </c>
      <c r="L28" s="1">
        <f t="shared" si="4"/>
        <v>280.66272221376164</v>
      </c>
      <c r="M28" s="1">
        <f t="shared" si="5"/>
        <v>291.55737033980682</v>
      </c>
      <c r="N28" s="1">
        <f t="shared" si="6"/>
        <v>355.94901257659097</v>
      </c>
      <c r="O28" s="1">
        <f t="shared" si="7"/>
        <v>980.52199633171949</v>
      </c>
      <c r="P28" s="1">
        <f t="shared" si="8"/>
        <v>1198.4149588526234</v>
      </c>
      <c r="Q28" s="1">
        <f t="shared" si="9"/>
        <v>1243.123901794153</v>
      </c>
      <c r="R28" s="1">
        <f t="shared" si="10"/>
        <v>839.88722602717542</v>
      </c>
      <c r="T28" s="1">
        <f t="shared" si="11"/>
        <v>288.6709700134839</v>
      </c>
      <c r="U28" s="1">
        <f t="shared" si="12"/>
        <v>1117.2478239420745</v>
      </c>
    </row>
    <row r="29" spans="6:21" x14ac:dyDescent="0.25">
      <c r="F29" s="1">
        <v>24</v>
      </c>
      <c r="G29" s="1">
        <f t="shared" si="0"/>
        <v>3.4000000000000021</v>
      </c>
      <c r="H29" s="1">
        <f t="shared" si="13"/>
        <v>943.58352280451186</v>
      </c>
      <c r="I29" s="1">
        <f t="shared" si="13"/>
        <v>3433.6140479138312</v>
      </c>
      <c r="J29" s="1">
        <f t="shared" si="2"/>
        <v>3.450000000000002</v>
      </c>
      <c r="K29" s="1">
        <f t="shared" si="3"/>
        <v>343.36140479138317</v>
      </c>
      <c r="L29" s="1">
        <f t="shared" si="4"/>
        <v>417.77376349359503</v>
      </c>
      <c r="M29" s="1">
        <f t="shared" si="5"/>
        <v>434.66568687873189</v>
      </c>
      <c r="N29" s="1">
        <f t="shared" si="6"/>
        <v>533.08129572156599</v>
      </c>
      <c r="O29" s="1">
        <f t="shared" si="7"/>
        <v>1488.2471740442377</v>
      </c>
      <c r="P29" s="1">
        <f t="shared" si="8"/>
        <v>1826.085641746974</v>
      </c>
      <c r="Q29" s="1">
        <f t="shared" si="9"/>
        <v>1897.1989093018278</v>
      </c>
      <c r="R29" s="1">
        <f t="shared" si="10"/>
        <v>1292.6276588675344</v>
      </c>
      <c r="T29" s="1">
        <f t="shared" si="11"/>
        <v>430.2202668762672</v>
      </c>
      <c r="U29" s="1">
        <f t="shared" si="12"/>
        <v>1704.5739891682294</v>
      </c>
    </row>
    <row r="30" spans="6:21" x14ac:dyDescent="0.25">
      <c r="F30" s="1">
        <v>25</v>
      </c>
      <c r="G30" s="1">
        <f t="shared" si="0"/>
        <v>3.5000000000000022</v>
      </c>
      <c r="H30" s="1">
        <f t="shared" si="13"/>
        <v>1373.8037896807791</v>
      </c>
      <c r="I30" s="1">
        <f t="shared" si="13"/>
        <v>5138.1880370820609</v>
      </c>
      <c r="J30" s="1">
        <f t="shared" si="2"/>
        <v>3.550000000000002</v>
      </c>
      <c r="K30" s="1">
        <f t="shared" si="3"/>
        <v>513.81880370820613</v>
      </c>
      <c r="L30" s="1">
        <f t="shared" si="4"/>
        <v>627.77866067655589</v>
      </c>
      <c r="M30" s="1">
        <f t="shared" si="5"/>
        <v>654.19467512803908</v>
      </c>
      <c r="N30" s="1">
        <f t="shared" si="6"/>
        <v>805.9710191393367</v>
      </c>
      <c r="O30" s="1">
        <f t="shared" si="7"/>
        <v>2279.1971393669955</v>
      </c>
      <c r="P30" s="1">
        <f t="shared" si="8"/>
        <v>2807.5174283966585</v>
      </c>
      <c r="Q30" s="1">
        <f t="shared" si="9"/>
        <v>2921.5221543113057</v>
      </c>
      <c r="R30" s="1">
        <f t="shared" si="10"/>
        <v>2007.827740726806</v>
      </c>
      <c r="T30" s="1">
        <f t="shared" si="11"/>
        <v>647.28941574278872</v>
      </c>
      <c r="U30" s="1">
        <f t="shared" si="12"/>
        <v>2624.1840075849555</v>
      </c>
    </row>
    <row r="31" spans="6:21" x14ac:dyDescent="0.25">
      <c r="F31" s="1">
        <v>26</v>
      </c>
      <c r="G31" s="1">
        <f t="shared" si="0"/>
        <v>3.6000000000000023</v>
      </c>
      <c r="H31" s="1">
        <f t="shared" si="13"/>
        <v>2021.0932054235677</v>
      </c>
      <c r="I31" s="1">
        <f t="shared" si="13"/>
        <v>7762.3720446670159</v>
      </c>
      <c r="J31" s="1">
        <f t="shared" si="2"/>
        <v>3.6500000000000021</v>
      </c>
      <c r="K31" s="1">
        <f t="shared" si="3"/>
        <v>776.23720446670166</v>
      </c>
      <c r="L31" s="1">
        <f t="shared" si="4"/>
        <v>952.33957896833226</v>
      </c>
      <c r="M31" s="1">
        <f t="shared" si="5"/>
        <v>994.0072931181611</v>
      </c>
      <c r="N31" s="1">
        <f t="shared" si="6"/>
        <v>1230.199965768963</v>
      </c>
      <c r="O31" s="1">
        <f t="shared" si="7"/>
        <v>3522.0474900326126</v>
      </c>
      <c r="P31" s="1">
        <f t="shared" si="8"/>
        <v>4355.4017730291907</v>
      </c>
      <c r="Q31" s="1">
        <f t="shared" si="9"/>
        <v>4539.6276130226133</v>
      </c>
      <c r="R31" s="1">
        <f t="shared" si="10"/>
        <v>3147.6150454970916</v>
      </c>
      <c r="T31" s="1">
        <f t="shared" si="11"/>
        <v>983.18848573477533</v>
      </c>
      <c r="U31" s="1">
        <f t="shared" si="12"/>
        <v>4076.6202179388856</v>
      </c>
    </row>
    <row r="32" spans="6:21" x14ac:dyDescent="0.25">
      <c r="F32" s="1">
        <v>27</v>
      </c>
      <c r="G32" s="1">
        <f t="shared" si="0"/>
        <v>3.7000000000000024</v>
      </c>
      <c r="H32" s="1">
        <f t="shared" si="13"/>
        <v>3004.2816911583432</v>
      </c>
      <c r="I32" s="1">
        <f t="shared" si="13"/>
        <v>11838.992262605901</v>
      </c>
      <c r="J32" s="1">
        <f t="shared" si="2"/>
        <v>3.7500000000000022</v>
      </c>
      <c r="K32" s="1">
        <f t="shared" si="3"/>
        <v>1183.8992262605902</v>
      </c>
      <c r="L32" s="1">
        <f t="shared" si="4"/>
        <v>1458.4997944052291</v>
      </c>
      <c r="M32" s="1">
        <f t="shared" si="5"/>
        <v>1524.797274666983</v>
      </c>
      <c r="N32" s="1">
        <f t="shared" si="6"/>
        <v>1895.7056388242452</v>
      </c>
      <c r="O32" s="1">
        <f t="shared" si="7"/>
        <v>5492.0113628927747</v>
      </c>
      <c r="P32" s="1">
        <f t="shared" si="8"/>
        <v>6817.9609681278525</v>
      </c>
      <c r="Q32" s="1">
        <f t="shared" si="9"/>
        <v>7118.0641256365489</v>
      </c>
      <c r="R32" s="1">
        <f t="shared" si="10"/>
        <v>4980.1442966295035</v>
      </c>
      <c r="T32" s="1">
        <f t="shared" si="11"/>
        <v>1507.6998338715432</v>
      </c>
      <c r="U32" s="1">
        <f t="shared" si="12"/>
        <v>6390.7009745085134</v>
      </c>
    </row>
    <row r="33" spans="6:21" x14ac:dyDescent="0.25">
      <c r="F33" s="1">
        <v>28</v>
      </c>
      <c r="G33" s="1">
        <f t="shared" si="0"/>
        <v>3.8000000000000025</v>
      </c>
      <c r="H33" s="1">
        <f t="shared" si="13"/>
        <v>4511.9815250298861</v>
      </c>
      <c r="I33" s="1">
        <f t="shared" si="13"/>
        <v>18229.693237114414</v>
      </c>
      <c r="J33" s="1">
        <f t="shared" si="2"/>
        <v>3.8500000000000023</v>
      </c>
      <c r="K33" s="1">
        <f t="shared" si="3"/>
        <v>1822.9693237114416</v>
      </c>
      <c r="L33" s="1">
        <f t="shared" si="4"/>
        <v>2255.0611441921837</v>
      </c>
      <c r="M33" s="1">
        <f t="shared" si="5"/>
        <v>2361.4703180659849</v>
      </c>
      <c r="N33" s="1">
        <f t="shared" si="6"/>
        <v>2949.2566119061967</v>
      </c>
      <c r="O33" s="1">
        <f t="shared" si="7"/>
        <v>8641.8364096148416</v>
      </c>
      <c r="P33" s="1">
        <f t="shared" si="8"/>
        <v>10770.019887090872</v>
      </c>
      <c r="Q33" s="1">
        <f t="shared" si="9"/>
        <v>11262.872881947551</v>
      </c>
      <c r="R33" s="1">
        <f t="shared" si="10"/>
        <v>7952.6404890018912</v>
      </c>
      <c r="T33" s="1">
        <f t="shared" si="11"/>
        <v>2334.2148100223294</v>
      </c>
      <c r="U33" s="1">
        <f t="shared" si="12"/>
        <v>10110.043739448929</v>
      </c>
    </row>
    <row r="34" spans="6:21" x14ac:dyDescent="0.25">
      <c r="F34" s="1">
        <v>29</v>
      </c>
      <c r="G34" s="1">
        <f t="shared" si="0"/>
        <v>3.9000000000000026</v>
      </c>
      <c r="H34" s="1">
        <f t="shared" si="13"/>
        <v>6846.1963350522155</v>
      </c>
      <c r="I34" s="1">
        <f t="shared" si="13"/>
        <v>28339.736976563341</v>
      </c>
      <c r="J34" s="1">
        <f t="shared" si="2"/>
        <v>3.9500000000000024</v>
      </c>
      <c r="K34" s="1">
        <f t="shared" si="3"/>
        <v>2833.9736976563345</v>
      </c>
      <c r="L34" s="1">
        <f t="shared" si="4"/>
        <v>3520.0993972328383</v>
      </c>
      <c r="M34" s="1">
        <f t="shared" si="5"/>
        <v>3692.3911964914582</v>
      </c>
      <c r="N34" s="1">
        <f t="shared" si="6"/>
        <v>4632.4149386003728</v>
      </c>
      <c r="O34" s="1">
        <f t="shared" si="7"/>
        <v>13722.513991530077</v>
      </c>
      <c r="P34" s="1">
        <f t="shared" si="8"/>
        <v>17168.349976702473</v>
      </c>
      <c r="Q34" s="1">
        <f t="shared" si="9"/>
        <v>17984.412409440381</v>
      </c>
      <c r="R34" s="1">
        <f t="shared" si="10"/>
        <v>12817.239735286768</v>
      </c>
      <c r="T34" s="1">
        <f t="shared" si="11"/>
        <v>3648.5616372842173</v>
      </c>
      <c r="U34" s="1">
        <f t="shared" si="12"/>
        <v>16140.879749850426</v>
      </c>
    </row>
    <row r="35" spans="6:21" x14ac:dyDescent="0.25">
      <c r="F35" s="1">
        <v>30</v>
      </c>
      <c r="G35" s="1">
        <f t="shared" si="0"/>
        <v>4.0000000000000027</v>
      </c>
      <c r="H35" s="1">
        <f t="shared" si="13"/>
        <v>10494.757972336432</v>
      </c>
      <c r="I35" s="1">
        <f t="shared" si="13"/>
        <v>44480.616726413769</v>
      </c>
      <c r="J35" s="1">
        <f t="shared" si="2"/>
        <v>4.0500000000000025</v>
      </c>
      <c r="K35" s="1">
        <f t="shared" si="3"/>
        <v>4448.0616726413773</v>
      </c>
      <c r="L35" s="1">
        <f t="shared" si="4"/>
        <v>5547.5691666163821</v>
      </c>
      <c r="M35" s="1">
        <f t="shared" si="5"/>
        <v>5828.9999022565025</v>
      </c>
      <c r="N35" s="1">
        <f t="shared" si="6"/>
        <v>7346.1826065588684</v>
      </c>
      <c r="O35" s="1">
        <f t="shared" si="7"/>
        <v>21990.149879500095</v>
      </c>
      <c r="P35" s="1">
        <f t="shared" si="8"/>
        <v>27618.764592302497</v>
      </c>
      <c r="Q35" s="1">
        <f t="shared" si="9"/>
        <v>28981.209339174922</v>
      </c>
      <c r="R35" s="1">
        <f t="shared" si="10"/>
        <v>20849.539915957554</v>
      </c>
      <c r="T35" s="1">
        <f t="shared" si="11"/>
        <v>5757.8970694910022</v>
      </c>
      <c r="U35" s="1">
        <f t="shared" si="12"/>
        <v>26006.606276402079</v>
      </c>
    </row>
    <row r="36" spans="6:21" x14ac:dyDescent="0.25">
      <c r="F36" s="1">
        <v>31</v>
      </c>
      <c r="G36" s="1">
        <f t="shared" si="0"/>
        <v>4.1000000000000023</v>
      </c>
      <c r="H36" s="1">
        <f t="shared" si="13"/>
        <v>16252.655041827435</v>
      </c>
      <c r="I36" s="1">
        <f t="shared" si="13"/>
        <v>70487.223002815852</v>
      </c>
      <c r="J36" s="1">
        <f t="shared" si="2"/>
        <v>4.1500000000000021</v>
      </c>
      <c r="K36" s="1">
        <f t="shared" si="3"/>
        <v>7048.7223002815854</v>
      </c>
      <c r="L36" s="1">
        <f t="shared" si="4"/>
        <v>8826.8898001967736</v>
      </c>
      <c r="M36" s="1">
        <f t="shared" si="5"/>
        <v>9290.675019805758</v>
      </c>
      <c r="N36" s="1">
        <f t="shared" si="6"/>
        <v>11761.9955810909</v>
      </c>
      <c r="O36" s="1">
        <f t="shared" si="7"/>
        <v>35563.349998303769</v>
      </c>
      <c r="P36" s="1">
        <f t="shared" si="8"/>
        <v>44839.054390483449</v>
      </c>
      <c r="Q36" s="1">
        <f t="shared" si="9"/>
        <v>47132.732808093133</v>
      </c>
      <c r="R36" s="1">
        <f t="shared" si="10"/>
        <v>34231.240121367722</v>
      </c>
      <c r="T36" s="1">
        <f t="shared" si="11"/>
        <v>9174.3079202295921</v>
      </c>
      <c r="U36" s="1">
        <f t="shared" si="12"/>
        <v>42289.694086137439</v>
      </c>
    </row>
    <row r="37" spans="6:21" x14ac:dyDescent="0.25">
      <c r="F37" s="1">
        <v>32</v>
      </c>
      <c r="G37" s="1">
        <f t="shared" si="0"/>
        <v>4.200000000000002</v>
      </c>
      <c r="H37" s="1">
        <f t="shared" si="13"/>
        <v>25426.962962057027</v>
      </c>
      <c r="I37" s="1">
        <f t="shared" si="13"/>
        <v>112776.91708895328</v>
      </c>
      <c r="J37" s="1">
        <f t="shared" si="2"/>
        <v>4.2500000000000018</v>
      </c>
      <c r="K37" s="1">
        <f t="shared" si="3"/>
        <v>11277.691708895329</v>
      </c>
      <c r="L37" s="1">
        <f t="shared" si="4"/>
        <v>14179.973189966548</v>
      </c>
      <c r="M37" s="1">
        <f t="shared" si="5"/>
        <v>14951.084449113947</v>
      </c>
      <c r="N37" s="1">
        <f t="shared" si="6"/>
        <v>19013.872955942974</v>
      </c>
      <c r="O37" s="1">
        <f t="shared" si="7"/>
        <v>58045.629621424363</v>
      </c>
      <c r="P37" s="1">
        <f t="shared" si="8"/>
        <v>73467.854804372342</v>
      </c>
      <c r="Q37" s="1">
        <f t="shared" si="9"/>
        <v>77361.812470476434</v>
      </c>
      <c r="R37" s="1">
        <f t="shared" si="10"/>
        <v>56725.528220794025</v>
      </c>
      <c r="T37" s="1">
        <f t="shared" si="11"/>
        <v>14758.946657166549</v>
      </c>
      <c r="U37" s="1">
        <f t="shared" si="12"/>
        <v>69405.082065319337</v>
      </c>
    </row>
    <row r="38" spans="6:21" x14ac:dyDescent="0.25">
      <c r="F38" s="1">
        <v>33</v>
      </c>
      <c r="G38" s="1">
        <f t="shared" si="0"/>
        <v>4.3000000000000016</v>
      </c>
      <c r="H38" s="1">
        <f t="shared" si="13"/>
        <v>40185.909619223574</v>
      </c>
      <c r="I38" s="1">
        <f t="shared" si="13"/>
        <v>182181.99915427261</v>
      </c>
      <c r="J38" s="1">
        <f t="shared" si="2"/>
        <v>4.3500000000000014</v>
      </c>
      <c r="K38" s="1">
        <f t="shared" si="3"/>
        <v>18218.19991542726</v>
      </c>
      <c r="L38" s="1">
        <f t="shared" si="4"/>
        <v>22999.109954057432</v>
      </c>
      <c r="M38" s="1">
        <f t="shared" si="5"/>
        <v>24292.67278873314</v>
      </c>
      <c r="N38" s="1">
        <f t="shared" si="6"/>
        <v>31033.830288463156</v>
      </c>
      <c r="O38" s="1">
        <f t="shared" si="7"/>
        <v>95618.200772603392</v>
      </c>
      <c r="P38" s="1">
        <f t="shared" si="8"/>
        <v>121489.45746611756</v>
      </c>
      <c r="Q38" s="1">
        <f t="shared" si="9"/>
        <v>128156.30373035894</v>
      </c>
      <c r="R38" s="1">
        <f t="shared" si="10"/>
        <v>94878.958280644176</v>
      </c>
      <c r="T38" s="1">
        <f t="shared" si="11"/>
        <v>23972.59928157859</v>
      </c>
      <c r="U38" s="1">
        <f t="shared" si="12"/>
        <v>114964.78024103343</v>
      </c>
    </row>
    <row r="39" spans="6:21" x14ac:dyDescent="0.25">
      <c r="F39" s="1">
        <v>34</v>
      </c>
      <c r="G39" s="1">
        <f t="shared" si="0"/>
        <v>4.4000000000000012</v>
      </c>
      <c r="H39" s="1">
        <f t="shared" ref="H39:I54" si="14">H38+T38</f>
        <v>64158.50890080216</v>
      </c>
      <c r="I39" s="1">
        <f t="shared" si="14"/>
        <v>297146.77939530602</v>
      </c>
      <c r="J39" s="1">
        <f t="shared" si="2"/>
        <v>4.4500000000000011</v>
      </c>
      <c r="K39" s="1">
        <f t="shared" si="3"/>
        <v>29714.677939530604</v>
      </c>
      <c r="L39" s="1">
        <f t="shared" si="4"/>
        <v>37663.394282044981</v>
      </c>
      <c r="M39" s="1">
        <f t="shared" si="5"/>
        <v>39852.885782405741</v>
      </c>
      <c r="N39" s="1">
        <f t="shared" si="6"/>
        <v>51142.276281562365</v>
      </c>
      <c r="O39" s="1">
        <f t="shared" si="7"/>
        <v>158974.32685028765</v>
      </c>
      <c r="P39" s="1">
        <f t="shared" si="8"/>
        <v>202764.15685750276</v>
      </c>
      <c r="Q39" s="1">
        <f t="shared" si="9"/>
        <v>214275.98342031759</v>
      </c>
      <c r="R39" s="1">
        <f t="shared" si="10"/>
        <v>160177.84757350676</v>
      </c>
      <c r="T39" s="1">
        <f t="shared" si="11"/>
        <v>39314.919058332402</v>
      </c>
      <c r="U39" s="1">
        <f t="shared" si="12"/>
        <v>192205.40916323918</v>
      </c>
    </row>
    <row r="40" spans="6:21" x14ac:dyDescent="0.25">
      <c r="F40" s="1">
        <v>35</v>
      </c>
      <c r="G40" s="1">
        <f t="shared" si="0"/>
        <v>4.5000000000000009</v>
      </c>
      <c r="H40" s="1">
        <f t="shared" si="14"/>
        <v>103473.42795913457</v>
      </c>
      <c r="I40" s="1">
        <f t="shared" si="14"/>
        <v>489352.1885585452</v>
      </c>
      <c r="J40" s="1">
        <f t="shared" si="2"/>
        <v>4.5500000000000007</v>
      </c>
      <c r="K40" s="1">
        <f t="shared" si="3"/>
        <v>48935.218855854524</v>
      </c>
      <c r="L40" s="1">
        <f t="shared" si="4"/>
        <v>62273.795227502327</v>
      </c>
      <c r="M40" s="1">
        <f t="shared" si="5"/>
        <v>66013.165870666955</v>
      </c>
      <c r="N40" s="1">
        <f t="shared" si="6"/>
        <v>85095.979140574302</v>
      </c>
      <c r="O40" s="1">
        <f t="shared" si="7"/>
        <v>266771.52743295598</v>
      </c>
      <c r="P40" s="1">
        <f t="shared" si="8"/>
        <v>341558.94029624877</v>
      </c>
      <c r="Q40" s="1">
        <f t="shared" si="9"/>
        <v>361607.60284719773</v>
      </c>
      <c r="R40" s="1">
        <f t="shared" si="10"/>
        <v>272949.27627607074</v>
      </c>
      <c r="T40" s="1">
        <f t="shared" si="11"/>
        <v>65100.853365461233</v>
      </c>
      <c r="U40" s="1">
        <f t="shared" si="12"/>
        <v>324342.3149993199</v>
      </c>
    </row>
    <row r="41" spans="6:21" x14ac:dyDescent="0.25">
      <c r="F41" s="1">
        <v>36</v>
      </c>
      <c r="G41" s="1">
        <f t="shared" si="0"/>
        <v>4.6000000000000005</v>
      </c>
      <c r="H41" s="1">
        <f t="shared" si="14"/>
        <v>168574.2813245958</v>
      </c>
      <c r="I41" s="1">
        <f t="shared" si="14"/>
        <v>813694.50355786504</v>
      </c>
      <c r="J41" s="1">
        <f t="shared" si="2"/>
        <v>4.6500000000000004</v>
      </c>
      <c r="K41" s="1">
        <f t="shared" si="3"/>
        <v>81369.45035578651</v>
      </c>
      <c r="L41" s="1">
        <f t="shared" si="4"/>
        <v>103961.63240808313</v>
      </c>
      <c r="M41" s="1">
        <f t="shared" si="5"/>
        <v>110405.80179184872</v>
      </c>
      <c r="N41" s="1">
        <f t="shared" si="6"/>
        <v>142963.9602240778</v>
      </c>
      <c r="O41" s="1">
        <f t="shared" si="7"/>
        <v>451843.64104593213</v>
      </c>
      <c r="P41" s="1">
        <f t="shared" si="8"/>
        <v>580727.02872124396</v>
      </c>
      <c r="Q41" s="1">
        <f t="shared" si="9"/>
        <v>615945.09868291288</v>
      </c>
      <c r="R41" s="1">
        <f t="shared" si="10"/>
        <v>469476.80267749709</v>
      </c>
      <c r="T41" s="1">
        <f t="shared" si="11"/>
        <v>108844.713163288</v>
      </c>
      <c r="U41" s="1">
        <f t="shared" si="12"/>
        <v>552444.11642195715</v>
      </c>
    </row>
    <row r="42" spans="6:21" x14ac:dyDescent="0.25">
      <c r="F42" s="1">
        <v>37</v>
      </c>
      <c r="G42" s="1">
        <f t="shared" si="0"/>
        <v>4.7</v>
      </c>
      <c r="H42" s="1">
        <f t="shared" si="14"/>
        <v>277418.99448788381</v>
      </c>
      <c r="I42" s="1">
        <f t="shared" si="14"/>
        <v>1366138.6199798221</v>
      </c>
      <c r="J42" s="1">
        <f t="shared" si="2"/>
        <v>4.75</v>
      </c>
      <c r="K42" s="1">
        <f t="shared" si="3"/>
        <v>136613.86199798223</v>
      </c>
      <c r="L42" s="1">
        <f t="shared" si="4"/>
        <v>175237.46593797332</v>
      </c>
      <c r="M42" s="1">
        <f t="shared" si="5"/>
        <v>186443.75088856416</v>
      </c>
      <c r="N42" s="1">
        <f t="shared" si="6"/>
        <v>242513.93572425155</v>
      </c>
      <c r="O42" s="1">
        <f t="shared" si="7"/>
        <v>772472.0787998219</v>
      </c>
      <c r="P42" s="1">
        <f t="shared" si="8"/>
        <v>996597.77781163889</v>
      </c>
      <c r="Q42" s="1">
        <f t="shared" si="9"/>
        <v>1059000.7372626932</v>
      </c>
      <c r="R42" s="1">
        <f t="shared" si="10"/>
        <v>815088.45531701494</v>
      </c>
      <c r="T42" s="1">
        <f t="shared" si="11"/>
        <v>183748.37189588477</v>
      </c>
      <c r="U42" s="1">
        <f t="shared" si="12"/>
        <v>949792.92737758346</v>
      </c>
    </row>
    <row r="43" spans="6:21" x14ac:dyDescent="0.25">
      <c r="F43" s="1">
        <v>38</v>
      </c>
      <c r="G43" s="1">
        <f t="shared" si="0"/>
        <v>4.8</v>
      </c>
      <c r="H43" s="1">
        <f t="shared" si="14"/>
        <v>461167.36638376862</v>
      </c>
      <c r="I43" s="1">
        <f t="shared" si="14"/>
        <v>2315931.5473574055</v>
      </c>
      <c r="J43" s="1">
        <f t="shared" si="2"/>
        <v>4.8499999999999996</v>
      </c>
      <c r="K43" s="1">
        <f t="shared" si="3"/>
        <v>231593.15473574057</v>
      </c>
      <c r="L43" s="1">
        <f t="shared" si="4"/>
        <v>298243.52866552875</v>
      </c>
      <c r="M43" s="1">
        <f t="shared" si="5"/>
        <v>317908.58607310848</v>
      </c>
      <c r="N43" s="1">
        <f t="shared" si="6"/>
        <v>415377.84182095004</v>
      </c>
      <c r="O43" s="1">
        <f t="shared" si="7"/>
        <v>1333007.4785957634</v>
      </c>
      <c r="P43" s="1">
        <f t="shared" si="8"/>
        <v>1726308.6267473591</v>
      </c>
      <c r="Q43" s="1">
        <f t="shared" si="9"/>
        <v>1837846.8708520946</v>
      </c>
      <c r="R43" s="1">
        <f t="shared" si="10"/>
        <v>1428431.5124675052</v>
      </c>
      <c r="T43" s="1">
        <f t="shared" si="11"/>
        <v>313212.53767232754</v>
      </c>
      <c r="U43" s="1">
        <f t="shared" si="12"/>
        <v>1648291.6643770293</v>
      </c>
    </row>
    <row r="44" spans="6:21" x14ac:dyDescent="0.25">
      <c r="F44" s="1">
        <v>39</v>
      </c>
      <c r="G44" s="1">
        <f t="shared" si="0"/>
        <v>4.8999999999999995</v>
      </c>
      <c r="H44" s="1">
        <f t="shared" si="14"/>
        <v>774379.90405609622</v>
      </c>
      <c r="I44" s="1">
        <f t="shared" si="14"/>
        <v>3964223.2117344346</v>
      </c>
      <c r="J44" s="1">
        <f t="shared" si="2"/>
        <v>4.9499999999999993</v>
      </c>
      <c r="K44" s="1">
        <f t="shared" si="3"/>
        <v>396422.32117344346</v>
      </c>
      <c r="L44" s="1">
        <f t="shared" si="4"/>
        <v>512518.09751031152</v>
      </c>
      <c r="M44" s="1">
        <f t="shared" si="5"/>
        <v>547342.17915715533</v>
      </c>
      <c r="N44" s="1">
        <f t="shared" si="6"/>
        <v>718373.32802039234</v>
      </c>
      <c r="O44" s="1">
        <f t="shared" si="7"/>
        <v>2321915.5267373598</v>
      </c>
      <c r="P44" s="1">
        <f t="shared" si="8"/>
        <v>3018397.1596742366</v>
      </c>
      <c r="Q44" s="1">
        <f t="shared" si="9"/>
        <v>3219510.0684694881</v>
      </c>
      <c r="R44" s="1">
        <f t="shared" si="10"/>
        <v>2526875.124596525</v>
      </c>
      <c r="T44" s="1">
        <f t="shared" si="11"/>
        <v>539086.03375479497</v>
      </c>
      <c r="U44" s="1">
        <f t="shared" si="12"/>
        <v>2887434.1846035556</v>
      </c>
    </row>
    <row r="45" spans="6:21" x14ac:dyDescent="0.25">
      <c r="F45" s="1">
        <v>40</v>
      </c>
      <c r="G45" s="1">
        <f t="shared" si="0"/>
        <v>4.9999999999999991</v>
      </c>
      <c r="H45" s="1">
        <f t="shared" si="14"/>
        <v>1313465.9378108913</v>
      </c>
      <c r="I45" s="1">
        <f t="shared" si="14"/>
        <v>6851657.3963379897</v>
      </c>
      <c r="J45" s="1">
        <f t="shared" si="2"/>
        <v>5.0499999999999989</v>
      </c>
      <c r="K45" s="1">
        <f t="shared" si="3"/>
        <v>685165.73963379906</v>
      </c>
      <c r="L45" s="1">
        <f t="shared" si="4"/>
        <v>889293.82298752107</v>
      </c>
      <c r="M45" s="1">
        <f t="shared" si="5"/>
        <v>951527.66233074968</v>
      </c>
      <c r="N45" s="1">
        <f t="shared" si="6"/>
        <v>1254471.9080007125</v>
      </c>
      <c r="O45" s="1">
        <f t="shared" si="7"/>
        <v>4082561.6670744405</v>
      </c>
      <c r="P45" s="1">
        <f t="shared" si="8"/>
        <v>5327238.453939015</v>
      </c>
      <c r="Q45" s="1">
        <f t="shared" si="9"/>
        <v>5693061.683669134</v>
      </c>
      <c r="R45" s="1">
        <f t="shared" si="10"/>
        <v>4512148.0444671297</v>
      </c>
      <c r="T45" s="1">
        <f t="shared" si="11"/>
        <v>936880.10304517543</v>
      </c>
      <c r="U45" s="1">
        <f t="shared" si="12"/>
        <v>5105884.9977929778</v>
      </c>
    </row>
    <row r="46" spans="6:21" x14ac:dyDescent="0.25">
      <c r="F46" s="1">
        <v>41</v>
      </c>
      <c r="G46" s="1">
        <f t="shared" si="0"/>
        <v>5.0999999999999988</v>
      </c>
      <c r="H46" s="1">
        <f t="shared" si="14"/>
        <v>2250346.0408560666</v>
      </c>
      <c r="I46" s="1">
        <f t="shared" si="14"/>
        <v>11957542.394130968</v>
      </c>
      <c r="J46" s="1">
        <f t="shared" si="2"/>
        <v>5.1499999999999986</v>
      </c>
      <c r="K46" s="1">
        <f t="shared" si="3"/>
        <v>1195754.2394130968</v>
      </c>
      <c r="L46" s="1">
        <f t="shared" si="4"/>
        <v>1558055.3945052661</v>
      </c>
      <c r="M46" s="1">
        <f t="shared" si="5"/>
        <v>1670295.2498826899</v>
      </c>
      <c r="N46" s="1">
        <f t="shared" si="6"/>
        <v>2211969.0406152802</v>
      </c>
      <c r="O46" s="1">
        <f t="shared" si="7"/>
        <v>7246023.101843386</v>
      </c>
      <c r="P46" s="1">
        <f t="shared" si="8"/>
        <v>9490820.209391864</v>
      </c>
      <c r="Q46" s="1">
        <f t="shared" si="9"/>
        <v>10162148.012021832</v>
      </c>
      <c r="R46" s="1">
        <f t="shared" si="10"/>
        <v>8133239.242578242</v>
      </c>
      <c r="T46" s="1">
        <f t="shared" si="11"/>
        <v>1644070.7614673816</v>
      </c>
      <c r="U46" s="1">
        <f t="shared" si="12"/>
        <v>9114199.7978748363</v>
      </c>
    </row>
    <row r="47" spans="6:21" x14ac:dyDescent="0.25">
      <c r="F47" s="1">
        <v>42</v>
      </c>
      <c r="G47" s="1">
        <f t="shared" si="0"/>
        <v>5.1999999999999984</v>
      </c>
      <c r="H47" s="1">
        <f t="shared" si="14"/>
        <v>3894416.8023234485</v>
      </c>
      <c r="I47" s="1">
        <f t="shared" si="14"/>
        <v>21071742.192005806</v>
      </c>
      <c r="J47" s="1">
        <f t="shared" si="2"/>
        <v>5.2499999999999982</v>
      </c>
      <c r="K47" s="1">
        <f t="shared" si="3"/>
        <v>2107174.2192005808</v>
      </c>
      <c r="L47" s="1">
        <f t="shared" si="4"/>
        <v>2756294.3530531414</v>
      </c>
      <c r="M47" s="1">
        <f t="shared" si="5"/>
        <v>2960586.5895650284</v>
      </c>
      <c r="N47" s="1">
        <f t="shared" si="6"/>
        <v>3938291.7876118459</v>
      </c>
      <c r="O47" s="1">
        <f t="shared" si="7"/>
        <v>12982402.677051209</v>
      </c>
      <c r="P47" s="1">
        <f t="shared" si="8"/>
        <v>17068247.40728895</v>
      </c>
      <c r="Q47" s="1">
        <f t="shared" si="9"/>
        <v>18311175.684112653</v>
      </c>
      <c r="R47" s="1">
        <f t="shared" si="10"/>
        <v>14798910.91739876</v>
      </c>
      <c r="T47" s="1">
        <f t="shared" si="11"/>
        <v>2913204.6486747949</v>
      </c>
      <c r="U47" s="1">
        <f t="shared" si="12"/>
        <v>16423359.96287553</v>
      </c>
    </row>
    <row r="48" spans="6:21" x14ac:dyDescent="0.25">
      <c r="F48" s="1">
        <v>43</v>
      </c>
      <c r="G48" s="1">
        <f t="shared" si="0"/>
        <v>5.299999999999998</v>
      </c>
      <c r="H48" s="1">
        <f t="shared" si="14"/>
        <v>6807621.4509982429</v>
      </c>
      <c r="I48" s="1">
        <f t="shared" si="14"/>
        <v>37495102.154881336</v>
      </c>
      <c r="J48" s="1">
        <f t="shared" si="2"/>
        <v>5.3499999999999979</v>
      </c>
      <c r="K48" s="1">
        <f t="shared" si="3"/>
        <v>3749510.215488134</v>
      </c>
      <c r="L48" s="1">
        <f t="shared" si="4"/>
        <v>4923532.3910439424</v>
      </c>
      <c r="M48" s="1">
        <f t="shared" si="5"/>
        <v>5298808.7030387446</v>
      </c>
      <c r="N48" s="1">
        <f t="shared" si="6"/>
        <v>7080285.1107026935</v>
      </c>
      <c r="O48" s="1">
        <f t="shared" si="7"/>
        <v>23480443.511116173</v>
      </c>
      <c r="P48" s="1">
        <f t="shared" si="8"/>
        <v>30985969.751012221</v>
      </c>
      <c r="Q48" s="1">
        <f t="shared" si="9"/>
        <v>33307748.952145591</v>
      </c>
      <c r="R48" s="1">
        <f t="shared" si="10"/>
        <v>27182364.208502311</v>
      </c>
      <c r="T48" s="1">
        <f t="shared" si="11"/>
        <v>5212412.9190593669</v>
      </c>
      <c r="U48" s="1">
        <f t="shared" si="12"/>
        <v>29875040.854322355</v>
      </c>
    </row>
    <row r="49" spans="6:21" x14ac:dyDescent="0.25">
      <c r="F49" s="1">
        <v>44</v>
      </c>
      <c r="G49" s="1">
        <f t="shared" si="0"/>
        <v>5.3999999999999977</v>
      </c>
      <c r="H49" s="1">
        <f t="shared" si="14"/>
        <v>12020034.370057609</v>
      </c>
      <c r="I49" s="1">
        <f t="shared" si="14"/>
        <v>67370143.009203687</v>
      </c>
      <c r="J49" s="1">
        <f t="shared" si="2"/>
        <v>5.4499999999999975</v>
      </c>
      <c r="K49" s="1">
        <f t="shared" si="3"/>
        <v>6737014.3009203691</v>
      </c>
      <c r="L49" s="1">
        <f t="shared" si="4"/>
        <v>8880549.0901604239</v>
      </c>
      <c r="M49" s="1">
        <f t="shared" si="5"/>
        <v>9576301.6844231933</v>
      </c>
      <c r="N49" s="1">
        <f t="shared" si="6"/>
        <v>12853185.554806018</v>
      </c>
      <c r="O49" s="1">
        <f t="shared" si="7"/>
        <v>42870695.784801088</v>
      </c>
      <c r="P49" s="1">
        <f t="shared" si="8"/>
        <v>56785747.670056477</v>
      </c>
      <c r="Q49" s="1">
        <f t="shared" si="9"/>
        <v>61161712.538856484</v>
      </c>
      <c r="R49" s="1">
        <f t="shared" si="10"/>
        <v>50401228.725923717</v>
      </c>
      <c r="T49" s="1">
        <f t="shared" si="11"/>
        <v>9417316.9008156043</v>
      </c>
      <c r="U49" s="1">
        <f t="shared" si="12"/>
        <v>54861140.821425118</v>
      </c>
    </row>
    <row r="50" spans="6:21" x14ac:dyDescent="0.25">
      <c r="F50" s="1">
        <v>45</v>
      </c>
      <c r="G50" s="1">
        <f t="shared" si="0"/>
        <v>5.4999999999999973</v>
      </c>
      <c r="H50" s="1">
        <f t="shared" si="14"/>
        <v>21437351.270873211</v>
      </c>
      <c r="I50" s="1">
        <f t="shared" si="14"/>
        <v>122231283.83062881</v>
      </c>
      <c r="J50" s="1">
        <f t="shared" si="2"/>
        <v>5.5499999999999972</v>
      </c>
      <c r="K50" s="1">
        <f t="shared" si="3"/>
        <v>12223128.383062882</v>
      </c>
      <c r="L50" s="1">
        <f t="shared" si="4"/>
        <v>16174015.848354185</v>
      </c>
      <c r="M50" s="1">
        <f t="shared" si="5"/>
        <v>17475900.185062896</v>
      </c>
      <c r="N50" s="1">
        <f t="shared" si="6"/>
        <v>23560854.921098076</v>
      </c>
      <c r="O50" s="1">
        <f t="shared" si="7"/>
        <v>79017749.305826083</v>
      </c>
      <c r="P50" s="1">
        <f t="shared" si="8"/>
        <v>105055436.04000026</v>
      </c>
      <c r="Q50" s="1">
        <f t="shared" si="9"/>
        <v>113377265.38035193</v>
      </c>
      <c r="R50" s="1">
        <f t="shared" si="10"/>
        <v>94340138.303399593</v>
      </c>
      <c r="T50" s="1">
        <f t="shared" si="11"/>
        <v>17180635.895165857</v>
      </c>
      <c r="U50" s="1">
        <f t="shared" si="12"/>
        <v>101703881.74165501</v>
      </c>
    </row>
    <row r="51" spans="6:21" x14ac:dyDescent="0.25">
      <c r="F51" s="1">
        <v>46</v>
      </c>
      <c r="G51" s="1">
        <f t="shared" si="0"/>
        <v>5.599999999999997</v>
      </c>
      <c r="H51" s="1">
        <f t="shared" si="14"/>
        <v>38617987.166039065</v>
      </c>
      <c r="I51" s="1">
        <f t="shared" si="14"/>
        <v>223935165.5722838</v>
      </c>
      <c r="J51" s="1">
        <f t="shared" si="2"/>
        <v>5.6499999999999968</v>
      </c>
      <c r="K51" s="1">
        <f t="shared" si="3"/>
        <v>22393516.557228383</v>
      </c>
      <c r="L51" s="1">
        <f t="shared" si="4"/>
        <v>29745004.83390142</v>
      </c>
      <c r="M51" s="1">
        <f t="shared" si="5"/>
        <v>32203746.981616981</v>
      </c>
      <c r="N51" s="1">
        <f t="shared" si="6"/>
        <v>43610846.263280891</v>
      </c>
      <c r="O51" s="1">
        <f t="shared" si="7"/>
        <v>147029765.53346074</v>
      </c>
      <c r="P51" s="1">
        <f t="shared" si="8"/>
        <v>196204608.48777199</v>
      </c>
      <c r="Q51" s="1">
        <f t="shared" si="9"/>
        <v>212173297.06052506</v>
      </c>
      <c r="R51" s="1">
        <f t="shared" si="10"/>
        <v>178261820.54398692</v>
      </c>
      <c r="T51" s="1">
        <f t="shared" si="11"/>
        <v>31650311.075257685</v>
      </c>
      <c r="U51" s="1">
        <f t="shared" si="12"/>
        <v>190341232.8623403</v>
      </c>
    </row>
    <row r="52" spans="6:21" x14ac:dyDescent="0.25">
      <c r="F52" s="1">
        <v>47</v>
      </c>
      <c r="G52" s="1">
        <f t="shared" si="0"/>
        <v>5.6999999999999966</v>
      </c>
      <c r="H52" s="1">
        <f t="shared" si="14"/>
        <v>70268298.241296753</v>
      </c>
      <c r="I52" s="1">
        <f t="shared" si="14"/>
        <v>414276398.43462408</v>
      </c>
      <c r="J52" s="1">
        <f t="shared" si="2"/>
        <v>5.7499999999999964</v>
      </c>
      <c r="K52" s="1">
        <f t="shared" si="3"/>
        <v>41427639.843462408</v>
      </c>
      <c r="L52" s="1">
        <f t="shared" si="4"/>
        <v>55237163.698726147</v>
      </c>
      <c r="M52" s="1">
        <f t="shared" si="5"/>
        <v>59924060.30403322</v>
      </c>
      <c r="N52" s="1">
        <f t="shared" si="6"/>
        <v>81512470.123494431</v>
      </c>
      <c r="O52" s="1">
        <f t="shared" si="7"/>
        <v>276190477.10527474</v>
      </c>
      <c r="P52" s="1">
        <f t="shared" si="8"/>
        <v>369928409.21141618</v>
      </c>
      <c r="Q52" s="1">
        <f t="shared" si="9"/>
        <v>400848302.80032015</v>
      </c>
      <c r="R52" s="1">
        <f t="shared" si="10"/>
        <v>340041138.52573806</v>
      </c>
      <c r="T52" s="1">
        <f t="shared" si="11"/>
        <v>58877092.995412596</v>
      </c>
      <c r="U52" s="1">
        <f t="shared" si="12"/>
        <v>359630839.94241428</v>
      </c>
    </row>
    <row r="53" spans="6:21" x14ac:dyDescent="0.25">
      <c r="F53" s="1">
        <v>48</v>
      </c>
      <c r="G53" s="1">
        <f t="shared" si="0"/>
        <v>5.7999999999999963</v>
      </c>
      <c r="H53" s="1">
        <f t="shared" si="14"/>
        <v>129145391.23670936</v>
      </c>
      <c r="I53" s="1">
        <f t="shared" si="14"/>
        <v>773907238.37703836</v>
      </c>
      <c r="J53" s="1">
        <f t="shared" si="2"/>
        <v>5.8499999999999961</v>
      </c>
      <c r="K53" s="1">
        <f t="shared" si="3"/>
        <v>77390723.837703839</v>
      </c>
      <c r="L53" s="1">
        <f t="shared" si="4"/>
        <v>103579250.09650251</v>
      </c>
      <c r="M53" s="1">
        <f t="shared" si="5"/>
        <v>112596996.52073097</v>
      </c>
      <c r="N53" s="1">
        <f t="shared" si="6"/>
        <v>153844665.2550016</v>
      </c>
      <c r="O53" s="1">
        <f t="shared" si="7"/>
        <v>523770525.17597336</v>
      </c>
      <c r="P53" s="1">
        <f t="shared" si="8"/>
        <v>704125453.66054249</v>
      </c>
      <c r="Q53" s="1">
        <f t="shared" si="9"/>
        <v>764539414.17297769</v>
      </c>
      <c r="R53" s="1">
        <f t="shared" si="10"/>
        <v>654818020.6958828</v>
      </c>
      <c r="T53" s="1">
        <f t="shared" si="11"/>
        <v>110597980.38786207</v>
      </c>
      <c r="U53" s="1">
        <f t="shared" si="12"/>
        <v>685986380.25648272</v>
      </c>
    </row>
    <row r="54" spans="6:21" x14ac:dyDescent="0.25">
      <c r="F54" s="1">
        <v>49</v>
      </c>
      <c r="G54" s="1">
        <f t="shared" si="0"/>
        <v>5.8999999999999959</v>
      </c>
      <c r="H54" s="1">
        <f t="shared" si="14"/>
        <v>239743371.62457144</v>
      </c>
      <c r="I54" s="1">
        <f t="shared" si="14"/>
        <v>1459893618.6335211</v>
      </c>
      <c r="J54" s="1">
        <f t="shared" si="2"/>
        <v>5.9499999999999957</v>
      </c>
      <c r="K54" s="1">
        <f t="shared" si="3"/>
        <v>145989361.86335212</v>
      </c>
      <c r="L54" s="1">
        <f t="shared" si="4"/>
        <v>196128653.07596582</v>
      </c>
      <c r="M54" s="1">
        <f t="shared" si="5"/>
        <v>213641593.21700025</v>
      </c>
      <c r="N54" s="1">
        <f t="shared" si="6"/>
        <v>293205667.86813921</v>
      </c>
      <c r="O54" s="1">
        <f t="shared" si="7"/>
        <v>1002785824.252274</v>
      </c>
      <c r="P54" s="1">
        <f t="shared" si="8"/>
        <v>1353044627.0729628</v>
      </c>
      <c r="Q54" s="1">
        <f t="shared" si="9"/>
        <v>1472163060.0478704</v>
      </c>
      <c r="R54" s="1">
        <f t="shared" si="10"/>
        <v>1273006006.7792439</v>
      </c>
      <c r="T54" s="1">
        <f t="shared" si="11"/>
        <v>209789253.71957061</v>
      </c>
      <c r="U54" s="1">
        <f t="shared" si="12"/>
        <v>1321034534.2121973</v>
      </c>
    </row>
    <row r="55" spans="6:21" x14ac:dyDescent="0.25">
      <c r="F55" s="1">
        <v>50</v>
      </c>
      <c r="G55" s="1">
        <f t="shared" si="0"/>
        <v>5.9999999999999956</v>
      </c>
      <c r="H55" s="1">
        <f t="shared" ref="H55:I70" si="15">H54+T54</f>
        <v>449532625.34414208</v>
      </c>
      <c r="I55" s="1">
        <f t="shared" si="15"/>
        <v>2780928152.8457184</v>
      </c>
      <c r="J55" s="1">
        <f t="shared" si="2"/>
        <v>6.0499999999999954</v>
      </c>
      <c r="K55" s="1">
        <f t="shared" si="3"/>
        <v>278092815.28457183</v>
      </c>
      <c r="L55" s="1">
        <f t="shared" si="4"/>
        <v>375006638.63026762</v>
      </c>
      <c r="M55" s="1">
        <f t="shared" si="5"/>
        <v>409336839.21806717</v>
      </c>
      <c r="N55" s="1">
        <f t="shared" si="6"/>
        <v>564282277.66338849</v>
      </c>
      <c r="O55" s="1">
        <f t="shared" si="7"/>
        <v>1938276466.9139149</v>
      </c>
      <c r="P55" s="1">
        <f t="shared" si="8"/>
        <v>2624880478.6699061</v>
      </c>
      <c r="Q55" s="1">
        <f t="shared" si="9"/>
        <v>2861894623.7881665</v>
      </c>
      <c r="R55" s="1">
        <f t="shared" si="10"/>
        <v>2498420143.4581904</v>
      </c>
      <c r="T55" s="1">
        <f t="shared" si="11"/>
        <v>401843674.77410501</v>
      </c>
      <c r="U55" s="1">
        <f t="shared" si="12"/>
        <v>2568374469.2147083</v>
      </c>
    </row>
    <row r="56" spans="6:21" x14ac:dyDescent="0.25">
      <c r="F56" s="1">
        <v>51</v>
      </c>
      <c r="G56" s="1">
        <f t="shared" si="0"/>
        <v>6.0999999999999952</v>
      </c>
      <c r="H56" s="1">
        <f t="shared" si="15"/>
        <v>851376300.11824703</v>
      </c>
      <c r="I56" s="1">
        <f t="shared" si="15"/>
        <v>5349302622.0604267</v>
      </c>
      <c r="J56" s="1">
        <f t="shared" si="2"/>
        <v>6.149999999999995</v>
      </c>
      <c r="K56" s="1">
        <f t="shared" si="3"/>
        <v>534930262.20604271</v>
      </c>
      <c r="L56" s="1">
        <f t="shared" si="4"/>
        <v>724050969.33249211</v>
      </c>
      <c r="M56" s="1">
        <f t="shared" si="5"/>
        <v>791980309.28583777</v>
      </c>
      <c r="N56" s="1">
        <f t="shared" si="6"/>
        <v>1096622362.1810787</v>
      </c>
      <c r="O56" s="1">
        <f t="shared" si="7"/>
        <v>3782414142.5289879</v>
      </c>
      <c r="P56" s="1">
        <f t="shared" si="8"/>
        <v>5141000941.5959024</v>
      </c>
      <c r="Q56" s="1">
        <f t="shared" si="9"/>
        <v>5616920999.7503605</v>
      </c>
      <c r="R56" s="1">
        <f t="shared" si="10"/>
        <v>4950283718.6618977</v>
      </c>
      <c r="T56" s="1">
        <f t="shared" si="11"/>
        <v>777269196.93729687</v>
      </c>
      <c r="U56" s="1">
        <f t="shared" si="12"/>
        <v>5041423623.9805679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7AA4-2ADA-483A-A6A6-FCE39CE7AA4E}">
  <dimension ref="A1:F11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2</v>
      </c>
      <c r="F1" s="1" t="s">
        <v>7</v>
      </c>
    </row>
    <row r="2" spans="1:6" x14ac:dyDescent="0.25">
      <c r="A2" s="1">
        <v>1</v>
      </c>
      <c r="B2" s="1">
        <v>5</v>
      </c>
      <c r="C2" s="1">
        <v>2</v>
      </c>
      <c r="D2" s="1">
        <v>0.1</v>
      </c>
      <c r="E2" s="1">
        <v>50</v>
      </c>
      <c r="F2" s="1">
        <f>D2/2</f>
        <v>0.05</v>
      </c>
    </row>
    <row r="5" spans="1:6" x14ac:dyDescent="0.25">
      <c r="A5" t="s">
        <v>21</v>
      </c>
    </row>
    <row r="7" spans="1:6" x14ac:dyDescent="0.25">
      <c r="A7" t="s">
        <v>22</v>
      </c>
    </row>
    <row r="8" spans="1:6" x14ac:dyDescent="0.25">
      <c r="A8" t="s">
        <v>23</v>
      </c>
    </row>
    <row r="10" spans="1:6" x14ac:dyDescent="0.25">
      <c r="A10" t="s">
        <v>24</v>
      </c>
    </row>
    <row r="11" spans="1:6" x14ac:dyDescent="0.25"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Рудзе-кут</vt:lpstr>
      <vt:lpstr>Эйлер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k219-02</dc:creator>
  <cp:lastModifiedBy>k221-19</cp:lastModifiedBy>
  <dcterms:created xsi:type="dcterms:W3CDTF">2015-06-05T18:19:34Z</dcterms:created>
  <dcterms:modified xsi:type="dcterms:W3CDTF">2024-02-21T12:37:57Z</dcterms:modified>
</cp:coreProperties>
</file>