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8_{F31527F7-1FA1-46D9-B2F0-1EC5C7BD2B42}" xr6:coauthVersionLast="47" xr6:coauthVersionMax="47" xr10:uidLastSave="{00000000-0000-0000-0000-000000000000}"/>
  <bookViews>
    <workbookView xWindow="-110" yWindow="-110" windowWidth="19420" windowHeight="10300" activeTab="6" xr2:uid="{2D13E7F2-8072-4FBE-86B1-30ECC0C5F074}"/>
  </bookViews>
  <sheets>
    <sheet name="эйлер" sheetId="1" r:id="rId1"/>
    <sheet name="рунге" sheetId="2" state="hidden" r:id="rId2"/>
    <sheet name="адамс" sheetId="3" r:id="rId3"/>
    <sheet name="адамс1" sheetId="4" r:id="rId4"/>
    <sheet name="мод эйл" sheetId="6" r:id="rId5"/>
    <sheet name="Лист4" sheetId="7" r:id="rId6"/>
    <sheet name="Лист1" sheetId="8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8" l="1"/>
  <c r="O18" i="8" s="1"/>
  <c r="N19" i="8"/>
  <c r="O19" i="8" s="1"/>
  <c r="N20" i="8"/>
  <c r="O20" i="8" s="1"/>
  <c r="N21" i="8"/>
  <c r="O21" i="8" s="1"/>
  <c r="N22" i="8"/>
  <c r="N23" i="8"/>
  <c r="N24" i="8"/>
  <c r="O24" i="8" s="1"/>
  <c r="N25" i="8"/>
  <c r="O25" i="8" s="1"/>
  <c r="N26" i="8"/>
  <c r="N27" i="8"/>
  <c r="N17" i="8"/>
  <c r="J18" i="8"/>
  <c r="J19" i="8"/>
  <c r="J20" i="8"/>
  <c r="J21" i="8"/>
  <c r="J22" i="8"/>
  <c r="L22" i="8" s="1"/>
  <c r="J23" i="8"/>
  <c r="J24" i="8"/>
  <c r="J25" i="8"/>
  <c r="L25" i="8" s="1"/>
  <c r="J26" i="8"/>
  <c r="M26" i="8" s="1"/>
  <c r="J27" i="8"/>
  <c r="L20" i="8"/>
  <c r="K24" i="8"/>
  <c r="P24" i="8" s="1"/>
  <c r="L23" i="8"/>
  <c r="J17" i="8"/>
  <c r="M17" i="8" s="1"/>
  <c r="L33" i="8"/>
  <c r="M25" i="8"/>
  <c r="M24" i="8"/>
  <c r="L24" i="8"/>
  <c r="P23" i="8"/>
  <c r="K23" i="8"/>
  <c r="M22" i="8"/>
  <c r="K22" i="8"/>
  <c r="M21" i="8"/>
  <c r="M20" i="8"/>
  <c r="K20" i="8"/>
  <c r="K19" i="8"/>
  <c r="M18" i="8"/>
  <c r="K18" i="8"/>
  <c r="L18" i="8"/>
  <c r="N28" i="8" l="1"/>
  <c r="N33" i="8" s="1"/>
  <c r="P20" i="8"/>
  <c r="P19" i="8"/>
  <c r="P18" i="8"/>
  <c r="O27" i="8"/>
  <c r="M27" i="8"/>
  <c r="P22" i="8"/>
  <c r="M23" i="8"/>
  <c r="K17" i="8"/>
  <c r="L17" i="8"/>
  <c r="L19" i="8"/>
  <c r="O22" i="8"/>
  <c r="K26" i="8"/>
  <c r="P26" i="8" s="1"/>
  <c r="O17" i="8"/>
  <c r="M19" i="8"/>
  <c r="M28" i="8" s="1"/>
  <c r="J31" i="8" s="1"/>
  <c r="K21" i="8"/>
  <c r="P21" i="8" s="1"/>
  <c r="L26" i="8"/>
  <c r="J28" i="8"/>
  <c r="P17" i="8"/>
  <c r="L21" i="8"/>
  <c r="O26" i="8"/>
  <c r="K25" i="8"/>
  <c r="P25" i="8" s="1"/>
  <c r="O23" i="8"/>
  <c r="K27" i="8"/>
  <c r="P27" i="8" s="1"/>
  <c r="L27" i="8"/>
  <c r="P28" i="8" l="1"/>
  <c r="N31" i="8" s="1"/>
  <c r="O28" i="8"/>
  <c r="N32" i="8" s="1"/>
  <c r="L28" i="8"/>
  <c r="K28" i="8"/>
  <c r="K33" i="8"/>
  <c r="L32" i="8"/>
  <c r="J33" i="8" l="1"/>
  <c r="K32" i="8"/>
  <c r="L31" i="8"/>
  <c r="K31" i="8"/>
  <c r="J32" i="8"/>
  <c r="J35" i="8" l="1" a="1"/>
  <c r="K37" i="8" s="1"/>
  <c r="L36" i="8" l="1"/>
  <c r="L35" i="8"/>
  <c r="L37" i="8"/>
  <c r="J35" i="8"/>
  <c r="K35" i="8"/>
  <c r="J36" i="8"/>
  <c r="K36" i="8"/>
  <c r="J37" i="8"/>
  <c r="O35" i="8" l="1" a="1"/>
  <c r="O37" i="8" l="1"/>
  <c r="O35" i="8"/>
  <c r="O36" i="8"/>
  <c r="F18" i="8" l="1"/>
  <c r="F19" i="8"/>
  <c r="F20" i="8"/>
  <c r="F21" i="8"/>
  <c r="F22" i="8"/>
  <c r="F23" i="8"/>
  <c r="F24" i="8"/>
  <c r="F25" i="8"/>
  <c r="F26" i="8"/>
  <c r="F27" i="8"/>
  <c r="F17" i="8"/>
  <c r="C18" i="8"/>
  <c r="C19" i="8"/>
  <c r="C20" i="8"/>
  <c r="E20" i="8" s="1"/>
  <c r="C21" i="8"/>
  <c r="C22" i="8"/>
  <c r="C23" i="8"/>
  <c r="C24" i="8"/>
  <c r="C25" i="8"/>
  <c r="E25" i="8" s="1"/>
  <c r="C26" i="8"/>
  <c r="E26" i="8" s="1"/>
  <c r="C27" i="8"/>
  <c r="C17" i="8"/>
  <c r="D31" i="8"/>
  <c r="E24" i="8"/>
  <c r="D24" i="8"/>
  <c r="E23" i="8"/>
  <c r="D23" i="8"/>
  <c r="E22" i="8"/>
  <c r="D22" i="8"/>
  <c r="D21" i="8"/>
  <c r="D20" i="8"/>
  <c r="E19" i="8"/>
  <c r="D19" i="8"/>
  <c r="E18" i="8"/>
  <c r="D18" i="8"/>
  <c r="L33" i="7"/>
  <c r="N27" i="7"/>
  <c r="J27" i="7"/>
  <c r="M27" i="7" s="1"/>
  <c r="N26" i="7"/>
  <c r="J26" i="7"/>
  <c r="M26" i="7" s="1"/>
  <c r="N25" i="7"/>
  <c r="O25" i="7" s="1"/>
  <c r="J25" i="7"/>
  <c r="L25" i="7" s="1"/>
  <c r="N24" i="7"/>
  <c r="P24" i="7" s="1"/>
  <c r="M24" i="7"/>
  <c r="L24" i="7"/>
  <c r="K24" i="7"/>
  <c r="J24" i="7"/>
  <c r="N23" i="7"/>
  <c r="J23" i="7"/>
  <c r="M23" i="7" s="1"/>
  <c r="N22" i="7"/>
  <c r="M22" i="7"/>
  <c r="J22" i="7"/>
  <c r="L22" i="7" s="1"/>
  <c r="N21" i="7"/>
  <c r="J21" i="7"/>
  <c r="M21" i="7" s="1"/>
  <c r="O20" i="7"/>
  <c r="N20" i="7"/>
  <c r="J20" i="7"/>
  <c r="M20" i="7" s="1"/>
  <c r="N19" i="7"/>
  <c r="J19" i="7"/>
  <c r="J28" i="7" s="1"/>
  <c r="N18" i="7"/>
  <c r="J18" i="7"/>
  <c r="M18" i="7" s="1"/>
  <c r="N17" i="7"/>
  <c r="N28" i="7" s="1"/>
  <c r="N33" i="7" s="1"/>
  <c r="M17" i="7"/>
  <c r="L17" i="7"/>
  <c r="J17" i="7"/>
  <c r="K17" i="7" s="1"/>
  <c r="E27" i="8" l="1"/>
  <c r="F28" i="8"/>
  <c r="F31" i="8" s="1"/>
  <c r="E21" i="8"/>
  <c r="D26" i="8"/>
  <c r="D27" i="8"/>
  <c r="C28" i="8"/>
  <c r="C31" i="8" s="1"/>
  <c r="D25" i="8"/>
  <c r="D17" i="8"/>
  <c r="E17" i="8"/>
  <c r="D30" i="8"/>
  <c r="L32" i="7"/>
  <c r="K33" i="7"/>
  <c r="M28" i="7"/>
  <c r="J31" i="7" s="1"/>
  <c r="P22" i="7"/>
  <c r="P27" i="7"/>
  <c r="P19" i="7"/>
  <c r="P23" i="7"/>
  <c r="O27" i="7"/>
  <c r="L19" i="7"/>
  <c r="O22" i="7"/>
  <c r="M19" i="7"/>
  <c r="L26" i="7"/>
  <c r="P17" i="7"/>
  <c r="O19" i="7"/>
  <c r="K23" i="7"/>
  <c r="L23" i="7"/>
  <c r="O26" i="7"/>
  <c r="O21" i="7"/>
  <c r="K20" i="7"/>
  <c r="P20" i="7" s="1"/>
  <c r="L20" i="7"/>
  <c r="O23" i="7"/>
  <c r="M25" i="7"/>
  <c r="K27" i="7"/>
  <c r="K19" i="7"/>
  <c r="K26" i="7"/>
  <c r="P26" i="7" s="1"/>
  <c r="O17" i="7"/>
  <c r="K21" i="7"/>
  <c r="P21" i="7" s="1"/>
  <c r="L21" i="7"/>
  <c r="O24" i="7"/>
  <c r="K18" i="7"/>
  <c r="K28" i="7" s="1"/>
  <c r="L18" i="7"/>
  <c r="L28" i="7" s="1"/>
  <c r="K25" i="7"/>
  <c r="P25" i="7" s="1"/>
  <c r="O18" i="7"/>
  <c r="K22" i="7"/>
  <c r="L27" i="7"/>
  <c r="E28" i="8" l="1"/>
  <c r="F30" i="8" s="1"/>
  <c r="D28" i="8"/>
  <c r="C30" i="8" s="1"/>
  <c r="C34" i="8" s="1" a="1"/>
  <c r="L31" i="7"/>
  <c r="J33" i="7"/>
  <c r="K32" i="7"/>
  <c r="K31" i="7"/>
  <c r="J32" i="7"/>
  <c r="J35" i="7" a="1"/>
  <c r="P18" i="7"/>
  <c r="O28" i="7"/>
  <c r="N32" i="7" s="1"/>
  <c r="P28" i="7"/>
  <c r="N31" i="7" s="1"/>
  <c r="D35" i="8" l="1"/>
  <c r="C35" i="8"/>
  <c r="D34" i="8"/>
  <c r="C34" i="8"/>
  <c r="G34" i="8" s="1" a="1"/>
  <c r="G34" i="8" s="1"/>
  <c r="J35" i="7"/>
  <c r="L37" i="7"/>
  <c r="K37" i="7"/>
  <c r="K36" i="7"/>
  <c r="K35" i="7"/>
  <c r="J37" i="7"/>
  <c r="L36" i="7"/>
  <c r="J36" i="7"/>
  <c r="L35" i="7"/>
  <c r="G35" i="8" l="1"/>
  <c r="O35" i="7" a="1"/>
  <c r="O37" i="7" l="1"/>
  <c r="O36" i="7"/>
  <c r="O35" i="7"/>
  <c r="G34" i="7" l="1" a="1"/>
  <c r="G35" i="7" s="1"/>
  <c r="C34" i="7" a="1"/>
  <c r="D34" i="7" s="1"/>
  <c r="F31" i="7"/>
  <c r="F30" i="7"/>
  <c r="C30" i="7"/>
  <c r="C31" i="7"/>
  <c r="D30" i="7"/>
  <c r="D31" i="7"/>
  <c r="D28" i="7"/>
  <c r="E28" i="7"/>
  <c r="F28" i="7"/>
  <c r="C28" i="7"/>
  <c r="E18" i="7"/>
  <c r="E19" i="7"/>
  <c r="E20" i="7"/>
  <c r="E21" i="7"/>
  <c r="E22" i="7"/>
  <c r="E23" i="7"/>
  <c r="E24" i="7"/>
  <c r="E25" i="7"/>
  <c r="E26" i="7"/>
  <c r="E27" i="7"/>
  <c r="E17" i="7"/>
  <c r="D18" i="7"/>
  <c r="D19" i="7"/>
  <c r="D20" i="7"/>
  <c r="D21" i="7"/>
  <c r="D22" i="7"/>
  <c r="D23" i="7"/>
  <c r="D24" i="7"/>
  <c r="D25" i="7"/>
  <c r="D26" i="7"/>
  <c r="D27" i="7"/>
  <c r="D17" i="7"/>
  <c r="N6" i="6"/>
  <c r="P6" i="6" s="1"/>
  <c r="M6" i="6"/>
  <c r="O6" i="6" s="1"/>
  <c r="F2" i="6"/>
  <c r="G34" i="7" l="1"/>
  <c r="D35" i="7"/>
  <c r="C35" i="7"/>
  <c r="C34" i="7"/>
  <c r="M7" i="6"/>
  <c r="M8" i="6" s="1"/>
  <c r="N7" i="6"/>
  <c r="N8" i="6" s="1"/>
  <c r="Q7" i="6"/>
  <c r="O7" i="6"/>
  <c r="Q6" i="6"/>
  <c r="P7" i="6"/>
  <c r="O8" i="6" l="1"/>
  <c r="M9" i="6"/>
  <c r="N9" i="6"/>
  <c r="Q8" i="6"/>
  <c r="N10" i="6" l="1"/>
  <c r="P8" i="6"/>
  <c r="Q9" i="6" s="1"/>
  <c r="M10" i="6"/>
  <c r="O9" i="6"/>
  <c r="P9" i="6" l="1"/>
  <c r="Q10" i="6" s="1"/>
  <c r="O10" i="6"/>
  <c r="M11" i="6"/>
  <c r="N11" i="6"/>
  <c r="N12" i="6" s="1"/>
  <c r="P10" i="6" l="1"/>
  <c r="Q11" i="6" s="1"/>
  <c r="O11" i="6"/>
  <c r="M12" i="6"/>
  <c r="N13" i="6"/>
  <c r="P11" i="6" l="1"/>
  <c r="Q12" i="6" s="1"/>
  <c r="M13" i="6"/>
  <c r="O12" i="6"/>
  <c r="P12" i="6" l="1"/>
  <c r="Q13" i="6" s="1"/>
  <c r="M14" i="6"/>
  <c r="O13" i="6"/>
  <c r="N14" i="6"/>
  <c r="N15" i="6" s="1"/>
  <c r="P13" i="6" l="1"/>
  <c r="Q14" i="6" s="1"/>
  <c r="M15" i="6"/>
  <c r="O14" i="6"/>
  <c r="N16" i="6"/>
  <c r="P14" i="6" l="1"/>
  <c r="Q15" i="6" s="1"/>
  <c r="O15" i="6"/>
  <c r="M16" i="6"/>
  <c r="N17" i="6" s="1"/>
  <c r="P15" i="6" l="1"/>
  <c r="Q16" i="6"/>
  <c r="M17" i="6"/>
  <c r="N18" i="6" s="1"/>
  <c r="O16" i="6"/>
  <c r="P16" i="6" l="1"/>
  <c r="Q17" i="6" s="1"/>
  <c r="M18" i="6"/>
  <c r="O17" i="6"/>
  <c r="P17" i="6" l="1"/>
  <c r="Q18" i="6" s="1"/>
  <c r="O18" i="6"/>
  <c r="M19" i="6"/>
  <c r="N19" i="6"/>
  <c r="N20" i="6" s="1"/>
  <c r="P18" i="6" l="1"/>
  <c r="Q19" i="6"/>
  <c r="M20" i="6"/>
  <c r="O19" i="6"/>
  <c r="P19" i="6" l="1"/>
  <c r="Q20" i="6"/>
  <c r="O20" i="6"/>
  <c r="P20" i="6" s="1"/>
  <c r="M21" i="6"/>
  <c r="N21" i="6"/>
  <c r="N22" i="6" s="1"/>
  <c r="Q21" i="6" l="1"/>
  <c r="M22" i="6"/>
  <c r="O21" i="6"/>
  <c r="N23" i="6"/>
  <c r="P21" i="6" l="1"/>
  <c r="Q22" i="6" s="1"/>
  <c r="O22" i="6"/>
  <c r="M23" i="6"/>
  <c r="P22" i="6" l="1"/>
  <c r="Q23" i="6"/>
  <c r="O23" i="6"/>
  <c r="M24" i="6"/>
  <c r="N24" i="6"/>
  <c r="N25" i="6" s="1"/>
  <c r="P23" i="6" l="1"/>
  <c r="Q24" i="6" s="1"/>
  <c r="M25" i="6"/>
  <c r="O24" i="6"/>
  <c r="P24" i="6" l="1"/>
  <c r="Q25" i="6"/>
  <c r="M26" i="6"/>
  <c r="O25" i="6"/>
  <c r="N26" i="6"/>
  <c r="N27" i="6" s="1"/>
  <c r="P25" i="6" l="1"/>
  <c r="Q26" i="6" s="1"/>
  <c r="M27" i="6"/>
  <c r="O26" i="6"/>
  <c r="P26" i="6" l="1"/>
  <c r="Q27" i="6" s="1"/>
  <c r="M28" i="6"/>
  <c r="O27" i="6"/>
  <c r="N28" i="6"/>
  <c r="N29" i="6" s="1"/>
  <c r="P27" i="6" l="1"/>
  <c r="Q28" i="6" s="1"/>
  <c r="O28" i="6"/>
  <c r="M29" i="6"/>
  <c r="N30" i="6" s="1"/>
  <c r="P28" i="6" l="1"/>
  <c r="Q29" i="6" s="1"/>
  <c r="M30" i="6"/>
  <c r="O29" i="6"/>
  <c r="P29" i="6" l="1"/>
  <c r="Q30" i="6" s="1"/>
  <c r="M31" i="6"/>
  <c r="O30" i="6"/>
  <c r="N31" i="6"/>
  <c r="N32" i="6" s="1"/>
  <c r="P30" i="6" l="1"/>
  <c r="Q31" i="6" s="1"/>
  <c r="M32" i="6"/>
  <c r="O31" i="6"/>
  <c r="P31" i="6" l="1"/>
  <c r="Q32" i="6" s="1"/>
  <c r="O32" i="6"/>
  <c r="M33" i="6"/>
  <c r="N33" i="6"/>
  <c r="N34" i="6" s="1"/>
  <c r="P32" i="6" l="1"/>
  <c r="Q33" i="6" s="1"/>
  <c r="M34" i="6"/>
  <c r="N35" i="6" s="1"/>
  <c r="O33" i="6"/>
  <c r="P33" i="6" l="1"/>
  <c r="Q34" i="6" s="1"/>
  <c r="O34" i="6"/>
  <c r="M35" i="6"/>
  <c r="P34" i="6" l="1"/>
  <c r="Q35" i="6" s="1"/>
  <c r="O35" i="6"/>
  <c r="M36" i="6"/>
  <c r="N36" i="6"/>
  <c r="P35" i="6" l="1"/>
  <c r="Q36" i="6" s="1"/>
  <c r="M37" i="6"/>
  <c r="O36" i="6"/>
  <c r="N37" i="6"/>
  <c r="N38" i="6" s="1"/>
  <c r="P36" i="6" l="1"/>
  <c r="Q37" i="6" s="1"/>
  <c r="M38" i="6"/>
  <c r="N39" i="6" s="1"/>
  <c r="O37" i="6"/>
  <c r="P37" i="6" l="1"/>
  <c r="Q38" i="6" s="1"/>
  <c r="M39" i="6"/>
  <c r="N40" i="6" s="1"/>
  <c r="O38" i="6"/>
  <c r="P38" i="6" l="1"/>
  <c r="Q39" i="6" s="1"/>
  <c r="O39" i="6"/>
  <c r="M40" i="6"/>
  <c r="P39" i="6" l="1"/>
  <c r="Q40" i="6" s="1"/>
  <c r="M41" i="6"/>
  <c r="O40" i="6"/>
  <c r="N41" i="6"/>
  <c r="N42" i="6" s="1"/>
  <c r="P40" i="6" l="1"/>
  <c r="Q41" i="6" s="1"/>
  <c r="M42" i="6"/>
  <c r="O41" i="6"/>
  <c r="N43" i="6"/>
  <c r="P41" i="6" l="1"/>
  <c r="Q42" i="6" s="1"/>
  <c r="O42" i="6"/>
  <c r="M43" i="6"/>
  <c r="P42" i="6" l="1"/>
  <c r="Q43" i="6" s="1"/>
  <c r="M44" i="6"/>
  <c r="O43" i="6"/>
  <c r="N44" i="6"/>
  <c r="N45" i="6" s="1"/>
  <c r="P43" i="6" l="1"/>
  <c r="Q44" i="6" s="1"/>
  <c r="O44" i="6"/>
  <c r="M45" i="6"/>
  <c r="P44" i="6" l="1"/>
  <c r="Q45" i="6" s="1"/>
  <c r="M46" i="6"/>
  <c r="O45" i="6"/>
  <c r="N46" i="6"/>
  <c r="N47" i="6" s="1"/>
  <c r="P45" i="6" l="1"/>
  <c r="Q46" i="6" s="1"/>
  <c r="O46" i="6"/>
  <c r="M47" i="6"/>
  <c r="N48" i="6"/>
  <c r="P46" i="6" l="1"/>
  <c r="Q47" i="6" s="1"/>
  <c r="O47" i="6"/>
  <c r="M48" i="6"/>
  <c r="N49" i="6" s="1"/>
  <c r="P47" i="6" l="1"/>
  <c r="Q48" i="6" s="1"/>
  <c r="M49" i="6"/>
  <c r="O48" i="6"/>
  <c r="P48" i="6" l="1"/>
  <c r="Q49" i="6" s="1"/>
  <c r="M50" i="6"/>
  <c r="O49" i="6"/>
  <c r="N50" i="6"/>
  <c r="N51" i="6" s="1"/>
  <c r="P49" i="6" l="1"/>
  <c r="Q50" i="6" s="1"/>
  <c r="M51" i="6"/>
  <c r="N52" i="6" s="1"/>
  <c r="O50" i="6"/>
  <c r="P50" i="6" l="1"/>
  <c r="Q51" i="6" s="1"/>
  <c r="O51" i="6"/>
  <c r="M52" i="6"/>
  <c r="P51" i="6" l="1"/>
  <c r="Q52" i="6" s="1"/>
  <c r="M53" i="6"/>
  <c r="O52" i="6"/>
  <c r="N53" i="6"/>
  <c r="N54" i="6" s="1"/>
  <c r="P52" i="6" l="1"/>
  <c r="Q53" i="6" s="1"/>
  <c r="M54" i="6"/>
  <c r="O53" i="6"/>
  <c r="P53" i="6" l="1"/>
  <c r="Q54" i="6" s="1"/>
  <c r="O54" i="6"/>
  <c r="M55" i="6"/>
  <c r="N55" i="6"/>
  <c r="N56" i="6" s="1"/>
  <c r="P54" i="6" l="1"/>
  <c r="Q55" i="6" s="1"/>
  <c r="M56" i="6"/>
  <c r="N57" i="6" s="1"/>
  <c r="O55" i="6"/>
  <c r="P55" i="6" l="1"/>
  <c r="Q56" i="6" s="1"/>
  <c r="O56" i="6"/>
  <c r="M57" i="6"/>
  <c r="N58" i="6" s="1"/>
  <c r="P56" i="6" l="1"/>
  <c r="Q57" i="6" s="1"/>
  <c r="M58" i="6"/>
  <c r="O57" i="6"/>
  <c r="P57" i="6" l="1"/>
  <c r="Q58" i="6" s="1"/>
  <c r="O58" i="6"/>
  <c r="M59" i="6"/>
  <c r="N59" i="6"/>
  <c r="P58" i="6" l="1"/>
  <c r="Q59" i="6" s="1"/>
  <c r="O59" i="6"/>
  <c r="M60" i="6"/>
  <c r="N60" i="6"/>
  <c r="P59" i="6" l="1"/>
  <c r="Q60" i="6" s="1"/>
  <c r="M61" i="6"/>
  <c r="O60" i="6"/>
  <c r="N61" i="6"/>
  <c r="N62" i="6" s="1"/>
  <c r="P60" i="6" l="1"/>
  <c r="Q61" i="6" s="1"/>
  <c r="M62" i="6"/>
  <c r="O61" i="6"/>
  <c r="N63" i="6"/>
  <c r="P61" i="6" l="1"/>
  <c r="Q62" i="6" s="1"/>
  <c r="M63" i="6"/>
  <c r="N64" i="6" s="1"/>
  <c r="O62" i="6"/>
  <c r="P62" i="6" l="1"/>
  <c r="Q63" i="6" s="1"/>
  <c r="O63" i="6"/>
  <c r="M64" i="6"/>
  <c r="P63" i="6" l="1"/>
  <c r="Q64" i="6" s="1"/>
  <c r="M65" i="6"/>
  <c r="O64" i="6"/>
  <c r="N65" i="6"/>
  <c r="N66" i="6" s="1"/>
  <c r="P64" i="6" l="1"/>
  <c r="Q65" i="6" s="1"/>
  <c r="M66" i="6"/>
  <c r="O65" i="6"/>
  <c r="P65" i="6" l="1"/>
  <c r="Q66" i="6" s="1"/>
  <c r="O66" i="6"/>
  <c r="M67" i="6"/>
  <c r="N67" i="6"/>
  <c r="N68" i="6" s="1"/>
  <c r="P66" i="6" l="1"/>
  <c r="Q67" i="6" s="1"/>
  <c r="M68" i="6"/>
  <c r="N69" i="6" s="1"/>
  <c r="O67" i="6"/>
  <c r="P67" i="6" l="1"/>
  <c r="Q68" i="6" s="1"/>
  <c r="O68" i="6"/>
  <c r="M69" i="6"/>
  <c r="N70" i="6" s="1"/>
  <c r="P68" i="6" l="1"/>
  <c r="Q69" i="6" s="1"/>
  <c r="M70" i="6"/>
  <c r="O69" i="6"/>
  <c r="P69" i="6" l="1"/>
  <c r="Q70" i="6" s="1"/>
  <c r="O70" i="6"/>
  <c r="M71" i="6"/>
  <c r="N71" i="6"/>
  <c r="N72" i="6" s="1"/>
  <c r="P70" i="6" l="1"/>
  <c r="Q71" i="6" s="1"/>
  <c r="O71" i="6"/>
  <c r="M72" i="6"/>
  <c r="P71" i="6" l="1"/>
  <c r="Q72" i="6" s="1"/>
  <c r="M73" i="6"/>
  <c r="O72" i="6"/>
  <c r="N73" i="6"/>
  <c r="N74" i="6" s="1"/>
  <c r="P72" i="6" l="1"/>
  <c r="Q73" i="6" s="1"/>
  <c r="M74" i="6"/>
  <c r="O73" i="6"/>
  <c r="P73" i="6" l="1"/>
  <c r="Q74" i="6" s="1"/>
  <c r="M75" i="6"/>
  <c r="O74" i="6"/>
  <c r="N75" i="6"/>
  <c r="N76" i="6" s="1"/>
  <c r="P74" i="6" l="1"/>
  <c r="Q75" i="6" s="1"/>
  <c r="O75" i="6"/>
  <c r="M76" i="6"/>
  <c r="P75" i="6" l="1"/>
  <c r="Q76" i="6" s="1"/>
  <c r="M77" i="6"/>
  <c r="O76" i="6"/>
  <c r="N77" i="6"/>
  <c r="N78" i="6" s="1"/>
  <c r="P76" i="6" l="1"/>
  <c r="Q77" i="6" s="1"/>
  <c r="M78" i="6"/>
  <c r="O77" i="6"/>
  <c r="P77" i="6" l="1"/>
  <c r="Q78" i="6" s="1"/>
  <c r="O78" i="6"/>
  <c r="M79" i="6"/>
  <c r="N79" i="6"/>
  <c r="N80" i="6" s="1"/>
  <c r="P78" i="6" l="1"/>
  <c r="Q79" i="6" s="1"/>
  <c r="M80" i="6"/>
  <c r="O79" i="6"/>
  <c r="P79" i="6" l="1"/>
  <c r="Q80" i="6" s="1"/>
  <c r="O80" i="6"/>
  <c r="M81" i="6"/>
  <c r="N81" i="6"/>
  <c r="N82" i="6" s="1"/>
  <c r="P80" i="6" l="1"/>
  <c r="Q81" i="6" s="1"/>
  <c r="M82" i="6"/>
  <c r="N83" i="6" s="1"/>
  <c r="O81" i="6"/>
  <c r="P81" i="6" l="1"/>
  <c r="Q82" i="6" s="1"/>
  <c r="O82" i="6"/>
  <c r="M83" i="6"/>
  <c r="N84" i="6" s="1"/>
  <c r="P82" i="6" l="1"/>
  <c r="Q83" i="6" s="1"/>
  <c r="O83" i="6"/>
  <c r="M84" i="6"/>
  <c r="P83" i="6" l="1"/>
  <c r="Q84" i="6" s="1"/>
  <c r="M85" i="6"/>
  <c r="O84" i="6"/>
  <c r="N85" i="6"/>
  <c r="N86" i="6" s="1"/>
  <c r="P84" i="6" l="1"/>
  <c r="Q85" i="6" s="1"/>
  <c r="M86" i="6"/>
  <c r="O85" i="6"/>
  <c r="N87" i="6"/>
  <c r="P85" i="6" l="1"/>
  <c r="Q86" i="6" s="1"/>
  <c r="M87" i="6"/>
  <c r="N88" i="6" s="1"/>
  <c r="O86" i="6"/>
  <c r="P86" i="6" l="1"/>
  <c r="Q87" i="6" s="1"/>
  <c r="O87" i="6"/>
  <c r="M88" i="6"/>
  <c r="N89" i="6" s="1"/>
  <c r="P87" i="6" l="1"/>
  <c r="Q88" i="6" s="1"/>
  <c r="M89" i="6"/>
  <c r="O88" i="6"/>
  <c r="P88" i="6" l="1"/>
  <c r="Q89" i="6" s="1"/>
  <c r="M90" i="6"/>
  <c r="O89" i="6"/>
  <c r="N90" i="6"/>
  <c r="N91" i="6" s="1"/>
  <c r="P89" i="6" l="1"/>
  <c r="Q90" i="6"/>
  <c r="O90" i="6"/>
  <c r="P90" i="6" s="1"/>
  <c r="M91" i="6"/>
  <c r="N92" i="6" s="1"/>
  <c r="Q91" i="6" l="1"/>
  <c r="M92" i="6"/>
  <c r="N93" i="6" s="1"/>
  <c r="O91" i="6"/>
  <c r="P91" i="6" s="1"/>
  <c r="Q92" i="6" l="1"/>
  <c r="O92" i="6"/>
  <c r="M93" i="6"/>
  <c r="P92" i="6" l="1"/>
  <c r="Q93" i="6" s="1"/>
  <c r="M94" i="6"/>
  <c r="O93" i="6"/>
  <c r="N94" i="6"/>
  <c r="N95" i="6" s="1"/>
  <c r="P93" i="6" l="1"/>
  <c r="Q94" i="6"/>
  <c r="O94" i="6"/>
  <c r="M95" i="6"/>
  <c r="P94" i="6" l="1"/>
  <c r="Q95" i="6"/>
  <c r="M96" i="6"/>
  <c r="O95" i="6"/>
  <c r="N96" i="6"/>
  <c r="N97" i="6" s="1"/>
  <c r="P95" i="6" l="1"/>
  <c r="Q96" i="6"/>
  <c r="M97" i="6"/>
  <c r="N98" i="6" s="1"/>
  <c r="O96" i="6"/>
  <c r="P96" i="6" l="1"/>
  <c r="Q97" i="6" s="1"/>
  <c r="M98" i="6"/>
  <c r="N99" i="6" s="1"/>
  <c r="O97" i="6"/>
  <c r="P97" i="6" l="1"/>
  <c r="Q98" i="6"/>
  <c r="M99" i="6"/>
  <c r="N100" i="6" s="1"/>
  <c r="O98" i="6"/>
  <c r="P98" i="6" l="1"/>
  <c r="Q99" i="6"/>
  <c r="M100" i="6"/>
  <c r="O99" i="6"/>
  <c r="P99" i="6" l="1"/>
  <c r="Q100" i="6" s="1"/>
  <c r="M101" i="6"/>
  <c r="O100" i="6"/>
  <c r="N101" i="6"/>
  <c r="N102" i="6" s="1"/>
  <c r="P100" i="6" l="1"/>
  <c r="Q101" i="6"/>
  <c r="M102" i="6"/>
  <c r="O101" i="6"/>
  <c r="P101" i="6" s="1"/>
  <c r="Q102" i="6" l="1"/>
  <c r="O102" i="6"/>
  <c r="P102" i="6" s="1"/>
  <c r="M103" i="6"/>
  <c r="N103" i="6"/>
  <c r="Q103" i="6" l="1"/>
  <c r="M104" i="6"/>
  <c r="O103" i="6"/>
  <c r="P103" i="6" s="1"/>
  <c r="N104" i="6"/>
  <c r="N105" i="6" s="1"/>
  <c r="Q104" i="6" l="1"/>
  <c r="O104" i="6"/>
  <c r="P104" i="6" s="1"/>
  <c r="M105" i="6"/>
  <c r="N106" i="6" s="1"/>
  <c r="Q105" i="6" l="1"/>
  <c r="M106" i="6"/>
  <c r="O106" i="6" s="1"/>
  <c r="O105" i="6"/>
  <c r="P105" i="6" s="1"/>
  <c r="P11" i="4"/>
  <c r="P6" i="4"/>
  <c r="P7" i="4"/>
  <c r="P8" i="4"/>
  <c r="P9" i="4"/>
  <c r="P10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S9" i="4"/>
  <c r="R8" i="4"/>
  <c r="Q7" i="4"/>
  <c r="K8" i="4"/>
  <c r="K9" i="4" s="1"/>
  <c r="K7" i="4"/>
  <c r="M6" i="4"/>
  <c r="L6" i="4"/>
  <c r="K6" i="4"/>
  <c r="N6" i="4" s="1"/>
  <c r="H2" i="4"/>
  <c r="F2" i="4"/>
  <c r="D2" i="4"/>
  <c r="G2" i="4" s="1"/>
  <c r="L7" i="1"/>
  <c r="N6" i="3"/>
  <c r="H2" i="3"/>
  <c r="F2" i="3"/>
  <c r="D2" i="3"/>
  <c r="G2" i="3" s="1"/>
  <c r="D2" i="1"/>
  <c r="Q106" i="6" l="1"/>
  <c r="P106" i="6" s="1"/>
  <c r="O6" i="4"/>
  <c r="L7" i="4"/>
  <c r="N7" i="4" s="1"/>
  <c r="M9" i="4"/>
  <c r="K10" i="4"/>
  <c r="M8" i="4"/>
  <c r="M7" i="4"/>
  <c r="L6" i="3"/>
  <c r="K6" i="3"/>
  <c r="L6" i="2"/>
  <c r="H8" i="2"/>
  <c r="H9" i="2"/>
  <c r="H10" i="2" s="1"/>
  <c r="H7" i="2"/>
  <c r="J7" i="2"/>
  <c r="K7" i="2"/>
  <c r="J8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6" i="2"/>
  <c r="E2" i="2"/>
  <c r="D2" i="2"/>
  <c r="I6" i="2"/>
  <c r="H6" i="2"/>
  <c r="J6" i="2" s="1"/>
  <c r="L6" i="1"/>
  <c r="K6" i="1"/>
  <c r="N6" i="1" s="1"/>
  <c r="O7" i="4" l="1"/>
  <c r="K11" i="4"/>
  <c r="M10" i="4"/>
  <c r="L8" i="4"/>
  <c r="O6" i="3"/>
  <c r="L7" i="3" s="1"/>
  <c r="K7" i="3"/>
  <c r="M6" i="3"/>
  <c r="O6" i="1"/>
  <c r="K7" i="1"/>
  <c r="N7" i="1" s="1"/>
  <c r="M6" i="1"/>
  <c r="M6" i="2"/>
  <c r="N6" i="2" s="1"/>
  <c r="O6" i="2" s="1"/>
  <c r="J10" i="2"/>
  <c r="H11" i="2"/>
  <c r="J9" i="2"/>
  <c r="K12" i="4" l="1"/>
  <c r="M11" i="4"/>
  <c r="N8" i="4"/>
  <c r="T6" i="4"/>
  <c r="K8" i="3"/>
  <c r="M7" i="3"/>
  <c r="N7" i="3"/>
  <c r="K8" i="1"/>
  <c r="O7" i="1"/>
  <c r="L8" i="1" s="1"/>
  <c r="M7" i="1"/>
  <c r="P6" i="2"/>
  <c r="I7" i="2" s="1"/>
  <c r="L7" i="2" s="1"/>
  <c r="M7" i="2"/>
  <c r="N7" i="2" s="1"/>
  <c r="O7" i="2" s="1"/>
  <c r="P7" i="2"/>
  <c r="I8" i="2" s="1"/>
  <c r="L8" i="2" s="1"/>
  <c r="M8" i="2" s="1"/>
  <c r="N8" i="2" s="1"/>
  <c r="O8" i="2" s="1"/>
  <c r="H12" i="2"/>
  <c r="J11" i="2"/>
  <c r="O8" i="4" l="1"/>
  <c r="L9" i="4" s="1"/>
  <c r="K13" i="4"/>
  <c r="M12" i="4"/>
  <c r="O7" i="3"/>
  <c r="L8" i="3" s="1"/>
  <c r="N8" i="3" s="1"/>
  <c r="Q6" i="3"/>
  <c r="M8" i="3"/>
  <c r="K9" i="3"/>
  <c r="N8" i="1"/>
  <c r="O8" i="1" s="1"/>
  <c r="L9" i="1" s="1"/>
  <c r="K9" i="1"/>
  <c r="M8" i="1"/>
  <c r="P8" i="2"/>
  <c r="I9" i="2" s="1"/>
  <c r="L9" i="2" s="1"/>
  <c r="H13" i="2"/>
  <c r="J12" i="2"/>
  <c r="M13" i="4" l="1"/>
  <c r="K14" i="4"/>
  <c r="N9" i="4"/>
  <c r="T7" i="4"/>
  <c r="U7" i="4"/>
  <c r="T6" i="3"/>
  <c r="V6" i="3"/>
  <c r="U6" i="3"/>
  <c r="M9" i="3"/>
  <c r="K10" i="3"/>
  <c r="O8" i="3"/>
  <c r="L9" i="3" s="1"/>
  <c r="N9" i="3" s="1"/>
  <c r="R7" i="3"/>
  <c r="Q7" i="3"/>
  <c r="N9" i="1"/>
  <c r="M9" i="1"/>
  <c r="K10" i="1"/>
  <c r="O9" i="1"/>
  <c r="L10" i="1" s="1"/>
  <c r="M9" i="2"/>
  <c r="N9" i="2" s="1"/>
  <c r="O9" i="2" s="1"/>
  <c r="H14" i="2"/>
  <c r="J13" i="2"/>
  <c r="O9" i="4" l="1"/>
  <c r="L10" i="4" s="1"/>
  <c r="M14" i="4"/>
  <c r="K15" i="4"/>
  <c r="U7" i="3"/>
  <c r="V7" i="3"/>
  <c r="T7" i="3"/>
  <c r="O9" i="3"/>
  <c r="L10" i="3" s="1"/>
  <c r="N10" i="3" s="1"/>
  <c r="S8" i="3"/>
  <c r="R8" i="3"/>
  <c r="Q8" i="3"/>
  <c r="M10" i="3"/>
  <c r="K11" i="3"/>
  <c r="N10" i="1"/>
  <c r="K11" i="1"/>
  <c r="M10" i="1"/>
  <c r="O10" i="1"/>
  <c r="L11" i="1" s="1"/>
  <c r="N11" i="1" s="1"/>
  <c r="P9" i="2"/>
  <c r="I10" i="2" s="1"/>
  <c r="L10" i="2"/>
  <c r="H15" i="2"/>
  <c r="J14" i="2"/>
  <c r="N10" i="4" l="1"/>
  <c r="U8" i="4"/>
  <c r="T8" i="4"/>
  <c r="V8" i="4"/>
  <c r="M15" i="4"/>
  <c r="K16" i="4"/>
  <c r="V8" i="3"/>
  <c r="U8" i="3"/>
  <c r="T8" i="3"/>
  <c r="O10" i="3"/>
  <c r="L11" i="3" s="1"/>
  <c r="N11" i="3" s="1"/>
  <c r="S9" i="3"/>
  <c r="R9" i="3"/>
  <c r="Q9" i="3"/>
  <c r="M11" i="3"/>
  <c r="K12" i="3"/>
  <c r="K12" i="1"/>
  <c r="M11" i="1"/>
  <c r="O11" i="1"/>
  <c r="L12" i="1" s="1"/>
  <c r="M10" i="2"/>
  <c r="N10" i="2" s="1"/>
  <c r="O10" i="2" s="1"/>
  <c r="H16" i="2"/>
  <c r="J15" i="2"/>
  <c r="O10" i="4" l="1"/>
  <c r="L11" i="4" s="1"/>
  <c r="K17" i="4"/>
  <c r="M16" i="4"/>
  <c r="V9" i="3"/>
  <c r="U9" i="3"/>
  <c r="T9" i="3"/>
  <c r="O11" i="3"/>
  <c r="L12" i="3" s="1"/>
  <c r="N12" i="3" s="1"/>
  <c r="S10" i="3"/>
  <c r="R10" i="3"/>
  <c r="Q10" i="3"/>
  <c r="M12" i="3"/>
  <c r="K13" i="3"/>
  <c r="N12" i="1"/>
  <c r="O12" i="1" s="1"/>
  <c r="L13" i="1" s="1"/>
  <c r="N13" i="1" s="1"/>
  <c r="K13" i="1"/>
  <c r="M12" i="1"/>
  <c r="P10" i="2"/>
  <c r="I11" i="2" s="1"/>
  <c r="L11" i="2"/>
  <c r="J16" i="2"/>
  <c r="H17" i="2"/>
  <c r="N11" i="4" l="1"/>
  <c r="K18" i="4"/>
  <c r="M17" i="4"/>
  <c r="V9" i="4"/>
  <c r="U9" i="4"/>
  <c r="T9" i="4"/>
  <c r="T10" i="3"/>
  <c r="U10" i="3"/>
  <c r="V10" i="3"/>
  <c r="O12" i="3"/>
  <c r="L13" i="3" s="1"/>
  <c r="S11" i="3"/>
  <c r="R11" i="3"/>
  <c r="Q11" i="3"/>
  <c r="K14" i="3"/>
  <c r="M13" i="3"/>
  <c r="K14" i="1"/>
  <c r="M13" i="1"/>
  <c r="O13" i="1"/>
  <c r="L14" i="1" s="1"/>
  <c r="M11" i="2"/>
  <c r="N11" i="2" s="1"/>
  <c r="O11" i="2" s="1"/>
  <c r="J17" i="2"/>
  <c r="H18" i="2"/>
  <c r="K19" i="4" l="1"/>
  <c r="M18" i="4"/>
  <c r="O11" i="4"/>
  <c r="L12" i="4" s="1"/>
  <c r="V11" i="3"/>
  <c r="U11" i="3"/>
  <c r="T11" i="3"/>
  <c r="N13" i="3"/>
  <c r="M14" i="3"/>
  <c r="K15" i="3"/>
  <c r="N14" i="1"/>
  <c r="K15" i="1"/>
  <c r="M14" i="1"/>
  <c r="O14" i="1"/>
  <c r="L15" i="1" s="1"/>
  <c r="N15" i="1" s="1"/>
  <c r="P11" i="2"/>
  <c r="I12" i="2" s="1"/>
  <c r="L12" i="2"/>
  <c r="H19" i="2"/>
  <c r="J18" i="2"/>
  <c r="N12" i="4" l="1"/>
  <c r="U10" i="4"/>
  <c r="V10" i="4"/>
  <c r="T10" i="4"/>
  <c r="K20" i="4"/>
  <c r="M19" i="4"/>
  <c r="O13" i="3"/>
  <c r="L14" i="3" s="1"/>
  <c r="S12" i="3"/>
  <c r="R12" i="3"/>
  <c r="Q12" i="3"/>
  <c r="K16" i="3"/>
  <c r="M15" i="3"/>
  <c r="K16" i="1"/>
  <c r="M15" i="1"/>
  <c r="O15" i="1"/>
  <c r="L16" i="1" s="1"/>
  <c r="M12" i="2"/>
  <c r="N12" i="2" s="1"/>
  <c r="O12" i="2" s="1"/>
  <c r="H20" i="2"/>
  <c r="J19" i="2"/>
  <c r="K21" i="4" l="1"/>
  <c r="M20" i="4"/>
  <c r="O12" i="4"/>
  <c r="L13" i="4" s="1"/>
  <c r="U12" i="3"/>
  <c r="T12" i="3"/>
  <c r="V12" i="3"/>
  <c r="N14" i="3"/>
  <c r="M16" i="3"/>
  <c r="K17" i="3"/>
  <c r="N16" i="1"/>
  <c r="K17" i="1"/>
  <c r="M16" i="1"/>
  <c r="O16" i="1"/>
  <c r="L17" i="1" s="1"/>
  <c r="P12" i="2"/>
  <c r="I13" i="2"/>
  <c r="L13" i="2" s="1"/>
  <c r="H21" i="2"/>
  <c r="J20" i="2"/>
  <c r="N13" i="4" l="1"/>
  <c r="V11" i="4"/>
  <c r="U11" i="4"/>
  <c r="T11" i="4"/>
  <c r="M21" i="4"/>
  <c r="K22" i="4"/>
  <c r="O14" i="3"/>
  <c r="L15" i="3" s="1"/>
  <c r="S13" i="3"/>
  <c r="R13" i="3"/>
  <c r="Q13" i="3"/>
  <c r="M17" i="3"/>
  <c r="K18" i="3"/>
  <c r="N17" i="1"/>
  <c r="K18" i="1"/>
  <c r="M17" i="1"/>
  <c r="O17" i="1"/>
  <c r="L18" i="1" s="1"/>
  <c r="N18" i="1" s="1"/>
  <c r="M13" i="2"/>
  <c r="N13" i="2" s="1"/>
  <c r="O13" i="2" s="1"/>
  <c r="H22" i="2"/>
  <c r="J21" i="2"/>
  <c r="M22" i="4" l="1"/>
  <c r="K23" i="4"/>
  <c r="O13" i="4"/>
  <c r="L14" i="4" s="1"/>
  <c r="U13" i="3"/>
  <c r="T13" i="3"/>
  <c r="V13" i="3"/>
  <c r="M18" i="3"/>
  <c r="K19" i="3"/>
  <c r="N15" i="3"/>
  <c r="K19" i="1"/>
  <c r="M18" i="1"/>
  <c r="O18" i="1"/>
  <c r="L19" i="1" s="1"/>
  <c r="N19" i="1" s="1"/>
  <c r="P13" i="2"/>
  <c r="I14" i="2" s="1"/>
  <c r="L14" i="2"/>
  <c r="J22" i="2"/>
  <c r="H23" i="2"/>
  <c r="N14" i="4" l="1"/>
  <c r="V12" i="4"/>
  <c r="U12" i="4"/>
  <c r="T12" i="4"/>
  <c r="M23" i="4"/>
  <c r="K24" i="4"/>
  <c r="K20" i="3"/>
  <c r="M19" i="3"/>
  <c r="O15" i="3"/>
  <c r="L16" i="3" s="1"/>
  <c r="N16" i="3" s="1"/>
  <c r="Q14" i="3"/>
  <c r="S14" i="3"/>
  <c r="R14" i="3"/>
  <c r="K20" i="1"/>
  <c r="M19" i="1"/>
  <c r="O19" i="1"/>
  <c r="L20" i="1" s="1"/>
  <c r="N20" i="1" s="1"/>
  <c r="M14" i="2"/>
  <c r="N14" i="2" s="1"/>
  <c r="O14" i="2" s="1"/>
  <c r="J23" i="2"/>
  <c r="H24" i="2"/>
  <c r="M24" i="4" l="1"/>
  <c r="K25" i="4"/>
  <c r="O14" i="4"/>
  <c r="L15" i="4" s="1"/>
  <c r="U14" i="3"/>
  <c r="T14" i="3"/>
  <c r="V14" i="3"/>
  <c r="O16" i="3"/>
  <c r="L17" i="3" s="1"/>
  <c r="Q15" i="3"/>
  <c r="R15" i="3"/>
  <c r="S15" i="3"/>
  <c r="M20" i="3"/>
  <c r="K21" i="3"/>
  <c r="K21" i="1"/>
  <c r="M20" i="1"/>
  <c r="O20" i="1"/>
  <c r="L21" i="1" s="1"/>
  <c r="N21" i="1" s="1"/>
  <c r="P14" i="2"/>
  <c r="I15" i="2" s="1"/>
  <c r="L15" i="2" s="1"/>
  <c r="H25" i="2"/>
  <c r="J24" i="2"/>
  <c r="N15" i="4" l="1"/>
  <c r="V13" i="4"/>
  <c r="U13" i="4"/>
  <c r="T13" i="4"/>
  <c r="K26" i="4"/>
  <c r="M25" i="4"/>
  <c r="U15" i="3"/>
  <c r="T15" i="3"/>
  <c r="V15" i="3"/>
  <c r="K22" i="3"/>
  <c r="M21" i="3"/>
  <c r="N17" i="3"/>
  <c r="K22" i="1"/>
  <c r="M21" i="1"/>
  <c r="O21" i="1"/>
  <c r="L22" i="1" s="1"/>
  <c r="N22" i="1" s="1"/>
  <c r="M15" i="2"/>
  <c r="N15" i="2" s="1"/>
  <c r="O15" i="2" s="1"/>
  <c r="H26" i="2"/>
  <c r="J25" i="2"/>
  <c r="K27" i="4" l="1"/>
  <c r="M26" i="4"/>
  <c r="O15" i="4"/>
  <c r="L16" i="4" s="1"/>
  <c r="O17" i="3"/>
  <c r="L18" i="3" s="1"/>
  <c r="N18" i="3" s="1"/>
  <c r="Q16" i="3"/>
  <c r="S16" i="3"/>
  <c r="R16" i="3"/>
  <c r="M22" i="3"/>
  <c r="K23" i="3"/>
  <c r="K23" i="1"/>
  <c r="M22" i="1"/>
  <c r="O22" i="1"/>
  <c r="L23" i="1" s="1"/>
  <c r="N23" i="1" s="1"/>
  <c r="P15" i="2"/>
  <c r="I16" i="2" s="1"/>
  <c r="L16" i="2"/>
  <c r="H27" i="2"/>
  <c r="J26" i="2"/>
  <c r="N16" i="4" l="1"/>
  <c r="T14" i="4"/>
  <c r="V14" i="4"/>
  <c r="U14" i="4"/>
  <c r="M27" i="4"/>
  <c r="K28" i="4"/>
  <c r="U16" i="3"/>
  <c r="T16" i="3"/>
  <c r="V16" i="3"/>
  <c r="O18" i="3"/>
  <c r="L19" i="3" s="1"/>
  <c r="R17" i="3"/>
  <c r="Q17" i="3"/>
  <c r="S17" i="3"/>
  <c r="M23" i="3"/>
  <c r="K24" i="3"/>
  <c r="K24" i="1"/>
  <c r="M23" i="1"/>
  <c r="O23" i="1"/>
  <c r="L24" i="1" s="1"/>
  <c r="N24" i="1" s="1"/>
  <c r="M16" i="2"/>
  <c r="N16" i="2" s="1"/>
  <c r="O16" i="2" s="1"/>
  <c r="H28" i="2"/>
  <c r="J27" i="2"/>
  <c r="O16" i="4" l="1"/>
  <c r="L17" i="4" s="1"/>
  <c r="K29" i="4"/>
  <c r="M28" i="4"/>
  <c r="V17" i="3"/>
  <c r="U17" i="3"/>
  <c r="T17" i="3"/>
  <c r="M24" i="3"/>
  <c r="K25" i="3"/>
  <c r="N19" i="3"/>
  <c r="K25" i="1"/>
  <c r="M24" i="1"/>
  <c r="O24" i="1"/>
  <c r="L25" i="1" s="1"/>
  <c r="N25" i="1" s="1"/>
  <c r="P16" i="2"/>
  <c r="I17" i="2" s="1"/>
  <c r="L17" i="2"/>
  <c r="M17" i="2"/>
  <c r="N17" i="2" s="1"/>
  <c r="O17" i="2" s="1"/>
  <c r="J28" i="2"/>
  <c r="H29" i="2"/>
  <c r="M29" i="4" l="1"/>
  <c r="K30" i="4"/>
  <c r="U15" i="4"/>
  <c r="T15" i="4"/>
  <c r="V15" i="4"/>
  <c r="N17" i="4"/>
  <c r="O19" i="3"/>
  <c r="L20" i="3" s="1"/>
  <c r="R18" i="3"/>
  <c r="Q18" i="3"/>
  <c r="S18" i="3"/>
  <c r="M25" i="3"/>
  <c r="K26" i="3"/>
  <c r="K26" i="1"/>
  <c r="M25" i="1"/>
  <c r="O25" i="1"/>
  <c r="L26" i="1" s="1"/>
  <c r="P17" i="2"/>
  <c r="I18" i="2"/>
  <c r="J29" i="2"/>
  <c r="H30" i="2"/>
  <c r="K31" i="4" l="1"/>
  <c r="M30" i="4"/>
  <c r="O17" i="4"/>
  <c r="L18" i="4" s="1"/>
  <c r="V18" i="3"/>
  <c r="T18" i="3"/>
  <c r="U18" i="3"/>
  <c r="M26" i="3"/>
  <c r="K27" i="3"/>
  <c r="N20" i="3"/>
  <c r="N26" i="1"/>
  <c r="K27" i="1"/>
  <c r="M26" i="1"/>
  <c r="O26" i="1"/>
  <c r="L27" i="1" s="1"/>
  <c r="N27" i="1" s="1"/>
  <c r="L18" i="2"/>
  <c r="H31" i="2"/>
  <c r="J30" i="2"/>
  <c r="U16" i="4" l="1"/>
  <c r="T16" i="4"/>
  <c r="V16" i="4"/>
  <c r="N18" i="4"/>
  <c r="K32" i="4"/>
  <c r="M31" i="4"/>
  <c r="O20" i="3"/>
  <c r="L21" i="3" s="1"/>
  <c r="R19" i="3"/>
  <c r="Q19" i="3"/>
  <c r="S19" i="3"/>
  <c r="M27" i="3"/>
  <c r="K28" i="3"/>
  <c r="K28" i="1"/>
  <c r="M27" i="1"/>
  <c r="O27" i="1"/>
  <c r="L28" i="1" s="1"/>
  <c r="M18" i="2"/>
  <c r="N18" i="2" s="1"/>
  <c r="O18" i="2" s="1"/>
  <c r="H32" i="2"/>
  <c r="J31" i="2"/>
  <c r="K33" i="4" l="1"/>
  <c r="M32" i="4"/>
  <c r="O18" i="4"/>
  <c r="L19" i="4" s="1"/>
  <c r="V19" i="3"/>
  <c r="T19" i="3"/>
  <c r="U19" i="3"/>
  <c r="M28" i="3"/>
  <c r="K29" i="3"/>
  <c r="N21" i="3"/>
  <c r="N28" i="1"/>
  <c r="K29" i="1"/>
  <c r="M28" i="1"/>
  <c r="O28" i="1"/>
  <c r="L29" i="1" s="1"/>
  <c r="N29" i="1" s="1"/>
  <c r="P18" i="2"/>
  <c r="I19" i="2" s="1"/>
  <c r="L19" i="2"/>
  <c r="H33" i="2"/>
  <c r="J32" i="2"/>
  <c r="N19" i="4" l="1"/>
  <c r="V17" i="4"/>
  <c r="T17" i="4"/>
  <c r="U17" i="4"/>
  <c r="M33" i="4"/>
  <c r="K34" i="4"/>
  <c r="O21" i="3"/>
  <c r="L22" i="3" s="1"/>
  <c r="S20" i="3"/>
  <c r="R20" i="3"/>
  <c r="Q20" i="3"/>
  <c r="M29" i="3"/>
  <c r="K30" i="3"/>
  <c r="K30" i="1"/>
  <c r="M29" i="1"/>
  <c r="O29" i="1"/>
  <c r="L30" i="1" s="1"/>
  <c r="M19" i="2"/>
  <c r="N19" i="2" s="1"/>
  <c r="O19" i="2" s="1"/>
  <c r="H34" i="2"/>
  <c r="J33" i="2"/>
  <c r="O19" i="4" l="1"/>
  <c r="L20" i="4" s="1"/>
  <c r="M34" i="4"/>
  <c r="K35" i="4"/>
  <c r="T20" i="3"/>
  <c r="U20" i="3"/>
  <c r="V20" i="3"/>
  <c r="K31" i="3"/>
  <c r="M30" i="3"/>
  <c r="N22" i="3"/>
  <c r="N30" i="1"/>
  <c r="K31" i="1"/>
  <c r="M30" i="1"/>
  <c r="O30" i="1"/>
  <c r="L31" i="1" s="1"/>
  <c r="P19" i="2"/>
  <c r="I20" i="2" s="1"/>
  <c r="L20" i="2"/>
  <c r="J34" i="2"/>
  <c r="H35" i="2"/>
  <c r="M35" i="4" l="1"/>
  <c r="K36" i="4"/>
  <c r="V18" i="4"/>
  <c r="U18" i="4"/>
  <c r="T18" i="4"/>
  <c r="N20" i="4"/>
  <c r="O22" i="3"/>
  <c r="L23" i="3" s="1"/>
  <c r="N23" i="3" s="1"/>
  <c r="S21" i="3"/>
  <c r="R21" i="3"/>
  <c r="Q21" i="3"/>
  <c r="M31" i="3"/>
  <c r="K32" i="3"/>
  <c r="N31" i="1"/>
  <c r="O31" i="1" s="1"/>
  <c r="L32" i="1" s="1"/>
  <c r="N32" i="1" s="1"/>
  <c r="K32" i="1"/>
  <c r="M31" i="1"/>
  <c r="M20" i="2"/>
  <c r="N20" i="2" s="1"/>
  <c r="O20" i="2" s="1"/>
  <c r="J35" i="2"/>
  <c r="H36" i="2"/>
  <c r="O20" i="4" l="1"/>
  <c r="L21" i="4" s="1"/>
  <c r="K37" i="4"/>
  <c r="M36" i="4"/>
  <c r="T21" i="3"/>
  <c r="U21" i="3"/>
  <c r="V21" i="3"/>
  <c r="M32" i="3"/>
  <c r="K33" i="3"/>
  <c r="O23" i="3"/>
  <c r="L24" i="3" s="1"/>
  <c r="S22" i="3"/>
  <c r="R22" i="3"/>
  <c r="Q22" i="3"/>
  <c r="K33" i="1"/>
  <c r="M32" i="1"/>
  <c r="O32" i="1"/>
  <c r="L33" i="1" s="1"/>
  <c r="N33" i="1" s="1"/>
  <c r="P20" i="2"/>
  <c r="I21" i="2" s="1"/>
  <c r="L21" i="2"/>
  <c r="H37" i="2"/>
  <c r="J36" i="2"/>
  <c r="N21" i="4" l="1"/>
  <c r="T19" i="4"/>
  <c r="U19" i="4"/>
  <c r="V19" i="4"/>
  <c r="K38" i="4"/>
  <c r="M37" i="4"/>
  <c r="T22" i="3"/>
  <c r="U22" i="3"/>
  <c r="V22" i="3"/>
  <c r="M33" i="3"/>
  <c r="K34" i="3"/>
  <c r="N24" i="3"/>
  <c r="K34" i="1"/>
  <c r="M33" i="1"/>
  <c r="O33" i="1"/>
  <c r="L34" i="1" s="1"/>
  <c r="N34" i="1" s="1"/>
  <c r="M21" i="2"/>
  <c r="N21" i="2" s="1"/>
  <c r="O21" i="2" s="1"/>
  <c r="H38" i="2"/>
  <c r="J37" i="2"/>
  <c r="O21" i="4" l="1"/>
  <c r="L22" i="4" s="1"/>
  <c r="K39" i="4"/>
  <c r="M38" i="4"/>
  <c r="O24" i="3"/>
  <c r="L25" i="3" s="1"/>
  <c r="S23" i="3"/>
  <c r="R23" i="3"/>
  <c r="Q23" i="3"/>
  <c r="K35" i="3"/>
  <c r="M34" i="3"/>
  <c r="K35" i="1"/>
  <c r="M34" i="1"/>
  <c r="O34" i="1"/>
  <c r="L35" i="1" s="1"/>
  <c r="N35" i="1" s="1"/>
  <c r="P21" i="2"/>
  <c r="I22" i="2" s="1"/>
  <c r="L22" i="2"/>
  <c r="J38" i="2"/>
  <c r="H39" i="2"/>
  <c r="K40" i="4" l="1"/>
  <c r="M39" i="4"/>
  <c r="N22" i="4"/>
  <c r="T20" i="4"/>
  <c r="U20" i="4"/>
  <c r="V20" i="4"/>
  <c r="T23" i="3"/>
  <c r="U23" i="3"/>
  <c r="V23" i="3"/>
  <c r="K36" i="3"/>
  <c r="M35" i="3"/>
  <c r="N25" i="3"/>
  <c r="K36" i="1"/>
  <c r="M35" i="1"/>
  <c r="O35" i="1"/>
  <c r="L36" i="1" s="1"/>
  <c r="M22" i="2"/>
  <c r="N22" i="2" s="1"/>
  <c r="O22" i="2" s="1"/>
  <c r="H40" i="2"/>
  <c r="J39" i="2"/>
  <c r="M40" i="4" l="1"/>
  <c r="K41" i="4"/>
  <c r="O22" i="4"/>
  <c r="L23" i="4" s="1"/>
  <c r="O25" i="3"/>
  <c r="L26" i="3" s="1"/>
  <c r="S24" i="3"/>
  <c r="R24" i="3"/>
  <c r="Q24" i="3"/>
  <c r="K37" i="3"/>
  <c r="M36" i="3"/>
  <c r="N36" i="1"/>
  <c r="O36" i="1" s="1"/>
  <c r="L37" i="1" s="1"/>
  <c r="K37" i="1"/>
  <c r="M36" i="1"/>
  <c r="P22" i="2"/>
  <c r="I23" i="2" s="1"/>
  <c r="L23" i="2"/>
  <c r="J40" i="2"/>
  <c r="H41" i="2"/>
  <c r="T21" i="4" l="1"/>
  <c r="U21" i="4"/>
  <c r="V21" i="4"/>
  <c r="N23" i="4"/>
  <c r="M41" i="4"/>
  <c r="K42" i="4"/>
  <c r="U24" i="3"/>
  <c r="T24" i="3"/>
  <c r="V24" i="3"/>
  <c r="K38" i="3"/>
  <c r="M37" i="3"/>
  <c r="N26" i="3"/>
  <c r="N37" i="1"/>
  <c r="K38" i="1"/>
  <c r="M37" i="1"/>
  <c r="O37" i="1"/>
  <c r="L38" i="1" s="1"/>
  <c r="N38" i="1" s="1"/>
  <c r="M23" i="2"/>
  <c r="N23" i="2" s="1"/>
  <c r="O23" i="2" s="1"/>
  <c r="H42" i="2"/>
  <c r="J41" i="2"/>
  <c r="K43" i="4" l="1"/>
  <c r="M42" i="4"/>
  <c r="O23" i="4"/>
  <c r="L24" i="4" s="1"/>
  <c r="O26" i="3"/>
  <c r="L27" i="3" s="1"/>
  <c r="Q25" i="3"/>
  <c r="S25" i="3"/>
  <c r="R25" i="3"/>
  <c r="M38" i="3"/>
  <c r="K39" i="3"/>
  <c r="K39" i="1"/>
  <c r="M38" i="1"/>
  <c r="O38" i="1"/>
  <c r="L39" i="1" s="1"/>
  <c r="N39" i="1" s="1"/>
  <c r="P23" i="2"/>
  <c r="I24" i="2" s="1"/>
  <c r="L24" i="2"/>
  <c r="H43" i="2"/>
  <c r="J42" i="2"/>
  <c r="V22" i="4" l="1"/>
  <c r="T22" i="4"/>
  <c r="U22" i="4"/>
  <c r="K44" i="4"/>
  <c r="M43" i="4"/>
  <c r="N24" i="4"/>
  <c r="U25" i="3"/>
  <c r="V25" i="3"/>
  <c r="T25" i="3"/>
  <c r="K40" i="3"/>
  <c r="M39" i="3"/>
  <c r="N27" i="3"/>
  <c r="K40" i="1"/>
  <c r="M39" i="1"/>
  <c r="O39" i="1"/>
  <c r="L40" i="1" s="1"/>
  <c r="M24" i="2"/>
  <c r="N24" i="2" s="1"/>
  <c r="O24" i="2" s="1"/>
  <c r="H44" i="2"/>
  <c r="J43" i="2"/>
  <c r="O24" i="4" l="1"/>
  <c r="L25" i="4" s="1"/>
  <c r="M44" i="4"/>
  <c r="K45" i="4"/>
  <c r="O27" i="3"/>
  <c r="L28" i="3" s="1"/>
  <c r="N28" i="3" s="1"/>
  <c r="Q26" i="3"/>
  <c r="S26" i="3"/>
  <c r="R26" i="3"/>
  <c r="K41" i="3"/>
  <c r="M40" i="3"/>
  <c r="N40" i="1"/>
  <c r="O40" i="1" s="1"/>
  <c r="L41" i="1" s="1"/>
  <c r="N41" i="1" s="1"/>
  <c r="K41" i="1"/>
  <c r="M40" i="1"/>
  <c r="P24" i="2"/>
  <c r="I25" i="2" s="1"/>
  <c r="L25" i="2" s="1"/>
  <c r="H45" i="2"/>
  <c r="J44" i="2"/>
  <c r="M45" i="4" l="1"/>
  <c r="K46" i="4"/>
  <c r="N25" i="4"/>
  <c r="T23" i="4"/>
  <c r="U23" i="4"/>
  <c r="V23" i="4"/>
  <c r="U26" i="3"/>
  <c r="T26" i="3"/>
  <c r="V26" i="3"/>
  <c r="K42" i="3"/>
  <c r="M41" i="3"/>
  <c r="O28" i="3"/>
  <c r="L29" i="3" s="1"/>
  <c r="N29" i="3" s="1"/>
  <c r="Q27" i="3"/>
  <c r="S27" i="3"/>
  <c r="R27" i="3"/>
  <c r="K42" i="1"/>
  <c r="M41" i="1"/>
  <c r="O41" i="1"/>
  <c r="L42" i="1" s="1"/>
  <c r="M25" i="2"/>
  <c r="N25" i="2" s="1"/>
  <c r="O25" i="2" s="1"/>
  <c r="H46" i="2"/>
  <c r="J45" i="2"/>
  <c r="M46" i="4" l="1"/>
  <c r="K47" i="4"/>
  <c r="O25" i="4"/>
  <c r="L26" i="4" s="1"/>
  <c r="T27" i="3"/>
  <c r="U27" i="3"/>
  <c r="V27" i="3"/>
  <c r="O29" i="3"/>
  <c r="L30" i="3" s="1"/>
  <c r="Q28" i="3"/>
  <c r="S28" i="3"/>
  <c r="R28" i="3"/>
  <c r="K43" i="3"/>
  <c r="M42" i="3"/>
  <c r="N42" i="1"/>
  <c r="O42" i="1" s="1"/>
  <c r="L43" i="1" s="1"/>
  <c r="N43" i="1" s="1"/>
  <c r="K43" i="1"/>
  <c r="M42" i="1"/>
  <c r="P25" i="2"/>
  <c r="I26" i="2"/>
  <c r="J46" i="2"/>
  <c r="H47" i="2"/>
  <c r="M47" i="4" l="1"/>
  <c r="K48" i="4"/>
  <c r="U24" i="4"/>
  <c r="V24" i="4"/>
  <c r="T24" i="4"/>
  <c r="N26" i="4"/>
  <c r="U28" i="3"/>
  <c r="T28" i="3"/>
  <c r="V28" i="3"/>
  <c r="K44" i="3"/>
  <c r="M43" i="3"/>
  <c r="N30" i="3"/>
  <c r="K44" i="1"/>
  <c r="M43" i="1"/>
  <c r="O43" i="1"/>
  <c r="L44" i="1" s="1"/>
  <c r="L26" i="2"/>
  <c r="H48" i="2"/>
  <c r="J47" i="2"/>
  <c r="O26" i="4" l="1"/>
  <c r="L27" i="4" s="1"/>
  <c r="K49" i="4"/>
  <c r="M48" i="4"/>
  <c r="O30" i="3"/>
  <c r="L31" i="3" s="1"/>
  <c r="N31" i="3" s="1"/>
  <c r="R29" i="3"/>
  <c r="Q29" i="3"/>
  <c r="S29" i="3"/>
  <c r="M44" i="3"/>
  <c r="K45" i="3"/>
  <c r="N44" i="1"/>
  <c r="O44" i="1" s="1"/>
  <c r="L45" i="1" s="1"/>
  <c r="K45" i="1"/>
  <c r="M44" i="1"/>
  <c r="M26" i="2"/>
  <c r="N26" i="2" s="1"/>
  <c r="O26" i="2" s="1"/>
  <c r="H49" i="2"/>
  <c r="J48" i="2"/>
  <c r="M49" i="4" l="1"/>
  <c r="K50" i="4"/>
  <c r="N27" i="4"/>
  <c r="V25" i="4"/>
  <c r="U25" i="4"/>
  <c r="T25" i="4"/>
  <c r="U29" i="3"/>
  <c r="T29" i="3"/>
  <c r="V29" i="3"/>
  <c r="M45" i="3"/>
  <c r="K46" i="3"/>
  <c r="O31" i="3"/>
  <c r="L32" i="3" s="1"/>
  <c r="R30" i="3"/>
  <c r="Q30" i="3"/>
  <c r="S30" i="3"/>
  <c r="N45" i="1"/>
  <c r="O45" i="1" s="1"/>
  <c r="L46" i="1" s="1"/>
  <c r="N46" i="1" s="1"/>
  <c r="M45" i="1"/>
  <c r="K46" i="1"/>
  <c r="P26" i="2"/>
  <c r="I27" i="2" s="1"/>
  <c r="L27" i="2" s="1"/>
  <c r="H50" i="2"/>
  <c r="J49" i="2"/>
  <c r="K51" i="4" l="1"/>
  <c r="M50" i="4"/>
  <c r="O27" i="4"/>
  <c r="L28" i="4" s="1"/>
  <c r="V30" i="3"/>
  <c r="T30" i="3"/>
  <c r="U30" i="3"/>
  <c r="N32" i="3"/>
  <c r="M46" i="3"/>
  <c r="K47" i="3"/>
  <c r="K47" i="1"/>
  <c r="M46" i="1"/>
  <c r="O46" i="1"/>
  <c r="L47" i="1" s="1"/>
  <c r="N47" i="1" s="1"/>
  <c r="M27" i="2"/>
  <c r="N27" i="2" s="1"/>
  <c r="O27" i="2" s="1"/>
  <c r="H51" i="2"/>
  <c r="J50" i="2"/>
  <c r="N28" i="4" l="1"/>
  <c r="V26" i="4"/>
  <c r="U26" i="4"/>
  <c r="T26" i="4"/>
  <c r="K52" i="4"/>
  <c r="M51" i="4"/>
  <c r="M47" i="3"/>
  <c r="K48" i="3"/>
  <c r="O32" i="3"/>
  <c r="L33" i="3" s="1"/>
  <c r="N33" i="3" s="1"/>
  <c r="R31" i="3"/>
  <c r="Q31" i="3"/>
  <c r="S31" i="3"/>
  <c r="K48" i="1"/>
  <c r="M47" i="1"/>
  <c r="O47" i="1"/>
  <c r="L48" i="1" s="1"/>
  <c r="P27" i="2"/>
  <c r="I28" i="2" s="1"/>
  <c r="L28" i="2" s="1"/>
  <c r="H52" i="2"/>
  <c r="J51" i="2"/>
  <c r="K53" i="4" l="1"/>
  <c r="M52" i="4"/>
  <c r="O28" i="4"/>
  <c r="L29" i="4" s="1"/>
  <c r="V31" i="3"/>
  <c r="T31" i="3"/>
  <c r="U31" i="3"/>
  <c r="M48" i="3"/>
  <c r="K49" i="3"/>
  <c r="O33" i="3"/>
  <c r="L34" i="3" s="1"/>
  <c r="S32" i="3"/>
  <c r="R32" i="3"/>
  <c r="Q32" i="3"/>
  <c r="N48" i="1"/>
  <c r="O48" i="1" s="1"/>
  <c r="L49" i="1" s="1"/>
  <c r="N49" i="1" s="1"/>
  <c r="K49" i="1"/>
  <c r="M48" i="1"/>
  <c r="M28" i="2"/>
  <c r="N28" i="2" s="1"/>
  <c r="O28" i="2" s="1"/>
  <c r="J52" i="2"/>
  <c r="H53" i="2"/>
  <c r="T27" i="4" l="1"/>
  <c r="V27" i="4"/>
  <c r="U27" i="4"/>
  <c r="N29" i="4"/>
  <c r="M53" i="4"/>
  <c r="K54" i="4"/>
  <c r="T32" i="3"/>
  <c r="U32" i="3"/>
  <c r="V32" i="3"/>
  <c r="N34" i="3"/>
  <c r="K50" i="3"/>
  <c r="M49" i="3"/>
  <c r="K50" i="1"/>
  <c r="M49" i="1"/>
  <c r="O49" i="1"/>
  <c r="L50" i="1" s="1"/>
  <c r="N50" i="1" s="1"/>
  <c r="P28" i="2"/>
  <c r="I29" i="2" s="1"/>
  <c r="L29" i="2"/>
  <c r="J53" i="2"/>
  <c r="H54" i="2"/>
  <c r="K55" i="4" l="1"/>
  <c r="M54" i="4"/>
  <c r="O29" i="4"/>
  <c r="L30" i="4" s="1"/>
  <c r="O34" i="3"/>
  <c r="L35" i="3" s="1"/>
  <c r="N35" i="3" s="1"/>
  <c r="S33" i="3"/>
  <c r="R33" i="3"/>
  <c r="Q33" i="3"/>
  <c r="M50" i="3"/>
  <c r="K51" i="3"/>
  <c r="K51" i="1"/>
  <c r="M50" i="1"/>
  <c r="O50" i="1"/>
  <c r="L51" i="1" s="1"/>
  <c r="N51" i="1" s="1"/>
  <c r="M29" i="2"/>
  <c r="N29" i="2" s="1"/>
  <c r="O29" i="2" s="1"/>
  <c r="H55" i="2"/>
  <c r="J54" i="2"/>
  <c r="U28" i="4" l="1"/>
  <c r="V28" i="4"/>
  <c r="T28" i="4"/>
  <c r="M55" i="4"/>
  <c r="K56" i="4"/>
  <c r="N30" i="4"/>
  <c r="T33" i="3"/>
  <c r="V33" i="3"/>
  <c r="U33" i="3"/>
  <c r="K52" i="3"/>
  <c r="M51" i="3"/>
  <c r="O35" i="3"/>
  <c r="L36" i="3" s="1"/>
  <c r="N36" i="3" s="1"/>
  <c r="S34" i="3"/>
  <c r="R34" i="3"/>
  <c r="Q34" i="3"/>
  <c r="K52" i="1"/>
  <c r="M51" i="1"/>
  <c r="O51" i="1"/>
  <c r="L52" i="1" s="1"/>
  <c r="P29" i="2"/>
  <c r="I30" i="2"/>
  <c r="H56" i="2"/>
  <c r="J55" i="2"/>
  <c r="O30" i="4" l="1"/>
  <c r="L31" i="4" s="1"/>
  <c r="M56" i="4"/>
  <c r="K57" i="4"/>
  <c r="T34" i="3"/>
  <c r="V34" i="3"/>
  <c r="U34" i="3"/>
  <c r="O36" i="3"/>
  <c r="L37" i="3" s="1"/>
  <c r="N37" i="3" s="1"/>
  <c r="S35" i="3"/>
  <c r="R35" i="3"/>
  <c r="Q35" i="3"/>
  <c r="K53" i="3"/>
  <c r="M52" i="3"/>
  <c r="N52" i="1"/>
  <c r="O52" i="1" s="1"/>
  <c r="L53" i="1" s="1"/>
  <c r="K53" i="1"/>
  <c r="M52" i="1"/>
  <c r="L30" i="2"/>
  <c r="J56" i="2"/>
  <c r="H57" i="2"/>
  <c r="V29" i="4" l="1"/>
  <c r="U29" i="4"/>
  <c r="T29" i="4"/>
  <c r="M57" i="4"/>
  <c r="K58" i="4"/>
  <c r="N31" i="4"/>
  <c r="U35" i="3"/>
  <c r="V35" i="3"/>
  <c r="T35" i="3"/>
  <c r="K54" i="3"/>
  <c r="M53" i="3"/>
  <c r="O37" i="3"/>
  <c r="L38" i="3" s="1"/>
  <c r="N38" i="3" s="1"/>
  <c r="S36" i="3"/>
  <c r="R36" i="3"/>
  <c r="Q36" i="3"/>
  <c r="N53" i="1"/>
  <c r="O53" i="1" s="1"/>
  <c r="L54" i="1" s="1"/>
  <c r="N54" i="1" s="1"/>
  <c r="K54" i="1"/>
  <c r="M53" i="1"/>
  <c r="M30" i="2"/>
  <c r="N30" i="2" s="1"/>
  <c r="O30" i="2" s="1"/>
  <c r="H58" i="2"/>
  <c r="J57" i="2"/>
  <c r="O31" i="4" l="1"/>
  <c r="L32" i="4" s="1"/>
  <c r="M58" i="4"/>
  <c r="K59" i="4"/>
  <c r="U36" i="3"/>
  <c r="V36" i="3"/>
  <c r="T36" i="3"/>
  <c r="O38" i="3"/>
  <c r="L39" i="3" s="1"/>
  <c r="N39" i="3" s="1"/>
  <c r="S37" i="3"/>
  <c r="R37" i="3"/>
  <c r="Q37" i="3"/>
  <c r="M54" i="3"/>
  <c r="K55" i="3"/>
  <c r="K55" i="1"/>
  <c r="M54" i="1"/>
  <c r="O54" i="1"/>
  <c r="L55" i="1" s="1"/>
  <c r="N55" i="1" s="1"/>
  <c r="P30" i="2"/>
  <c r="I31" i="2" s="1"/>
  <c r="L31" i="2"/>
  <c r="H59" i="2"/>
  <c r="J58" i="2"/>
  <c r="M59" i="4" l="1"/>
  <c r="K60" i="4"/>
  <c r="V30" i="4"/>
  <c r="U30" i="4"/>
  <c r="T30" i="4"/>
  <c r="N32" i="4"/>
  <c r="U37" i="3"/>
  <c r="V37" i="3"/>
  <c r="T37" i="3"/>
  <c r="K56" i="3"/>
  <c r="M55" i="3"/>
  <c r="O39" i="3"/>
  <c r="L40" i="3" s="1"/>
  <c r="N40" i="3" s="1"/>
  <c r="Q38" i="3"/>
  <c r="S38" i="3"/>
  <c r="R38" i="3"/>
  <c r="K56" i="1"/>
  <c r="M55" i="1"/>
  <c r="O55" i="1"/>
  <c r="L56" i="1" s="1"/>
  <c r="M31" i="2"/>
  <c r="N31" i="2" s="1"/>
  <c r="O31" i="2" s="1"/>
  <c r="H60" i="2"/>
  <c r="J59" i="2"/>
  <c r="M60" i="4" l="1"/>
  <c r="K61" i="4"/>
  <c r="O32" i="4"/>
  <c r="L33" i="4" s="1"/>
  <c r="U38" i="3"/>
  <c r="V38" i="3"/>
  <c r="T38" i="3"/>
  <c r="O40" i="3"/>
  <c r="L41" i="3" s="1"/>
  <c r="N41" i="3" s="1"/>
  <c r="Q39" i="3"/>
  <c r="R39" i="3"/>
  <c r="S39" i="3"/>
  <c r="M56" i="3"/>
  <c r="K57" i="3"/>
  <c r="N56" i="1"/>
  <c r="O56" i="1" s="1"/>
  <c r="L57" i="1" s="1"/>
  <c r="K57" i="1"/>
  <c r="M56" i="1"/>
  <c r="P31" i="2"/>
  <c r="I32" i="2" s="1"/>
  <c r="L32" i="2"/>
  <c r="H61" i="2"/>
  <c r="J60" i="2"/>
  <c r="U31" i="4" l="1"/>
  <c r="V31" i="4"/>
  <c r="T31" i="4"/>
  <c r="N33" i="4"/>
  <c r="M61" i="4"/>
  <c r="K62" i="4"/>
  <c r="U39" i="3"/>
  <c r="V39" i="3"/>
  <c r="T39" i="3"/>
  <c r="M57" i="3"/>
  <c r="K58" i="3"/>
  <c r="O41" i="3"/>
  <c r="L42" i="3" s="1"/>
  <c r="N42" i="3" s="1"/>
  <c r="Q40" i="3"/>
  <c r="S40" i="3"/>
  <c r="R40" i="3"/>
  <c r="N57" i="1"/>
  <c r="K58" i="1"/>
  <c r="M57" i="1"/>
  <c r="O57" i="1"/>
  <c r="L58" i="1" s="1"/>
  <c r="M32" i="2"/>
  <c r="N32" i="2" s="1"/>
  <c r="O32" i="2" s="1"/>
  <c r="H62" i="2"/>
  <c r="J61" i="2"/>
  <c r="O33" i="4" l="1"/>
  <c r="L34" i="4" s="1"/>
  <c r="K63" i="4"/>
  <c r="M62" i="4"/>
  <c r="U40" i="3"/>
  <c r="V40" i="3"/>
  <c r="T40" i="3"/>
  <c r="O42" i="3"/>
  <c r="L43" i="3" s="1"/>
  <c r="N43" i="3" s="1"/>
  <c r="Q41" i="3"/>
  <c r="S41" i="3"/>
  <c r="R41" i="3"/>
  <c r="M58" i="3"/>
  <c r="K59" i="3"/>
  <c r="N58" i="1"/>
  <c r="K59" i="1"/>
  <c r="M58" i="1"/>
  <c r="O58" i="1"/>
  <c r="L59" i="1" s="1"/>
  <c r="N59" i="1" s="1"/>
  <c r="P32" i="2"/>
  <c r="I33" i="2" s="1"/>
  <c r="L33" i="2"/>
  <c r="H63" i="2"/>
  <c r="J62" i="2"/>
  <c r="K64" i="4" l="1"/>
  <c r="M63" i="4"/>
  <c r="N34" i="4"/>
  <c r="T32" i="4"/>
  <c r="U32" i="4"/>
  <c r="V32" i="4"/>
  <c r="V41" i="3"/>
  <c r="U41" i="3"/>
  <c r="T41" i="3"/>
  <c r="M59" i="3"/>
  <c r="K60" i="3"/>
  <c r="O43" i="3"/>
  <c r="L44" i="3" s="1"/>
  <c r="N44" i="3" s="1"/>
  <c r="R42" i="3"/>
  <c r="Q42" i="3"/>
  <c r="S42" i="3"/>
  <c r="K60" i="1"/>
  <c r="M59" i="1"/>
  <c r="O59" i="1"/>
  <c r="L60" i="1" s="1"/>
  <c r="N60" i="1" s="1"/>
  <c r="M33" i="2"/>
  <c r="N33" i="2" s="1"/>
  <c r="O33" i="2" s="1"/>
  <c r="H64" i="2"/>
  <c r="J63" i="2"/>
  <c r="K65" i="4" l="1"/>
  <c r="M64" i="4"/>
  <c r="O34" i="4"/>
  <c r="L35" i="4" s="1"/>
  <c r="V42" i="3"/>
  <c r="T42" i="3"/>
  <c r="U42" i="3"/>
  <c r="O44" i="3"/>
  <c r="L45" i="3" s="1"/>
  <c r="R43" i="3"/>
  <c r="Q43" i="3"/>
  <c r="S43" i="3"/>
  <c r="M60" i="3"/>
  <c r="K61" i="3"/>
  <c r="K61" i="1"/>
  <c r="M60" i="1"/>
  <c r="O60" i="1"/>
  <c r="L61" i="1" s="1"/>
  <c r="N61" i="1" s="1"/>
  <c r="P33" i="2"/>
  <c r="I34" i="2" s="1"/>
  <c r="L34" i="2"/>
  <c r="J64" i="2"/>
  <c r="H65" i="2"/>
  <c r="N35" i="4" l="1"/>
  <c r="V33" i="4"/>
  <c r="T33" i="4"/>
  <c r="U33" i="4"/>
  <c r="M65" i="4"/>
  <c r="K66" i="4"/>
  <c r="V43" i="3"/>
  <c r="T43" i="3"/>
  <c r="U43" i="3"/>
  <c r="M61" i="3"/>
  <c r="K62" i="3"/>
  <c r="N45" i="3"/>
  <c r="K62" i="1"/>
  <c r="M61" i="1"/>
  <c r="O61" i="1"/>
  <c r="L62" i="1" s="1"/>
  <c r="N62" i="1" s="1"/>
  <c r="M34" i="2"/>
  <c r="N34" i="2" s="1"/>
  <c r="O34" i="2" s="1"/>
  <c r="H66" i="2"/>
  <c r="J65" i="2"/>
  <c r="O35" i="4" l="1"/>
  <c r="L36" i="4" s="1"/>
  <c r="K67" i="4"/>
  <c r="M66" i="4"/>
  <c r="O45" i="3"/>
  <c r="L46" i="3" s="1"/>
  <c r="S44" i="3"/>
  <c r="R44" i="3"/>
  <c r="Q44" i="3"/>
  <c r="K63" i="3"/>
  <c r="M62" i="3"/>
  <c r="K63" i="1"/>
  <c r="M62" i="1"/>
  <c r="O62" i="1"/>
  <c r="L63" i="1" s="1"/>
  <c r="N63" i="1" s="1"/>
  <c r="P34" i="2"/>
  <c r="I35" i="2" s="1"/>
  <c r="L35" i="2"/>
  <c r="H67" i="2"/>
  <c r="J66" i="2"/>
  <c r="M67" i="4" l="1"/>
  <c r="K68" i="4"/>
  <c r="N36" i="4"/>
  <c r="V34" i="4"/>
  <c r="U34" i="4"/>
  <c r="T34" i="4"/>
  <c r="T44" i="3"/>
  <c r="U44" i="3"/>
  <c r="V44" i="3"/>
  <c r="K64" i="3"/>
  <c r="M63" i="3"/>
  <c r="N46" i="3"/>
  <c r="K64" i="1"/>
  <c r="M63" i="1"/>
  <c r="O63" i="1"/>
  <c r="L64" i="1" s="1"/>
  <c r="N64" i="1" s="1"/>
  <c r="M35" i="2"/>
  <c r="N35" i="2" s="1"/>
  <c r="O35" i="2" s="1"/>
  <c r="H68" i="2"/>
  <c r="J67" i="2"/>
  <c r="O36" i="4" l="1"/>
  <c r="L37" i="4" s="1"/>
  <c r="M68" i="4"/>
  <c r="K69" i="4"/>
  <c r="O46" i="3"/>
  <c r="L47" i="3" s="1"/>
  <c r="S45" i="3"/>
  <c r="R45" i="3"/>
  <c r="Q45" i="3"/>
  <c r="M64" i="3"/>
  <c r="K65" i="3"/>
  <c r="K65" i="1"/>
  <c r="M64" i="1"/>
  <c r="O64" i="1"/>
  <c r="L65" i="1" s="1"/>
  <c r="N65" i="1" s="1"/>
  <c r="P35" i="2"/>
  <c r="I36" i="2" s="1"/>
  <c r="L36" i="2"/>
  <c r="H69" i="2"/>
  <c r="J68" i="2"/>
  <c r="M69" i="4" l="1"/>
  <c r="K70" i="4"/>
  <c r="N37" i="4"/>
  <c r="T35" i="4"/>
  <c r="V35" i="4"/>
  <c r="U35" i="4"/>
  <c r="T45" i="3"/>
  <c r="U45" i="3"/>
  <c r="V45" i="3"/>
  <c r="K66" i="3"/>
  <c r="M65" i="3"/>
  <c r="N47" i="3"/>
  <c r="K66" i="1"/>
  <c r="M65" i="1"/>
  <c r="O65" i="1"/>
  <c r="L66" i="1" s="1"/>
  <c r="N66" i="1" s="1"/>
  <c r="M36" i="2"/>
  <c r="N36" i="2" s="1"/>
  <c r="O36" i="2" s="1"/>
  <c r="H70" i="2"/>
  <c r="J69" i="2"/>
  <c r="M70" i="4" l="1"/>
  <c r="K71" i="4"/>
  <c r="O37" i="4"/>
  <c r="L38" i="4" s="1"/>
  <c r="O47" i="3"/>
  <c r="L48" i="3" s="1"/>
  <c r="S46" i="3"/>
  <c r="R46" i="3"/>
  <c r="Q46" i="3"/>
  <c r="M66" i="3"/>
  <c r="K67" i="3"/>
  <c r="K67" i="1"/>
  <c r="M66" i="1"/>
  <c r="O66" i="1"/>
  <c r="L67" i="1" s="1"/>
  <c r="N67" i="1" s="1"/>
  <c r="P36" i="2"/>
  <c r="I37" i="2" s="1"/>
  <c r="L37" i="2"/>
  <c r="J70" i="2"/>
  <c r="H71" i="2"/>
  <c r="M71" i="4" l="1"/>
  <c r="K72" i="4"/>
  <c r="N38" i="4"/>
  <c r="U36" i="4"/>
  <c r="V36" i="4"/>
  <c r="T36" i="4"/>
  <c r="T46" i="3"/>
  <c r="V46" i="3"/>
  <c r="U46" i="3"/>
  <c r="K68" i="3"/>
  <c r="M67" i="3"/>
  <c r="N48" i="3"/>
  <c r="K68" i="1"/>
  <c r="M67" i="1"/>
  <c r="O67" i="1"/>
  <c r="L68" i="1" s="1"/>
  <c r="N68" i="1" s="1"/>
  <c r="M37" i="2"/>
  <c r="N37" i="2" s="1"/>
  <c r="O37" i="2" s="1"/>
  <c r="J71" i="2"/>
  <c r="H72" i="2"/>
  <c r="M72" i="4" l="1"/>
  <c r="K73" i="4"/>
  <c r="O38" i="4"/>
  <c r="L39" i="4" s="1"/>
  <c r="O48" i="3"/>
  <c r="L49" i="3" s="1"/>
  <c r="N49" i="3" s="1"/>
  <c r="S47" i="3"/>
  <c r="Q47" i="3"/>
  <c r="R47" i="3"/>
  <c r="M68" i="3"/>
  <c r="K69" i="3"/>
  <c r="K69" i="1"/>
  <c r="M68" i="1"/>
  <c r="O68" i="1"/>
  <c r="L69" i="1" s="1"/>
  <c r="N69" i="1" s="1"/>
  <c r="P37" i="2"/>
  <c r="I38" i="2" s="1"/>
  <c r="L38" i="2"/>
  <c r="H73" i="2"/>
  <c r="J72" i="2"/>
  <c r="N39" i="4" l="1"/>
  <c r="M73" i="4"/>
  <c r="K74" i="4"/>
  <c r="V37" i="4"/>
  <c r="U37" i="4"/>
  <c r="T37" i="4"/>
  <c r="T47" i="3"/>
  <c r="U47" i="3"/>
  <c r="V47" i="3"/>
  <c r="M69" i="3"/>
  <c r="K70" i="3"/>
  <c r="O49" i="3"/>
  <c r="L50" i="3" s="1"/>
  <c r="S48" i="3"/>
  <c r="R48" i="3"/>
  <c r="Q48" i="3"/>
  <c r="K70" i="1"/>
  <c r="M69" i="1"/>
  <c r="O69" i="1"/>
  <c r="L70" i="1" s="1"/>
  <c r="N70" i="1" s="1"/>
  <c r="M38" i="2"/>
  <c r="N38" i="2" s="1"/>
  <c r="O38" i="2" s="1"/>
  <c r="H74" i="2"/>
  <c r="J73" i="2"/>
  <c r="K75" i="4" l="1"/>
  <c r="M74" i="4"/>
  <c r="O39" i="4"/>
  <c r="L40" i="4" s="1"/>
  <c r="U48" i="3"/>
  <c r="V48" i="3"/>
  <c r="T48" i="3"/>
  <c r="N50" i="3"/>
  <c r="K71" i="3"/>
  <c r="M70" i="3"/>
  <c r="K71" i="1"/>
  <c r="M70" i="1"/>
  <c r="O70" i="1"/>
  <c r="L71" i="1" s="1"/>
  <c r="N71" i="1" s="1"/>
  <c r="P38" i="2"/>
  <c r="I39" i="2" s="1"/>
  <c r="L39" i="2"/>
  <c r="H75" i="2"/>
  <c r="J74" i="2"/>
  <c r="N40" i="4" l="1"/>
  <c r="T38" i="4"/>
  <c r="U38" i="4"/>
  <c r="V38" i="4"/>
  <c r="K76" i="4"/>
  <c r="M75" i="4"/>
  <c r="O50" i="3"/>
  <c r="L51" i="3" s="1"/>
  <c r="N51" i="3" s="1"/>
  <c r="S49" i="3"/>
  <c r="R49" i="3"/>
  <c r="Q49" i="3"/>
  <c r="K72" i="3"/>
  <c r="M71" i="3"/>
  <c r="K72" i="1"/>
  <c r="M71" i="1"/>
  <c r="O71" i="1"/>
  <c r="L72" i="1" s="1"/>
  <c r="N72" i="1" s="1"/>
  <c r="M39" i="2"/>
  <c r="N39" i="2" s="1"/>
  <c r="O39" i="2" s="1"/>
  <c r="H76" i="2"/>
  <c r="J75" i="2"/>
  <c r="O40" i="4" l="1"/>
  <c r="L41" i="4" s="1"/>
  <c r="K77" i="4"/>
  <c r="M76" i="4"/>
  <c r="T49" i="3"/>
  <c r="V49" i="3"/>
  <c r="U49" i="3"/>
  <c r="K73" i="3"/>
  <c r="M72" i="3"/>
  <c r="O51" i="3"/>
  <c r="L52" i="3" s="1"/>
  <c r="N52" i="3" s="1"/>
  <c r="Q50" i="3"/>
  <c r="S50" i="3"/>
  <c r="R50" i="3"/>
  <c r="K73" i="1"/>
  <c r="M72" i="1"/>
  <c r="O72" i="1"/>
  <c r="L73" i="1" s="1"/>
  <c r="N73" i="1" s="1"/>
  <c r="P39" i="2"/>
  <c r="I40" i="2"/>
  <c r="J76" i="2"/>
  <c r="H77" i="2"/>
  <c r="M77" i="4" l="1"/>
  <c r="K78" i="4"/>
  <c r="U39" i="4"/>
  <c r="T39" i="4"/>
  <c r="V39" i="4"/>
  <c r="N41" i="4"/>
  <c r="U50" i="3"/>
  <c r="V50" i="3"/>
  <c r="T50" i="3"/>
  <c r="O52" i="3"/>
  <c r="L53" i="3" s="1"/>
  <c r="N53" i="3" s="1"/>
  <c r="Q51" i="3"/>
  <c r="R51" i="3"/>
  <c r="S51" i="3"/>
  <c r="M73" i="3"/>
  <c r="K74" i="3"/>
  <c r="K74" i="1"/>
  <c r="M73" i="1"/>
  <c r="O73" i="1"/>
  <c r="L74" i="1" s="1"/>
  <c r="N74" i="1" s="1"/>
  <c r="L40" i="2"/>
  <c r="H78" i="2"/>
  <c r="J77" i="2"/>
  <c r="O41" i="4" l="1"/>
  <c r="L42" i="4" s="1"/>
  <c r="K79" i="4"/>
  <c r="M78" i="4"/>
  <c r="U51" i="3"/>
  <c r="T51" i="3"/>
  <c r="V51" i="3"/>
  <c r="M74" i="3"/>
  <c r="K75" i="3"/>
  <c r="O53" i="3"/>
  <c r="L54" i="3" s="1"/>
  <c r="N54" i="3" s="1"/>
  <c r="Q52" i="3"/>
  <c r="S52" i="3"/>
  <c r="R52" i="3"/>
  <c r="K75" i="1"/>
  <c r="M74" i="1"/>
  <c r="O74" i="1"/>
  <c r="L75" i="1" s="1"/>
  <c r="N75" i="1" s="1"/>
  <c r="M40" i="2"/>
  <c r="N40" i="2" s="1"/>
  <c r="O40" i="2" s="1"/>
  <c r="H79" i="2"/>
  <c r="J78" i="2"/>
  <c r="N42" i="4" l="1"/>
  <c r="V40" i="4"/>
  <c r="U40" i="4"/>
  <c r="T40" i="4"/>
  <c r="M79" i="4"/>
  <c r="K80" i="4"/>
  <c r="V52" i="3"/>
  <c r="T52" i="3"/>
  <c r="U52" i="3"/>
  <c r="O54" i="3"/>
  <c r="L55" i="3" s="1"/>
  <c r="N55" i="3" s="1"/>
  <c r="R53" i="3"/>
  <c r="Q53" i="3"/>
  <c r="S53" i="3"/>
  <c r="K76" i="3"/>
  <c r="M75" i="3"/>
  <c r="K76" i="1"/>
  <c r="M75" i="1"/>
  <c r="O75" i="1"/>
  <c r="L76" i="1" s="1"/>
  <c r="N76" i="1" s="1"/>
  <c r="P40" i="2"/>
  <c r="I41" i="2" s="1"/>
  <c r="L41" i="2"/>
  <c r="H80" i="2"/>
  <c r="J79" i="2"/>
  <c r="M80" i="4" l="1"/>
  <c r="K81" i="4"/>
  <c r="O42" i="4"/>
  <c r="L43" i="4" s="1"/>
  <c r="T53" i="3"/>
  <c r="V53" i="3"/>
  <c r="U53" i="3"/>
  <c r="K77" i="3"/>
  <c r="M76" i="3"/>
  <c r="O55" i="3"/>
  <c r="L56" i="3" s="1"/>
  <c r="R54" i="3"/>
  <c r="S54" i="3"/>
  <c r="Q54" i="3"/>
  <c r="K77" i="1"/>
  <c r="M76" i="1"/>
  <c r="O76" i="1"/>
  <c r="L77" i="1" s="1"/>
  <c r="N77" i="1" s="1"/>
  <c r="M41" i="2"/>
  <c r="N41" i="2" s="1"/>
  <c r="O41" i="2" s="1"/>
  <c r="H81" i="2"/>
  <c r="J80" i="2"/>
  <c r="N43" i="4" l="1"/>
  <c r="V41" i="4"/>
  <c r="U41" i="4"/>
  <c r="T41" i="4"/>
  <c r="M81" i="4"/>
  <c r="K82" i="4"/>
  <c r="U54" i="3"/>
  <c r="T54" i="3"/>
  <c r="V54" i="3"/>
  <c r="N56" i="3"/>
  <c r="K78" i="3"/>
  <c r="M77" i="3"/>
  <c r="K78" i="1"/>
  <c r="M77" i="1"/>
  <c r="O77" i="1"/>
  <c r="L78" i="1" s="1"/>
  <c r="N78" i="1" s="1"/>
  <c r="P41" i="2"/>
  <c r="I42" i="2" s="1"/>
  <c r="L42" i="2"/>
  <c r="H82" i="2"/>
  <c r="J81" i="2"/>
  <c r="M82" i="4" l="1"/>
  <c r="K83" i="4"/>
  <c r="O43" i="4"/>
  <c r="L44" i="4" s="1"/>
  <c r="O56" i="3"/>
  <c r="L57" i="3" s="1"/>
  <c r="R55" i="3"/>
  <c r="Q55" i="3"/>
  <c r="S55" i="3"/>
  <c r="M78" i="3"/>
  <c r="K79" i="3"/>
  <c r="K79" i="1"/>
  <c r="M78" i="1"/>
  <c r="O78" i="1"/>
  <c r="L79" i="1" s="1"/>
  <c r="N79" i="1" s="1"/>
  <c r="M42" i="2"/>
  <c r="N42" i="2" s="1"/>
  <c r="O42" i="2" s="1"/>
  <c r="J82" i="2"/>
  <c r="H83" i="2"/>
  <c r="V42" i="4" l="1"/>
  <c r="U42" i="4"/>
  <c r="T42" i="4"/>
  <c r="M83" i="4"/>
  <c r="K84" i="4"/>
  <c r="N44" i="4"/>
  <c r="V55" i="3"/>
  <c r="U55" i="3"/>
  <c r="T55" i="3"/>
  <c r="K80" i="3"/>
  <c r="M79" i="3"/>
  <c r="N57" i="3"/>
  <c r="K80" i="1"/>
  <c r="M79" i="1"/>
  <c r="O79" i="1"/>
  <c r="L80" i="1" s="1"/>
  <c r="N80" i="1" s="1"/>
  <c r="P42" i="2"/>
  <c r="I43" i="2" s="1"/>
  <c r="L43" i="2"/>
  <c r="J83" i="2"/>
  <c r="H84" i="2"/>
  <c r="M84" i="4" l="1"/>
  <c r="K85" i="4"/>
  <c r="O44" i="4"/>
  <c r="L45" i="4" s="1"/>
  <c r="O57" i="3"/>
  <c r="L58" i="3" s="1"/>
  <c r="N58" i="3" s="1"/>
  <c r="S56" i="3"/>
  <c r="R56" i="3"/>
  <c r="Q56" i="3"/>
  <c r="K81" i="3"/>
  <c r="M80" i="3"/>
  <c r="K81" i="1"/>
  <c r="M80" i="1"/>
  <c r="O80" i="1"/>
  <c r="L81" i="1" s="1"/>
  <c r="N81" i="1" s="1"/>
  <c r="M43" i="2"/>
  <c r="N43" i="2" s="1"/>
  <c r="O43" i="2" s="1"/>
  <c r="H85" i="2"/>
  <c r="J84" i="2"/>
  <c r="V43" i="4" l="1"/>
  <c r="T43" i="4"/>
  <c r="U43" i="4"/>
  <c r="N45" i="4"/>
  <c r="M85" i="4"/>
  <c r="K86" i="4"/>
  <c r="T56" i="3"/>
  <c r="V56" i="3"/>
  <c r="U56" i="3"/>
  <c r="K82" i="3"/>
  <c r="M81" i="3"/>
  <c r="O58" i="3"/>
  <c r="L59" i="3" s="1"/>
  <c r="N59" i="3" s="1"/>
  <c r="S57" i="3"/>
  <c r="R57" i="3"/>
  <c r="Q57" i="3"/>
  <c r="K82" i="1"/>
  <c r="M81" i="1"/>
  <c r="O81" i="1"/>
  <c r="L82" i="1" s="1"/>
  <c r="N82" i="1" s="1"/>
  <c r="P43" i="2"/>
  <c r="I44" i="2" s="1"/>
  <c r="L44" i="2"/>
  <c r="H86" i="2"/>
  <c r="J85" i="2"/>
  <c r="O45" i="4" l="1"/>
  <c r="L46" i="4" s="1"/>
  <c r="K87" i="4"/>
  <c r="M86" i="4"/>
  <c r="T57" i="3"/>
  <c r="V57" i="3"/>
  <c r="U57" i="3"/>
  <c r="O59" i="3"/>
  <c r="L60" i="3" s="1"/>
  <c r="N60" i="3" s="1"/>
  <c r="S58" i="3"/>
  <c r="R58" i="3"/>
  <c r="Q58" i="3"/>
  <c r="M82" i="3"/>
  <c r="K83" i="3"/>
  <c r="K83" i="1"/>
  <c r="M82" i="1"/>
  <c r="O82" i="1"/>
  <c r="L83" i="1" s="1"/>
  <c r="N83" i="1" s="1"/>
  <c r="M44" i="2"/>
  <c r="N44" i="2" s="1"/>
  <c r="O44" i="2" s="1"/>
  <c r="H87" i="2"/>
  <c r="J86" i="2"/>
  <c r="K88" i="4" l="1"/>
  <c r="M87" i="4"/>
  <c r="N46" i="4"/>
  <c r="T44" i="4"/>
  <c r="U44" i="4"/>
  <c r="V44" i="4"/>
  <c r="T58" i="3"/>
  <c r="V58" i="3"/>
  <c r="U58" i="3"/>
  <c r="K84" i="3"/>
  <c r="M83" i="3"/>
  <c r="O60" i="3"/>
  <c r="L61" i="3" s="1"/>
  <c r="N61" i="3" s="1"/>
  <c r="S59" i="3"/>
  <c r="Q59" i="3"/>
  <c r="R59" i="3"/>
  <c r="K84" i="1"/>
  <c r="M83" i="1"/>
  <c r="O83" i="1"/>
  <c r="L84" i="1" s="1"/>
  <c r="N84" i="1" s="1"/>
  <c r="P44" i="2"/>
  <c r="I45" i="2" s="1"/>
  <c r="L45" i="2"/>
  <c r="H88" i="2"/>
  <c r="J87" i="2"/>
  <c r="O46" i="4" l="1"/>
  <c r="L47" i="4" s="1"/>
  <c r="K89" i="4"/>
  <c r="M88" i="4"/>
  <c r="T59" i="3"/>
  <c r="U59" i="3"/>
  <c r="V59" i="3"/>
  <c r="O61" i="3"/>
  <c r="L62" i="3" s="1"/>
  <c r="N62" i="3" s="1"/>
  <c r="S60" i="3"/>
  <c r="R60" i="3"/>
  <c r="Q60" i="3"/>
  <c r="K85" i="3"/>
  <c r="M84" i="3"/>
  <c r="K85" i="1"/>
  <c r="M84" i="1"/>
  <c r="O84" i="1"/>
  <c r="L85" i="1" s="1"/>
  <c r="N85" i="1" s="1"/>
  <c r="M45" i="2"/>
  <c r="N45" i="2" s="1"/>
  <c r="O45" i="2" s="1"/>
  <c r="J88" i="2"/>
  <c r="H89" i="2"/>
  <c r="N47" i="4" l="1"/>
  <c r="M89" i="4"/>
  <c r="K90" i="4"/>
  <c r="U45" i="4"/>
  <c r="T45" i="4"/>
  <c r="V45" i="4"/>
  <c r="U60" i="3"/>
  <c r="T60" i="3"/>
  <c r="V60" i="3"/>
  <c r="K86" i="3"/>
  <c r="M85" i="3"/>
  <c r="O62" i="3"/>
  <c r="L63" i="3" s="1"/>
  <c r="N63" i="3" s="1"/>
  <c r="Q61" i="3"/>
  <c r="S61" i="3"/>
  <c r="R61" i="3"/>
  <c r="K86" i="1"/>
  <c r="M85" i="1"/>
  <c r="O85" i="1"/>
  <c r="L86" i="1" s="1"/>
  <c r="N86" i="1" s="1"/>
  <c r="P45" i="2"/>
  <c r="I46" i="2" s="1"/>
  <c r="L46" i="2" s="1"/>
  <c r="H90" i="2"/>
  <c r="J89" i="2"/>
  <c r="K91" i="4" l="1"/>
  <c r="M90" i="4"/>
  <c r="O47" i="4"/>
  <c r="L48" i="4" s="1"/>
  <c r="T61" i="3"/>
  <c r="U61" i="3"/>
  <c r="V61" i="3"/>
  <c r="O63" i="3"/>
  <c r="L64" i="3" s="1"/>
  <c r="N64" i="3" s="1"/>
  <c r="Q62" i="3"/>
  <c r="S62" i="3"/>
  <c r="R62" i="3"/>
  <c r="M86" i="3"/>
  <c r="K87" i="3"/>
  <c r="K87" i="1"/>
  <c r="M86" i="1"/>
  <c r="O86" i="1"/>
  <c r="L87" i="1" s="1"/>
  <c r="N87" i="1" s="1"/>
  <c r="M46" i="2"/>
  <c r="N46" i="2" s="1"/>
  <c r="O46" i="2" s="1"/>
  <c r="H91" i="2"/>
  <c r="J90" i="2"/>
  <c r="T46" i="4" l="1"/>
  <c r="U46" i="4"/>
  <c r="V46" i="4"/>
  <c r="M91" i="4"/>
  <c r="K92" i="4"/>
  <c r="N48" i="4"/>
  <c r="U62" i="3"/>
  <c r="V62" i="3"/>
  <c r="T62" i="3"/>
  <c r="M87" i="3"/>
  <c r="K88" i="3"/>
  <c r="O64" i="3"/>
  <c r="L65" i="3" s="1"/>
  <c r="N65" i="3" s="1"/>
  <c r="Q63" i="3"/>
  <c r="R63" i="3"/>
  <c r="S63" i="3"/>
  <c r="K88" i="1"/>
  <c r="M87" i="1"/>
  <c r="O87" i="1"/>
  <c r="L88" i="1" s="1"/>
  <c r="N88" i="1" s="1"/>
  <c r="P46" i="2"/>
  <c r="I47" i="2" s="1"/>
  <c r="L47" i="2"/>
  <c r="H92" i="2"/>
  <c r="J91" i="2"/>
  <c r="O48" i="4" l="1"/>
  <c r="L49" i="4" s="1"/>
  <c r="M92" i="4"/>
  <c r="K93" i="4"/>
  <c r="U63" i="3"/>
  <c r="V63" i="3"/>
  <c r="T63" i="3"/>
  <c r="O65" i="3"/>
  <c r="L66" i="3" s="1"/>
  <c r="N66" i="3" s="1"/>
  <c r="Q64" i="3"/>
  <c r="S64" i="3"/>
  <c r="R64" i="3"/>
  <c r="K89" i="3"/>
  <c r="M88" i="3"/>
  <c r="K89" i="1"/>
  <c r="M88" i="1"/>
  <c r="O88" i="1"/>
  <c r="L89" i="1" s="1"/>
  <c r="N89" i="1" s="1"/>
  <c r="M47" i="2"/>
  <c r="N47" i="2" s="1"/>
  <c r="O47" i="2" s="1"/>
  <c r="J92" i="2"/>
  <c r="H93" i="2"/>
  <c r="M93" i="4" l="1"/>
  <c r="K94" i="4"/>
  <c r="N49" i="4"/>
  <c r="T47" i="4"/>
  <c r="V47" i="4"/>
  <c r="U47" i="4"/>
  <c r="U64" i="3"/>
  <c r="V64" i="3"/>
  <c r="T64" i="3"/>
  <c r="M89" i="3"/>
  <c r="K90" i="3"/>
  <c r="O66" i="3"/>
  <c r="L67" i="3" s="1"/>
  <c r="N67" i="3" s="1"/>
  <c r="Q65" i="3"/>
  <c r="S65" i="3"/>
  <c r="R65" i="3"/>
  <c r="K90" i="1"/>
  <c r="M89" i="1"/>
  <c r="O89" i="1"/>
  <c r="L90" i="1" s="1"/>
  <c r="N90" i="1" s="1"/>
  <c r="P47" i="2"/>
  <c r="I48" i="2" s="1"/>
  <c r="L48" i="2"/>
  <c r="H94" i="2"/>
  <c r="J93" i="2"/>
  <c r="M94" i="4" l="1"/>
  <c r="K95" i="4"/>
  <c r="O49" i="4"/>
  <c r="L50" i="4" s="1"/>
  <c r="U65" i="3"/>
  <c r="V65" i="3"/>
  <c r="T65" i="3"/>
  <c r="O67" i="3"/>
  <c r="L68" i="3" s="1"/>
  <c r="N68" i="3" s="1"/>
  <c r="R66" i="3"/>
  <c r="Q66" i="3"/>
  <c r="S66" i="3"/>
  <c r="K91" i="3"/>
  <c r="M90" i="3"/>
  <c r="K91" i="1"/>
  <c r="M90" i="1"/>
  <c r="O90" i="1"/>
  <c r="L91" i="1" s="1"/>
  <c r="N91" i="1" s="1"/>
  <c r="M48" i="2"/>
  <c r="N48" i="2" s="1"/>
  <c r="O48" i="2" s="1"/>
  <c r="J94" i="2"/>
  <c r="H95" i="2"/>
  <c r="N50" i="4" l="1"/>
  <c r="M95" i="4"/>
  <c r="K96" i="4"/>
  <c r="U48" i="4"/>
  <c r="V48" i="4"/>
  <c r="T48" i="4"/>
  <c r="V66" i="3"/>
  <c r="T66" i="3"/>
  <c r="U66" i="3"/>
  <c r="M91" i="3"/>
  <c r="K92" i="3"/>
  <c r="O68" i="3"/>
  <c r="L69" i="3" s="1"/>
  <c r="N69" i="3" s="1"/>
  <c r="R67" i="3"/>
  <c r="Q67" i="3"/>
  <c r="S67" i="3"/>
  <c r="K92" i="1"/>
  <c r="M91" i="1"/>
  <c r="O91" i="1"/>
  <c r="L92" i="1" s="1"/>
  <c r="N92" i="1" s="1"/>
  <c r="P48" i="2"/>
  <c r="I49" i="2" s="1"/>
  <c r="L49" i="2" s="1"/>
  <c r="J95" i="2"/>
  <c r="H96" i="2"/>
  <c r="O50" i="4" l="1"/>
  <c r="L51" i="4" s="1"/>
  <c r="M96" i="4"/>
  <c r="K97" i="4"/>
  <c r="T67" i="3"/>
  <c r="U67" i="3"/>
  <c r="V67" i="3"/>
  <c r="O69" i="3"/>
  <c r="L70" i="3" s="1"/>
  <c r="N70" i="3" s="1"/>
  <c r="S68" i="3"/>
  <c r="R68" i="3"/>
  <c r="Q68" i="3"/>
  <c r="K93" i="3"/>
  <c r="M92" i="3"/>
  <c r="K93" i="1"/>
  <c r="M92" i="1"/>
  <c r="O92" i="1"/>
  <c r="L93" i="1" s="1"/>
  <c r="N93" i="1" s="1"/>
  <c r="M49" i="2"/>
  <c r="N49" i="2" s="1"/>
  <c r="O49" i="2" s="1"/>
  <c r="H97" i="2"/>
  <c r="J96" i="2"/>
  <c r="M97" i="4" l="1"/>
  <c r="K98" i="4"/>
  <c r="N51" i="4"/>
  <c r="V49" i="4"/>
  <c r="T49" i="4"/>
  <c r="U49" i="4"/>
  <c r="T68" i="3"/>
  <c r="V68" i="3"/>
  <c r="U68" i="3"/>
  <c r="K94" i="3"/>
  <c r="M93" i="3"/>
  <c r="O70" i="3"/>
  <c r="L71" i="3" s="1"/>
  <c r="S69" i="3"/>
  <c r="R69" i="3"/>
  <c r="Q69" i="3"/>
  <c r="K94" i="1"/>
  <c r="M93" i="1"/>
  <c r="O93" i="1"/>
  <c r="L94" i="1" s="1"/>
  <c r="N94" i="1" s="1"/>
  <c r="P49" i="2"/>
  <c r="I50" i="2"/>
  <c r="H98" i="2"/>
  <c r="J97" i="2"/>
  <c r="O51" i="4" l="1"/>
  <c r="L52" i="4" s="1"/>
  <c r="K99" i="4"/>
  <c r="M98" i="4"/>
  <c r="T69" i="3"/>
  <c r="U69" i="3"/>
  <c r="V69" i="3"/>
  <c r="N71" i="3"/>
  <c r="M94" i="3"/>
  <c r="K95" i="3"/>
  <c r="K95" i="1"/>
  <c r="M94" i="1"/>
  <c r="O94" i="1"/>
  <c r="L95" i="1" s="1"/>
  <c r="L50" i="2"/>
  <c r="H99" i="2"/>
  <c r="J98" i="2"/>
  <c r="K100" i="4" l="1"/>
  <c r="M99" i="4"/>
  <c r="T50" i="4"/>
  <c r="V50" i="4"/>
  <c r="U50" i="4"/>
  <c r="N52" i="4"/>
  <c r="M95" i="3"/>
  <c r="K96" i="3"/>
  <c r="O71" i="3"/>
  <c r="L72" i="3" s="1"/>
  <c r="S70" i="3"/>
  <c r="R70" i="3"/>
  <c r="Q70" i="3"/>
  <c r="N95" i="1"/>
  <c r="O95" i="1" s="1"/>
  <c r="L96" i="1" s="1"/>
  <c r="N96" i="1" s="1"/>
  <c r="K96" i="1"/>
  <c r="M95" i="1"/>
  <c r="M50" i="2"/>
  <c r="N50" i="2" s="1"/>
  <c r="O50" i="2" s="1"/>
  <c r="H100" i="2"/>
  <c r="J99" i="2"/>
  <c r="O52" i="4" l="1"/>
  <c r="L53" i="4" s="1"/>
  <c r="K101" i="4"/>
  <c r="M100" i="4"/>
  <c r="T70" i="3"/>
  <c r="V70" i="3"/>
  <c r="U70" i="3"/>
  <c r="M96" i="3"/>
  <c r="K97" i="3"/>
  <c r="N72" i="3"/>
  <c r="K97" i="1"/>
  <c r="M96" i="1"/>
  <c r="O96" i="1"/>
  <c r="L97" i="1" s="1"/>
  <c r="P50" i="2"/>
  <c r="I51" i="2" s="1"/>
  <c r="L51" i="2"/>
  <c r="J100" i="2"/>
  <c r="H101" i="2"/>
  <c r="M101" i="4" l="1"/>
  <c r="K102" i="4"/>
  <c r="N53" i="4"/>
  <c r="V51" i="4"/>
  <c r="U51" i="4"/>
  <c r="T51" i="4"/>
  <c r="K98" i="3"/>
  <c r="M97" i="3"/>
  <c r="O72" i="3"/>
  <c r="L73" i="3" s="1"/>
  <c r="N73" i="3" s="1"/>
  <c r="S71" i="3"/>
  <c r="R71" i="3"/>
  <c r="Q71" i="3"/>
  <c r="N97" i="1"/>
  <c r="O97" i="1" s="1"/>
  <c r="L98" i="1" s="1"/>
  <c r="K98" i="1"/>
  <c r="M97" i="1"/>
  <c r="M51" i="2"/>
  <c r="N51" i="2" s="1"/>
  <c r="O51" i="2" s="1"/>
  <c r="J101" i="2"/>
  <c r="H102" i="2"/>
  <c r="K103" i="4" l="1"/>
  <c r="M102" i="4"/>
  <c r="O53" i="4"/>
  <c r="L54" i="4" s="1"/>
  <c r="T71" i="3"/>
  <c r="V71" i="3"/>
  <c r="U71" i="3"/>
  <c r="O73" i="3"/>
  <c r="L74" i="3" s="1"/>
  <c r="N74" i="3" s="1"/>
  <c r="S72" i="3"/>
  <c r="R72" i="3"/>
  <c r="Q72" i="3"/>
  <c r="M98" i="3"/>
  <c r="K99" i="3"/>
  <c r="N98" i="1"/>
  <c r="K99" i="1"/>
  <c r="M98" i="1"/>
  <c r="O98" i="1"/>
  <c r="L99" i="1" s="1"/>
  <c r="N99" i="1" s="1"/>
  <c r="P51" i="2"/>
  <c r="I52" i="2" s="1"/>
  <c r="L52" i="2"/>
  <c r="H103" i="2"/>
  <c r="J102" i="2"/>
  <c r="N54" i="4" l="1"/>
  <c r="V52" i="4"/>
  <c r="T52" i="4"/>
  <c r="U52" i="4"/>
  <c r="M103" i="4"/>
  <c r="K104" i="4"/>
  <c r="U72" i="3"/>
  <c r="V72" i="3"/>
  <c r="T72" i="3"/>
  <c r="M99" i="3"/>
  <c r="K100" i="3"/>
  <c r="O74" i="3"/>
  <c r="L75" i="3" s="1"/>
  <c r="N75" i="3" s="1"/>
  <c r="S73" i="3"/>
  <c r="R73" i="3"/>
  <c r="Q73" i="3"/>
  <c r="K100" i="1"/>
  <c r="M99" i="1"/>
  <c r="O99" i="1"/>
  <c r="L100" i="1" s="1"/>
  <c r="N100" i="1" s="1"/>
  <c r="M52" i="2"/>
  <c r="N52" i="2" s="1"/>
  <c r="O52" i="2" s="1"/>
  <c r="H104" i="2"/>
  <c r="J103" i="2"/>
  <c r="M104" i="4" l="1"/>
  <c r="K105" i="4"/>
  <c r="O54" i="4"/>
  <c r="L55" i="4" s="1"/>
  <c r="U73" i="3"/>
  <c r="T73" i="3"/>
  <c r="V73" i="3"/>
  <c r="O75" i="3"/>
  <c r="L76" i="3" s="1"/>
  <c r="N76" i="3" s="1"/>
  <c r="Q74" i="3"/>
  <c r="S74" i="3"/>
  <c r="R74" i="3"/>
  <c r="K101" i="3"/>
  <c r="M100" i="3"/>
  <c r="K101" i="1"/>
  <c r="M100" i="1"/>
  <c r="O100" i="1"/>
  <c r="L101" i="1" s="1"/>
  <c r="P52" i="2"/>
  <c r="I53" i="2" s="1"/>
  <c r="L53" i="2"/>
  <c r="H105" i="2"/>
  <c r="J104" i="2"/>
  <c r="U53" i="4" l="1"/>
  <c r="V53" i="4"/>
  <c r="T53" i="4"/>
  <c r="M105" i="4"/>
  <c r="K106" i="4"/>
  <c r="N55" i="4"/>
  <c r="U74" i="3"/>
  <c r="V74" i="3"/>
  <c r="T74" i="3"/>
  <c r="K102" i="3"/>
  <c r="M101" i="3"/>
  <c r="O76" i="3"/>
  <c r="L77" i="3" s="1"/>
  <c r="N77" i="3" s="1"/>
  <c r="Q75" i="3"/>
  <c r="R75" i="3"/>
  <c r="S75" i="3"/>
  <c r="N101" i="1"/>
  <c r="O101" i="1" s="1"/>
  <c r="L102" i="1" s="1"/>
  <c r="K102" i="1"/>
  <c r="M101" i="1"/>
  <c r="M53" i="2"/>
  <c r="N53" i="2" s="1"/>
  <c r="O53" i="2" s="1"/>
  <c r="H106" i="2"/>
  <c r="J105" i="2"/>
  <c r="M106" i="4" l="1"/>
  <c r="O55" i="4"/>
  <c r="L56" i="4" s="1"/>
  <c r="U75" i="3"/>
  <c r="T75" i="3"/>
  <c r="V75" i="3"/>
  <c r="O77" i="3"/>
  <c r="L78" i="3" s="1"/>
  <c r="N78" i="3" s="1"/>
  <c r="Q76" i="3"/>
  <c r="S76" i="3"/>
  <c r="R76" i="3"/>
  <c r="M102" i="3"/>
  <c r="K103" i="3"/>
  <c r="N102" i="1"/>
  <c r="K103" i="1"/>
  <c r="M102" i="1"/>
  <c r="O102" i="1"/>
  <c r="L103" i="1" s="1"/>
  <c r="P53" i="2"/>
  <c r="I54" i="2"/>
  <c r="J106" i="2"/>
  <c r="U54" i="4" l="1"/>
  <c r="T54" i="4"/>
  <c r="V54" i="4"/>
  <c r="N56" i="4"/>
  <c r="U76" i="3"/>
  <c r="T76" i="3"/>
  <c r="V76" i="3"/>
  <c r="K104" i="3"/>
  <c r="M103" i="3"/>
  <c r="O78" i="3"/>
  <c r="L79" i="3" s="1"/>
  <c r="N79" i="3" s="1"/>
  <c r="R77" i="3"/>
  <c r="Q77" i="3"/>
  <c r="S77" i="3"/>
  <c r="N103" i="1"/>
  <c r="O103" i="1" s="1"/>
  <c r="L104" i="1" s="1"/>
  <c r="K104" i="1"/>
  <c r="M103" i="1"/>
  <c r="L54" i="2"/>
  <c r="O56" i="4" l="1"/>
  <c r="L57" i="4" s="1"/>
  <c r="U77" i="3"/>
  <c r="V77" i="3"/>
  <c r="T77" i="3"/>
  <c r="O79" i="3"/>
  <c r="L80" i="3" s="1"/>
  <c r="N80" i="3" s="1"/>
  <c r="R78" i="3"/>
  <c r="Q78" i="3"/>
  <c r="S78" i="3"/>
  <c r="M104" i="3"/>
  <c r="K105" i="3"/>
  <c r="N104" i="1"/>
  <c r="O104" i="1" s="1"/>
  <c r="L105" i="1" s="1"/>
  <c r="K105" i="1"/>
  <c r="M104" i="1"/>
  <c r="M54" i="2"/>
  <c r="N54" i="2" s="1"/>
  <c r="O54" i="2" s="1"/>
  <c r="N57" i="4" l="1"/>
  <c r="V55" i="4"/>
  <c r="U55" i="4"/>
  <c r="T55" i="4"/>
  <c r="V78" i="3"/>
  <c r="T78" i="3"/>
  <c r="U78" i="3"/>
  <c r="K106" i="3"/>
  <c r="M105" i="3"/>
  <c r="O80" i="3"/>
  <c r="L81" i="3" s="1"/>
  <c r="N81" i="3" s="1"/>
  <c r="R79" i="3"/>
  <c r="Q79" i="3"/>
  <c r="S79" i="3"/>
  <c r="N105" i="1"/>
  <c r="O105" i="1" s="1"/>
  <c r="L106" i="1" s="1"/>
  <c r="K106" i="1"/>
  <c r="M106" i="1" s="1"/>
  <c r="M105" i="1"/>
  <c r="P54" i="2"/>
  <c r="I55" i="2" s="1"/>
  <c r="L55" i="2"/>
  <c r="O57" i="4" l="1"/>
  <c r="L58" i="4" s="1"/>
  <c r="V79" i="3"/>
  <c r="U79" i="3"/>
  <c r="T79" i="3"/>
  <c r="O81" i="3"/>
  <c r="L82" i="3" s="1"/>
  <c r="N82" i="3" s="1"/>
  <c r="S80" i="3"/>
  <c r="R80" i="3"/>
  <c r="Q80" i="3"/>
  <c r="M106" i="3"/>
  <c r="N106" i="1"/>
  <c r="O106" i="1" s="1"/>
  <c r="M55" i="2"/>
  <c r="N55" i="2" s="1"/>
  <c r="O55" i="2" s="1"/>
  <c r="N58" i="4" l="1"/>
  <c r="V56" i="4"/>
  <c r="U56" i="4"/>
  <c r="T56" i="4"/>
  <c r="T80" i="3"/>
  <c r="V80" i="3"/>
  <c r="U80" i="3"/>
  <c r="O82" i="3"/>
  <c r="L83" i="3" s="1"/>
  <c r="N83" i="3" s="1"/>
  <c r="S81" i="3"/>
  <c r="R81" i="3"/>
  <c r="Q81" i="3"/>
  <c r="P55" i="2"/>
  <c r="I56" i="2" s="1"/>
  <c r="L56" i="2"/>
  <c r="O58" i="4" l="1"/>
  <c r="L59" i="4" s="1"/>
  <c r="V81" i="3"/>
  <c r="T81" i="3"/>
  <c r="U81" i="3"/>
  <c r="O83" i="3"/>
  <c r="L84" i="3" s="1"/>
  <c r="N84" i="3" s="1"/>
  <c r="S82" i="3"/>
  <c r="R82" i="3"/>
  <c r="Q82" i="3"/>
  <c r="M56" i="2"/>
  <c r="N56" i="2" s="1"/>
  <c r="O56" i="2" s="1"/>
  <c r="U57" i="4" l="1"/>
  <c r="V57" i="4"/>
  <c r="T57" i="4"/>
  <c r="N59" i="4"/>
  <c r="T82" i="3"/>
  <c r="V82" i="3"/>
  <c r="U82" i="3"/>
  <c r="O84" i="3"/>
  <c r="L85" i="3" s="1"/>
  <c r="N85" i="3" s="1"/>
  <c r="S83" i="3"/>
  <c r="R83" i="3"/>
  <c r="Q83" i="3"/>
  <c r="P56" i="2"/>
  <c r="I57" i="2" s="1"/>
  <c r="L57" i="2"/>
  <c r="O59" i="4" l="1"/>
  <c r="L60" i="4" s="1"/>
  <c r="T83" i="3"/>
  <c r="U83" i="3"/>
  <c r="V83" i="3"/>
  <c r="O85" i="3"/>
  <c r="L86" i="3" s="1"/>
  <c r="N86" i="3" s="1"/>
  <c r="S84" i="3"/>
  <c r="R84" i="3"/>
  <c r="Q84" i="3"/>
  <c r="M57" i="2"/>
  <c r="N57" i="2" s="1"/>
  <c r="O57" i="2" s="1"/>
  <c r="V58" i="4" l="1"/>
  <c r="T58" i="4"/>
  <c r="U58" i="4"/>
  <c r="N60" i="4"/>
  <c r="U84" i="3"/>
  <c r="V84" i="3"/>
  <c r="T84" i="3"/>
  <c r="O86" i="3"/>
  <c r="L87" i="3" s="1"/>
  <c r="N87" i="3" s="1"/>
  <c r="Q85" i="3"/>
  <c r="S85" i="3"/>
  <c r="R85" i="3"/>
  <c r="P57" i="2"/>
  <c r="I58" i="2" s="1"/>
  <c r="L58" i="2"/>
  <c r="O60" i="4" l="1"/>
  <c r="L61" i="4" s="1"/>
  <c r="U85" i="3"/>
  <c r="V85" i="3"/>
  <c r="T85" i="3"/>
  <c r="O87" i="3"/>
  <c r="L88" i="3" s="1"/>
  <c r="N88" i="3" s="1"/>
  <c r="Q86" i="3"/>
  <c r="S86" i="3"/>
  <c r="R86" i="3"/>
  <c r="M58" i="2"/>
  <c r="N58" i="2" s="1"/>
  <c r="O58" i="2" s="1"/>
  <c r="N61" i="4" l="1"/>
  <c r="T59" i="4"/>
  <c r="V59" i="4"/>
  <c r="U59" i="4"/>
  <c r="U86" i="3"/>
  <c r="V86" i="3"/>
  <c r="T86" i="3"/>
  <c r="O88" i="3"/>
  <c r="L89" i="3" s="1"/>
  <c r="N89" i="3" s="1"/>
  <c r="Q87" i="3"/>
  <c r="S87" i="3"/>
  <c r="R87" i="3"/>
  <c r="P58" i="2"/>
  <c r="I59" i="2" s="1"/>
  <c r="L59" i="2"/>
  <c r="O61" i="4" l="1"/>
  <c r="L62" i="4" s="1"/>
  <c r="U87" i="3"/>
  <c r="V87" i="3"/>
  <c r="T87" i="3"/>
  <c r="O89" i="3"/>
  <c r="L90" i="3" s="1"/>
  <c r="N90" i="3" s="1"/>
  <c r="Q88" i="3"/>
  <c r="S88" i="3"/>
  <c r="R88" i="3"/>
  <c r="M59" i="2"/>
  <c r="N59" i="2" s="1"/>
  <c r="O59" i="2" s="1"/>
  <c r="N62" i="4" l="1"/>
  <c r="U60" i="4"/>
  <c r="V60" i="4"/>
  <c r="T60" i="4"/>
  <c r="U88" i="3"/>
  <c r="T88" i="3"/>
  <c r="V88" i="3"/>
  <c r="O90" i="3"/>
  <c r="L91" i="3" s="1"/>
  <c r="N91" i="3" s="1"/>
  <c r="Q89" i="3"/>
  <c r="S89" i="3"/>
  <c r="R89" i="3"/>
  <c r="P59" i="2"/>
  <c r="I60" i="2" s="1"/>
  <c r="L60" i="2"/>
  <c r="O62" i="4" l="1"/>
  <c r="L63" i="4" s="1"/>
  <c r="T89" i="3"/>
  <c r="V89" i="3"/>
  <c r="U89" i="3"/>
  <c r="O91" i="3"/>
  <c r="L92" i="3" s="1"/>
  <c r="N92" i="3" s="1"/>
  <c r="R90" i="3"/>
  <c r="Q90" i="3"/>
  <c r="S90" i="3"/>
  <c r="M60" i="2"/>
  <c r="N60" i="2" s="1"/>
  <c r="O60" i="2" s="1"/>
  <c r="N63" i="4" l="1"/>
  <c r="V61" i="4"/>
  <c r="T61" i="4"/>
  <c r="U61" i="4"/>
  <c r="V90" i="3"/>
  <c r="U90" i="3"/>
  <c r="T90" i="3"/>
  <c r="O92" i="3"/>
  <c r="L93" i="3" s="1"/>
  <c r="N93" i="3" s="1"/>
  <c r="R91" i="3"/>
  <c r="Q91" i="3"/>
  <c r="S91" i="3"/>
  <c r="P60" i="2"/>
  <c r="I61" i="2" s="1"/>
  <c r="L61" i="2"/>
  <c r="O63" i="4" l="1"/>
  <c r="L64" i="4" s="1"/>
  <c r="V91" i="3"/>
  <c r="T91" i="3"/>
  <c r="U91" i="3"/>
  <c r="O93" i="3"/>
  <c r="L94" i="3" s="1"/>
  <c r="N94" i="3" s="1"/>
  <c r="S92" i="3"/>
  <c r="R92" i="3"/>
  <c r="Q92" i="3"/>
  <c r="M61" i="2"/>
  <c r="N61" i="2" s="1"/>
  <c r="O61" i="2" s="1"/>
  <c r="U62" i="4" l="1"/>
  <c r="T62" i="4"/>
  <c r="V62" i="4"/>
  <c r="N64" i="4"/>
  <c r="T92" i="3"/>
  <c r="U92" i="3"/>
  <c r="V92" i="3"/>
  <c r="O94" i="3"/>
  <c r="L95" i="3" s="1"/>
  <c r="N95" i="3" s="1"/>
  <c r="S93" i="3"/>
  <c r="R93" i="3"/>
  <c r="Q93" i="3"/>
  <c r="P61" i="2"/>
  <c r="I62" i="2" s="1"/>
  <c r="L62" i="2"/>
  <c r="O64" i="4" l="1"/>
  <c r="L65" i="4" s="1"/>
  <c r="T93" i="3"/>
  <c r="U93" i="3"/>
  <c r="V93" i="3"/>
  <c r="O95" i="3"/>
  <c r="L96" i="3" s="1"/>
  <c r="N96" i="3" s="1"/>
  <c r="S94" i="3"/>
  <c r="R94" i="3"/>
  <c r="Q94" i="3"/>
  <c r="M62" i="2"/>
  <c r="N62" i="2" s="1"/>
  <c r="O62" i="2" s="1"/>
  <c r="V63" i="4" l="1"/>
  <c r="U63" i="4"/>
  <c r="T63" i="4"/>
  <c r="N65" i="4"/>
  <c r="U94" i="3"/>
  <c r="V94" i="3"/>
  <c r="T94" i="3"/>
  <c r="O96" i="3"/>
  <c r="L97" i="3" s="1"/>
  <c r="N97" i="3" s="1"/>
  <c r="S95" i="3"/>
  <c r="Q95" i="3"/>
  <c r="R95" i="3"/>
  <c r="P62" i="2"/>
  <c r="I63" i="2" s="1"/>
  <c r="L63" i="2"/>
  <c r="O65" i="4" l="1"/>
  <c r="L66" i="4" s="1"/>
  <c r="T95" i="3"/>
  <c r="U95" i="3"/>
  <c r="V95" i="3"/>
  <c r="O97" i="3"/>
  <c r="L98" i="3" s="1"/>
  <c r="N98" i="3" s="1"/>
  <c r="S96" i="3"/>
  <c r="R96" i="3"/>
  <c r="Q96" i="3"/>
  <c r="M63" i="2"/>
  <c r="N63" i="2" s="1"/>
  <c r="O63" i="2" s="1"/>
  <c r="V64" i="4" l="1"/>
  <c r="U64" i="4"/>
  <c r="T64" i="4"/>
  <c r="N66" i="4"/>
  <c r="U96" i="3"/>
  <c r="V96" i="3"/>
  <c r="T96" i="3"/>
  <c r="O98" i="3"/>
  <c r="L99" i="3" s="1"/>
  <c r="N99" i="3" s="1"/>
  <c r="S97" i="3"/>
  <c r="R97" i="3"/>
  <c r="Q97" i="3"/>
  <c r="P63" i="2"/>
  <c r="I64" i="2" s="1"/>
  <c r="L64" i="2" s="1"/>
  <c r="O66" i="4" l="1"/>
  <c r="L67" i="4" s="1"/>
  <c r="V97" i="3"/>
  <c r="U97" i="3"/>
  <c r="T97" i="3"/>
  <c r="O99" i="3"/>
  <c r="L100" i="3" s="1"/>
  <c r="N100" i="3" s="1"/>
  <c r="Q98" i="3"/>
  <c r="S98" i="3"/>
  <c r="R98" i="3"/>
  <c r="M64" i="2"/>
  <c r="N64" i="2" s="1"/>
  <c r="O64" i="2" s="1"/>
  <c r="V65" i="4" l="1"/>
  <c r="T65" i="4"/>
  <c r="U65" i="4"/>
  <c r="N67" i="4"/>
  <c r="U98" i="3"/>
  <c r="V98" i="3"/>
  <c r="T98" i="3"/>
  <c r="O100" i="3"/>
  <c r="L101" i="3" s="1"/>
  <c r="N101" i="3" s="1"/>
  <c r="R99" i="3"/>
  <c r="S99" i="3"/>
  <c r="Q99" i="3"/>
  <c r="P64" i="2"/>
  <c r="I65" i="2" s="1"/>
  <c r="L65" i="2"/>
  <c r="M65" i="2"/>
  <c r="N65" i="2" s="1"/>
  <c r="O65" i="2" s="1"/>
  <c r="O67" i="4" l="1"/>
  <c r="L68" i="4" s="1"/>
  <c r="U99" i="3"/>
  <c r="V99" i="3"/>
  <c r="T99" i="3"/>
  <c r="O101" i="3"/>
  <c r="L102" i="3" s="1"/>
  <c r="N102" i="3" s="1"/>
  <c r="Q100" i="3"/>
  <c r="S100" i="3"/>
  <c r="R100" i="3"/>
  <c r="P65" i="2"/>
  <c r="I66" i="2"/>
  <c r="V66" i="4" l="1"/>
  <c r="U66" i="4"/>
  <c r="T66" i="4"/>
  <c r="N68" i="4"/>
  <c r="T100" i="3"/>
  <c r="V100" i="3"/>
  <c r="U100" i="3"/>
  <c r="O102" i="3"/>
  <c r="L103" i="3" s="1"/>
  <c r="R101" i="3"/>
  <c r="Q101" i="3"/>
  <c r="S101" i="3"/>
  <c r="L66" i="2"/>
  <c r="O68" i="4" l="1"/>
  <c r="L69" i="4" s="1"/>
  <c r="U101" i="3"/>
  <c r="V101" i="3"/>
  <c r="T101" i="3"/>
  <c r="N103" i="3"/>
  <c r="M66" i="2"/>
  <c r="N66" i="2" s="1"/>
  <c r="O66" i="2" s="1"/>
  <c r="T67" i="4" l="1"/>
  <c r="V67" i="4"/>
  <c r="U67" i="4"/>
  <c r="N69" i="4"/>
  <c r="O103" i="3"/>
  <c r="L104" i="3" s="1"/>
  <c r="R102" i="3"/>
  <c r="Q102" i="3"/>
  <c r="S102" i="3"/>
  <c r="P66" i="2"/>
  <c r="I67" i="2" s="1"/>
  <c r="L67" i="2"/>
  <c r="O69" i="4" l="1"/>
  <c r="L70" i="4" s="1"/>
  <c r="V102" i="3"/>
  <c r="U102" i="3"/>
  <c r="T102" i="3"/>
  <c r="N104" i="3"/>
  <c r="M67" i="2"/>
  <c r="N67" i="2" s="1"/>
  <c r="O67" i="2" s="1"/>
  <c r="N70" i="4" l="1"/>
  <c r="V68" i="4"/>
  <c r="T68" i="4"/>
  <c r="U68" i="4"/>
  <c r="O104" i="3"/>
  <c r="L105" i="3" s="1"/>
  <c r="R103" i="3"/>
  <c r="Q103" i="3"/>
  <c r="S103" i="3"/>
  <c r="P67" i="2"/>
  <c r="I68" i="2" s="1"/>
  <c r="L68" i="2"/>
  <c r="O70" i="4" l="1"/>
  <c r="L71" i="4" s="1"/>
  <c r="V103" i="3"/>
  <c r="U103" i="3"/>
  <c r="T103" i="3"/>
  <c r="N105" i="3"/>
  <c r="M68" i="2"/>
  <c r="N68" i="2" s="1"/>
  <c r="O68" i="2" s="1"/>
  <c r="V69" i="4" l="1"/>
  <c r="T69" i="4"/>
  <c r="U69" i="4"/>
  <c r="N71" i="4"/>
  <c r="O105" i="3"/>
  <c r="L106" i="3" s="1"/>
  <c r="N106" i="3" s="1"/>
  <c r="R104" i="3"/>
  <c r="Q104" i="3"/>
  <c r="S104" i="3"/>
  <c r="P68" i="2"/>
  <c r="I69" i="2" s="1"/>
  <c r="L69" i="2"/>
  <c r="O71" i="4" l="1"/>
  <c r="L72" i="4" s="1"/>
  <c r="T104" i="3"/>
  <c r="U104" i="3"/>
  <c r="V104" i="3"/>
  <c r="T106" i="3"/>
  <c r="V106" i="3"/>
  <c r="U106" i="3"/>
  <c r="O106" i="3"/>
  <c r="S105" i="3"/>
  <c r="R105" i="3"/>
  <c r="Q105" i="3"/>
  <c r="M69" i="2"/>
  <c r="N69" i="2" s="1"/>
  <c r="O69" i="2" s="1"/>
  <c r="N72" i="4" l="1"/>
  <c r="V70" i="4"/>
  <c r="T70" i="4"/>
  <c r="U70" i="4"/>
  <c r="T105" i="3"/>
  <c r="U105" i="3"/>
  <c r="V105" i="3"/>
  <c r="P69" i="2"/>
  <c r="I70" i="2" s="1"/>
  <c r="L70" i="2"/>
  <c r="O72" i="4" l="1"/>
  <c r="L73" i="4" s="1"/>
  <c r="M70" i="2"/>
  <c r="N70" i="2" s="1"/>
  <c r="O70" i="2" s="1"/>
  <c r="N73" i="4" l="1"/>
  <c r="T71" i="4"/>
  <c r="V71" i="4"/>
  <c r="U71" i="4"/>
  <c r="P70" i="2"/>
  <c r="I71" i="2" s="1"/>
  <c r="L71" i="2"/>
  <c r="O73" i="4" l="1"/>
  <c r="L74" i="4" s="1"/>
  <c r="M71" i="2"/>
  <c r="N71" i="2" s="1"/>
  <c r="O71" i="2" s="1"/>
  <c r="N74" i="4" l="1"/>
  <c r="U72" i="4"/>
  <c r="V72" i="4"/>
  <c r="T72" i="4"/>
  <c r="P71" i="2"/>
  <c r="I72" i="2" s="1"/>
  <c r="L72" i="2" s="1"/>
  <c r="O74" i="4" l="1"/>
  <c r="L75" i="4" s="1"/>
  <c r="M72" i="2"/>
  <c r="N72" i="2" s="1"/>
  <c r="O72" i="2" s="1"/>
  <c r="N75" i="4" l="1"/>
  <c r="V73" i="4"/>
  <c r="T73" i="4"/>
  <c r="U73" i="4"/>
  <c r="P72" i="2"/>
  <c r="I73" i="2" s="1"/>
  <c r="L73" i="2"/>
  <c r="O75" i="4" l="1"/>
  <c r="L76" i="4" s="1"/>
  <c r="M73" i="2"/>
  <c r="N73" i="2" s="1"/>
  <c r="O73" i="2" s="1"/>
  <c r="N76" i="4" l="1"/>
  <c r="U74" i="4"/>
  <c r="T74" i="4"/>
  <c r="V74" i="4"/>
  <c r="P73" i="2"/>
  <c r="I74" i="2" s="1"/>
  <c r="L74" i="2"/>
  <c r="O76" i="4" l="1"/>
  <c r="L77" i="4" s="1"/>
  <c r="M74" i="2"/>
  <c r="N74" i="2" s="1"/>
  <c r="O74" i="2" s="1"/>
  <c r="N77" i="4" l="1"/>
  <c r="V75" i="4"/>
  <c r="U75" i="4"/>
  <c r="T75" i="4"/>
  <c r="P74" i="2"/>
  <c r="I75" i="2" s="1"/>
  <c r="L75" i="2"/>
  <c r="O77" i="4" l="1"/>
  <c r="L78" i="4" s="1"/>
  <c r="M75" i="2"/>
  <c r="N75" i="2" s="1"/>
  <c r="O75" i="2" s="1"/>
  <c r="V76" i="4" l="1"/>
  <c r="U76" i="4"/>
  <c r="T76" i="4"/>
  <c r="N78" i="4"/>
  <c r="P75" i="2"/>
  <c r="I76" i="2" s="1"/>
  <c r="L76" i="2"/>
  <c r="O78" i="4" l="1"/>
  <c r="L79" i="4" s="1"/>
  <c r="M76" i="2"/>
  <c r="N76" i="2" s="1"/>
  <c r="O76" i="2" s="1"/>
  <c r="N79" i="4" l="1"/>
  <c r="V77" i="4"/>
  <c r="T77" i="4"/>
  <c r="U77" i="4"/>
  <c r="P76" i="2"/>
  <c r="I77" i="2" s="1"/>
  <c r="L77" i="2"/>
  <c r="O79" i="4" l="1"/>
  <c r="L80" i="4" s="1"/>
  <c r="M77" i="2"/>
  <c r="N77" i="2" s="1"/>
  <c r="O77" i="2" s="1"/>
  <c r="V78" i="4" l="1"/>
  <c r="T78" i="4"/>
  <c r="U78" i="4"/>
  <c r="N80" i="4"/>
  <c r="P77" i="2"/>
  <c r="I78" i="2" s="1"/>
  <c r="L78" i="2"/>
  <c r="O80" i="4" l="1"/>
  <c r="L81" i="4" s="1"/>
  <c r="M78" i="2"/>
  <c r="N78" i="2" s="1"/>
  <c r="O78" i="2" s="1"/>
  <c r="N81" i="4" l="1"/>
  <c r="U79" i="4"/>
  <c r="V79" i="4"/>
  <c r="T79" i="4"/>
  <c r="P78" i="2"/>
  <c r="I79" i="2" s="1"/>
  <c r="L79" i="2" s="1"/>
  <c r="O81" i="4" l="1"/>
  <c r="L82" i="4" s="1"/>
  <c r="M79" i="2"/>
  <c r="N79" i="2" s="1"/>
  <c r="O79" i="2" s="1"/>
  <c r="N82" i="4" l="1"/>
  <c r="V80" i="4"/>
  <c r="T80" i="4"/>
  <c r="U80" i="4"/>
  <c r="P79" i="2"/>
  <c r="I80" i="2" s="1"/>
  <c r="L80" i="2"/>
  <c r="O82" i="4" l="1"/>
  <c r="L83" i="4" s="1"/>
  <c r="M80" i="2"/>
  <c r="N80" i="2" s="1"/>
  <c r="O80" i="2" s="1"/>
  <c r="U81" i="4" l="1"/>
  <c r="T81" i="4"/>
  <c r="V81" i="4"/>
  <c r="N83" i="4"/>
  <c r="P80" i="2"/>
  <c r="I81" i="2"/>
  <c r="O83" i="4" l="1"/>
  <c r="L84" i="4" s="1"/>
  <c r="L81" i="2"/>
  <c r="N84" i="4" l="1"/>
  <c r="T82" i="4"/>
  <c r="V82" i="4"/>
  <c r="U82" i="4"/>
  <c r="M81" i="2"/>
  <c r="N81" i="2" s="1"/>
  <c r="O81" i="2" s="1"/>
  <c r="O84" i="4" l="1"/>
  <c r="L85" i="4" s="1"/>
  <c r="P81" i="2"/>
  <c r="I82" i="2" s="1"/>
  <c r="L82" i="2"/>
  <c r="T83" i="4" l="1"/>
  <c r="U83" i="4"/>
  <c r="V83" i="4"/>
  <c r="N85" i="4"/>
  <c r="M82" i="2"/>
  <c r="N82" i="2" s="1"/>
  <c r="O82" i="2" s="1"/>
  <c r="O85" i="4" l="1"/>
  <c r="L86" i="4" s="1"/>
  <c r="P82" i="2"/>
  <c r="I83" i="2" s="1"/>
  <c r="L83" i="2" s="1"/>
  <c r="N86" i="4" l="1"/>
  <c r="U84" i="4"/>
  <c r="V84" i="4"/>
  <c r="T84" i="4"/>
  <c r="M83" i="2"/>
  <c r="N83" i="2" s="1"/>
  <c r="O83" i="2" s="1"/>
  <c r="O86" i="4" l="1"/>
  <c r="L87" i="4" s="1"/>
  <c r="P83" i="2"/>
  <c r="I84" i="2" s="1"/>
  <c r="L84" i="2"/>
  <c r="N87" i="4" l="1"/>
  <c r="V85" i="4"/>
  <c r="U85" i="4"/>
  <c r="T85" i="4"/>
  <c r="M84" i="2"/>
  <c r="N84" i="2" s="1"/>
  <c r="O84" i="2" s="1"/>
  <c r="O87" i="4" l="1"/>
  <c r="L88" i="4" s="1"/>
  <c r="P84" i="2"/>
  <c r="I85" i="2" s="1"/>
  <c r="L85" i="2"/>
  <c r="N88" i="4" l="1"/>
  <c r="U86" i="4"/>
  <c r="T86" i="4"/>
  <c r="V86" i="4"/>
  <c r="M85" i="2"/>
  <c r="N85" i="2" s="1"/>
  <c r="O85" i="2" s="1"/>
  <c r="O88" i="4" l="1"/>
  <c r="L89" i="4" s="1"/>
  <c r="P85" i="2"/>
  <c r="I86" i="2" s="1"/>
  <c r="L86" i="2"/>
  <c r="N89" i="4" l="1"/>
  <c r="V87" i="4"/>
  <c r="T87" i="4"/>
  <c r="U87" i="4"/>
  <c r="M86" i="2"/>
  <c r="N86" i="2" s="1"/>
  <c r="O86" i="2" s="1"/>
  <c r="O89" i="4" l="1"/>
  <c r="L90" i="4" s="1"/>
  <c r="P86" i="2"/>
  <c r="I87" i="2" s="1"/>
  <c r="L87" i="2"/>
  <c r="N90" i="4" l="1"/>
  <c r="V88" i="4"/>
  <c r="T88" i="4"/>
  <c r="U88" i="4"/>
  <c r="M87" i="2"/>
  <c r="N87" i="2" s="1"/>
  <c r="O87" i="2" s="1"/>
  <c r="O90" i="4" l="1"/>
  <c r="L91" i="4" s="1"/>
  <c r="P87" i="2"/>
  <c r="I88" i="2" s="1"/>
  <c r="L88" i="2"/>
  <c r="N91" i="4" l="1"/>
  <c r="V89" i="4"/>
  <c r="T89" i="4"/>
  <c r="U89" i="4"/>
  <c r="M88" i="2"/>
  <c r="N88" i="2" s="1"/>
  <c r="O88" i="2" s="1"/>
  <c r="O91" i="4" l="1"/>
  <c r="L92" i="4" s="1"/>
  <c r="P88" i="2"/>
  <c r="I89" i="2" s="1"/>
  <c r="L89" i="2"/>
  <c r="V90" i="4" l="1"/>
  <c r="T90" i="4"/>
  <c r="U90" i="4"/>
  <c r="N92" i="4"/>
  <c r="M89" i="2"/>
  <c r="N89" i="2" s="1"/>
  <c r="O89" i="2" s="1"/>
  <c r="O92" i="4" l="1"/>
  <c r="L93" i="4" s="1"/>
  <c r="P89" i="2"/>
  <c r="I90" i="2" s="1"/>
  <c r="L90" i="2" s="1"/>
  <c r="N93" i="4" l="1"/>
  <c r="U91" i="4"/>
  <c r="V91" i="4"/>
  <c r="T91" i="4"/>
  <c r="M90" i="2"/>
  <c r="N90" i="2" s="1"/>
  <c r="O90" i="2" s="1"/>
  <c r="O93" i="4" l="1"/>
  <c r="L94" i="4" s="1"/>
  <c r="P90" i="2"/>
  <c r="I91" i="2" s="1"/>
  <c r="L91" i="2"/>
  <c r="N94" i="4" l="1"/>
  <c r="V92" i="4"/>
  <c r="T92" i="4"/>
  <c r="U92" i="4"/>
  <c r="M91" i="2"/>
  <c r="N91" i="2" s="1"/>
  <c r="O91" i="2" s="1"/>
  <c r="O94" i="4" l="1"/>
  <c r="L95" i="4" s="1"/>
  <c r="P91" i="2"/>
  <c r="I92" i="2" s="1"/>
  <c r="L92" i="2"/>
  <c r="N95" i="4" l="1"/>
  <c r="U93" i="4"/>
  <c r="T93" i="4"/>
  <c r="V93" i="4"/>
  <c r="M92" i="2"/>
  <c r="N92" i="2" s="1"/>
  <c r="O92" i="2" s="1"/>
  <c r="O95" i="4" l="1"/>
  <c r="L96" i="4" s="1"/>
  <c r="P92" i="2"/>
  <c r="I93" i="2" s="1"/>
  <c r="L93" i="2"/>
  <c r="N96" i="4" l="1"/>
  <c r="V94" i="4"/>
  <c r="U94" i="4"/>
  <c r="T94" i="4"/>
  <c r="M93" i="2"/>
  <c r="N93" i="2" s="1"/>
  <c r="O93" i="2" s="1"/>
  <c r="O96" i="4" l="1"/>
  <c r="L97" i="4" s="1"/>
  <c r="P93" i="2"/>
  <c r="I94" i="2" s="1"/>
  <c r="L94" i="2"/>
  <c r="T95" i="4" l="1"/>
  <c r="V95" i="4"/>
  <c r="U95" i="4"/>
  <c r="N97" i="4"/>
  <c r="M94" i="2"/>
  <c r="N94" i="2" s="1"/>
  <c r="O94" i="2" s="1"/>
  <c r="O97" i="4" l="1"/>
  <c r="L98" i="4" s="1"/>
  <c r="P94" i="2"/>
  <c r="I95" i="2" s="1"/>
  <c r="L95" i="2"/>
  <c r="U96" i="4" l="1"/>
  <c r="V96" i="4"/>
  <c r="T96" i="4"/>
  <c r="N98" i="4"/>
  <c r="M95" i="2"/>
  <c r="N95" i="2" s="1"/>
  <c r="O95" i="2" s="1"/>
  <c r="O98" i="4" l="1"/>
  <c r="L99" i="4" s="1"/>
  <c r="P95" i="2"/>
  <c r="I96" i="2" s="1"/>
  <c r="L96" i="2"/>
  <c r="N99" i="4" l="1"/>
  <c r="V97" i="4"/>
  <c r="T97" i="4"/>
  <c r="U97" i="4"/>
  <c r="M96" i="2"/>
  <c r="N96" i="2" s="1"/>
  <c r="O96" i="2" s="1"/>
  <c r="O99" i="4" l="1"/>
  <c r="L100" i="4" s="1"/>
  <c r="P96" i="2"/>
  <c r="I97" i="2" s="1"/>
  <c r="L97" i="2" s="1"/>
  <c r="N100" i="4" l="1"/>
  <c r="U98" i="4"/>
  <c r="T98" i="4"/>
  <c r="V98" i="4"/>
  <c r="M97" i="2"/>
  <c r="N97" i="2" s="1"/>
  <c r="O97" i="2" s="1"/>
  <c r="O100" i="4" l="1"/>
  <c r="L101" i="4" s="1"/>
  <c r="P97" i="2"/>
  <c r="I98" i="2" s="1"/>
  <c r="L98" i="2"/>
  <c r="N101" i="4" l="1"/>
  <c r="V99" i="4"/>
  <c r="U99" i="4"/>
  <c r="T99" i="4"/>
  <c r="M98" i="2"/>
  <c r="N98" i="2" s="1"/>
  <c r="O98" i="2" s="1"/>
  <c r="O101" i="4" l="1"/>
  <c r="L102" i="4" s="1"/>
  <c r="P98" i="2"/>
  <c r="I99" i="2" s="1"/>
  <c r="L99" i="2"/>
  <c r="N102" i="4" l="1"/>
  <c r="V100" i="4"/>
  <c r="T100" i="4"/>
  <c r="U100" i="4"/>
  <c r="M99" i="2"/>
  <c r="N99" i="2" s="1"/>
  <c r="O99" i="2" s="1"/>
  <c r="O102" i="4" l="1"/>
  <c r="L103" i="4" s="1"/>
  <c r="P99" i="2"/>
  <c r="I100" i="2" s="1"/>
  <c r="L100" i="2"/>
  <c r="N103" i="4" l="1"/>
  <c r="V101" i="4"/>
  <c r="T101" i="4"/>
  <c r="U101" i="4"/>
  <c r="M100" i="2"/>
  <c r="N100" i="2" s="1"/>
  <c r="O100" i="2" s="1"/>
  <c r="O103" i="4" l="1"/>
  <c r="L104" i="4" s="1"/>
  <c r="P100" i="2"/>
  <c r="I101" i="2" s="1"/>
  <c r="L101" i="2"/>
  <c r="V102" i="4" l="1"/>
  <c r="U102" i="4"/>
  <c r="T102" i="4"/>
  <c r="N104" i="4"/>
  <c r="M101" i="2"/>
  <c r="N101" i="2" s="1"/>
  <c r="O101" i="2" s="1"/>
  <c r="O104" i="4" l="1"/>
  <c r="L105" i="4" s="1"/>
  <c r="P101" i="2"/>
  <c r="I102" i="2"/>
  <c r="U103" i="4" l="1"/>
  <c r="V103" i="4"/>
  <c r="T103" i="4"/>
  <c r="N105" i="4"/>
  <c r="L102" i="2"/>
  <c r="O105" i="4" l="1"/>
  <c r="L106" i="4" s="1"/>
  <c r="N106" i="4" s="1"/>
  <c r="M102" i="2"/>
  <c r="N102" i="2" s="1"/>
  <c r="O102" i="2" s="1"/>
  <c r="V106" i="4" l="1"/>
  <c r="U106" i="4"/>
  <c r="T106" i="4"/>
  <c r="O106" i="4"/>
  <c r="U104" i="4"/>
  <c r="V104" i="4"/>
  <c r="T104" i="4"/>
  <c r="P102" i="2"/>
  <c r="I103" i="2"/>
  <c r="V105" i="4" l="1"/>
  <c r="U105" i="4"/>
  <c r="T105" i="4"/>
  <c r="L103" i="2"/>
  <c r="M103" i="2" l="1"/>
  <c r="N103" i="2" s="1"/>
  <c r="O103" i="2" s="1"/>
  <c r="P103" i="2" l="1"/>
  <c r="I104" i="2" s="1"/>
  <c r="L104" i="2" s="1"/>
  <c r="M104" i="2" l="1"/>
  <c r="N104" i="2" s="1"/>
  <c r="O104" i="2" s="1"/>
  <c r="P104" i="2" l="1"/>
  <c r="I105" i="2" s="1"/>
  <c r="L105" i="2"/>
  <c r="M105" i="2" l="1"/>
  <c r="N105" i="2" s="1"/>
  <c r="O105" i="2" s="1"/>
  <c r="P105" i="2" l="1"/>
  <c r="I106" i="2" s="1"/>
  <c r="L106" i="2" s="1"/>
  <c r="M106" i="2"/>
  <c r="N106" i="2" s="1"/>
  <c r="O106" i="2" s="1"/>
  <c r="P106" i="2" l="1"/>
</calcChain>
</file>

<file path=xl/sharedStrings.xml><?xml version="1.0" encoding="utf-8"?>
<sst xmlns="http://schemas.openxmlformats.org/spreadsheetml/2006/main" count="132" uniqueCount="47">
  <si>
    <t>x</t>
  </si>
  <si>
    <t>y</t>
  </si>
  <si>
    <t>h</t>
  </si>
  <si>
    <t>h/2</t>
  </si>
  <si>
    <t>n</t>
  </si>
  <si>
    <t>x/h</t>
  </si>
  <si>
    <t>k1</t>
  </si>
  <si>
    <t>k2</t>
  </si>
  <si>
    <t>k3</t>
  </si>
  <si>
    <t>k4</t>
  </si>
  <si>
    <t>h/6</t>
  </si>
  <si>
    <t>xh/2</t>
  </si>
  <si>
    <t>f</t>
  </si>
  <si>
    <t>hf</t>
  </si>
  <si>
    <t>delty</t>
  </si>
  <si>
    <t>h^2/2</t>
  </si>
  <si>
    <t>5h^3/12</t>
  </si>
  <si>
    <t>3h^4/8</t>
  </si>
  <si>
    <t>fi-1</t>
  </si>
  <si>
    <t>fi</t>
  </si>
  <si>
    <t>fi-2</t>
  </si>
  <si>
    <t>fi-3</t>
  </si>
  <si>
    <t>delfi</t>
  </si>
  <si>
    <t>delfi2</t>
  </si>
  <si>
    <t>delfi3</t>
  </si>
  <si>
    <t>y+1</t>
  </si>
  <si>
    <t>a</t>
  </si>
  <si>
    <t>b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</si>
  <si>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</si>
  <si>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t>N</t>
  </si>
  <si>
    <t>i</t>
  </si>
  <si>
    <t>ymod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</si>
  <si>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n+1</t>
    </r>
  </si>
  <si>
    <t>кв</t>
  </si>
  <si>
    <t>лин</t>
  </si>
  <si>
    <t>x2</t>
  </si>
  <si>
    <t>xy</t>
  </si>
  <si>
    <t>Сумма</t>
  </si>
  <si>
    <t>a=</t>
  </si>
  <si>
    <t>b=</t>
  </si>
  <si>
    <t>x^2</t>
  </si>
  <si>
    <t>x^3</t>
  </si>
  <si>
    <t>x^4</t>
  </si>
  <si>
    <t>y*x</t>
  </si>
  <si>
    <t>y*x^2</t>
  </si>
  <si>
    <t>СУММ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</si>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</sst>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9C5700"/>
      <name val="Calibri"/>
      <family val="2"/>
      <charset val="204"/>
    </font>
    <font>
      <b/>
      <sz val="11"/>
      <color rgb="FFFA7D00"/>
      <name val="Calibri"/>
      <family val="2"/>
      <charset val="204"/>
    </font>
    <font>
      <sz val="10"/>
      <color rgb="FF006600"/>
      <name val="Arial"/>
      <family val="2"/>
      <charset val="204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CC"/>
        <bgColor rgb="FFC6EFCE"/>
      </patternFill>
    </fill>
    <fill>
      <patternFill patternType="solid">
        <fgColor rgb="FFC6EFCE"/>
        <bgColor rgb="FFCC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2" borderId="0" applyBorder="0" applyAlignment="0" applyProtection="0"/>
    <xf numFmtId="0" fontId="4" fillId="3" borderId="1" applyAlignment="0" applyProtection="0"/>
    <xf numFmtId="0" fontId="5" fillId="4" borderId="0" applyBorder="0" applyAlignment="0" applyProtection="0"/>
    <xf numFmtId="0" fontId="6" fillId="5" borderId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2" xfId="0" applyBorder="1"/>
  </cellXfs>
  <cellStyles count="6">
    <cellStyle name="Excel Built-in Calculation" xfId="3" xr:uid="{5B387823-15CA-4F98-9A1D-98B7B146A654}"/>
    <cellStyle name="Excel Built-in Good" xfId="5" xr:uid="{6BB049BC-48DE-40D9-B476-7E9BE08E0A1B}"/>
    <cellStyle name="Excel Built-in Neutral" xfId="2" xr:uid="{57E206FF-CCA4-4F36-9387-9B2FEEF7D0A1}"/>
    <cellStyle name="Обычный" xfId="0" builtinId="0"/>
    <cellStyle name="Обычный 2" xfId="1" xr:uid="{E02CB67A-2034-4FE7-89BB-5DA52E464E3F}"/>
    <cellStyle name="Хорошо" xfId="4" xr:uid="{DE262E4E-DE3C-4351-90E8-4733FAC95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эйлер!$K$6:$K$106</c:f>
              <c:numCache>
                <c:formatCode>General</c:formatCode>
                <c:ptCount val="101"/>
                <c:pt idx="0">
                  <c:v>2</c:v>
                </c:pt>
                <c:pt idx="1">
                  <c:v>2.0099999999999998</c:v>
                </c:pt>
                <c:pt idx="2">
                  <c:v>2.0199999999999996</c:v>
                </c:pt>
                <c:pt idx="3">
                  <c:v>2.0299999999999994</c:v>
                </c:pt>
                <c:pt idx="4">
                  <c:v>2.0399999999999991</c:v>
                </c:pt>
                <c:pt idx="5">
                  <c:v>2.0499999999999989</c:v>
                </c:pt>
                <c:pt idx="6">
                  <c:v>2.0599999999999987</c:v>
                </c:pt>
                <c:pt idx="7">
                  <c:v>2.0699999999999985</c:v>
                </c:pt>
                <c:pt idx="8">
                  <c:v>2.0799999999999983</c:v>
                </c:pt>
                <c:pt idx="9">
                  <c:v>2.0899999999999981</c:v>
                </c:pt>
                <c:pt idx="10">
                  <c:v>2.0999999999999979</c:v>
                </c:pt>
                <c:pt idx="11">
                  <c:v>2.1099999999999977</c:v>
                </c:pt>
                <c:pt idx="12">
                  <c:v>2.1199999999999974</c:v>
                </c:pt>
                <c:pt idx="13">
                  <c:v>2.1299999999999972</c:v>
                </c:pt>
                <c:pt idx="14">
                  <c:v>2.139999999999997</c:v>
                </c:pt>
                <c:pt idx="15">
                  <c:v>2.1499999999999968</c:v>
                </c:pt>
                <c:pt idx="16">
                  <c:v>2.1599999999999966</c:v>
                </c:pt>
                <c:pt idx="17">
                  <c:v>2.1699999999999964</c:v>
                </c:pt>
                <c:pt idx="18">
                  <c:v>2.1799999999999962</c:v>
                </c:pt>
                <c:pt idx="19">
                  <c:v>2.1899999999999959</c:v>
                </c:pt>
                <c:pt idx="20">
                  <c:v>2.1999999999999957</c:v>
                </c:pt>
                <c:pt idx="21">
                  <c:v>2.2099999999999955</c:v>
                </c:pt>
                <c:pt idx="22">
                  <c:v>2.2199999999999953</c:v>
                </c:pt>
                <c:pt idx="23">
                  <c:v>2.2299999999999951</c:v>
                </c:pt>
                <c:pt idx="24">
                  <c:v>2.2399999999999949</c:v>
                </c:pt>
                <c:pt idx="25">
                  <c:v>2.2499999999999947</c:v>
                </c:pt>
                <c:pt idx="26">
                  <c:v>2.2599999999999945</c:v>
                </c:pt>
                <c:pt idx="27">
                  <c:v>2.2699999999999942</c:v>
                </c:pt>
                <c:pt idx="28">
                  <c:v>2.279999999999994</c:v>
                </c:pt>
                <c:pt idx="29">
                  <c:v>2.2899999999999938</c:v>
                </c:pt>
                <c:pt idx="30">
                  <c:v>2.2999999999999936</c:v>
                </c:pt>
                <c:pt idx="31">
                  <c:v>2.3099999999999934</c:v>
                </c:pt>
                <c:pt idx="32">
                  <c:v>2.3199999999999932</c:v>
                </c:pt>
                <c:pt idx="33">
                  <c:v>2.329999999999993</c:v>
                </c:pt>
                <c:pt idx="34">
                  <c:v>2.3399999999999928</c:v>
                </c:pt>
                <c:pt idx="35">
                  <c:v>2.3499999999999925</c:v>
                </c:pt>
                <c:pt idx="36">
                  <c:v>2.3599999999999923</c:v>
                </c:pt>
                <c:pt idx="37">
                  <c:v>2.3699999999999921</c:v>
                </c:pt>
                <c:pt idx="38">
                  <c:v>2.3799999999999919</c:v>
                </c:pt>
                <c:pt idx="39">
                  <c:v>2.3899999999999917</c:v>
                </c:pt>
                <c:pt idx="40">
                  <c:v>2.3999999999999915</c:v>
                </c:pt>
                <c:pt idx="41">
                  <c:v>2.4099999999999913</c:v>
                </c:pt>
                <c:pt idx="42">
                  <c:v>2.419999999999991</c:v>
                </c:pt>
                <c:pt idx="43">
                  <c:v>2.4299999999999908</c:v>
                </c:pt>
                <c:pt idx="44">
                  <c:v>2.4399999999999906</c:v>
                </c:pt>
                <c:pt idx="45">
                  <c:v>2.4499999999999904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2.4799999999999898</c:v>
                </c:pt>
                <c:pt idx="49">
                  <c:v>2.4899999999999896</c:v>
                </c:pt>
                <c:pt idx="50">
                  <c:v>2.4999999999999893</c:v>
                </c:pt>
                <c:pt idx="51">
                  <c:v>2.5099999999999891</c:v>
                </c:pt>
                <c:pt idx="52">
                  <c:v>2.5199999999999889</c:v>
                </c:pt>
                <c:pt idx="53">
                  <c:v>2.5299999999999887</c:v>
                </c:pt>
                <c:pt idx="54">
                  <c:v>2.5399999999999885</c:v>
                </c:pt>
                <c:pt idx="55">
                  <c:v>2.5499999999999883</c:v>
                </c:pt>
                <c:pt idx="56">
                  <c:v>2.5599999999999881</c:v>
                </c:pt>
                <c:pt idx="57">
                  <c:v>2.5699999999999878</c:v>
                </c:pt>
                <c:pt idx="58">
                  <c:v>2.5799999999999876</c:v>
                </c:pt>
                <c:pt idx="59">
                  <c:v>2.5899999999999874</c:v>
                </c:pt>
                <c:pt idx="60">
                  <c:v>2.5999999999999872</c:v>
                </c:pt>
                <c:pt idx="61">
                  <c:v>2.609999999999987</c:v>
                </c:pt>
                <c:pt idx="62">
                  <c:v>2.6199999999999868</c:v>
                </c:pt>
                <c:pt idx="63">
                  <c:v>2.6299999999999866</c:v>
                </c:pt>
                <c:pt idx="64">
                  <c:v>2.6399999999999864</c:v>
                </c:pt>
                <c:pt idx="65">
                  <c:v>2.6499999999999861</c:v>
                </c:pt>
                <c:pt idx="66">
                  <c:v>2.6599999999999859</c:v>
                </c:pt>
                <c:pt idx="67">
                  <c:v>2.6699999999999857</c:v>
                </c:pt>
                <c:pt idx="68">
                  <c:v>2.6799999999999855</c:v>
                </c:pt>
                <c:pt idx="69">
                  <c:v>2.6899999999999853</c:v>
                </c:pt>
                <c:pt idx="70">
                  <c:v>2.6999999999999851</c:v>
                </c:pt>
                <c:pt idx="71">
                  <c:v>2.7099999999999849</c:v>
                </c:pt>
                <c:pt idx="72">
                  <c:v>2.7199999999999847</c:v>
                </c:pt>
                <c:pt idx="73">
                  <c:v>2.7299999999999844</c:v>
                </c:pt>
                <c:pt idx="74">
                  <c:v>2.7399999999999842</c:v>
                </c:pt>
                <c:pt idx="75">
                  <c:v>2.749999999999984</c:v>
                </c:pt>
                <c:pt idx="76">
                  <c:v>2.7599999999999838</c:v>
                </c:pt>
                <c:pt idx="77">
                  <c:v>2.7699999999999836</c:v>
                </c:pt>
                <c:pt idx="78">
                  <c:v>2.7799999999999834</c:v>
                </c:pt>
                <c:pt idx="79">
                  <c:v>2.7899999999999832</c:v>
                </c:pt>
                <c:pt idx="80">
                  <c:v>2.7999999999999829</c:v>
                </c:pt>
                <c:pt idx="81">
                  <c:v>2.8099999999999827</c:v>
                </c:pt>
                <c:pt idx="82">
                  <c:v>2.8199999999999825</c:v>
                </c:pt>
                <c:pt idx="83">
                  <c:v>2.8299999999999823</c:v>
                </c:pt>
                <c:pt idx="84">
                  <c:v>2.8399999999999821</c:v>
                </c:pt>
                <c:pt idx="85">
                  <c:v>2.8499999999999819</c:v>
                </c:pt>
                <c:pt idx="86">
                  <c:v>2.8599999999999817</c:v>
                </c:pt>
                <c:pt idx="87">
                  <c:v>2.8699999999999815</c:v>
                </c:pt>
                <c:pt idx="88">
                  <c:v>2.8799999999999812</c:v>
                </c:pt>
                <c:pt idx="89">
                  <c:v>2.889999999999981</c:v>
                </c:pt>
                <c:pt idx="90">
                  <c:v>2.8999999999999808</c:v>
                </c:pt>
                <c:pt idx="91">
                  <c:v>2.9099999999999806</c:v>
                </c:pt>
                <c:pt idx="92">
                  <c:v>2.9199999999999804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2.9499999999999797</c:v>
                </c:pt>
                <c:pt idx="96">
                  <c:v>2.9599999999999795</c:v>
                </c:pt>
                <c:pt idx="97">
                  <c:v>2.9699999999999793</c:v>
                </c:pt>
                <c:pt idx="98">
                  <c:v>2.9799999999999791</c:v>
                </c:pt>
                <c:pt idx="99">
                  <c:v>2.9899999999999789</c:v>
                </c:pt>
                <c:pt idx="100">
                  <c:v>2.9999999999999787</c:v>
                </c:pt>
              </c:numCache>
            </c:numRef>
          </c:xVal>
          <c:yVal>
            <c:numRef>
              <c:f>эйлер!$L$6:$L$106</c:f>
              <c:numCache>
                <c:formatCode>General</c:formatCode>
                <c:ptCount val="101"/>
                <c:pt idx="0">
                  <c:v>-4</c:v>
                </c:pt>
                <c:pt idx="1">
                  <c:v>-4.26</c:v>
                </c:pt>
                <c:pt idx="2">
                  <c:v>-4.5321082599999993</c:v>
                </c:pt>
                <c:pt idx="3">
                  <c:v>-4.8170364054410388</c:v>
                </c:pt>
                <c:pt idx="4">
                  <c:v>-5.1155416586728588</c:v>
                </c:pt>
                <c:pt idx="5">
                  <c:v>-5.4284300403401886</c:v>
                </c:pt>
                <c:pt idx="6">
                  <c:v>-5.7565598127854845</c:v>
                </c:pt>
                <c:pt idx="7">
                  <c:v>-6.1008451850008489</c:v>
                </c:pt>
                <c:pt idx="8">
                  <c:v>-6.4622603003329502</c:v>
                </c:pt>
                <c:pt idx="9">
                  <c:v>-6.8418435299665541</c:v>
                </c:pt>
                <c:pt idx="10">
                  <c:v>-7.2407020971990228</c:v>
                </c:pt>
                <c:pt idx="11">
                  <c:v>-7.6600170596854991</c:v>
                </c:pt>
                <c:pt idx="12">
                  <c:v>-8.1010486791997565</c:v>
                </c:pt>
                <c:pt idx="13">
                  <c:v>-8.5651422110377098</c:v>
                </c:pt>
                <c:pt idx="14">
                  <c:v>-9.0537341480102782</c:v>
                </c:pt>
                <c:pt idx="15">
                  <c:v>-9.5683589570525562</c:v>
                </c:pt>
                <c:pt idx="16">
                  <c:v>-10.110656349842309</c:v>
                </c:pt>
                <c:pt idx="17">
                  <c:v>-10.68237913250055</c:v>
                </c:pt>
                <c:pt idx="18">
                  <c:v>-11.285401683470866</c:v>
                </c:pt>
                <c:pt idx="19">
                  <c:v>-11.921729113076132</c:v>
                </c:pt>
                <c:pt idx="20">
                  <c:v>-12.593507163068375</c:v>
                </c:pt>
                <c:pt idx="21">
                  <c:v>-13.303032909760883</c:v>
                </c:pt>
                <c:pt idx="22">
                  <c:v>-14.052766340106512</c:v>
                </c:pt>
                <c:pt idx="23">
                  <c:v>-14.845342876412319</c:v>
                </c:pt>
                <c:pt idx="24">
                  <c:v>-15.683586932313425</c:v>
                </c:pt>
                <c:pt idx="25">
                  <c:v>-16.570526590229179</c:v>
                </c:pt>
                <c:pt idx="26">
                  <c:v>-17.509409498859526</c:v>
                </c:pt>
                <c:pt idx="27">
                  <c:v>-18.503720098423269</c:v>
                </c:pt>
                <c:pt idx="28">
                  <c:v>-19.557198291374917</c:v>
                </c:pt>
                <c:pt idx="29">
                  <c:v>-20.673859687353744</c:v>
                </c:pt>
                <c:pt idx="30">
                  <c:v>-21.858017563218255</c:v>
                </c:pt>
                <c:pt idx="31">
                  <c:v>-23.114306692312493</c:v>
                </c:pt>
                <c:pt idx="32">
                  <c:v>-24.447709211720973</c:v>
                </c:pt>
                <c:pt idx="33">
                  <c:v>-25.863582712332637</c:v>
                </c:pt>
                <c:pt idx="34">
                  <c:v>-27.367690754202453</c:v>
                </c:pt>
                <c:pt idx="35">
                  <c:v>-28.966236029139552</c:v>
                </c:pt>
                <c:pt idx="36">
                  <c:v>-30.665896413848774</c:v>
                </c:pt>
                <c:pt idx="37">
                  <c:v>-32.473864180514482</c:v>
                </c:pt>
                <c:pt idx="38">
                  <c:v>-34.397888657669789</c:v>
                </c:pt>
                <c:pt idx="39">
                  <c:v>-36.44632266279482</c:v>
                </c:pt>
                <c:pt idx="40">
                  <c:v>-38.628173059616309</c:v>
                </c:pt>
                <c:pt idx="41">
                  <c:v>-40.953155827850189</c:v>
                </c:pt>
                <c:pt idx="42">
                  <c:v>-43.431756071487541</c:v>
                </c:pt>
                <c:pt idx="43">
                  <c:v>-46.075293434058118</c:v>
                </c:pt>
                <c:pt idx="44">
                  <c:v>-48.895993436045792</c:v>
                </c:pt>
                <c:pt idx="45">
                  <c:v>-51.907065301254192</c:v>
                </c:pt>
                <c:pt idx="46">
                  <c:v>-55.122786895961951</c:v>
                </c:pt>
                <c:pt idx="47">
                  <c:v>-58.558597467757956</c:v>
                </c:pt>
                <c:pt idx="48">
                  <c:v>-62.231198940668371</c:v>
                </c:pt>
                <c:pt idx="49">
                  <c:v>-66.1586666003152</c:v>
                </c:pt>
                <c:pt idx="50">
                  <c:v>-70.360570088201314</c:v>
                </c:pt>
                <c:pt idx="51">
                  <c:v>-74.858105718713858</c:v>
                </c:pt>
                <c:pt idx="52">
                  <c:v>-79.674241237098514</c:v>
                </c:pt>
                <c:pt idx="53">
                  <c:v>-84.833874252619168</c:v>
                </c:pt>
                <c:pt idx="54">
                  <c:v>-90.364005709655018</c:v>
                </c:pt>
                <c:pt idx="55">
                  <c:v>-96.293929902019073</c:v>
                </c:pt>
                <c:pt idx="56">
                  <c:v>-102.65544269389781</c:v>
                </c:pt>
                <c:pt idx="57">
                  <c:v>-109.48306978628503</c:v>
                </c:pt>
                <c:pt idx="58">
                  <c:v>-116.8143170625993</c:v>
                </c:pt>
                <c:pt idx="59">
                  <c:v>-124.68994526355409</c:v>
                </c:pt>
                <c:pt idx="60">
                  <c:v>-133.15427148177849</c:v>
                </c:pt>
                <c:pt idx="61">
                  <c:v>-142.25550023394663</c:v>
                </c:pt>
                <c:pt idx="62">
                  <c:v>-152.04608716538323</c:v>
                </c:pt>
                <c:pt idx="63">
                  <c:v>-162.58313877276368</c:v>
                </c:pt>
                <c:pt idx="64">
                  <c:v>-173.92885189853686</c:v>
                </c:pt>
                <c:pt idx="65">
                  <c:v>-186.15099716045717</c:v>
                </c:pt>
                <c:pt idx="66">
                  <c:v>-199.32345093605014</c:v>
                </c:pt>
                <c:pt idx="67">
                  <c:v>-213.52678103048115</c:v>
                </c:pt>
                <c:pt idx="68">
                  <c:v>-228.84889172336295</c:v>
                </c:pt>
                <c:pt idx="69">
                  <c:v>-245.38573452250159</c:v>
                </c:pt>
                <c:pt idx="70">
                  <c:v>-263.24209165828415</c:v>
                </c:pt>
                <c:pt idx="71">
                  <c:v>-282.53244014017287</c:v>
                </c:pt>
                <c:pt idx="72">
                  <c:v>-303.38190507650705</c:v>
                </c:pt>
                <c:pt idx="73">
                  <c:v>-325.92731194168709</c:v>
                </c:pt>
                <c:pt idx="74">
                  <c:v>-350.31834857338879</c:v>
                </c:pt>
                <c:pt idx="75">
                  <c:v>-376.71884891088422</c:v>
                </c:pt>
                <c:pt idx="76">
                  <c:v>-405.30821185976953</c:v>
                </c:pt>
                <c:pt idx="77">
                  <c:v>-436.282970206399</c:v>
                </c:pt>
                <c:pt idx="78">
                  <c:v>-469.85852622736542</c:v>
                </c:pt>
                <c:pt idx="79">
                  <c:v>-506.27107256832068</c:v>
                </c:pt>
                <c:pt idx="80">
                  <c:v>-545.77971912811086</c:v>
                </c:pt>
                <c:pt idx="81">
                  <c:v>-588.66884910775423</c:v>
                </c:pt>
                <c:pt idx="82">
                  <c:v>-635.25073010215101</c:v>
                </c:pt>
                <c:pt idx="83">
                  <c:v>-685.8684091627938</c:v>
                </c:pt>
                <c:pt idx="84">
                  <c:v>-740.8989241842321</c:v>
                </c:pt>
                <c:pt idx="85">
                  <c:v>-800.75686781323475</c:v>
                </c:pt>
                <c:pt idx="86">
                  <c:v>-865.89834440136394</c:v>
                </c:pt>
                <c:pt idx="87">
                  <c:v>-936.82536538001705</c:v>
                </c:pt>
                <c:pt idx="88">
                  <c:v>-1014.0907339010026</c:v>
                </c:pt>
                <c:pt idx="89">
                  <c:v>-1098.3034757336864</c:v>
                </c:pt>
                <c:pt idx="90">
                  <c:v>-1190.1348803304384</c:v>
                </c:pt>
                <c:pt idx="91">
                  <c:v>-1290.3252237662268</c:v>
                </c:pt>
                <c:pt idx="92">
                  <c:v>-1399.6912540399733</c:v>
                </c:pt>
                <c:pt idx="93">
                  <c:v>-1519.1345291244359</c:v>
                </c:pt>
                <c:pt idx="94">
                  <c:v>-1649.6507093152377</c:v>
                </c:pt>
                <c:pt idx="95">
                  <c:v>-1792.3399180256076</c:v>
                </c:pt>
                <c:pt idx="96">
                  <c:v>-1948.4182993917839</c:v>
                </c:pt>
                <c:pt idx="97">
                  <c:v>-2119.230917111292</c:v>
                </c:pt>
                <c:pt idx="98">
                  <c:v>-2306.2661570787595</c:v>
                </c:pt>
                <c:pt idx="99">
                  <c:v>-2511.1718168919788</c:v>
                </c:pt>
                <c:pt idx="100">
                  <c:v>-2735.7730884939356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25-436B-8AC3-ECBF20EB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058800"/>
        <c:axId val="1371059216"/>
      </c:scatterChart>
      <c:valAx>
        <c:axId val="137105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1059216"/>
        <c:crosses val="autoZero"/>
        <c:crossBetween val="midCat"/>
      </c:valAx>
      <c:valAx>
        <c:axId val="13710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105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рунге!$H$6:$H$106</c:f>
              <c:numCache>
                <c:formatCode>General</c:formatCode>
                <c:ptCount val="101"/>
                <c:pt idx="0">
                  <c:v>0.6</c:v>
                </c:pt>
                <c:pt idx="1">
                  <c:v>0.61</c:v>
                </c:pt>
                <c:pt idx="2">
                  <c:v>0.62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  <c:pt idx="7">
                  <c:v>0.67</c:v>
                </c:pt>
                <c:pt idx="8">
                  <c:v>0.68</c:v>
                </c:pt>
                <c:pt idx="9">
                  <c:v>0.69000000000000006</c:v>
                </c:pt>
                <c:pt idx="10">
                  <c:v>0.70000000000000007</c:v>
                </c:pt>
                <c:pt idx="11">
                  <c:v>0.71000000000000008</c:v>
                </c:pt>
                <c:pt idx="12">
                  <c:v>0.72000000000000008</c:v>
                </c:pt>
                <c:pt idx="13">
                  <c:v>0.73000000000000009</c:v>
                </c:pt>
                <c:pt idx="14">
                  <c:v>0.7400000000000001</c:v>
                </c:pt>
                <c:pt idx="15">
                  <c:v>0.75000000000000011</c:v>
                </c:pt>
                <c:pt idx="16">
                  <c:v>0.76000000000000012</c:v>
                </c:pt>
                <c:pt idx="17">
                  <c:v>0.77000000000000013</c:v>
                </c:pt>
                <c:pt idx="18">
                  <c:v>0.78000000000000014</c:v>
                </c:pt>
                <c:pt idx="19">
                  <c:v>0.79000000000000015</c:v>
                </c:pt>
                <c:pt idx="20">
                  <c:v>0.80000000000000016</c:v>
                </c:pt>
                <c:pt idx="21">
                  <c:v>0.81000000000000016</c:v>
                </c:pt>
                <c:pt idx="22">
                  <c:v>0.82000000000000017</c:v>
                </c:pt>
                <c:pt idx="23">
                  <c:v>0.83000000000000018</c:v>
                </c:pt>
                <c:pt idx="24">
                  <c:v>0.84000000000000019</c:v>
                </c:pt>
                <c:pt idx="25">
                  <c:v>0.8500000000000002</c:v>
                </c:pt>
                <c:pt idx="26">
                  <c:v>0.86000000000000021</c:v>
                </c:pt>
                <c:pt idx="27">
                  <c:v>0.87000000000000022</c:v>
                </c:pt>
                <c:pt idx="28">
                  <c:v>0.88000000000000023</c:v>
                </c:pt>
                <c:pt idx="29">
                  <c:v>0.89000000000000024</c:v>
                </c:pt>
                <c:pt idx="30">
                  <c:v>0.90000000000000024</c:v>
                </c:pt>
                <c:pt idx="31">
                  <c:v>0.91000000000000025</c:v>
                </c:pt>
                <c:pt idx="32">
                  <c:v>0.92000000000000026</c:v>
                </c:pt>
                <c:pt idx="33">
                  <c:v>0.93000000000000027</c:v>
                </c:pt>
                <c:pt idx="34">
                  <c:v>0.94000000000000028</c:v>
                </c:pt>
                <c:pt idx="35">
                  <c:v>0.95000000000000029</c:v>
                </c:pt>
                <c:pt idx="36">
                  <c:v>0.9600000000000003</c:v>
                </c:pt>
                <c:pt idx="37">
                  <c:v>0.97000000000000031</c:v>
                </c:pt>
                <c:pt idx="38">
                  <c:v>0.98000000000000032</c:v>
                </c:pt>
                <c:pt idx="39">
                  <c:v>0.99000000000000032</c:v>
                </c:pt>
                <c:pt idx="40">
                  <c:v>1.0000000000000002</c:v>
                </c:pt>
                <c:pt idx="41">
                  <c:v>1.0100000000000002</c:v>
                </c:pt>
                <c:pt idx="42">
                  <c:v>1.0200000000000002</c:v>
                </c:pt>
                <c:pt idx="43">
                  <c:v>1.0300000000000002</c:v>
                </c:pt>
                <c:pt idx="44">
                  <c:v>1.0400000000000003</c:v>
                </c:pt>
                <c:pt idx="45">
                  <c:v>1.0500000000000003</c:v>
                </c:pt>
                <c:pt idx="46">
                  <c:v>1.0600000000000003</c:v>
                </c:pt>
                <c:pt idx="47">
                  <c:v>1.0700000000000003</c:v>
                </c:pt>
                <c:pt idx="48">
                  <c:v>1.0800000000000003</c:v>
                </c:pt>
                <c:pt idx="49">
                  <c:v>1.0900000000000003</c:v>
                </c:pt>
                <c:pt idx="50">
                  <c:v>1.1000000000000003</c:v>
                </c:pt>
                <c:pt idx="51">
                  <c:v>1.1100000000000003</c:v>
                </c:pt>
                <c:pt idx="52">
                  <c:v>1.1200000000000003</c:v>
                </c:pt>
                <c:pt idx="53">
                  <c:v>1.1300000000000003</c:v>
                </c:pt>
                <c:pt idx="54">
                  <c:v>1.1400000000000003</c:v>
                </c:pt>
                <c:pt idx="55">
                  <c:v>1.1500000000000004</c:v>
                </c:pt>
                <c:pt idx="56">
                  <c:v>1.1600000000000004</c:v>
                </c:pt>
                <c:pt idx="57">
                  <c:v>1.1700000000000004</c:v>
                </c:pt>
                <c:pt idx="58">
                  <c:v>1.1800000000000004</c:v>
                </c:pt>
                <c:pt idx="59">
                  <c:v>1.1900000000000004</c:v>
                </c:pt>
                <c:pt idx="60">
                  <c:v>1.2000000000000004</c:v>
                </c:pt>
                <c:pt idx="61">
                  <c:v>1.2100000000000004</c:v>
                </c:pt>
                <c:pt idx="62">
                  <c:v>1.2200000000000004</c:v>
                </c:pt>
                <c:pt idx="63">
                  <c:v>1.2300000000000004</c:v>
                </c:pt>
                <c:pt idx="64">
                  <c:v>1.2400000000000004</c:v>
                </c:pt>
                <c:pt idx="65">
                  <c:v>1.2500000000000004</c:v>
                </c:pt>
                <c:pt idx="66">
                  <c:v>1.2600000000000005</c:v>
                </c:pt>
                <c:pt idx="67">
                  <c:v>1.2700000000000005</c:v>
                </c:pt>
                <c:pt idx="68">
                  <c:v>1.2800000000000005</c:v>
                </c:pt>
                <c:pt idx="69">
                  <c:v>1.2900000000000005</c:v>
                </c:pt>
                <c:pt idx="70">
                  <c:v>1.3000000000000005</c:v>
                </c:pt>
                <c:pt idx="71">
                  <c:v>1.3100000000000005</c:v>
                </c:pt>
                <c:pt idx="72">
                  <c:v>1.3200000000000005</c:v>
                </c:pt>
                <c:pt idx="73">
                  <c:v>1.3300000000000005</c:v>
                </c:pt>
                <c:pt idx="74">
                  <c:v>1.3400000000000005</c:v>
                </c:pt>
                <c:pt idx="75">
                  <c:v>1.3500000000000005</c:v>
                </c:pt>
                <c:pt idx="76">
                  <c:v>1.3600000000000005</c:v>
                </c:pt>
                <c:pt idx="77">
                  <c:v>1.3700000000000006</c:v>
                </c:pt>
                <c:pt idx="78">
                  <c:v>1.3800000000000006</c:v>
                </c:pt>
                <c:pt idx="79">
                  <c:v>1.3900000000000006</c:v>
                </c:pt>
                <c:pt idx="80">
                  <c:v>1.4000000000000006</c:v>
                </c:pt>
                <c:pt idx="81">
                  <c:v>1.4100000000000006</c:v>
                </c:pt>
                <c:pt idx="82">
                  <c:v>1.4200000000000006</c:v>
                </c:pt>
                <c:pt idx="83">
                  <c:v>1.4300000000000006</c:v>
                </c:pt>
                <c:pt idx="84">
                  <c:v>1.4400000000000006</c:v>
                </c:pt>
                <c:pt idx="85">
                  <c:v>1.4500000000000006</c:v>
                </c:pt>
                <c:pt idx="86">
                  <c:v>1.4600000000000006</c:v>
                </c:pt>
                <c:pt idx="87">
                  <c:v>1.4700000000000006</c:v>
                </c:pt>
                <c:pt idx="88">
                  <c:v>1.4800000000000006</c:v>
                </c:pt>
                <c:pt idx="89">
                  <c:v>1.4900000000000007</c:v>
                </c:pt>
                <c:pt idx="90">
                  <c:v>1.5000000000000007</c:v>
                </c:pt>
                <c:pt idx="91">
                  <c:v>1.5100000000000007</c:v>
                </c:pt>
                <c:pt idx="92">
                  <c:v>1.5200000000000007</c:v>
                </c:pt>
                <c:pt idx="93">
                  <c:v>1.5300000000000007</c:v>
                </c:pt>
                <c:pt idx="94">
                  <c:v>1.5400000000000007</c:v>
                </c:pt>
                <c:pt idx="95">
                  <c:v>1.5500000000000007</c:v>
                </c:pt>
                <c:pt idx="96">
                  <c:v>1.5600000000000007</c:v>
                </c:pt>
                <c:pt idx="97">
                  <c:v>1.5700000000000007</c:v>
                </c:pt>
                <c:pt idx="98">
                  <c:v>1.5800000000000007</c:v>
                </c:pt>
                <c:pt idx="99">
                  <c:v>1.5900000000000007</c:v>
                </c:pt>
                <c:pt idx="100">
                  <c:v>1.6000000000000008</c:v>
                </c:pt>
              </c:numCache>
            </c:numRef>
          </c:xVal>
          <c:yVal>
            <c:numRef>
              <c:f>рунге!$I$6:$I$106</c:f>
              <c:numCache>
                <c:formatCode>General</c:formatCode>
                <c:ptCount val="101"/>
                <c:pt idx="0">
                  <c:v>0.8</c:v>
                </c:pt>
                <c:pt idx="1">
                  <c:v>0.81440350176096876</c:v>
                </c:pt>
                <c:pt idx="2">
                  <c:v>0.82902607964812713</c:v>
                </c:pt>
                <c:pt idx="3">
                  <c:v>0.84386950262292038</c:v>
                </c:pt>
                <c:pt idx="4">
                  <c:v>0.85893555267820554</c:v>
                </c:pt>
                <c:pt idx="5">
                  <c:v>0.8742260249094177</c:v>
                </c:pt>
                <c:pt idx="6">
                  <c:v>0.88974272758584594</c:v>
                </c:pt>
                <c:pt idx="7">
                  <c:v>0.90548748222202435</c:v>
                </c:pt>
                <c:pt idx="8">
                  <c:v>0.92146212364924462</c:v>
                </c:pt>
                <c:pt idx="9">
                  <c:v>0.93766850008719627</c:v>
                </c:pt>
                <c:pt idx="10">
                  <c:v>0.95410847321574221</c:v>
                </c:pt>
                <c:pt idx="11">
                  <c:v>0.97078391824683841</c:v>
                </c:pt>
                <c:pt idx="12">
                  <c:v>0.98769672399660624</c:v>
                </c:pt>
                <c:pt idx="13">
                  <c:v>1.004848792957568</c:v>
                </c:pt>
                <c:pt idx="14">
                  <c:v>1.0222420413710562</c:v>
                </c:pt>
                <c:pt idx="15">
                  <c:v>1.0398783992998095</c:v>
                </c:pt>
                <c:pt idx="16">
                  <c:v>1.0577598107007666</c:v>
                </c:pt>
                <c:pt idx="17">
                  <c:v>1.0758882334980744</c:v>
                </c:pt>
                <c:pt idx="18">
                  <c:v>1.0942656396563244</c:v>
                </c:pt>
                <c:pt idx="19">
                  <c:v>1.1128940152540334</c:v>
                </c:pt>
                <c:pt idx="20">
                  <c:v>1.1317753605573881</c:v>
                </c:pt>
                <c:pt idx="21">
                  <c:v>1.15091169009427</c:v>
                </c:pt>
                <c:pt idx="22">
                  <c:v>1.1703050327285829</c:v>
                </c:pt>
                <c:pt idx="23">
                  <c:v>1.1899574317349051</c:v>
                </c:pt>
                <c:pt idx="24">
                  <c:v>1.2098709448734879</c:v>
                </c:pt>
                <c:pt idx="25">
                  <c:v>1.2300476444656263</c:v>
                </c:pt>
                <c:pt idx="26">
                  <c:v>1.2504896174694289</c:v>
                </c:pt>
                <c:pt idx="27">
                  <c:v>1.2711989655560143</c:v>
                </c:pt>
                <c:pt idx="28">
                  <c:v>1.2921778051861641</c:v>
                </c:pt>
                <c:pt idx="29">
                  <c:v>1.3134282676874653</c:v>
                </c:pt>
                <c:pt idx="30">
                  <c:v>1.3349524993319744</c:v>
                </c:pt>
                <c:pt idx="31">
                  <c:v>1.3567526614144401</c:v>
                </c:pt>
                <c:pt idx="32">
                  <c:v>1.3788309303311221</c:v>
                </c:pt>
                <c:pt idx="33">
                  <c:v>1.4011894976592463</c:v>
                </c:pt>
                <c:pt idx="34">
                  <c:v>1.4238305702371368</c:v>
                </c:pt>
                <c:pt idx="35">
                  <c:v>1.4467563702450728</c:v>
                </c:pt>
                <c:pt idx="36">
                  <c:v>1.4699691352869144</c:v>
                </c:pt>
                <c:pt idx="37">
                  <c:v>1.4934711184725487</c:v>
                </c:pt>
                <c:pt idx="38">
                  <c:v>1.5172645885012062</c:v>
                </c:pt>
                <c:pt idx="39">
                  <c:v>1.5413518297457056</c:v>
                </c:pt>
                <c:pt idx="40">
                  <c:v>1.5657351423376822</c:v>
                </c:pt>
                <c:pt idx="41">
                  <c:v>1.5904168422538609</c:v>
                </c:pt>
                <c:pt idx="42">
                  <c:v>1.6153992614034396</c:v>
                </c:pt>
                <c:pt idx="43">
                  <c:v>1.6406847477166457</c:v>
                </c:pt>
                <c:pt idx="44">
                  <c:v>1.6662756652345405</c:v>
                </c:pt>
                <c:pt idx="45">
                  <c:v>1.6921743942001415</c:v>
                </c:pt>
                <c:pt idx="46">
                  <c:v>1.7183833311509411</c:v>
                </c:pt>
                <c:pt idx="47">
                  <c:v>1.7449048890129017</c:v>
                </c:pt>
                <c:pt idx="48">
                  <c:v>1.7717414971960113</c:v>
                </c:pt>
                <c:pt idx="49">
                  <c:v>1.7988956016914881</c:v>
                </c:pt>
                <c:pt idx="50">
                  <c:v>1.8263696651707262</c:v>
                </c:pt>
                <c:pt idx="51">
                  <c:v>1.854166167086077</c:v>
                </c:pt>
                <c:pt idx="52">
                  <c:v>1.8822876037735687</c:v>
                </c:pt>
                <c:pt idx="53">
                  <c:v>1.9107364885576679</c:v>
                </c:pt>
                <c:pt idx="54">
                  <c:v>1.93951535185819</c:v>
                </c:pt>
                <c:pt idx="55">
                  <c:v>1.9686267412994771</c:v>
                </c:pt>
                <c:pt idx="56">
                  <c:v>1.9980732218219568</c:v>
                </c:pt>
                <c:pt idx="57">
                  <c:v>2.0278573757962084</c:v>
                </c:pt>
                <c:pt idx="58">
                  <c:v>2.0579818031396631</c:v>
                </c:pt>
                <c:pt idx="59">
                  <c:v>2.0884491214360734</c:v>
                </c:pt>
                <c:pt idx="60">
                  <c:v>2.1192619660578886</c:v>
                </c:pt>
                <c:pt idx="61">
                  <c:v>2.1504229902916836</c:v>
                </c:pt>
                <c:pt idx="62">
                  <c:v>2.1819348654667849</c:v>
                </c:pt>
                <c:pt idx="63">
                  <c:v>2.2138002810872588</c:v>
                </c:pt>
                <c:pt idx="64">
                  <c:v>2.2460219449674135</c:v>
                </c:pt>
                <c:pt idx="65">
                  <c:v>2.2786025833709882</c:v>
                </c:pt>
                <c:pt idx="66">
                  <c:v>2.3115449411542031</c:v>
                </c:pt>
                <c:pt idx="67">
                  <c:v>2.3448517819128458</c:v>
                </c:pt>
                <c:pt idx="68">
                  <c:v>2.3785258881335856</c:v>
                </c:pt>
                <c:pt idx="69">
                  <c:v>2.4125700613497059</c:v>
                </c:pt>
                <c:pt idx="70">
                  <c:v>2.4469871223014539</c:v>
                </c:pt>
                <c:pt idx="71">
                  <c:v>2.4817799111012171</c:v>
                </c:pt>
                <c:pt idx="72">
                  <c:v>2.5169512874037347</c:v>
                </c:pt>
                <c:pt idx="73">
                  <c:v>2.552504130581573</c:v>
                </c:pt>
                <c:pt idx="74">
                  <c:v>2.5884413399060833</c:v>
                </c:pt>
                <c:pt idx="75">
                  <c:v>2.6247658347340854</c:v>
                </c:pt>
                <c:pt idx="76">
                  <c:v>2.6614805547005145</c:v>
                </c:pt>
                <c:pt idx="77">
                  <c:v>2.6985884599172847</c:v>
                </c:pt>
                <c:pt idx="78">
                  <c:v>2.7360925311786275</c:v>
                </c:pt>
                <c:pt idx="79">
                  <c:v>2.7739957701731686</c:v>
                </c:pt>
                <c:pt idx="80">
                  <c:v>2.8123011997030218</c:v>
                </c:pt>
                <c:pt idx="81">
                  <c:v>2.8510118639101769</c:v>
                </c:pt>
                <c:pt idx="82">
                  <c:v>2.8901308285104768</c:v>
                </c:pt>
                <c:pt idx="83">
                  <c:v>2.9296611810354785</c:v>
                </c:pt>
                <c:pt idx="84">
                  <c:v>2.9696060310825088</c:v>
                </c:pt>
                <c:pt idx="85">
                  <c:v>3.0099685105732261</c:v>
                </c:pt>
                <c:pt idx="86">
                  <c:v>3.0507517740210139</c:v>
                </c:pt>
                <c:pt idx="87">
                  <c:v>3.0919589988075389</c:v>
                </c:pt>
                <c:pt idx="88">
                  <c:v>3.1335933854688136</c:v>
                </c:pt>
                <c:pt idx="89">
                  <c:v>3.175658157991113</c:v>
                </c:pt>
                <c:pt idx="90">
                  <c:v>3.2181565641171015</c:v>
                </c:pt>
                <c:pt idx="91">
                  <c:v>3.2610918756625389</c:v>
                </c:pt>
                <c:pt idx="92">
                  <c:v>3.3044673888439391</c:v>
                </c:pt>
                <c:pt idx="93">
                  <c:v>3.3482864246175641</c:v>
                </c:pt>
                <c:pt idx="94">
                  <c:v>3.3925523290301451</c:v>
                </c:pt>
                <c:pt idx="95">
                  <c:v>3.4372684735817325</c:v>
                </c:pt>
                <c:pt idx="96">
                  <c:v>3.48243825560108</c:v>
                </c:pt>
                <c:pt idx="97">
                  <c:v>3.5280650986339808</c:v>
                </c:pt>
                <c:pt idx="98">
                  <c:v>3.57415245284498</c:v>
                </c:pt>
                <c:pt idx="99">
                  <c:v>3.6207037954328927</c:v>
                </c:pt>
                <c:pt idx="100">
                  <c:v>3.6677226310605722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5-4BD6-8459-F5BBC2F4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09968"/>
        <c:axId val="1492711632"/>
      </c:scatterChart>
      <c:valAx>
        <c:axId val="149270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2711632"/>
        <c:crosses val="autoZero"/>
        <c:crossBetween val="midCat"/>
      </c:valAx>
      <c:valAx>
        <c:axId val="14927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270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адамс1!$K$6:$K$106</c:f>
              <c:numCache>
                <c:formatCode>General</c:formatCode>
                <c:ptCount val="101"/>
                <c:pt idx="0">
                  <c:v>2</c:v>
                </c:pt>
                <c:pt idx="1">
                  <c:v>2.0099999999999998</c:v>
                </c:pt>
                <c:pt idx="2">
                  <c:v>2.0199999999999996</c:v>
                </c:pt>
                <c:pt idx="3">
                  <c:v>2.0299999999999994</c:v>
                </c:pt>
                <c:pt idx="4">
                  <c:v>2.0399999999999991</c:v>
                </c:pt>
                <c:pt idx="5">
                  <c:v>2.0499999999999989</c:v>
                </c:pt>
                <c:pt idx="6">
                  <c:v>2.0599999999999987</c:v>
                </c:pt>
                <c:pt idx="7">
                  <c:v>2.0699999999999985</c:v>
                </c:pt>
                <c:pt idx="8">
                  <c:v>2.0799999999999983</c:v>
                </c:pt>
                <c:pt idx="9">
                  <c:v>2.0899999999999981</c:v>
                </c:pt>
                <c:pt idx="10">
                  <c:v>2.0999999999999979</c:v>
                </c:pt>
                <c:pt idx="11">
                  <c:v>2.1099999999999977</c:v>
                </c:pt>
                <c:pt idx="12">
                  <c:v>2.1199999999999974</c:v>
                </c:pt>
                <c:pt idx="13">
                  <c:v>2.1299999999999972</c:v>
                </c:pt>
                <c:pt idx="14">
                  <c:v>2.139999999999997</c:v>
                </c:pt>
                <c:pt idx="15">
                  <c:v>2.1499999999999968</c:v>
                </c:pt>
                <c:pt idx="16">
                  <c:v>2.1599999999999966</c:v>
                </c:pt>
                <c:pt idx="17">
                  <c:v>2.1699999999999964</c:v>
                </c:pt>
                <c:pt idx="18">
                  <c:v>2.1799999999999962</c:v>
                </c:pt>
                <c:pt idx="19">
                  <c:v>2.1899999999999959</c:v>
                </c:pt>
                <c:pt idx="20">
                  <c:v>2.1999999999999957</c:v>
                </c:pt>
                <c:pt idx="21">
                  <c:v>2.2099999999999955</c:v>
                </c:pt>
                <c:pt idx="22">
                  <c:v>2.2199999999999953</c:v>
                </c:pt>
                <c:pt idx="23">
                  <c:v>2.2299999999999951</c:v>
                </c:pt>
                <c:pt idx="24">
                  <c:v>2.2399999999999949</c:v>
                </c:pt>
                <c:pt idx="25">
                  <c:v>2.2499999999999947</c:v>
                </c:pt>
                <c:pt idx="26">
                  <c:v>2.2599999999999945</c:v>
                </c:pt>
                <c:pt idx="27">
                  <c:v>2.2699999999999942</c:v>
                </c:pt>
                <c:pt idx="28">
                  <c:v>2.279999999999994</c:v>
                </c:pt>
                <c:pt idx="29">
                  <c:v>2.2899999999999938</c:v>
                </c:pt>
                <c:pt idx="30">
                  <c:v>2.2999999999999936</c:v>
                </c:pt>
                <c:pt idx="31">
                  <c:v>2.3099999999999934</c:v>
                </c:pt>
                <c:pt idx="32">
                  <c:v>2.3199999999999932</c:v>
                </c:pt>
                <c:pt idx="33">
                  <c:v>2.329999999999993</c:v>
                </c:pt>
                <c:pt idx="34">
                  <c:v>2.3399999999999928</c:v>
                </c:pt>
                <c:pt idx="35">
                  <c:v>2.3499999999999925</c:v>
                </c:pt>
                <c:pt idx="36">
                  <c:v>2.3599999999999923</c:v>
                </c:pt>
                <c:pt idx="37">
                  <c:v>2.3699999999999921</c:v>
                </c:pt>
                <c:pt idx="38">
                  <c:v>2.3799999999999919</c:v>
                </c:pt>
                <c:pt idx="39">
                  <c:v>2.3899999999999917</c:v>
                </c:pt>
                <c:pt idx="40">
                  <c:v>2.3999999999999915</c:v>
                </c:pt>
                <c:pt idx="41">
                  <c:v>2.4099999999999913</c:v>
                </c:pt>
                <c:pt idx="42">
                  <c:v>2.419999999999991</c:v>
                </c:pt>
                <c:pt idx="43">
                  <c:v>2.4299999999999908</c:v>
                </c:pt>
                <c:pt idx="44">
                  <c:v>2.4399999999999906</c:v>
                </c:pt>
                <c:pt idx="45">
                  <c:v>2.4499999999999904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2.4799999999999898</c:v>
                </c:pt>
                <c:pt idx="49">
                  <c:v>2.4899999999999896</c:v>
                </c:pt>
                <c:pt idx="50">
                  <c:v>2.4999999999999893</c:v>
                </c:pt>
                <c:pt idx="51">
                  <c:v>2.5099999999999891</c:v>
                </c:pt>
                <c:pt idx="52">
                  <c:v>2.5199999999999889</c:v>
                </c:pt>
                <c:pt idx="53">
                  <c:v>2.5299999999999887</c:v>
                </c:pt>
                <c:pt idx="54">
                  <c:v>2.5399999999999885</c:v>
                </c:pt>
                <c:pt idx="55">
                  <c:v>2.5499999999999883</c:v>
                </c:pt>
                <c:pt idx="56">
                  <c:v>2.5599999999999881</c:v>
                </c:pt>
                <c:pt idx="57">
                  <c:v>2.5699999999999878</c:v>
                </c:pt>
                <c:pt idx="58">
                  <c:v>2.5799999999999876</c:v>
                </c:pt>
                <c:pt idx="59">
                  <c:v>2.5899999999999874</c:v>
                </c:pt>
                <c:pt idx="60">
                  <c:v>2.5999999999999872</c:v>
                </c:pt>
                <c:pt idx="61">
                  <c:v>2.609999999999987</c:v>
                </c:pt>
                <c:pt idx="62">
                  <c:v>2.6199999999999868</c:v>
                </c:pt>
                <c:pt idx="63">
                  <c:v>2.6299999999999866</c:v>
                </c:pt>
                <c:pt idx="64">
                  <c:v>2.6399999999999864</c:v>
                </c:pt>
                <c:pt idx="65">
                  <c:v>2.6499999999999861</c:v>
                </c:pt>
                <c:pt idx="66">
                  <c:v>2.6599999999999859</c:v>
                </c:pt>
                <c:pt idx="67">
                  <c:v>2.6699999999999857</c:v>
                </c:pt>
                <c:pt idx="68">
                  <c:v>2.6799999999999855</c:v>
                </c:pt>
                <c:pt idx="69">
                  <c:v>2.6899999999999853</c:v>
                </c:pt>
                <c:pt idx="70">
                  <c:v>2.6999999999999851</c:v>
                </c:pt>
                <c:pt idx="71">
                  <c:v>2.7099999999999849</c:v>
                </c:pt>
                <c:pt idx="72">
                  <c:v>2.7199999999999847</c:v>
                </c:pt>
                <c:pt idx="73">
                  <c:v>2.7299999999999844</c:v>
                </c:pt>
                <c:pt idx="74">
                  <c:v>2.7399999999999842</c:v>
                </c:pt>
                <c:pt idx="75">
                  <c:v>2.749999999999984</c:v>
                </c:pt>
                <c:pt idx="76">
                  <c:v>2.7599999999999838</c:v>
                </c:pt>
                <c:pt idx="77">
                  <c:v>2.7699999999999836</c:v>
                </c:pt>
                <c:pt idx="78">
                  <c:v>2.7799999999999834</c:v>
                </c:pt>
                <c:pt idx="79">
                  <c:v>2.7899999999999832</c:v>
                </c:pt>
                <c:pt idx="80">
                  <c:v>2.7999999999999829</c:v>
                </c:pt>
                <c:pt idx="81">
                  <c:v>2.8099999999999827</c:v>
                </c:pt>
                <c:pt idx="82">
                  <c:v>2.8199999999999825</c:v>
                </c:pt>
                <c:pt idx="83">
                  <c:v>2.8299999999999823</c:v>
                </c:pt>
                <c:pt idx="84">
                  <c:v>2.8399999999999821</c:v>
                </c:pt>
                <c:pt idx="85">
                  <c:v>2.8499999999999819</c:v>
                </c:pt>
                <c:pt idx="86">
                  <c:v>2.8599999999999817</c:v>
                </c:pt>
                <c:pt idx="87">
                  <c:v>2.8699999999999815</c:v>
                </c:pt>
                <c:pt idx="88">
                  <c:v>2.8799999999999812</c:v>
                </c:pt>
                <c:pt idx="89">
                  <c:v>2.889999999999981</c:v>
                </c:pt>
                <c:pt idx="90">
                  <c:v>2.8999999999999808</c:v>
                </c:pt>
                <c:pt idx="91">
                  <c:v>2.9099999999999806</c:v>
                </c:pt>
                <c:pt idx="92">
                  <c:v>2.9199999999999804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2.9499999999999797</c:v>
                </c:pt>
                <c:pt idx="96">
                  <c:v>2.9599999999999795</c:v>
                </c:pt>
                <c:pt idx="97">
                  <c:v>2.9699999999999793</c:v>
                </c:pt>
                <c:pt idx="98">
                  <c:v>2.9799999999999791</c:v>
                </c:pt>
                <c:pt idx="99">
                  <c:v>2.9899999999999789</c:v>
                </c:pt>
                <c:pt idx="100">
                  <c:v>2.9999999999999787</c:v>
                </c:pt>
              </c:numCache>
            </c:numRef>
          </c:xVal>
          <c:yVal>
            <c:numRef>
              <c:f>адамс1!$P$6:$P$106</c:f>
              <c:numCache>
                <c:formatCode>General</c:formatCode>
                <c:ptCount val="101"/>
                <c:pt idx="0">
                  <c:v>-4.2612999999999994</c:v>
                </c:pt>
                <c:pt idx="1">
                  <c:v>-4.532167510197187</c:v>
                </c:pt>
                <c:pt idx="2">
                  <c:v>-4.817098955134222</c:v>
                </c:pt>
                <c:pt idx="3">
                  <c:v>-5.1156095689871313</c:v>
                </c:pt>
                <c:pt idx="4">
                  <c:v>-5.4285019810466792</c:v>
                </c:pt>
                <c:pt idx="5">
                  <c:v>-5.7566359475887863</c:v>
                </c:pt>
                <c:pt idx="6">
                  <c:v>-6.1009258865879108</c:v>
                </c:pt>
                <c:pt idx="7">
                  <c:v>-6.4623458681009529</c:v>
                </c:pt>
                <c:pt idx="8">
                  <c:v>-6.8419342847607263</c:v>
                </c:pt>
                <c:pt idx="9">
                  <c:v>-7.2407983829651235</c:v>
                </c:pt>
                <c:pt idx="10">
                  <c:v>-7.6601192452580777</c:v>
                </c:pt>
                <c:pt idx="11">
                  <c:v>-8.1011571602380172</c:v>
                </c:pt>
                <c:pt idx="12">
                  <c:v>-8.5652574121218628</c:v>
                </c:pt>
                <c:pt idx="13">
                  <c:v>-9.0538565249124705</c:v>
                </c:pt>
                <c:pt idx="14">
                  <c:v>-9.5684889991977773</c:v>
                </c:pt>
                <c:pt idx="15">
                  <c:v>-10.110794582976075</c:v>
                </c:pt>
                <c:pt idx="16">
                  <c:v>-10.682526121581764</c:v>
                </c:pt>
                <c:pt idx="17">
                  <c:v>-11.285558035809936</c:v>
                </c:pt>
                <c:pt idx="18">
                  <c:v>-11.921895481740357</c:v>
                </c:pt>
                <c:pt idx="19">
                  <c:v>-12.59368425057866</c:v>
                </c:pt>
                <c:pt idx="20">
                  <c:v>-13.303221472106111</c:v>
                </c:pt>
                <c:pt idx="21">
                  <c:v>-14.052967191104448</c:v>
                </c:pt>
                <c:pt idx="22">
                  <c:v>-14.845556892448634</c:v>
                </c:pt>
                <c:pt idx="23">
                  <c:v>-15.683815057493465</c:v>
                </c:pt>
                <c:pt idx="24">
                  <c:v>-16.570769841980486</c:v>
                </c:pt>
                <c:pt idx="25">
                  <c:v>-17.509668974026699</c:v>
                </c:pt>
                <c:pt idx="26">
                  <c:v>-18.503996979900865</c:v>
                </c:pt>
                <c:pt idx="27">
                  <c:v>-19.557493855328559</c:v>
                </c:pt>
                <c:pt idx="28">
                  <c:v>-20.674175311084433</c:v>
                </c:pt>
                <c:pt idx="29">
                  <c:v>-21.858354733730305</c:v>
                </c:pt>
                <c:pt idx="30">
                  <c:v>-23.114667015651591</c:v>
                </c:pt>
                <c:pt idx="31">
                  <c:v>-24.448094423155279</c:v>
                </c:pt>
                <c:pt idx="32">
                  <c:v>-25.863994687457176</c:v>
                </c:pt>
                <c:pt idx="33">
                  <c:v>-27.368131521055123</c:v>
                </c:pt>
                <c:pt idx="34">
                  <c:v>-28.966707781425775</c:v>
                </c:pt>
                <c:pt idx="35">
                  <c:v>-30.666401525381815</c:v>
                </c:pt>
                <c:pt idx="36">
                  <c:v>-32.474405220989006</c:v>
                </c:pt>
                <c:pt idx="37">
                  <c:v>-34.398468409898442</c:v>
                </c:pt>
                <c:pt idx="38">
                  <c:v>-36.44694414155061</c:v>
                </c:pt>
                <c:pt idx="39">
                  <c:v>-38.628839532238402</c:v>
                </c:pt>
                <c:pt idx="40">
                  <c:v>-40.953870836786756</c:v>
                </c:pt>
                <c:pt idx="41">
                  <c:v>-43.432523458967253</c:v>
                </c:pt>
                <c:pt idx="42">
                  <c:v>-46.076117369101915</c:v>
                </c:pt>
                <c:pt idx="43">
                  <c:v>-48.896878444052277</c:v>
                </c:pt>
                <c:pt idx="44">
                  <c:v>-51.908016296416669</c:v>
                </c:pt>
                <c:pt idx="45">
                  <c:v>-55.123809216802002</c:v>
                </c:pt>
                <c:pt idx="46">
                  <c:v>-58.559696916090601</c:v>
                </c:pt>
                <c:pt idx="47">
                  <c:v>-62.232381824347122</c:v>
                </c:pt>
                <c:pt idx="48">
                  <c:v>-66.159939780142253</c:v>
                </c:pt>
                <c:pt idx="49">
                  <c:v>-70.361941029429417</c:v>
                </c:pt>
                <c:pt idx="50">
                  <c:v>-74.859582547611907</c:v>
                </c:pt>
                <c:pt idx="51">
                  <c:v>-79.675832803103674</c:v>
                </c:pt>
                <c:pt idx="52">
                  <c:v>-84.835590196654948</c:v>
                </c:pt>
                <c:pt idx="53">
                  <c:v>-90.365856539257464</c:v>
                </c:pt>
                <c:pt idx="54">
                  <c:v>-96.295927073983023</c:v>
                </c:pt>
                <c:pt idx="55">
                  <c:v>-102.65759870523333</c:v>
                </c:pt>
                <c:pt idx="56">
                  <c:v>-109.48539827436043</c:v>
                </c:pt>
                <c:pt idx="57">
                  <c:v>-116.81683291544437</c:v>
                </c:pt>
                <c:pt idx="58">
                  <c:v>-124.69266474140416</c:v>
                </c:pt>
                <c:pt idx="59">
                  <c:v>-133.15721235106074</c:v>
                </c:pt>
                <c:pt idx="60">
                  <c:v>-142.25868191504392</c:v>
                </c:pt>
                <c:pt idx="61">
                  <c:v>-152.04953089565984</c:v>
                </c:pt>
                <c:pt idx="62">
                  <c:v>-162.58686778650571</c:v>
                </c:pt>
                <c:pt idx="63">
                  <c:v>-173.93289162564466</c:v>
                </c:pt>
                <c:pt idx="64">
                  <c:v>-186.1553754459382</c:v>
                </c:pt>
                <c:pt idx="65">
                  <c:v>-199.32819828259159</c:v>
                </c:pt>
                <c:pt idx="66">
                  <c:v>-213.53193086664407</c:v>
                </c:pt>
                <c:pt idx="67">
                  <c:v>-228.85448070023071</c:v>
                </c:pt>
                <c:pt idx="68">
                  <c:v>-245.39180284194242</c:v>
                </c:pt>
                <c:pt idx="69">
                  <c:v>-263.24868343635353</c:v>
                </c:pt>
                <c:pt idx="70">
                  <c:v>-282.53960380959137</c:v>
                </c:pt>
                <c:pt idx="71">
                  <c:v>-303.38969383260877</c:v>
                </c:pt>
                <c:pt idx="72">
                  <c:v>-325.93578423674887</c:v>
                </c:pt>
                <c:pt idx="73">
                  <c:v>-350.32756866482936</c:v>
                </c:pt>
                <c:pt idx="74">
                  <c:v>-376.72888746946961</c:v>
                </c:pt>
                <c:pt idx="75">
                  <c:v>-405.31914664469099</c:v>
                </c:pt>
                <c:pt idx="76">
                  <c:v>-436.2948868149071</c:v>
                </c:pt>
                <c:pt idx="77">
                  <c:v>-469.87151892756356</c:v>
                </c:pt>
                <c:pt idx="78">
                  <c:v>-506.28524522475522</c:v>
                </c:pt>
                <c:pt idx="79">
                  <c:v>-545.79518623095782</c:v>
                </c:pt>
                <c:pt idx="80">
                  <c:v>-588.68573691771053</c:v>
                </c:pt>
                <c:pt idx="81">
                  <c:v>-635.26917792461086</c:v>
                </c:pt>
                <c:pt idx="82">
                  <c:v>-685.88857076655142</c:v>
                </c:pt>
                <c:pt idx="83">
                  <c:v>-740.92096938181749</c:v>
                </c:pt>
                <c:pt idx="84">
                  <c:v>-800.78098422210076</c:v>
                </c:pt>
                <c:pt idx="85">
                  <c:v>-865.92473940751472</c:v>
                </c:pt>
                <c:pt idx="86">
                  <c:v>-936.85426832835094</c:v>
                </c:pt>
                <c:pt idx="87">
                  <c:v>-1014.1223985396681</c:v>
                </c:pt>
                <c:pt idx="88">
                  <c:v>-1098.3381829431669</c:v>
                </c:pt>
                <c:pt idx="89">
                  <c:v>-1190.1729411719432</c:v>
                </c:pt>
                <c:pt idx="90">
                  <c:v>-1290.3669828883251</c:v>
                </c:pt>
                <c:pt idx="91">
                  <c:v>-1399.7370934873502</c:v>
                </c:pt>
                <c:pt idx="92">
                  <c:v>-1519.1848725982252</c:v>
                </c:pt>
                <c:pt idx="93">
                  <c:v>-1649.7060269407057</c:v>
                </c:pt>
                <c:pt idx="94">
                  <c:v>-1792.4007316901227</c:v>
                </c:pt>
                <c:pt idx="95">
                  <c:v>-1948.485188724105</c:v>
                </c:pt>
                <c:pt idx="96">
                  <c:v>-2119.3045261824027</c:v>
                </c:pt>
                <c:pt idx="97">
                  <c:v>-2306.3472019148862</c:v>
                </c:pt>
                <c:pt idx="98">
                  <c:v>-2511.2610939022611</c:v>
                </c:pt>
                <c:pt idx="99">
                  <c:v>-2735.8714839286145</c:v>
                </c:pt>
                <c:pt idx="100">
                  <c:v>-2982.2012685991299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C-4D35-83CE-D1A83E6BD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596047"/>
        <c:axId val="1179613807"/>
      </c:scatterChart>
      <c:valAx>
        <c:axId val="117959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13807"/>
        <c:crosses val="autoZero"/>
        <c:crossBetween val="midCat"/>
      </c:valAx>
      <c:valAx>
        <c:axId val="117961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59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'мод эйл'!$M$6:$M$106</c:f>
              <c:numCache>
                <c:formatCode>General</c:formatCode>
                <c:ptCount val="101"/>
                <c:pt idx="0">
                  <c:v>2</c:v>
                </c:pt>
                <c:pt idx="1">
                  <c:v>2.0099999999999998</c:v>
                </c:pt>
                <c:pt idx="2">
                  <c:v>2.0199999999999996</c:v>
                </c:pt>
                <c:pt idx="3">
                  <c:v>2.0299999999999994</c:v>
                </c:pt>
                <c:pt idx="4">
                  <c:v>2.0399999999999991</c:v>
                </c:pt>
                <c:pt idx="5">
                  <c:v>2.0499999999999989</c:v>
                </c:pt>
                <c:pt idx="6">
                  <c:v>2.0599999999999987</c:v>
                </c:pt>
                <c:pt idx="7">
                  <c:v>2.0699999999999985</c:v>
                </c:pt>
                <c:pt idx="8">
                  <c:v>2.0799999999999983</c:v>
                </c:pt>
                <c:pt idx="9">
                  <c:v>2.0899999999999981</c:v>
                </c:pt>
                <c:pt idx="10">
                  <c:v>2.0999999999999979</c:v>
                </c:pt>
                <c:pt idx="11">
                  <c:v>2.1099999999999977</c:v>
                </c:pt>
                <c:pt idx="12">
                  <c:v>2.1199999999999974</c:v>
                </c:pt>
                <c:pt idx="13">
                  <c:v>2.1299999999999972</c:v>
                </c:pt>
                <c:pt idx="14">
                  <c:v>2.139999999999997</c:v>
                </c:pt>
                <c:pt idx="15">
                  <c:v>2.1499999999999968</c:v>
                </c:pt>
                <c:pt idx="16">
                  <c:v>2.1599999999999966</c:v>
                </c:pt>
                <c:pt idx="17">
                  <c:v>2.1699999999999964</c:v>
                </c:pt>
                <c:pt idx="18">
                  <c:v>2.1799999999999962</c:v>
                </c:pt>
                <c:pt idx="19">
                  <c:v>2.1899999999999959</c:v>
                </c:pt>
                <c:pt idx="20">
                  <c:v>2.1999999999999957</c:v>
                </c:pt>
                <c:pt idx="21">
                  <c:v>2.2099999999999955</c:v>
                </c:pt>
                <c:pt idx="22">
                  <c:v>2.2199999999999953</c:v>
                </c:pt>
                <c:pt idx="23">
                  <c:v>2.2299999999999951</c:v>
                </c:pt>
                <c:pt idx="24">
                  <c:v>2.2399999999999949</c:v>
                </c:pt>
                <c:pt idx="25">
                  <c:v>2.2499999999999947</c:v>
                </c:pt>
                <c:pt idx="26">
                  <c:v>2.2599999999999945</c:v>
                </c:pt>
                <c:pt idx="27">
                  <c:v>2.2699999999999942</c:v>
                </c:pt>
                <c:pt idx="28">
                  <c:v>2.279999999999994</c:v>
                </c:pt>
                <c:pt idx="29">
                  <c:v>2.2899999999999938</c:v>
                </c:pt>
                <c:pt idx="30">
                  <c:v>2.2999999999999936</c:v>
                </c:pt>
                <c:pt idx="31">
                  <c:v>2.3099999999999934</c:v>
                </c:pt>
                <c:pt idx="32">
                  <c:v>2.3199999999999932</c:v>
                </c:pt>
                <c:pt idx="33">
                  <c:v>2.329999999999993</c:v>
                </c:pt>
                <c:pt idx="34">
                  <c:v>2.3399999999999928</c:v>
                </c:pt>
                <c:pt idx="35">
                  <c:v>2.3499999999999925</c:v>
                </c:pt>
                <c:pt idx="36">
                  <c:v>2.3599999999999923</c:v>
                </c:pt>
                <c:pt idx="37">
                  <c:v>2.3699999999999921</c:v>
                </c:pt>
                <c:pt idx="38">
                  <c:v>2.3799999999999919</c:v>
                </c:pt>
                <c:pt idx="39">
                  <c:v>2.3899999999999917</c:v>
                </c:pt>
                <c:pt idx="40">
                  <c:v>2.3999999999999915</c:v>
                </c:pt>
                <c:pt idx="41">
                  <c:v>2.4099999999999913</c:v>
                </c:pt>
                <c:pt idx="42">
                  <c:v>2.419999999999991</c:v>
                </c:pt>
                <c:pt idx="43">
                  <c:v>2.4299999999999908</c:v>
                </c:pt>
                <c:pt idx="44">
                  <c:v>2.4399999999999906</c:v>
                </c:pt>
                <c:pt idx="45">
                  <c:v>2.4499999999999904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2.4799999999999898</c:v>
                </c:pt>
                <c:pt idx="49">
                  <c:v>2.4899999999999896</c:v>
                </c:pt>
                <c:pt idx="50">
                  <c:v>2.4999999999999893</c:v>
                </c:pt>
                <c:pt idx="51">
                  <c:v>2.5099999999999891</c:v>
                </c:pt>
                <c:pt idx="52">
                  <c:v>2.5199999999999889</c:v>
                </c:pt>
                <c:pt idx="53">
                  <c:v>2.5299999999999887</c:v>
                </c:pt>
                <c:pt idx="54">
                  <c:v>2.5399999999999885</c:v>
                </c:pt>
                <c:pt idx="55">
                  <c:v>2.5499999999999883</c:v>
                </c:pt>
                <c:pt idx="56">
                  <c:v>2.5599999999999881</c:v>
                </c:pt>
                <c:pt idx="57">
                  <c:v>2.5699999999999878</c:v>
                </c:pt>
                <c:pt idx="58">
                  <c:v>2.5799999999999876</c:v>
                </c:pt>
                <c:pt idx="59">
                  <c:v>2.5899999999999874</c:v>
                </c:pt>
                <c:pt idx="60">
                  <c:v>2.5999999999999872</c:v>
                </c:pt>
                <c:pt idx="61">
                  <c:v>2.609999999999987</c:v>
                </c:pt>
                <c:pt idx="62">
                  <c:v>2.6199999999999868</c:v>
                </c:pt>
                <c:pt idx="63">
                  <c:v>2.6299999999999866</c:v>
                </c:pt>
                <c:pt idx="64">
                  <c:v>2.6399999999999864</c:v>
                </c:pt>
                <c:pt idx="65">
                  <c:v>2.6499999999999861</c:v>
                </c:pt>
                <c:pt idx="66">
                  <c:v>2.6599999999999859</c:v>
                </c:pt>
                <c:pt idx="67">
                  <c:v>2.6699999999999857</c:v>
                </c:pt>
                <c:pt idx="68">
                  <c:v>2.6799999999999855</c:v>
                </c:pt>
                <c:pt idx="69">
                  <c:v>2.6899999999999853</c:v>
                </c:pt>
                <c:pt idx="70">
                  <c:v>2.6999999999999851</c:v>
                </c:pt>
                <c:pt idx="71">
                  <c:v>2.7099999999999849</c:v>
                </c:pt>
                <c:pt idx="72">
                  <c:v>2.7199999999999847</c:v>
                </c:pt>
                <c:pt idx="73">
                  <c:v>2.7299999999999844</c:v>
                </c:pt>
                <c:pt idx="74">
                  <c:v>2.7399999999999842</c:v>
                </c:pt>
                <c:pt idx="75">
                  <c:v>2.749999999999984</c:v>
                </c:pt>
                <c:pt idx="76">
                  <c:v>2.7599999999999838</c:v>
                </c:pt>
                <c:pt idx="77">
                  <c:v>2.7699999999999836</c:v>
                </c:pt>
                <c:pt idx="78">
                  <c:v>2.7799999999999834</c:v>
                </c:pt>
                <c:pt idx="79">
                  <c:v>2.7899999999999832</c:v>
                </c:pt>
                <c:pt idx="80">
                  <c:v>2.7999999999999829</c:v>
                </c:pt>
                <c:pt idx="81">
                  <c:v>2.8099999999999827</c:v>
                </c:pt>
                <c:pt idx="82">
                  <c:v>2.8199999999999825</c:v>
                </c:pt>
                <c:pt idx="83">
                  <c:v>2.8299999999999823</c:v>
                </c:pt>
                <c:pt idx="84">
                  <c:v>2.8399999999999821</c:v>
                </c:pt>
                <c:pt idx="85">
                  <c:v>2.8499999999999819</c:v>
                </c:pt>
                <c:pt idx="86">
                  <c:v>2.8599999999999817</c:v>
                </c:pt>
                <c:pt idx="87">
                  <c:v>2.8699999999999815</c:v>
                </c:pt>
                <c:pt idx="88">
                  <c:v>2.8799999999999812</c:v>
                </c:pt>
                <c:pt idx="89">
                  <c:v>2.889999999999981</c:v>
                </c:pt>
                <c:pt idx="90">
                  <c:v>2.8999999999999808</c:v>
                </c:pt>
                <c:pt idx="91">
                  <c:v>2.9099999999999806</c:v>
                </c:pt>
                <c:pt idx="92">
                  <c:v>2.9199999999999804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2.9499999999999797</c:v>
                </c:pt>
                <c:pt idx="96">
                  <c:v>2.9599999999999795</c:v>
                </c:pt>
                <c:pt idx="97">
                  <c:v>2.9699999999999793</c:v>
                </c:pt>
                <c:pt idx="98">
                  <c:v>2.9799999999999791</c:v>
                </c:pt>
                <c:pt idx="99">
                  <c:v>2.9899999999999789</c:v>
                </c:pt>
                <c:pt idx="100">
                  <c:v>2.9999999999999787</c:v>
                </c:pt>
              </c:numCache>
            </c:numRef>
          </c:xVal>
          <c:yVal>
            <c:numRef>
              <c:f>'мод эйл'!$N$6:$N$106</c:f>
              <c:numCache>
                <c:formatCode>General</c:formatCode>
                <c:ptCount val="101"/>
                <c:pt idx="0">
                  <c:v>-4</c:v>
                </c:pt>
                <c:pt idx="1">
                  <c:v>-4.26</c:v>
                </c:pt>
                <c:pt idx="2">
                  <c:v>-4.5321082599999993</c:v>
                </c:pt>
                <c:pt idx="3">
                  <c:v>-4.8170364054410388</c:v>
                </c:pt>
                <c:pt idx="4">
                  <c:v>-5.1155416586728588</c:v>
                </c:pt>
                <c:pt idx="5">
                  <c:v>-5.4284300403401886</c:v>
                </c:pt>
                <c:pt idx="6">
                  <c:v>-5.7565598127854845</c:v>
                </c:pt>
                <c:pt idx="7">
                  <c:v>-6.1008451850008489</c:v>
                </c:pt>
                <c:pt idx="8">
                  <c:v>-6.4622603003329502</c:v>
                </c:pt>
                <c:pt idx="9">
                  <c:v>-6.8418435299665541</c:v>
                </c:pt>
                <c:pt idx="10">
                  <c:v>-7.2407020971990228</c:v>
                </c:pt>
                <c:pt idx="11">
                  <c:v>-7.6600170596854991</c:v>
                </c:pt>
                <c:pt idx="12">
                  <c:v>-8.1010486791997565</c:v>
                </c:pt>
                <c:pt idx="13">
                  <c:v>-8.5651422110377098</c:v>
                </c:pt>
                <c:pt idx="14">
                  <c:v>-9.0537341480102782</c:v>
                </c:pt>
                <c:pt idx="15">
                  <c:v>-9.5683589570525562</c:v>
                </c:pt>
                <c:pt idx="16">
                  <c:v>-10.110656349842309</c:v>
                </c:pt>
                <c:pt idx="17">
                  <c:v>-10.68237913250055</c:v>
                </c:pt>
                <c:pt idx="18">
                  <c:v>-11.285401683470866</c:v>
                </c:pt>
                <c:pt idx="19">
                  <c:v>-11.921729113076132</c:v>
                </c:pt>
                <c:pt idx="20">
                  <c:v>-12.593507163068375</c:v>
                </c:pt>
                <c:pt idx="21">
                  <c:v>-13.303032909760883</c:v>
                </c:pt>
                <c:pt idx="22">
                  <c:v>-14.052766340106512</c:v>
                </c:pt>
                <c:pt idx="23">
                  <c:v>-14.845342876412319</c:v>
                </c:pt>
                <c:pt idx="24">
                  <c:v>-15.683586932313425</c:v>
                </c:pt>
                <c:pt idx="25">
                  <c:v>-16.570526590229179</c:v>
                </c:pt>
                <c:pt idx="26">
                  <c:v>-17.509409498859526</c:v>
                </c:pt>
                <c:pt idx="27">
                  <c:v>-18.503720098423269</c:v>
                </c:pt>
                <c:pt idx="28">
                  <c:v>-19.557198291374917</c:v>
                </c:pt>
                <c:pt idx="29">
                  <c:v>-20.673859687353744</c:v>
                </c:pt>
                <c:pt idx="30">
                  <c:v>-21.858017563218255</c:v>
                </c:pt>
                <c:pt idx="31">
                  <c:v>-23.114306692312493</c:v>
                </c:pt>
                <c:pt idx="32">
                  <c:v>-24.447709211720973</c:v>
                </c:pt>
                <c:pt idx="33">
                  <c:v>-25.863582712332637</c:v>
                </c:pt>
                <c:pt idx="34">
                  <c:v>-27.367690754202453</c:v>
                </c:pt>
                <c:pt idx="35">
                  <c:v>-28.966236029139552</c:v>
                </c:pt>
                <c:pt idx="36">
                  <c:v>-30.665896413848774</c:v>
                </c:pt>
                <c:pt idx="37">
                  <c:v>-32.473864180514482</c:v>
                </c:pt>
                <c:pt idx="38">
                  <c:v>-34.397888657669789</c:v>
                </c:pt>
                <c:pt idx="39">
                  <c:v>-36.44632266279482</c:v>
                </c:pt>
                <c:pt idx="40">
                  <c:v>-38.628173059616309</c:v>
                </c:pt>
                <c:pt idx="41">
                  <c:v>-40.953155827850189</c:v>
                </c:pt>
                <c:pt idx="42">
                  <c:v>-43.431756071487541</c:v>
                </c:pt>
                <c:pt idx="43">
                  <c:v>-46.075293434058118</c:v>
                </c:pt>
                <c:pt idx="44">
                  <c:v>-48.895993436045792</c:v>
                </c:pt>
                <c:pt idx="45">
                  <c:v>-51.907065301254192</c:v>
                </c:pt>
                <c:pt idx="46">
                  <c:v>-55.122786895961951</c:v>
                </c:pt>
                <c:pt idx="47">
                  <c:v>-58.558597467757956</c:v>
                </c:pt>
                <c:pt idx="48">
                  <c:v>-62.231198940668371</c:v>
                </c:pt>
                <c:pt idx="49">
                  <c:v>-66.1586666003152</c:v>
                </c:pt>
                <c:pt idx="50">
                  <c:v>-70.360570088201314</c:v>
                </c:pt>
                <c:pt idx="51">
                  <c:v>-74.858105718713858</c:v>
                </c:pt>
                <c:pt idx="52">
                  <c:v>-79.674241237098514</c:v>
                </c:pt>
                <c:pt idx="53">
                  <c:v>-84.833874252619168</c:v>
                </c:pt>
                <c:pt idx="54">
                  <c:v>-90.364005709655018</c:v>
                </c:pt>
                <c:pt idx="55">
                  <c:v>-96.293929902019073</c:v>
                </c:pt>
                <c:pt idx="56">
                  <c:v>-102.65544269389781</c:v>
                </c:pt>
                <c:pt idx="57">
                  <c:v>-109.48306978628503</c:v>
                </c:pt>
                <c:pt idx="58">
                  <c:v>-116.8143170625993</c:v>
                </c:pt>
                <c:pt idx="59">
                  <c:v>-124.68994526355409</c:v>
                </c:pt>
                <c:pt idx="60">
                  <c:v>-133.15427148177849</c:v>
                </c:pt>
                <c:pt idx="61">
                  <c:v>-142.25550023394663</c:v>
                </c:pt>
                <c:pt idx="62">
                  <c:v>-152.04608716538323</c:v>
                </c:pt>
                <c:pt idx="63">
                  <c:v>-162.58313877276368</c:v>
                </c:pt>
                <c:pt idx="64">
                  <c:v>-173.92885189853686</c:v>
                </c:pt>
                <c:pt idx="65">
                  <c:v>-186.15099716045717</c:v>
                </c:pt>
                <c:pt idx="66">
                  <c:v>-199.32345093605014</c:v>
                </c:pt>
                <c:pt idx="67">
                  <c:v>-213.52678103048115</c:v>
                </c:pt>
                <c:pt idx="68">
                  <c:v>-228.84889172336295</c:v>
                </c:pt>
                <c:pt idx="69">
                  <c:v>-245.38573452250159</c:v>
                </c:pt>
                <c:pt idx="70">
                  <c:v>-263.24209165828415</c:v>
                </c:pt>
                <c:pt idx="71">
                  <c:v>-282.53244014017287</c:v>
                </c:pt>
                <c:pt idx="72">
                  <c:v>-303.38190507650705</c:v>
                </c:pt>
                <c:pt idx="73">
                  <c:v>-325.92731194168709</c:v>
                </c:pt>
                <c:pt idx="74">
                  <c:v>-350.31834857338879</c:v>
                </c:pt>
                <c:pt idx="75">
                  <c:v>-376.71884891088422</c:v>
                </c:pt>
                <c:pt idx="76">
                  <c:v>-405.30821185976953</c:v>
                </c:pt>
                <c:pt idx="77">
                  <c:v>-436.282970206399</c:v>
                </c:pt>
                <c:pt idx="78">
                  <c:v>-469.85852622736542</c:v>
                </c:pt>
                <c:pt idx="79">
                  <c:v>-506.27107256832068</c:v>
                </c:pt>
                <c:pt idx="80">
                  <c:v>-545.77971912811086</c:v>
                </c:pt>
                <c:pt idx="81">
                  <c:v>-588.66884910775423</c:v>
                </c:pt>
                <c:pt idx="82">
                  <c:v>-635.25073010215101</c:v>
                </c:pt>
                <c:pt idx="83">
                  <c:v>-685.8684091627938</c:v>
                </c:pt>
                <c:pt idx="84">
                  <c:v>-740.8989241842321</c:v>
                </c:pt>
                <c:pt idx="85">
                  <c:v>-800.75686781323475</c:v>
                </c:pt>
                <c:pt idx="86">
                  <c:v>-865.89834440136394</c:v>
                </c:pt>
                <c:pt idx="87">
                  <c:v>-936.82536538001705</c:v>
                </c:pt>
                <c:pt idx="88">
                  <c:v>-1014.0907339010026</c:v>
                </c:pt>
                <c:pt idx="89">
                  <c:v>-1098.3034757336864</c:v>
                </c:pt>
                <c:pt idx="90">
                  <c:v>-1190.1348803304384</c:v>
                </c:pt>
                <c:pt idx="91">
                  <c:v>-1290.3252237662268</c:v>
                </c:pt>
                <c:pt idx="92">
                  <c:v>-1399.6912540399733</c:v>
                </c:pt>
                <c:pt idx="93">
                  <c:v>-1519.1345291244359</c:v>
                </c:pt>
                <c:pt idx="94">
                  <c:v>-1649.6507093152377</c:v>
                </c:pt>
                <c:pt idx="95">
                  <c:v>-1792.3399180256076</c:v>
                </c:pt>
                <c:pt idx="96">
                  <c:v>-1948.4182993917839</c:v>
                </c:pt>
                <c:pt idx="97">
                  <c:v>-2119.230917111292</c:v>
                </c:pt>
                <c:pt idx="98">
                  <c:v>-2306.2661570787595</c:v>
                </c:pt>
                <c:pt idx="99">
                  <c:v>-2511.1718168919788</c:v>
                </c:pt>
                <c:pt idx="100">
                  <c:v>-2735.7730884939356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F7-421E-887A-1CE5188F5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613327"/>
        <c:axId val="1179606607"/>
      </c:scatterChart>
      <c:valAx>
        <c:axId val="11796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06607"/>
        <c:crosses val="autoZero"/>
        <c:crossBetween val="midCat"/>
      </c:valAx>
      <c:valAx>
        <c:axId val="11796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Лист4!$A$2:$A$12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Лист4!$B$2:$B$12</c:f>
              <c:numCache>
                <c:formatCode>General</c:formatCode>
                <c:ptCount val="11"/>
                <c:pt idx="0">
                  <c:v>-34.6</c:v>
                </c:pt>
                <c:pt idx="1">
                  <c:v>-24.19</c:v>
                </c:pt>
                <c:pt idx="2">
                  <c:v>-14.75</c:v>
                </c:pt>
                <c:pt idx="3">
                  <c:v>-4.8440000000000003</c:v>
                </c:pt>
                <c:pt idx="4">
                  <c:v>5.9379999999999997</c:v>
                </c:pt>
                <c:pt idx="5">
                  <c:v>15.42</c:v>
                </c:pt>
                <c:pt idx="6">
                  <c:v>25.57</c:v>
                </c:pt>
                <c:pt idx="7">
                  <c:v>35.18</c:v>
                </c:pt>
                <c:pt idx="8">
                  <c:v>45.29</c:v>
                </c:pt>
                <c:pt idx="9">
                  <c:v>55.51</c:v>
                </c:pt>
                <c:pt idx="10">
                  <c:v>65.08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7-48CE-B22E-A449FEDD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74463"/>
        <c:axId val="1187077343"/>
      </c:scatterChart>
      <c:valAx>
        <c:axId val="118707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77343"/>
        <c:crosses val="autoZero"/>
        <c:crossBetween val="midCat"/>
      </c:valAx>
      <c:valAx>
        <c:axId val="118707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7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Лист4!$F$1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Лист4!$E$2:$E$12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Лист4!$F$2:$F$12</c:f>
              <c:numCache>
                <c:formatCode>General</c:formatCode>
                <c:ptCount val="11"/>
                <c:pt idx="0">
                  <c:v>-163.73123029999999</c:v>
                </c:pt>
                <c:pt idx="1">
                  <c:v>-57.650731909999998</c:v>
                </c:pt>
                <c:pt idx="2">
                  <c:v>-7.3587118780000003</c:v>
                </c:pt>
                <c:pt idx="3">
                  <c:v>-13.888632619999999</c:v>
                </c:pt>
                <c:pt idx="4">
                  <c:v>-75.934164659999993</c:v>
                </c:pt>
                <c:pt idx="5">
                  <c:v>-193.5004873</c:v>
                </c:pt>
                <c:pt idx="6">
                  <c:v>-367.91341749999998</c:v>
                </c:pt>
                <c:pt idx="7">
                  <c:v>-597.74395130000005</c:v>
                </c:pt>
                <c:pt idx="8">
                  <c:v>-883.76073829999996</c:v>
                </c:pt>
                <c:pt idx="9">
                  <c:v>-1225.5386309999999</c:v>
                </c:pt>
                <c:pt idx="10">
                  <c:v>-1623.359111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FB-4D40-AEEB-6A4094819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85503"/>
        <c:axId val="1187085983"/>
      </c:scatterChart>
      <c:valAx>
        <c:axId val="118708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85983"/>
        <c:crosses val="autoZero"/>
        <c:crossBetween val="midCat"/>
      </c:valAx>
      <c:valAx>
        <c:axId val="118708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8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508001</xdr:colOff>
      <xdr:row>3</xdr:row>
      <xdr:rowOff>162455</xdr:rowOff>
    </xdr:from>
    <xdr:to>
      <xdr:col>8</xdr:col>
      <xdr:colOff>206022</xdr:colOff>
      <xdr:row>18</xdr:row>
      <xdr:rowOff>55210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E069DE3-A8B1-42FB-A5B0-DFEED50FF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33337</xdr:rowOff>
    </xdr:from>
    <xdr:to>
      <xdr:col>7</xdr:col>
      <xdr:colOff>304800</xdr:colOff>
      <xdr:row>20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81E440-829B-4D55-9BA4-7524AE829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3</xdr:row>
      <xdr:rowOff>142875</xdr:rowOff>
    </xdr:from>
    <xdr:to>
      <xdr:col>8</xdr:col>
      <xdr:colOff>282575</xdr:colOff>
      <xdr:row>18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4CDDB8-C7E6-6DDA-6403-A041F8609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3</xdr:row>
      <xdr:rowOff>174625</xdr:rowOff>
    </xdr:from>
    <xdr:to>
      <xdr:col>9</xdr:col>
      <xdr:colOff>511175</xdr:colOff>
      <xdr:row>18</xdr:row>
      <xdr:rowOff>130175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91E769-2E05-365D-9106-B61F991B4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330200</xdr:colOff>
      <xdr:row>15</xdr:row>
      <xdr:rowOff>79375</xdr:rowOff>
    </xdr:from>
    <xdr:to>
      <xdr:col>21</xdr:col>
      <xdr:colOff>25400</xdr:colOff>
      <xdr:row>30</xdr:row>
      <xdr:rowOff>60325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5C7170-30B4-6775-811F-13BBEF227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384175</xdr:colOff>
      <xdr:row>0</xdr:row>
      <xdr:rowOff>73025</xdr:rowOff>
    </xdr:from>
    <xdr:to>
      <xdr:col>20</xdr:col>
      <xdr:colOff>79375</xdr:colOff>
      <xdr:row>15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5917D5-6522-35B6-A36C-AEE1A34D8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DA89-C3E1-4FFA-93FA-669CF3604C3D}">
  <dimension ref="A1:O106"/>
  <sheetViews>
    <sheetView zoomScale="90" zoomScaleNormal="90" workbookViewId="0">
      <selection activeCell="L7" sqref="L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5">
      <c r="A2">
        <v>2</v>
      </c>
      <c r="B2">
        <v>-4</v>
      </c>
      <c r="C2">
        <v>0.01</v>
      </c>
      <c r="D2">
        <f>C2/2</f>
        <v>5.0000000000000001E-3</v>
      </c>
      <c r="E2">
        <v>100</v>
      </c>
    </row>
    <row r="5" spans="1:15" x14ac:dyDescent="0.35">
      <c r="J5" t="s">
        <v>4</v>
      </c>
      <c r="K5" t="s">
        <v>0</v>
      </c>
      <c r="L5" t="s">
        <v>1</v>
      </c>
      <c r="M5" t="s">
        <v>5</v>
      </c>
      <c r="N5" t="s">
        <v>12</v>
      </c>
      <c r="O5" t="s">
        <v>13</v>
      </c>
    </row>
    <row r="6" spans="1:15" x14ac:dyDescent="0.35">
      <c r="J6">
        <v>0</v>
      </c>
      <c r="K6">
        <f>A2</f>
        <v>2</v>
      </c>
      <c r="L6">
        <f>B2</f>
        <v>-4</v>
      </c>
      <c r="M6">
        <f>K6*$C$2</f>
        <v>0.02</v>
      </c>
      <c r="N6">
        <f>K6^2*L6-10</f>
        <v>-26</v>
      </c>
      <c r="O6">
        <f>N6*$C$2</f>
        <v>-0.26</v>
      </c>
    </row>
    <row r="7" spans="1:15" x14ac:dyDescent="0.35">
      <c r="J7">
        <v>1</v>
      </c>
      <c r="K7">
        <f>K6+$C$2</f>
        <v>2.0099999999999998</v>
      </c>
      <c r="L7">
        <f>L6+O6</f>
        <v>-4.26</v>
      </c>
      <c r="M7">
        <f t="shared" ref="M7:M70" si="0">K7*$C$2</f>
        <v>2.01E-2</v>
      </c>
      <c r="N7">
        <f t="shared" ref="N7:N70" si="1">K7^2*L7-10</f>
        <v>-27.210825999999994</v>
      </c>
      <c r="O7">
        <f t="shared" ref="O7:O70" si="2">N7*$C$2</f>
        <v>-0.27210825999999994</v>
      </c>
    </row>
    <row r="8" spans="1:15" x14ac:dyDescent="0.35">
      <c r="J8">
        <v>2</v>
      </c>
      <c r="K8">
        <f t="shared" ref="K8:K71" si="3">K7+$C$2</f>
        <v>2.0199999999999996</v>
      </c>
      <c r="L8">
        <f t="shared" ref="L8:L71" si="4">L7+O7</f>
        <v>-4.5321082599999993</v>
      </c>
      <c r="M8">
        <f t="shared" si="0"/>
        <v>2.0199999999999996E-2</v>
      </c>
      <c r="N8">
        <f t="shared" si="1"/>
        <v>-28.49281454410399</v>
      </c>
      <c r="O8">
        <f t="shared" si="2"/>
        <v>-0.28492814544103989</v>
      </c>
    </row>
    <row r="9" spans="1:15" x14ac:dyDescent="0.35">
      <c r="J9">
        <v>3</v>
      </c>
      <c r="K9">
        <f t="shared" si="3"/>
        <v>2.0299999999999994</v>
      </c>
      <c r="L9">
        <f t="shared" si="4"/>
        <v>-4.8170364054410388</v>
      </c>
      <c r="M9">
        <f t="shared" si="0"/>
        <v>2.0299999999999995E-2</v>
      </c>
      <c r="N9">
        <f t="shared" si="1"/>
        <v>-29.850525323181962</v>
      </c>
      <c r="O9">
        <f t="shared" si="2"/>
        <v>-0.29850525323181964</v>
      </c>
    </row>
    <row r="10" spans="1:15" x14ac:dyDescent="0.35">
      <c r="J10">
        <v>4</v>
      </c>
      <c r="K10">
        <f t="shared" si="3"/>
        <v>2.0399999999999991</v>
      </c>
      <c r="L10">
        <f t="shared" si="4"/>
        <v>-5.1155416586728588</v>
      </c>
      <c r="M10">
        <f t="shared" si="0"/>
        <v>2.0399999999999991E-2</v>
      </c>
      <c r="N10">
        <f t="shared" si="1"/>
        <v>-31.288838166732951</v>
      </c>
      <c r="O10">
        <f t="shared" si="2"/>
        <v>-0.31288838166732952</v>
      </c>
    </row>
    <row r="11" spans="1:15" x14ac:dyDescent="0.35">
      <c r="J11">
        <v>5</v>
      </c>
      <c r="K11">
        <f t="shared" si="3"/>
        <v>2.0499999999999989</v>
      </c>
      <c r="L11">
        <f t="shared" si="4"/>
        <v>-5.4284300403401886</v>
      </c>
      <c r="M11">
        <f t="shared" si="0"/>
        <v>2.049999999999999E-2</v>
      </c>
      <c r="N11">
        <f t="shared" si="1"/>
        <v>-32.81297724452962</v>
      </c>
      <c r="O11">
        <f t="shared" si="2"/>
        <v>-0.32812977244529623</v>
      </c>
    </row>
    <row r="12" spans="1:15" x14ac:dyDescent="0.35">
      <c r="J12">
        <v>6</v>
      </c>
      <c r="K12">
        <f t="shared" si="3"/>
        <v>2.0599999999999987</v>
      </c>
      <c r="L12">
        <f t="shared" si="4"/>
        <v>-5.7565598127854845</v>
      </c>
      <c r="M12">
        <f t="shared" si="0"/>
        <v>2.0599999999999986E-2</v>
      </c>
      <c r="N12">
        <f t="shared" si="1"/>
        <v>-34.428537221536452</v>
      </c>
      <c r="O12">
        <f t="shared" si="2"/>
        <v>-0.34428537221536454</v>
      </c>
    </row>
    <row r="13" spans="1:15" x14ac:dyDescent="0.35">
      <c r="J13">
        <v>7</v>
      </c>
      <c r="K13">
        <f t="shared" si="3"/>
        <v>2.0699999999999985</v>
      </c>
      <c r="L13">
        <f t="shared" si="4"/>
        <v>-6.1008451850008489</v>
      </c>
      <c r="M13">
        <f t="shared" si="0"/>
        <v>2.0699999999999986E-2</v>
      </c>
      <c r="N13">
        <f t="shared" si="1"/>
        <v>-36.141511533210107</v>
      </c>
      <c r="O13">
        <f t="shared" si="2"/>
        <v>-0.36141511533210108</v>
      </c>
    </row>
    <row r="14" spans="1:15" x14ac:dyDescent="0.35">
      <c r="J14">
        <v>8</v>
      </c>
      <c r="K14">
        <f t="shared" si="3"/>
        <v>2.0799999999999983</v>
      </c>
      <c r="L14">
        <f t="shared" si="4"/>
        <v>-6.4622603003329502</v>
      </c>
      <c r="M14">
        <f t="shared" si="0"/>
        <v>2.0799999999999982E-2</v>
      </c>
      <c r="N14">
        <f t="shared" si="1"/>
        <v>-37.95832296336043</v>
      </c>
      <c r="O14">
        <f t="shared" si="2"/>
        <v>-0.3795832296336043</v>
      </c>
    </row>
    <row r="15" spans="1:15" x14ac:dyDescent="0.35">
      <c r="J15">
        <v>9</v>
      </c>
      <c r="K15">
        <f t="shared" si="3"/>
        <v>2.0899999999999981</v>
      </c>
      <c r="L15">
        <f t="shared" si="4"/>
        <v>-6.8418435299665541</v>
      </c>
      <c r="M15">
        <f t="shared" si="0"/>
        <v>2.0899999999999981E-2</v>
      </c>
      <c r="N15">
        <f t="shared" si="1"/>
        <v>-39.885856723246846</v>
      </c>
      <c r="O15">
        <f t="shared" si="2"/>
        <v>-0.39885856723246849</v>
      </c>
    </row>
    <row r="16" spans="1:15" x14ac:dyDescent="0.35">
      <c r="J16">
        <v>10</v>
      </c>
      <c r="K16">
        <f t="shared" si="3"/>
        <v>2.0999999999999979</v>
      </c>
      <c r="L16">
        <f t="shared" si="4"/>
        <v>-7.2407020971990228</v>
      </c>
      <c r="M16">
        <f t="shared" si="0"/>
        <v>2.099999999999998E-2</v>
      </c>
      <c r="N16">
        <f t="shared" si="1"/>
        <v>-41.931496248647626</v>
      </c>
      <c r="O16">
        <f t="shared" si="2"/>
        <v>-0.41931496248647626</v>
      </c>
    </row>
    <row r="17" spans="10:15" x14ac:dyDescent="0.35">
      <c r="J17">
        <v>11</v>
      </c>
      <c r="K17">
        <f t="shared" si="3"/>
        <v>2.1099999999999977</v>
      </c>
      <c r="L17">
        <f t="shared" si="4"/>
        <v>-7.6600170596854991</v>
      </c>
      <c r="M17">
        <f t="shared" si="0"/>
        <v>2.1099999999999976E-2</v>
      </c>
      <c r="N17">
        <f t="shared" si="1"/>
        <v>-44.103161951425733</v>
      </c>
      <c r="O17">
        <f t="shared" si="2"/>
        <v>-0.44103161951425734</v>
      </c>
    </row>
    <row r="18" spans="10:15" x14ac:dyDescent="0.35">
      <c r="J18">
        <v>12</v>
      </c>
      <c r="K18">
        <f t="shared" si="3"/>
        <v>2.1199999999999974</v>
      </c>
      <c r="L18">
        <f t="shared" si="4"/>
        <v>-8.1010486791997565</v>
      </c>
      <c r="M18">
        <f t="shared" si="0"/>
        <v>2.1199999999999976E-2</v>
      </c>
      <c r="N18">
        <f t="shared" si="1"/>
        <v>-46.409353183795297</v>
      </c>
      <c r="O18">
        <f t="shared" si="2"/>
        <v>-0.46409353183795299</v>
      </c>
    </row>
    <row r="19" spans="10:15" x14ac:dyDescent="0.35">
      <c r="J19">
        <v>13</v>
      </c>
      <c r="K19">
        <f t="shared" si="3"/>
        <v>2.1299999999999972</v>
      </c>
      <c r="L19">
        <f t="shared" si="4"/>
        <v>-8.5651422110377098</v>
      </c>
      <c r="M19">
        <f t="shared" si="0"/>
        <v>2.1299999999999972E-2</v>
      </c>
      <c r="N19">
        <f t="shared" si="1"/>
        <v>-48.859193697256885</v>
      </c>
      <c r="O19">
        <f t="shared" si="2"/>
        <v>-0.48859193697256886</v>
      </c>
    </row>
    <row r="20" spans="10:15" x14ac:dyDescent="0.35">
      <c r="J20">
        <v>14</v>
      </c>
      <c r="K20">
        <f t="shared" si="3"/>
        <v>2.139999999999997</v>
      </c>
      <c r="L20">
        <f t="shared" si="4"/>
        <v>-9.0537341480102782</v>
      </c>
      <c r="M20">
        <f t="shared" si="0"/>
        <v>2.1399999999999971E-2</v>
      </c>
      <c r="N20">
        <f t="shared" si="1"/>
        <v>-51.462480904227753</v>
      </c>
      <c r="O20">
        <f t="shared" si="2"/>
        <v>-0.51462480904227759</v>
      </c>
    </row>
    <row r="21" spans="10:15" x14ac:dyDescent="0.35">
      <c r="J21">
        <v>15</v>
      </c>
      <c r="K21">
        <f t="shared" si="3"/>
        <v>2.1499999999999968</v>
      </c>
      <c r="L21">
        <f t="shared" si="4"/>
        <v>-9.5683589570525562</v>
      </c>
      <c r="M21">
        <f t="shared" si="0"/>
        <v>2.1499999999999967E-2</v>
      </c>
      <c r="N21">
        <f t="shared" si="1"/>
        <v>-54.229739278975309</v>
      </c>
      <c r="O21">
        <f t="shared" si="2"/>
        <v>-0.54229739278975309</v>
      </c>
    </row>
    <row r="22" spans="10:15" x14ac:dyDescent="0.35">
      <c r="J22">
        <v>16</v>
      </c>
      <c r="K22">
        <f t="shared" si="3"/>
        <v>2.1599999999999966</v>
      </c>
      <c r="L22">
        <f t="shared" si="4"/>
        <v>-10.110656349842309</v>
      </c>
      <c r="M22">
        <f t="shared" si="0"/>
        <v>2.1599999999999966E-2</v>
      </c>
      <c r="N22">
        <f t="shared" si="1"/>
        <v>-57.172278265824126</v>
      </c>
      <c r="O22">
        <f t="shared" si="2"/>
        <v>-0.57172278265824128</v>
      </c>
    </row>
    <row r="23" spans="10:15" x14ac:dyDescent="0.35">
      <c r="J23">
        <v>17</v>
      </c>
      <c r="K23">
        <f t="shared" si="3"/>
        <v>2.1699999999999964</v>
      </c>
      <c r="L23">
        <f t="shared" si="4"/>
        <v>-10.68237913250055</v>
      </c>
      <c r="M23">
        <f t="shared" si="0"/>
        <v>2.1699999999999966E-2</v>
      </c>
      <c r="N23">
        <f t="shared" si="1"/>
        <v>-60.302255097031669</v>
      </c>
      <c r="O23">
        <f t="shared" si="2"/>
        <v>-0.60302255097031665</v>
      </c>
    </row>
    <row r="24" spans="10:15" x14ac:dyDescent="0.35">
      <c r="J24">
        <v>18</v>
      </c>
      <c r="K24">
        <f t="shared" si="3"/>
        <v>2.1799999999999962</v>
      </c>
      <c r="L24">
        <f t="shared" si="4"/>
        <v>-11.285401683470866</v>
      </c>
      <c r="M24">
        <f t="shared" si="0"/>
        <v>2.1799999999999962E-2</v>
      </c>
      <c r="N24">
        <f t="shared" si="1"/>
        <v>-63.632742960526748</v>
      </c>
      <c r="O24">
        <f t="shared" si="2"/>
        <v>-0.63632742960526745</v>
      </c>
    </row>
    <row r="25" spans="10:15" x14ac:dyDescent="0.35">
      <c r="J25">
        <v>19</v>
      </c>
      <c r="K25">
        <f t="shared" si="3"/>
        <v>2.1899999999999959</v>
      </c>
      <c r="L25">
        <f t="shared" si="4"/>
        <v>-11.921729113076132</v>
      </c>
      <c r="M25">
        <f t="shared" si="0"/>
        <v>2.1899999999999961E-2</v>
      </c>
      <c r="N25">
        <f t="shared" si="1"/>
        <v>-67.177804999224236</v>
      </c>
      <c r="O25">
        <f t="shared" si="2"/>
        <v>-0.67177804999224233</v>
      </c>
    </row>
    <row r="26" spans="10:15" x14ac:dyDescent="0.35">
      <c r="J26">
        <v>20</v>
      </c>
      <c r="K26">
        <f t="shared" si="3"/>
        <v>2.1999999999999957</v>
      </c>
      <c r="L26">
        <f t="shared" si="4"/>
        <v>-12.593507163068375</v>
      </c>
      <c r="M26">
        <f t="shared" si="0"/>
        <v>2.1999999999999957E-2</v>
      </c>
      <c r="N26">
        <f t="shared" si="1"/>
        <v>-70.952574669250708</v>
      </c>
      <c r="O26">
        <f t="shared" si="2"/>
        <v>-0.70952574669250712</v>
      </c>
    </row>
    <row r="27" spans="10:15" x14ac:dyDescent="0.35">
      <c r="J27">
        <v>21</v>
      </c>
      <c r="K27">
        <f t="shared" si="3"/>
        <v>2.2099999999999955</v>
      </c>
      <c r="L27">
        <f t="shared" si="4"/>
        <v>-13.303032909760883</v>
      </c>
      <c r="M27">
        <f t="shared" si="0"/>
        <v>2.2099999999999956E-2</v>
      </c>
      <c r="N27">
        <f t="shared" si="1"/>
        <v>-74.973343034562873</v>
      </c>
      <c r="O27">
        <f t="shared" si="2"/>
        <v>-0.74973343034562878</v>
      </c>
    </row>
    <row r="28" spans="10:15" x14ac:dyDescent="0.35">
      <c r="J28">
        <v>22</v>
      </c>
      <c r="K28">
        <f t="shared" si="3"/>
        <v>2.2199999999999953</v>
      </c>
      <c r="L28">
        <f t="shared" si="4"/>
        <v>-14.052766340106512</v>
      </c>
      <c r="M28">
        <f t="shared" si="0"/>
        <v>2.2199999999999952E-2</v>
      </c>
      <c r="N28">
        <f t="shared" si="1"/>
        <v>-79.257653630580648</v>
      </c>
      <c r="O28">
        <f t="shared" si="2"/>
        <v>-0.79257653630580649</v>
      </c>
    </row>
    <row r="29" spans="10:15" x14ac:dyDescent="0.35">
      <c r="J29">
        <v>23</v>
      </c>
      <c r="K29">
        <f t="shared" si="3"/>
        <v>2.2299999999999951</v>
      </c>
      <c r="L29">
        <f t="shared" si="4"/>
        <v>-14.845342876412319</v>
      </c>
      <c r="M29">
        <f t="shared" si="0"/>
        <v>2.2299999999999952E-2</v>
      </c>
      <c r="N29">
        <f t="shared" si="1"/>
        <v>-83.824405590110487</v>
      </c>
      <c r="O29">
        <f t="shared" si="2"/>
        <v>-0.83824405590110485</v>
      </c>
    </row>
    <row r="30" spans="10:15" x14ac:dyDescent="0.35">
      <c r="J30">
        <v>24</v>
      </c>
      <c r="K30">
        <f t="shared" si="3"/>
        <v>2.2399999999999949</v>
      </c>
      <c r="L30">
        <f t="shared" si="4"/>
        <v>-15.683586932313425</v>
      </c>
      <c r="M30">
        <f t="shared" si="0"/>
        <v>2.2399999999999948E-2</v>
      </c>
      <c r="N30">
        <f t="shared" si="1"/>
        <v>-88.693965791575479</v>
      </c>
      <c r="O30">
        <f t="shared" si="2"/>
        <v>-0.8869396579157548</v>
      </c>
    </row>
    <row r="31" spans="10:15" x14ac:dyDescent="0.35">
      <c r="J31">
        <v>25</v>
      </c>
      <c r="K31">
        <f t="shared" si="3"/>
        <v>2.2499999999999947</v>
      </c>
      <c r="L31">
        <f t="shared" si="4"/>
        <v>-16.570526590229179</v>
      </c>
      <c r="M31">
        <f t="shared" si="0"/>
        <v>2.2499999999999947E-2</v>
      </c>
      <c r="N31">
        <f t="shared" si="1"/>
        <v>-93.888290863034825</v>
      </c>
      <c r="O31">
        <f t="shared" si="2"/>
        <v>-0.93888290863034829</v>
      </c>
    </row>
    <row r="32" spans="10:15" x14ac:dyDescent="0.35">
      <c r="J32">
        <v>26</v>
      </c>
      <c r="K32">
        <f t="shared" si="3"/>
        <v>2.2599999999999945</v>
      </c>
      <c r="L32">
        <f t="shared" si="4"/>
        <v>-17.509409498859526</v>
      </c>
      <c r="M32">
        <f t="shared" si="0"/>
        <v>2.2599999999999947E-2</v>
      </c>
      <c r="N32">
        <f t="shared" si="1"/>
        <v>-99.431059956374469</v>
      </c>
      <c r="O32">
        <f t="shared" si="2"/>
        <v>-0.99431059956374468</v>
      </c>
    </row>
    <row r="33" spans="10:15" x14ac:dyDescent="0.35">
      <c r="J33">
        <v>27</v>
      </c>
      <c r="K33">
        <f t="shared" si="3"/>
        <v>2.2699999999999942</v>
      </c>
      <c r="L33">
        <f t="shared" si="4"/>
        <v>-18.503720098423269</v>
      </c>
      <c r="M33">
        <f t="shared" si="0"/>
        <v>2.2699999999999942E-2</v>
      </c>
      <c r="N33">
        <f t="shared" si="1"/>
        <v>-105.34781929516478</v>
      </c>
      <c r="O33">
        <f t="shared" si="2"/>
        <v>-1.0534781929516479</v>
      </c>
    </row>
    <row r="34" spans="10:15" x14ac:dyDescent="0.35">
      <c r="J34">
        <v>28</v>
      </c>
      <c r="K34">
        <f t="shared" si="3"/>
        <v>2.279999999999994</v>
      </c>
      <c r="L34">
        <f t="shared" si="4"/>
        <v>-19.557198291374917</v>
      </c>
      <c r="M34">
        <f t="shared" si="0"/>
        <v>2.2799999999999942E-2</v>
      </c>
      <c r="N34">
        <f t="shared" si="1"/>
        <v>-111.66613959788283</v>
      </c>
      <c r="O34">
        <f t="shared" si="2"/>
        <v>-1.1166613959788283</v>
      </c>
    </row>
    <row r="35" spans="10:15" x14ac:dyDescent="0.35">
      <c r="J35">
        <v>29</v>
      </c>
      <c r="K35">
        <f t="shared" si="3"/>
        <v>2.2899999999999938</v>
      </c>
      <c r="L35">
        <f t="shared" si="4"/>
        <v>-20.673859687353744</v>
      </c>
      <c r="M35">
        <f t="shared" si="0"/>
        <v>2.2899999999999938E-2</v>
      </c>
      <c r="N35">
        <f t="shared" si="1"/>
        <v>-118.41578758645119</v>
      </c>
      <c r="O35">
        <f t="shared" si="2"/>
        <v>-1.1841578758645119</v>
      </c>
    </row>
    <row r="36" spans="10:15" x14ac:dyDescent="0.35">
      <c r="J36">
        <v>30</v>
      </c>
      <c r="K36">
        <f t="shared" si="3"/>
        <v>2.2999999999999936</v>
      </c>
      <c r="L36">
        <f t="shared" si="4"/>
        <v>-21.858017563218255</v>
      </c>
      <c r="M36">
        <f t="shared" si="0"/>
        <v>2.2999999999999937E-2</v>
      </c>
      <c r="N36">
        <f t="shared" si="1"/>
        <v>-125.62891290942393</v>
      </c>
      <c r="O36">
        <f t="shared" si="2"/>
        <v>-1.2562891290942393</v>
      </c>
    </row>
    <row r="37" spans="10:15" x14ac:dyDescent="0.35">
      <c r="J37">
        <v>31</v>
      </c>
      <c r="K37">
        <f t="shared" si="3"/>
        <v>2.3099999999999934</v>
      </c>
      <c r="L37">
        <f t="shared" si="4"/>
        <v>-23.114306692312493</v>
      </c>
      <c r="M37">
        <f t="shared" si="0"/>
        <v>2.3099999999999933E-2</v>
      </c>
      <c r="N37">
        <f t="shared" si="1"/>
        <v>-133.34025194084799</v>
      </c>
      <c r="O37">
        <f t="shared" si="2"/>
        <v>-1.33340251940848</v>
      </c>
    </row>
    <row r="38" spans="10:15" x14ac:dyDescent="0.35">
      <c r="J38">
        <v>32</v>
      </c>
      <c r="K38">
        <f t="shared" si="3"/>
        <v>2.3199999999999932</v>
      </c>
      <c r="L38">
        <f t="shared" si="4"/>
        <v>-24.447709211720973</v>
      </c>
      <c r="M38">
        <f t="shared" si="0"/>
        <v>2.3199999999999932E-2</v>
      </c>
      <c r="N38">
        <f t="shared" si="1"/>
        <v>-141.58735006116621</v>
      </c>
      <c r="O38">
        <f t="shared" si="2"/>
        <v>-1.4158735006116621</v>
      </c>
    </row>
    <row r="39" spans="10:15" x14ac:dyDescent="0.35">
      <c r="J39">
        <v>33</v>
      </c>
      <c r="K39">
        <f t="shared" si="3"/>
        <v>2.329999999999993</v>
      </c>
      <c r="L39">
        <f t="shared" si="4"/>
        <v>-25.863582712332637</v>
      </c>
      <c r="M39">
        <f t="shared" si="0"/>
        <v>2.3299999999999932E-2</v>
      </c>
      <c r="N39">
        <f t="shared" si="1"/>
        <v>-150.41080418698181</v>
      </c>
      <c r="O39">
        <f t="shared" si="2"/>
        <v>-1.5041080418698181</v>
      </c>
    </row>
    <row r="40" spans="10:15" x14ac:dyDescent="0.35">
      <c r="J40">
        <v>34</v>
      </c>
      <c r="K40">
        <f t="shared" si="3"/>
        <v>2.3399999999999928</v>
      </c>
      <c r="L40">
        <f t="shared" si="4"/>
        <v>-27.367690754202453</v>
      </c>
      <c r="M40">
        <f t="shared" si="0"/>
        <v>2.3399999999999928E-2</v>
      </c>
      <c r="N40">
        <f t="shared" si="1"/>
        <v>-159.85452749371004</v>
      </c>
      <c r="O40">
        <f t="shared" si="2"/>
        <v>-1.5985452749371003</v>
      </c>
    </row>
    <row r="41" spans="10:15" x14ac:dyDescent="0.35">
      <c r="J41">
        <v>35</v>
      </c>
      <c r="K41">
        <f t="shared" si="3"/>
        <v>2.3499999999999925</v>
      </c>
      <c r="L41">
        <f t="shared" si="4"/>
        <v>-28.966236029139552</v>
      </c>
      <c r="M41">
        <f t="shared" si="0"/>
        <v>2.3499999999999927E-2</v>
      </c>
      <c r="N41">
        <f t="shared" si="1"/>
        <v>-169.96603847092217</v>
      </c>
      <c r="O41">
        <f t="shared" si="2"/>
        <v>-1.6996603847092218</v>
      </c>
    </row>
    <row r="42" spans="10:15" x14ac:dyDescent="0.35">
      <c r="J42">
        <v>36</v>
      </c>
      <c r="K42">
        <f t="shared" si="3"/>
        <v>2.3599999999999923</v>
      </c>
      <c r="L42">
        <f t="shared" si="4"/>
        <v>-30.665896413848774</v>
      </c>
      <c r="M42">
        <f t="shared" si="0"/>
        <v>2.3599999999999923E-2</v>
      </c>
      <c r="N42">
        <f t="shared" si="1"/>
        <v>-180.79677666657102</v>
      </c>
      <c r="O42">
        <f t="shared" si="2"/>
        <v>-1.8079677666657101</v>
      </c>
    </row>
    <row r="43" spans="10:15" x14ac:dyDescent="0.35">
      <c r="J43">
        <v>37</v>
      </c>
      <c r="K43">
        <f t="shared" si="3"/>
        <v>2.3699999999999921</v>
      </c>
      <c r="L43">
        <f t="shared" si="4"/>
        <v>-32.473864180514482</v>
      </c>
      <c r="M43">
        <f t="shared" si="0"/>
        <v>2.3699999999999923E-2</v>
      </c>
      <c r="N43">
        <f t="shared" si="1"/>
        <v>-192.4024477155306</v>
      </c>
      <c r="O43">
        <f t="shared" si="2"/>
        <v>-1.9240244771553061</v>
      </c>
    </row>
    <row r="44" spans="10:15" x14ac:dyDescent="0.35">
      <c r="J44">
        <v>38</v>
      </c>
      <c r="K44">
        <f t="shared" si="3"/>
        <v>2.3799999999999919</v>
      </c>
      <c r="L44">
        <f t="shared" si="4"/>
        <v>-34.397888657669789</v>
      </c>
      <c r="M44">
        <f t="shared" si="0"/>
        <v>2.3799999999999918E-2</v>
      </c>
      <c r="N44">
        <f t="shared" si="1"/>
        <v>-204.84340051250342</v>
      </c>
      <c r="O44">
        <f t="shared" si="2"/>
        <v>-2.048434005125034</v>
      </c>
    </row>
    <row r="45" spans="10:15" x14ac:dyDescent="0.35">
      <c r="J45">
        <v>39</v>
      </c>
      <c r="K45">
        <f t="shared" si="3"/>
        <v>2.3899999999999917</v>
      </c>
      <c r="L45">
        <f t="shared" si="4"/>
        <v>-36.44632266279482</v>
      </c>
      <c r="M45">
        <f t="shared" si="0"/>
        <v>2.3899999999999918E-2</v>
      </c>
      <c r="N45">
        <f t="shared" si="1"/>
        <v>-218.18503968214884</v>
      </c>
      <c r="O45">
        <f t="shared" si="2"/>
        <v>-2.1818503968214884</v>
      </c>
    </row>
    <row r="46" spans="10:15" x14ac:dyDescent="0.35">
      <c r="J46">
        <v>40</v>
      </c>
      <c r="K46">
        <f t="shared" si="3"/>
        <v>2.3999999999999915</v>
      </c>
      <c r="L46">
        <f t="shared" si="4"/>
        <v>-38.628173059616309</v>
      </c>
      <c r="M46">
        <f t="shared" si="0"/>
        <v>2.3999999999999914E-2</v>
      </c>
      <c r="N46">
        <f t="shared" si="1"/>
        <v>-232.49827682338835</v>
      </c>
      <c r="O46">
        <f t="shared" si="2"/>
        <v>-2.3249827682338835</v>
      </c>
    </row>
    <row r="47" spans="10:15" x14ac:dyDescent="0.35">
      <c r="J47">
        <v>41</v>
      </c>
      <c r="K47">
        <f t="shared" si="3"/>
        <v>2.4099999999999913</v>
      </c>
      <c r="L47">
        <f t="shared" si="4"/>
        <v>-40.953155827850189</v>
      </c>
      <c r="M47">
        <f t="shared" si="0"/>
        <v>2.4099999999999913E-2</v>
      </c>
      <c r="N47">
        <f t="shared" si="1"/>
        <v>-247.86002436373496</v>
      </c>
      <c r="O47">
        <f t="shared" si="2"/>
        <v>-2.4786002436373495</v>
      </c>
    </row>
    <row r="48" spans="10:15" x14ac:dyDescent="0.35">
      <c r="J48">
        <v>42</v>
      </c>
      <c r="K48">
        <f t="shared" si="3"/>
        <v>2.419999999999991</v>
      </c>
      <c r="L48">
        <f t="shared" si="4"/>
        <v>-43.431756071487541</v>
      </c>
      <c r="M48">
        <f t="shared" si="0"/>
        <v>2.4199999999999913E-2</v>
      </c>
      <c r="N48">
        <f t="shared" si="1"/>
        <v>-264.35373625705773</v>
      </c>
      <c r="O48">
        <f t="shared" si="2"/>
        <v>-2.6435373625705774</v>
      </c>
    </row>
    <row r="49" spans="10:15" x14ac:dyDescent="0.35">
      <c r="J49">
        <v>43</v>
      </c>
      <c r="K49">
        <f t="shared" si="3"/>
        <v>2.4299999999999908</v>
      </c>
      <c r="L49">
        <f t="shared" si="4"/>
        <v>-46.075293434058118</v>
      </c>
      <c r="M49">
        <f t="shared" si="0"/>
        <v>2.4299999999999908E-2</v>
      </c>
      <c r="N49">
        <f t="shared" si="1"/>
        <v>-282.07000019876773</v>
      </c>
      <c r="O49">
        <f t="shared" si="2"/>
        <v>-2.8207000019876776</v>
      </c>
    </row>
    <row r="50" spans="10:15" x14ac:dyDescent="0.35">
      <c r="J50">
        <v>44</v>
      </c>
      <c r="K50">
        <f t="shared" si="3"/>
        <v>2.4399999999999906</v>
      </c>
      <c r="L50">
        <f t="shared" si="4"/>
        <v>-48.895993436045792</v>
      </c>
      <c r="M50">
        <f t="shared" si="0"/>
        <v>2.4399999999999908E-2</v>
      </c>
      <c r="N50">
        <f t="shared" si="1"/>
        <v>-301.10718652084</v>
      </c>
      <c r="O50">
        <f t="shared" si="2"/>
        <v>-3.0110718652084003</v>
      </c>
    </row>
    <row r="51" spans="10:15" x14ac:dyDescent="0.35">
      <c r="J51">
        <v>45</v>
      </c>
      <c r="K51">
        <f t="shared" si="3"/>
        <v>2.4499999999999904</v>
      </c>
      <c r="L51">
        <f t="shared" si="4"/>
        <v>-51.907065301254192</v>
      </c>
      <c r="M51">
        <f t="shared" si="0"/>
        <v>2.4499999999999904E-2</v>
      </c>
      <c r="N51">
        <f t="shared" si="1"/>
        <v>-321.57215947077589</v>
      </c>
      <c r="O51">
        <f t="shared" si="2"/>
        <v>-3.2157215947077589</v>
      </c>
    </row>
    <row r="52" spans="10:15" x14ac:dyDescent="0.35">
      <c r="J52">
        <v>46</v>
      </c>
      <c r="K52">
        <f t="shared" si="3"/>
        <v>2.4599999999999902</v>
      </c>
      <c r="L52">
        <f t="shared" si="4"/>
        <v>-55.122786895961951</v>
      </c>
      <c r="M52">
        <f t="shared" si="0"/>
        <v>2.4599999999999903E-2</v>
      </c>
      <c r="N52">
        <f t="shared" si="1"/>
        <v>-343.58105717960069</v>
      </c>
      <c r="O52">
        <f t="shared" si="2"/>
        <v>-3.435810571796007</v>
      </c>
    </row>
    <row r="53" spans="10:15" x14ac:dyDescent="0.35">
      <c r="J53">
        <v>47</v>
      </c>
      <c r="K53">
        <f t="shared" si="3"/>
        <v>2.46999999999999</v>
      </c>
      <c r="L53">
        <f t="shared" si="4"/>
        <v>-58.558597467757956</v>
      </c>
      <c r="M53">
        <f t="shared" si="0"/>
        <v>2.4699999999999899E-2</v>
      </c>
      <c r="N53">
        <f t="shared" si="1"/>
        <v>-367.26014729104162</v>
      </c>
      <c r="O53">
        <f t="shared" si="2"/>
        <v>-3.6726014729104164</v>
      </c>
    </row>
    <row r="54" spans="10:15" x14ac:dyDescent="0.35">
      <c r="J54">
        <v>48</v>
      </c>
      <c r="K54">
        <f t="shared" si="3"/>
        <v>2.4799999999999898</v>
      </c>
      <c r="L54">
        <f t="shared" si="4"/>
        <v>-62.231198940668371</v>
      </c>
      <c r="M54">
        <f t="shared" si="0"/>
        <v>2.4799999999999899E-2</v>
      </c>
      <c r="N54">
        <f t="shared" si="1"/>
        <v>-392.74676596468362</v>
      </c>
      <c r="O54">
        <f t="shared" si="2"/>
        <v>-3.9274676596468363</v>
      </c>
    </row>
    <row r="55" spans="10:15" x14ac:dyDescent="0.35">
      <c r="J55">
        <v>49</v>
      </c>
      <c r="K55">
        <f t="shared" si="3"/>
        <v>2.4899999999999896</v>
      </c>
      <c r="L55">
        <f t="shared" si="4"/>
        <v>-66.1586666003152</v>
      </c>
      <c r="M55">
        <f t="shared" si="0"/>
        <v>2.4899999999999894E-2</v>
      </c>
      <c r="N55">
        <f t="shared" si="1"/>
        <v>-420.19034878861078</v>
      </c>
      <c r="O55">
        <f t="shared" si="2"/>
        <v>-4.2019034878861081</v>
      </c>
    </row>
    <row r="56" spans="10:15" x14ac:dyDescent="0.35">
      <c r="J56">
        <v>50</v>
      </c>
      <c r="K56">
        <f t="shared" si="3"/>
        <v>2.4999999999999893</v>
      </c>
      <c r="L56">
        <f t="shared" si="4"/>
        <v>-70.360570088201314</v>
      </c>
      <c r="M56">
        <f t="shared" si="0"/>
        <v>2.4999999999999894E-2</v>
      </c>
      <c r="N56">
        <f t="shared" si="1"/>
        <v>-449.75356305125445</v>
      </c>
      <c r="O56">
        <f t="shared" si="2"/>
        <v>-4.4975356305125445</v>
      </c>
    </row>
    <row r="57" spans="10:15" x14ac:dyDescent="0.35">
      <c r="J57">
        <v>51</v>
      </c>
      <c r="K57">
        <f t="shared" si="3"/>
        <v>2.5099999999999891</v>
      </c>
      <c r="L57">
        <f t="shared" si="4"/>
        <v>-74.858105718713858</v>
      </c>
      <c r="M57">
        <f t="shared" si="0"/>
        <v>2.5099999999999893E-2</v>
      </c>
      <c r="N57">
        <f t="shared" si="1"/>
        <v>-481.61355183846507</v>
      </c>
      <c r="O57">
        <f t="shared" si="2"/>
        <v>-4.8161355183846508</v>
      </c>
    </row>
    <row r="58" spans="10:15" x14ac:dyDescent="0.35">
      <c r="J58">
        <v>52</v>
      </c>
      <c r="K58">
        <f t="shared" si="3"/>
        <v>2.5199999999999889</v>
      </c>
      <c r="L58">
        <f t="shared" si="4"/>
        <v>-79.674241237098514</v>
      </c>
      <c r="M58">
        <f t="shared" si="0"/>
        <v>2.5199999999999889E-2</v>
      </c>
      <c r="N58">
        <f t="shared" si="1"/>
        <v>-515.96330155206601</v>
      </c>
      <c r="O58">
        <f t="shared" si="2"/>
        <v>-5.1596330155206607</v>
      </c>
    </row>
    <row r="59" spans="10:15" x14ac:dyDescent="0.35">
      <c r="J59">
        <v>53</v>
      </c>
      <c r="K59">
        <f t="shared" si="3"/>
        <v>2.5299999999999887</v>
      </c>
      <c r="L59">
        <f t="shared" si="4"/>
        <v>-84.833874252619168</v>
      </c>
      <c r="M59">
        <f t="shared" si="0"/>
        <v>2.5299999999999889E-2</v>
      </c>
      <c r="N59">
        <f t="shared" si="1"/>
        <v>-553.01314570358522</v>
      </c>
      <c r="O59">
        <f t="shared" si="2"/>
        <v>-5.5301314570358526</v>
      </c>
    </row>
    <row r="60" spans="10:15" x14ac:dyDescent="0.35">
      <c r="J60">
        <v>54</v>
      </c>
      <c r="K60">
        <f t="shared" si="3"/>
        <v>2.5399999999999885</v>
      </c>
      <c r="L60">
        <f t="shared" si="4"/>
        <v>-90.364005709655018</v>
      </c>
      <c r="M60">
        <f t="shared" si="0"/>
        <v>2.5399999999999884E-2</v>
      </c>
      <c r="N60">
        <f t="shared" si="1"/>
        <v>-592.992419236405</v>
      </c>
      <c r="O60">
        <f t="shared" si="2"/>
        <v>-5.9299241923640498</v>
      </c>
    </row>
    <row r="61" spans="10:15" x14ac:dyDescent="0.35">
      <c r="J61">
        <v>55</v>
      </c>
      <c r="K61">
        <f t="shared" si="3"/>
        <v>2.5499999999999883</v>
      </c>
      <c r="L61">
        <f t="shared" si="4"/>
        <v>-96.293929902019073</v>
      </c>
      <c r="M61">
        <f t="shared" si="0"/>
        <v>2.5499999999999884E-2</v>
      </c>
      <c r="N61">
        <f t="shared" si="1"/>
        <v>-636.15127918787323</v>
      </c>
      <c r="O61">
        <f t="shared" si="2"/>
        <v>-6.3615127918787326</v>
      </c>
    </row>
    <row r="62" spans="10:15" x14ac:dyDescent="0.35">
      <c r="J62">
        <v>56</v>
      </c>
      <c r="K62">
        <f t="shared" si="3"/>
        <v>2.5599999999999881</v>
      </c>
      <c r="L62">
        <f t="shared" si="4"/>
        <v>-102.65544269389781</v>
      </c>
      <c r="M62">
        <f t="shared" si="0"/>
        <v>2.559999999999988E-2</v>
      </c>
      <c r="N62">
        <f t="shared" si="1"/>
        <v>-682.76270923872244</v>
      </c>
      <c r="O62">
        <f t="shared" si="2"/>
        <v>-6.8276270923872246</v>
      </c>
    </row>
    <row r="63" spans="10:15" x14ac:dyDescent="0.35">
      <c r="J63">
        <v>57</v>
      </c>
      <c r="K63">
        <f t="shared" si="3"/>
        <v>2.5699999999999878</v>
      </c>
      <c r="L63">
        <f t="shared" si="4"/>
        <v>-109.48306978628503</v>
      </c>
      <c r="M63">
        <f t="shared" si="0"/>
        <v>2.5699999999999879E-2</v>
      </c>
      <c r="N63">
        <f t="shared" si="1"/>
        <v>-733.12472763142716</v>
      </c>
      <c r="O63">
        <f t="shared" si="2"/>
        <v>-7.3312472763142722</v>
      </c>
    </row>
    <row r="64" spans="10:15" x14ac:dyDescent="0.35">
      <c r="J64">
        <v>58</v>
      </c>
      <c r="K64">
        <f t="shared" si="3"/>
        <v>2.5799999999999876</v>
      </c>
      <c r="L64">
        <f t="shared" si="4"/>
        <v>-116.8143170625993</v>
      </c>
      <c r="M64">
        <f t="shared" si="0"/>
        <v>2.5799999999999879E-2</v>
      </c>
      <c r="N64">
        <f t="shared" si="1"/>
        <v>-787.56282009547863</v>
      </c>
      <c r="O64">
        <f t="shared" si="2"/>
        <v>-7.8756282009547869</v>
      </c>
    </row>
    <row r="65" spans="10:15" x14ac:dyDescent="0.35">
      <c r="J65">
        <v>59</v>
      </c>
      <c r="K65">
        <f t="shared" si="3"/>
        <v>2.5899999999999874</v>
      </c>
      <c r="L65">
        <f t="shared" si="4"/>
        <v>-124.68994526355409</v>
      </c>
      <c r="M65">
        <f t="shared" si="0"/>
        <v>2.5899999999999875E-2</v>
      </c>
      <c r="N65">
        <f t="shared" si="1"/>
        <v>-846.43262182243916</v>
      </c>
      <c r="O65">
        <f t="shared" si="2"/>
        <v>-8.4643262182243912</v>
      </c>
    </row>
    <row r="66" spans="10:15" x14ac:dyDescent="0.35">
      <c r="J66">
        <v>60</v>
      </c>
      <c r="K66">
        <f t="shared" si="3"/>
        <v>2.5999999999999872</v>
      </c>
      <c r="L66">
        <f t="shared" si="4"/>
        <v>-133.15427148177849</v>
      </c>
      <c r="M66">
        <f t="shared" si="0"/>
        <v>2.5999999999999874E-2</v>
      </c>
      <c r="N66">
        <f t="shared" si="1"/>
        <v>-910.12287521681367</v>
      </c>
      <c r="O66">
        <f t="shared" si="2"/>
        <v>-9.1012287521681365</v>
      </c>
    </row>
    <row r="67" spans="10:15" x14ac:dyDescent="0.35">
      <c r="J67">
        <v>61</v>
      </c>
      <c r="K67">
        <f t="shared" si="3"/>
        <v>2.609999999999987</v>
      </c>
      <c r="L67">
        <f t="shared" si="4"/>
        <v>-142.25550023394663</v>
      </c>
      <c r="M67">
        <f t="shared" si="0"/>
        <v>2.609999999999987E-2</v>
      </c>
      <c r="N67">
        <f t="shared" si="1"/>
        <v>-979.05869314365827</v>
      </c>
      <c r="O67">
        <f t="shared" si="2"/>
        <v>-9.7905869314365823</v>
      </c>
    </row>
    <row r="68" spans="10:15" x14ac:dyDescent="0.35">
      <c r="J68">
        <v>62</v>
      </c>
      <c r="K68">
        <f t="shared" si="3"/>
        <v>2.6199999999999868</v>
      </c>
      <c r="L68">
        <f t="shared" si="4"/>
        <v>-152.04608716538323</v>
      </c>
      <c r="M68">
        <f t="shared" si="0"/>
        <v>2.6199999999999869E-2</v>
      </c>
      <c r="N68">
        <f t="shared" si="1"/>
        <v>-1053.7051607380461</v>
      </c>
      <c r="O68">
        <f t="shared" si="2"/>
        <v>-10.537051607380461</v>
      </c>
    </row>
    <row r="69" spans="10:15" x14ac:dyDescent="0.35">
      <c r="J69">
        <v>63</v>
      </c>
      <c r="K69">
        <f t="shared" si="3"/>
        <v>2.6299999999999866</v>
      </c>
      <c r="L69">
        <f t="shared" si="4"/>
        <v>-162.58313877276368</v>
      </c>
      <c r="M69">
        <f t="shared" si="0"/>
        <v>2.6299999999999865E-2</v>
      </c>
      <c r="N69">
        <f t="shared" si="1"/>
        <v>-1134.5713125773175</v>
      </c>
      <c r="O69">
        <f t="shared" si="2"/>
        <v>-11.345713125773175</v>
      </c>
    </row>
    <row r="70" spans="10:15" x14ac:dyDescent="0.35">
      <c r="J70">
        <v>64</v>
      </c>
      <c r="K70">
        <f t="shared" si="3"/>
        <v>2.6399999999999864</v>
      </c>
      <c r="L70">
        <f t="shared" si="4"/>
        <v>-173.92885189853686</v>
      </c>
      <c r="M70">
        <f t="shared" si="0"/>
        <v>2.6399999999999865E-2</v>
      </c>
      <c r="N70">
        <f t="shared" si="1"/>
        <v>-1222.21452619203</v>
      </c>
      <c r="O70">
        <f t="shared" si="2"/>
        <v>-12.2221452619203</v>
      </c>
    </row>
    <row r="71" spans="10:15" x14ac:dyDescent="0.35">
      <c r="J71">
        <v>65</v>
      </c>
      <c r="K71">
        <f t="shared" si="3"/>
        <v>2.6499999999999861</v>
      </c>
      <c r="L71">
        <f t="shared" si="4"/>
        <v>-186.15099716045717</v>
      </c>
      <c r="M71">
        <f t="shared" ref="M71:M106" si="5">K71*$C$2</f>
        <v>2.649999999999986E-2</v>
      </c>
      <c r="N71">
        <f t="shared" ref="N71:N106" si="6">K71^2*L71-10</f>
        <v>-1317.2453775592967</v>
      </c>
      <c r="O71">
        <f t="shared" ref="O71:O106" si="7">N71*$C$2</f>
        <v>-13.172453775592967</v>
      </c>
    </row>
    <row r="72" spans="10:15" x14ac:dyDescent="0.35">
      <c r="J72">
        <v>66</v>
      </c>
      <c r="K72">
        <f t="shared" ref="K72:K106" si="8">K71+$C$2</f>
        <v>2.6599999999999859</v>
      </c>
      <c r="L72">
        <f t="shared" ref="L72:L106" si="9">L71+O71</f>
        <v>-199.32345093605014</v>
      </c>
      <c r="M72">
        <f t="shared" si="5"/>
        <v>2.659999999999986E-2</v>
      </c>
      <c r="N72">
        <f t="shared" si="6"/>
        <v>-1420.3330094431014</v>
      </c>
      <c r="O72">
        <f t="shared" si="7"/>
        <v>-14.203330094431015</v>
      </c>
    </row>
    <row r="73" spans="10:15" x14ac:dyDescent="0.35">
      <c r="J73">
        <v>67</v>
      </c>
      <c r="K73">
        <f t="shared" si="8"/>
        <v>2.6699999999999857</v>
      </c>
      <c r="L73">
        <f t="shared" si="9"/>
        <v>-213.52678103048115</v>
      </c>
      <c r="M73">
        <f t="shared" si="5"/>
        <v>2.6699999999999859E-2</v>
      </c>
      <c r="N73">
        <f t="shared" si="6"/>
        <v>-1532.2110692881806</v>
      </c>
      <c r="O73">
        <f t="shared" si="7"/>
        <v>-15.322110692881807</v>
      </c>
    </row>
    <row r="74" spans="10:15" x14ac:dyDescent="0.35">
      <c r="J74">
        <v>68</v>
      </c>
      <c r="K74">
        <f t="shared" si="8"/>
        <v>2.6799999999999855</v>
      </c>
      <c r="L74">
        <f t="shared" si="9"/>
        <v>-228.84889172336295</v>
      </c>
      <c r="M74">
        <f t="shared" si="5"/>
        <v>2.6799999999999855E-2</v>
      </c>
      <c r="N74">
        <f t="shared" si="6"/>
        <v>-1653.6842799138642</v>
      </c>
      <c r="O74">
        <f t="shared" si="7"/>
        <v>-16.536842799138643</v>
      </c>
    </row>
    <row r="75" spans="10:15" x14ac:dyDescent="0.35">
      <c r="J75">
        <v>69</v>
      </c>
      <c r="K75">
        <f t="shared" si="8"/>
        <v>2.6899999999999853</v>
      </c>
      <c r="L75">
        <f t="shared" si="9"/>
        <v>-245.38573452250159</v>
      </c>
      <c r="M75">
        <f t="shared" si="5"/>
        <v>2.6899999999999855E-2</v>
      </c>
      <c r="N75">
        <f t="shared" si="6"/>
        <v>-1785.6357135782544</v>
      </c>
      <c r="O75">
        <f t="shared" si="7"/>
        <v>-17.856357135782545</v>
      </c>
    </row>
    <row r="76" spans="10:15" x14ac:dyDescent="0.35">
      <c r="J76">
        <v>70</v>
      </c>
      <c r="K76">
        <f t="shared" si="8"/>
        <v>2.6999999999999851</v>
      </c>
      <c r="L76">
        <f t="shared" si="9"/>
        <v>-263.24209165828415</v>
      </c>
      <c r="M76">
        <f t="shared" si="5"/>
        <v>2.6999999999999851E-2</v>
      </c>
      <c r="N76">
        <f t="shared" si="6"/>
        <v>-1929.0348481888702</v>
      </c>
      <c r="O76">
        <f t="shared" si="7"/>
        <v>-19.290348481888703</v>
      </c>
    </row>
    <row r="77" spans="10:15" x14ac:dyDescent="0.35">
      <c r="J77">
        <v>71</v>
      </c>
      <c r="K77">
        <f t="shared" si="8"/>
        <v>2.7099999999999849</v>
      </c>
      <c r="L77">
        <f t="shared" si="9"/>
        <v>-282.53244014017287</v>
      </c>
      <c r="M77">
        <f t="shared" si="5"/>
        <v>2.709999999999985E-2</v>
      </c>
      <c r="N77">
        <f t="shared" si="6"/>
        <v>-2084.9464936334207</v>
      </c>
      <c r="O77">
        <f t="shared" si="7"/>
        <v>-20.849464936334208</v>
      </c>
    </row>
    <row r="78" spans="10:15" x14ac:dyDescent="0.35">
      <c r="J78">
        <v>72</v>
      </c>
      <c r="K78">
        <f t="shared" si="8"/>
        <v>2.7199999999999847</v>
      </c>
      <c r="L78">
        <f t="shared" si="9"/>
        <v>-303.38190507650705</v>
      </c>
      <c r="M78">
        <f t="shared" si="5"/>
        <v>2.7199999999999846E-2</v>
      </c>
      <c r="N78">
        <f t="shared" si="6"/>
        <v>-2254.5406865180043</v>
      </c>
      <c r="O78">
        <f t="shared" si="7"/>
        <v>-22.545406865180045</v>
      </c>
    </row>
    <row r="79" spans="10:15" x14ac:dyDescent="0.35">
      <c r="J79">
        <v>73</v>
      </c>
      <c r="K79">
        <f t="shared" si="8"/>
        <v>2.7299999999999844</v>
      </c>
      <c r="L79">
        <f t="shared" si="9"/>
        <v>-325.92731194168709</v>
      </c>
      <c r="M79">
        <f t="shared" si="5"/>
        <v>2.7299999999999845E-2</v>
      </c>
      <c r="N79">
        <f t="shared" si="6"/>
        <v>-2439.1036631701722</v>
      </c>
      <c r="O79">
        <f t="shared" si="7"/>
        <v>-24.391036631701724</v>
      </c>
    </row>
    <row r="80" spans="10:15" x14ac:dyDescent="0.35">
      <c r="J80">
        <v>74</v>
      </c>
      <c r="K80">
        <f t="shared" si="8"/>
        <v>2.7399999999999842</v>
      </c>
      <c r="L80">
        <f t="shared" si="9"/>
        <v>-350.31834857338879</v>
      </c>
      <c r="M80">
        <f t="shared" si="5"/>
        <v>2.7399999999999841E-2</v>
      </c>
      <c r="N80">
        <f t="shared" si="6"/>
        <v>-2640.0500337495437</v>
      </c>
      <c r="O80">
        <f t="shared" si="7"/>
        <v>-26.400500337495437</v>
      </c>
    </row>
    <row r="81" spans="10:15" x14ac:dyDescent="0.35">
      <c r="J81">
        <v>75</v>
      </c>
      <c r="K81">
        <f t="shared" si="8"/>
        <v>2.749999999999984</v>
      </c>
      <c r="L81">
        <f t="shared" si="9"/>
        <v>-376.71884891088422</v>
      </c>
      <c r="M81">
        <f t="shared" si="5"/>
        <v>2.7499999999999841E-2</v>
      </c>
      <c r="N81">
        <f t="shared" si="6"/>
        <v>-2858.9362948885287</v>
      </c>
      <c r="O81">
        <f t="shared" si="7"/>
        <v>-28.589362948885288</v>
      </c>
    </row>
    <row r="82" spans="10:15" x14ac:dyDescent="0.35">
      <c r="J82">
        <v>76</v>
      </c>
      <c r="K82">
        <f t="shared" si="8"/>
        <v>2.7599999999999838</v>
      </c>
      <c r="L82">
        <f t="shared" si="9"/>
        <v>-405.30821185976953</v>
      </c>
      <c r="M82">
        <f t="shared" si="5"/>
        <v>2.759999999999984E-2</v>
      </c>
      <c r="N82">
        <f t="shared" si="6"/>
        <v>-3097.4758346629442</v>
      </c>
      <c r="O82">
        <f t="shared" si="7"/>
        <v>-30.974758346629443</v>
      </c>
    </row>
    <row r="83" spans="10:15" x14ac:dyDescent="0.35">
      <c r="J83">
        <v>77</v>
      </c>
      <c r="K83">
        <f t="shared" si="8"/>
        <v>2.7699999999999836</v>
      </c>
      <c r="L83">
        <f t="shared" si="9"/>
        <v>-436.282970206399</v>
      </c>
      <c r="M83">
        <f t="shared" si="5"/>
        <v>2.7699999999999836E-2</v>
      </c>
      <c r="N83">
        <f t="shared" si="6"/>
        <v>-3357.5556020966392</v>
      </c>
      <c r="O83">
        <f t="shared" si="7"/>
        <v>-33.575556020966395</v>
      </c>
    </row>
    <row r="84" spans="10:15" x14ac:dyDescent="0.35">
      <c r="J84">
        <v>78</v>
      </c>
      <c r="K84">
        <f t="shared" si="8"/>
        <v>2.7799999999999834</v>
      </c>
      <c r="L84">
        <f t="shared" si="9"/>
        <v>-469.85852622736542</v>
      </c>
      <c r="M84">
        <f t="shared" si="5"/>
        <v>2.7799999999999835E-2</v>
      </c>
      <c r="N84">
        <f t="shared" si="6"/>
        <v>-3641.2546340955273</v>
      </c>
      <c r="O84">
        <f t="shared" si="7"/>
        <v>-36.412546340955274</v>
      </c>
    </row>
    <row r="85" spans="10:15" x14ac:dyDescent="0.35">
      <c r="J85">
        <v>79</v>
      </c>
      <c r="K85">
        <f t="shared" si="8"/>
        <v>2.7899999999999832</v>
      </c>
      <c r="L85">
        <f t="shared" si="9"/>
        <v>-506.27107256832068</v>
      </c>
      <c r="M85">
        <f t="shared" si="5"/>
        <v>2.7899999999999831E-2</v>
      </c>
      <c r="N85">
        <f t="shared" si="6"/>
        <v>-3950.8646559790177</v>
      </c>
      <c r="O85">
        <f t="shared" si="7"/>
        <v>-39.508646559790179</v>
      </c>
    </row>
    <row r="86" spans="10:15" x14ac:dyDescent="0.35">
      <c r="J86">
        <v>80</v>
      </c>
      <c r="K86">
        <f t="shared" si="8"/>
        <v>2.7999999999999829</v>
      </c>
      <c r="L86">
        <f t="shared" si="9"/>
        <v>-545.77971912811086</v>
      </c>
      <c r="M86">
        <f t="shared" si="5"/>
        <v>2.7999999999999831E-2</v>
      </c>
      <c r="N86">
        <f t="shared" si="6"/>
        <v>-4288.9129979643376</v>
      </c>
      <c r="O86">
        <f t="shared" si="7"/>
        <v>-42.889129979643378</v>
      </c>
    </row>
    <row r="87" spans="10:15" x14ac:dyDescent="0.35">
      <c r="J87">
        <v>81</v>
      </c>
      <c r="K87">
        <f t="shared" si="8"/>
        <v>2.8099999999999827</v>
      </c>
      <c r="L87">
        <f t="shared" si="9"/>
        <v>-588.66884910775423</v>
      </c>
      <c r="M87">
        <f t="shared" si="5"/>
        <v>2.8099999999999827E-2</v>
      </c>
      <c r="N87">
        <f t="shared" si="6"/>
        <v>-4658.1880994396806</v>
      </c>
      <c r="O87">
        <f t="shared" si="7"/>
        <v>-46.581880994396805</v>
      </c>
    </row>
    <row r="88" spans="10:15" x14ac:dyDescent="0.35">
      <c r="J88">
        <v>82</v>
      </c>
      <c r="K88">
        <f t="shared" si="8"/>
        <v>2.8199999999999825</v>
      </c>
      <c r="L88">
        <f t="shared" si="9"/>
        <v>-635.25073010215101</v>
      </c>
      <c r="M88">
        <f t="shared" si="5"/>
        <v>2.8199999999999826E-2</v>
      </c>
      <c r="N88">
        <f t="shared" si="6"/>
        <v>-5061.7679060642831</v>
      </c>
      <c r="O88">
        <f t="shared" si="7"/>
        <v>-50.617679060642836</v>
      </c>
    </row>
    <row r="89" spans="10:15" x14ac:dyDescent="0.35">
      <c r="J89">
        <v>83</v>
      </c>
      <c r="K89">
        <f t="shared" si="8"/>
        <v>2.8299999999999823</v>
      </c>
      <c r="L89">
        <f t="shared" si="9"/>
        <v>-685.8684091627938</v>
      </c>
      <c r="M89">
        <f t="shared" si="5"/>
        <v>2.8299999999999825E-2</v>
      </c>
      <c r="N89">
        <f t="shared" si="6"/>
        <v>-5503.0515021438305</v>
      </c>
      <c r="O89">
        <f t="shared" si="7"/>
        <v>-55.030515021438305</v>
      </c>
    </row>
    <row r="90" spans="10:15" x14ac:dyDescent="0.35">
      <c r="J90">
        <v>84</v>
      </c>
      <c r="K90">
        <f t="shared" si="8"/>
        <v>2.8399999999999821</v>
      </c>
      <c r="L90">
        <f t="shared" si="9"/>
        <v>-740.8989241842321</v>
      </c>
      <c r="M90">
        <f t="shared" si="5"/>
        <v>2.8399999999999821E-2</v>
      </c>
      <c r="N90">
        <f t="shared" si="6"/>
        <v>-5985.7943629002675</v>
      </c>
      <c r="O90">
        <f t="shared" si="7"/>
        <v>-59.857943629002676</v>
      </c>
    </row>
    <row r="91" spans="10:15" x14ac:dyDescent="0.35">
      <c r="J91">
        <v>85</v>
      </c>
      <c r="K91">
        <f t="shared" si="8"/>
        <v>2.8499999999999819</v>
      </c>
      <c r="L91">
        <f t="shared" si="9"/>
        <v>-800.75686781323475</v>
      </c>
      <c r="M91">
        <f t="shared" si="5"/>
        <v>2.8499999999999821E-2</v>
      </c>
      <c r="N91">
        <f t="shared" si="6"/>
        <v>-6514.1476588129171</v>
      </c>
      <c r="O91">
        <f t="shared" si="7"/>
        <v>-65.141476588129166</v>
      </c>
    </row>
    <row r="92" spans="10:15" x14ac:dyDescent="0.35">
      <c r="J92">
        <v>86</v>
      </c>
      <c r="K92">
        <f t="shared" si="8"/>
        <v>2.8599999999999817</v>
      </c>
      <c r="L92">
        <f t="shared" si="9"/>
        <v>-865.89834440136394</v>
      </c>
      <c r="M92">
        <f t="shared" si="5"/>
        <v>2.8599999999999817E-2</v>
      </c>
      <c r="N92">
        <f t="shared" si="6"/>
        <v>-7092.7020978653063</v>
      </c>
      <c r="O92">
        <f t="shared" si="7"/>
        <v>-70.927020978653061</v>
      </c>
    </row>
    <row r="93" spans="10:15" x14ac:dyDescent="0.35">
      <c r="J93">
        <v>87</v>
      </c>
      <c r="K93">
        <f t="shared" si="8"/>
        <v>2.8699999999999815</v>
      </c>
      <c r="L93">
        <f t="shared" si="9"/>
        <v>-936.82536538001705</v>
      </c>
      <c r="M93">
        <f t="shared" si="5"/>
        <v>2.8699999999999816E-2</v>
      </c>
      <c r="N93">
        <f t="shared" si="6"/>
        <v>-7726.536852098563</v>
      </c>
      <c r="O93">
        <f t="shared" si="7"/>
        <v>-77.265368520985632</v>
      </c>
    </row>
    <row r="94" spans="10:15" x14ac:dyDescent="0.35">
      <c r="J94">
        <v>88</v>
      </c>
      <c r="K94">
        <f t="shared" si="8"/>
        <v>2.8799999999999812</v>
      </c>
      <c r="L94">
        <f t="shared" si="9"/>
        <v>-1014.0907339010026</v>
      </c>
      <c r="M94">
        <f t="shared" si="5"/>
        <v>2.8799999999999812E-2</v>
      </c>
      <c r="N94">
        <f t="shared" si="6"/>
        <v>-8421.274183268366</v>
      </c>
      <c r="O94">
        <f t="shared" si="7"/>
        <v>-84.212741832683662</v>
      </c>
    </row>
    <row r="95" spans="10:15" x14ac:dyDescent="0.35">
      <c r="J95">
        <v>89</v>
      </c>
      <c r="K95">
        <f t="shared" si="8"/>
        <v>2.889999999999981</v>
      </c>
      <c r="L95">
        <f t="shared" si="9"/>
        <v>-1098.3034757336864</v>
      </c>
      <c r="M95">
        <f t="shared" si="5"/>
        <v>2.8899999999999811E-2</v>
      </c>
      <c r="N95">
        <f t="shared" si="6"/>
        <v>-9183.1404596752018</v>
      </c>
      <c r="O95">
        <f t="shared" si="7"/>
        <v>-91.831404596752023</v>
      </c>
    </row>
    <row r="96" spans="10:15" x14ac:dyDescent="0.35">
      <c r="J96">
        <v>90</v>
      </c>
      <c r="K96">
        <f t="shared" si="8"/>
        <v>2.8999999999999808</v>
      </c>
      <c r="L96">
        <f t="shared" si="9"/>
        <v>-1190.1348803304384</v>
      </c>
      <c r="M96">
        <f t="shared" si="5"/>
        <v>2.8999999999999807E-2</v>
      </c>
      <c r="N96">
        <f t="shared" si="6"/>
        <v>-10019.034343578853</v>
      </c>
      <c r="O96">
        <f t="shared" si="7"/>
        <v>-100.19034343578853</v>
      </c>
    </row>
    <row r="97" spans="10:15" x14ac:dyDescent="0.35">
      <c r="J97">
        <v>91</v>
      </c>
      <c r="K97">
        <f t="shared" si="8"/>
        <v>2.9099999999999806</v>
      </c>
      <c r="L97">
        <f t="shared" si="9"/>
        <v>-1290.3252237662268</v>
      </c>
      <c r="M97">
        <f t="shared" si="5"/>
        <v>2.9099999999999807E-2</v>
      </c>
      <c r="N97">
        <f t="shared" si="6"/>
        <v>-10936.60302737464</v>
      </c>
      <c r="O97">
        <f t="shared" si="7"/>
        <v>-109.3660302737464</v>
      </c>
    </row>
    <row r="98" spans="10:15" x14ac:dyDescent="0.35">
      <c r="J98">
        <v>92</v>
      </c>
      <c r="K98">
        <f t="shared" si="8"/>
        <v>2.9199999999999804</v>
      </c>
      <c r="L98">
        <f t="shared" si="9"/>
        <v>-1399.6912540399733</v>
      </c>
      <c r="M98">
        <f t="shared" si="5"/>
        <v>2.9199999999999806E-2</v>
      </c>
      <c r="N98">
        <f t="shared" si="6"/>
        <v>-11944.327508446268</v>
      </c>
      <c r="O98">
        <f t="shared" si="7"/>
        <v>-119.44327508446268</v>
      </c>
    </row>
    <row r="99" spans="10:15" x14ac:dyDescent="0.35">
      <c r="J99">
        <v>93</v>
      </c>
      <c r="K99">
        <f t="shared" si="8"/>
        <v>2.9299999999999802</v>
      </c>
      <c r="L99">
        <f t="shared" si="9"/>
        <v>-1519.1345291244359</v>
      </c>
      <c r="M99">
        <f t="shared" si="5"/>
        <v>2.9299999999999802E-2</v>
      </c>
      <c r="N99">
        <f t="shared" si="6"/>
        <v>-13051.618019080193</v>
      </c>
      <c r="O99">
        <f t="shared" si="7"/>
        <v>-130.51618019080195</v>
      </c>
    </row>
    <row r="100" spans="10:15" x14ac:dyDescent="0.35">
      <c r="J100">
        <v>94</v>
      </c>
      <c r="K100">
        <f t="shared" si="8"/>
        <v>2.93999999999998</v>
      </c>
      <c r="L100">
        <f t="shared" si="9"/>
        <v>-1649.6507093152377</v>
      </c>
      <c r="M100">
        <f t="shared" si="5"/>
        <v>2.9399999999999801E-2</v>
      </c>
      <c r="N100">
        <f t="shared" si="6"/>
        <v>-14268.920871036993</v>
      </c>
      <c r="O100">
        <f t="shared" si="7"/>
        <v>-142.68920871036994</v>
      </c>
    </row>
    <row r="101" spans="10:15" x14ac:dyDescent="0.35">
      <c r="J101">
        <v>95</v>
      </c>
      <c r="K101">
        <f t="shared" si="8"/>
        <v>2.9499999999999797</v>
      </c>
      <c r="L101">
        <f t="shared" si="9"/>
        <v>-1792.3399180256076</v>
      </c>
      <c r="M101">
        <f t="shared" si="5"/>
        <v>2.9499999999999797E-2</v>
      </c>
      <c r="N101">
        <f t="shared" si="6"/>
        <v>-15607.838136617635</v>
      </c>
      <c r="O101">
        <f t="shared" si="7"/>
        <v>-156.07838136617636</v>
      </c>
    </row>
    <row r="102" spans="10:15" x14ac:dyDescent="0.35">
      <c r="J102">
        <v>96</v>
      </c>
      <c r="K102">
        <f t="shared" si="8"/>
        <v>2.9599999999999795</v>
      </c>
      <c r="L102">
        <f t="shared" si="9"/>
        <v>-1948.4182993917839</v>
      </c>
      <c r="M102">
        <f t="shared" si="5"/>
        <v>2.9599999999999797E-2</v>
      </c>
      <c r="N102">
        <f t="shared" si="6"/>
        <v>-17081.261771950816</v>
      </c>
      <c r="O102">
        <f t="shared" si="7"/>
        <v>-170.81261771950815</v>
      </c>
    </row>
    <row r="103" spans="10:15" x14ac:dyDescent="0.35">
      <c r="J103">
        <v>97</v>
      </c>
      <c r="K103">
        <f t="shared" si="8"/>
        <v>2.9699999999999793</v>
      </c>
      <c r="L103">
        <f t="shared" si="9"/>
        <v>-2119.230917111292</v>
      </c>
      <c r="M103">
        <f t="shared" si="5"/>
        <v>2.9699999999999793E-2</v>
      </c>
      <c r="N103">
        <f t="shared" si="6"/>
        <v>-18703.523996746735</v>
      </c>
      <c r="O103">
        <f t="shared" si="7"/>
        <v>-187.03523996746736</v>
      </c>
    </row>
    <row r="104" spans="10:15" x14ac:dyDescent="0.35">
      <c r="J104">
        <v>98</v>
      </c>
      <c r="K104">
        <f t="shared" si="8"/>
        <v>2.9799999999999791</v>
      </c>
      <c r="L104">
        <f t="shared" si="9"/>
        <v>-2306.2661570787595</v>
      </c>
      <c r="M104">
        <f t="shared" si="5"/>
        <v>2.9799999999999792E-2</v>
      </c>
      <c r="N104">
        <f t="shared" si="6"/>
        <v>-20490.565981321928</v>
      </c>
      <c r="O104">
        <f t="shared" si="7"/>
        <v>-204.90565981321927</v>
      </c>
    </row>
    <row r="105" spans="10:15" x14ac:dyDescent="0.35">
      <c r="J105">
        <v>99</v>
      </c>
      <c r="K105">
        <f t="shared" si="8"/>
        <v>2.9899999999999789</v>
      </c>
      <c r="L105">
        <f t="shared" si="9"/>
        <v>-2511.1718168919788</v>
      </c>
      <c r="M105">
        <f t="shared" si="5"/>
        <v>2.9899999999999788E-2</v>
      </c>
      <c r="N105">
        <f t="shared" si="6"/>
        <v>-22460.127160195661</v>
      </c>
      <c r="O105">
        <f t="shared" si="7"/>
        <v>-224.60127160195663</v>
      </c>
    </row>
    <row r="106" spans="10:15" x14ac:dyDescent="0.35">
      <c r="J106">
        <v>100</v>
      </c>
      <c r="K106">
        <f t="shared" si="8"/>
        <v>2.9999999999999787</v>
      </c>
      <c r="L106">
        <f t="shared" si="9"/>
        <v>-2735.7730884939356</v>
      </c>
      <c r="M106">
        <f t="shared" si="5"/>
        <v>2.9999999999999787E-2</v>
      </c>
      <c r="N106">
        <f t="shared" si="6"/>
        <v>-24631.957796445069</v>
      </c>
      <c r="O106">
        <f t="shared" si="7"/>
        <v>-246.3195779644507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1B11-465C-4EBC-9386-F593A0A17FBE}">
  <dimension ref="A1:P106"/>
  <sheetViews>
    <sheetView workbookViewId="0">
      <selection activeCell="D36" sqref="D3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16" x14ac:dyDescent="0.35">
      <c r="A2">
        <v>0.6</v>
      </c>
      <c r="B2">
        <v>0.8</v>
      </c>
      <c r="C2">
        <v>0.01</v>
      </c>
      <c r="D2">
        <f>C2/2</f>
        <v>5.0000000000000001E-3</v>
      </c>
      <c r="E2">
        <f>C2/6</f>
        <v>1.6666666666666668E-3</v>
      </c>
      <c r="F2">
        <v>100</v>
      </c>
    </row>
    <row r="5" spans="1:16" x14ac:dyDescent="0.35">
      <c r="G5" t="s">
        <v>4</v>
      </c>
      <c r="H5" t="s">
        <v>0</v>
      </c>
      <c r="I5" t="s">
        <v>1</v>
      </c>
      <c r="J5" t="s">
        <v>5</v>
      </c>
      <c r="K5" t="s">
        <v>11</v>
      </c>
      <c r="L5" t="s">
        <v>6</v>
      </c>
      <c r="M5" t="s">
        <v>7</v>
      </c>
      <c r="N5" t="s">
        <v>8</v>
      </c>
      <c r="O5" t="s">
        <v>9</v>
      </c>
      <c r="P5" t="s">
        <v>14</v>
      </c>
    </row>
    <row r="6" spans="1:16" x14ac:dyDescent="0.35">
      <c r="G6">
        <v>0</v>
      </c>
      <c r="H6">
        <f>A2</f>
        <v>0.6</v>
      </c>
      <c r="I6">
        <f>B2</f>
        <v>0.8</v>
      </c>
      <c r="J6">
        <f>H6*$C$2</f>
        <v>6.0000000000000001E-3</v>
      </c>
      <c r="K6">
        <f>A2*$D$2</f>
        <v>3.0000000000000001E-3</v>
      </c>
      <c r="L6">
        <f>H6+COS(I6/10^0.5)</f>
        <v>1.5681703029935836</v>
      </c>
      <c r="M6">
        <f>(H6+$D$2)+I6+L6*$D$2</f>
        <v>1.412840851514968</v>
      </c>
      <c r="N6">
        <f>(H6+$D$2)+I6+M6*$D$2</f>
        <v>1.4120642042575748</v>
      </c>
      <c r="O6">
        <f>H6+$C$2+I6+N6*$C$2</f>
        <v>1.4241206420425758</v>
      </c>
      <c r="P6">
        <f>(L6+2*M6+2*N6+O6)*$E$2</f>
        <v>1.4403501760968742E-2</v>
      </c>
    </row>
    <row r="7" spans="1:16" x14ac:dyDescent="0.35">
      <c r="G7">
        <v>1</v>
      </c>
      <c r="H7">
        <f>H6+$C$2</f>
        <v>0.61</v>
      </c>
      <c r="I7">
        <f>I6+P6</f>
        <v>0.81440350176096876</v>
      </c>
      <c r="J7">
        <f t="shared" ref="J7:J70" si="0">H7*$C$2</f>
        <v>6.1000000000000004E-3</v>
      </c>
      <c r="K7">
        <f t="shared" ref="K7:K70" si="1">A3*$D$2</f>
        <v>0</v>
      </c>
      <c r="L7">
        <f t="shared" ref="L7:L70" si="2">H7+COS(I7/10^0.5)</f>
        <v>1.577020235656478</v>
      </c>
      <c r="M7">
        <f>(H7+$D$2)+I7+L7*$D$2</f>
        <v>1.4372886029392511</v>
      </c>
      <c r="N7">
        <f t="shared" ref="N7:N70" si="3">(H7+$D$2)+I7+M7*$D$2</f>
        <v>1.4365899447756649</v>
      </c>
      <c r="O7">
        <f t="shared" ref="O7:O70" si="4">H7+$C$2+I7+N7*$C$2</f>
        <v>1.4487694012087255</v>
      </c>
      <c r="P7">
        <f t="shared" ref="P7:P70" si="5">(L7+2*M7+2*N7+O7)*$E$2</f>
        <v>1.4622577887158395E-2</v>
      </c>
    </row>
    <row r="8" spans="1:16" x14ac:dyDescent="0.35">
      <c r="G8">
        <v>2</v>
      </c>
      <c r="H8">
        <f t="shared" ref="H8:H71" si="6">H7+$C$2</f>
        <v>0.62</v>
      </c>
      <c r="I8">
        <f t="shared" ref="I8:I71" si="7">I7+P7</f>
        <v>0.82902607964812713</v>
      </c>
      <c r="J8">
        <f t="shared" si="0"/>
        <v>6.1999999999999998E-3</v>
      </c>
      <c r="K8">
        <f t="shared" si="1"/>
        <v>0</v>
      </c>
      <c r="L8">
        <f t="shared" si="2"/>
        <v>1.5858321541313192</v>
      </c>
      <c r="M8">
        <f t="shared" ref="M8:M70" si="8">(H8+$D$2)+I8+L8*$D$2</f>
        <v>1.4619552404187837</v>
      </c>
      <c r="N8">
        <f t="shared" si="3"/>
        <v>1.461335855850221</v>
      </c>
      <c r="O8">
        <f t="shared" si="4"/>
        <v>1.4736394382066293</v>
      </c>
      <c r="P8">
        <f t="shared" si="5"/>
        <v>1.4843422974793264E-2</v>
      </c>
    </row>
    <row r="9" spans="1:16" x14ac:dyDescent="0.35">
      <c r="G9">
        <v>3</v>
      </c>
      <c r="H9">
        <f t="shared" si="6"/>
        <v>0.63</v>
      </c>
      <c r="I9">
        <f t="shared" si="7"/>
        <v>0.84386950262292038</v>
      </c>
      <c r="J9">
        <f t="shared" si="0"/>
        <v>6.3E-3</v>
      </c>
      <c r="K9">
        <f t="shared" si="1"/>
        <v>0</v>
      </c>
      <c r="L9">
        <f t="shared" si="2"/>
        <v>1.594605007551781</v>
      </c>
      <c r="M9">
        <f t="shared" si="8"/>
        <v>1.4868425276606794</v>
      </c>
      <c r="N9">
        <f t="shared" si="3"/>
        <v>1.4863037152612237</v>
      </c>
      <c r="O9">
        <f t="shared" si="4"/>
        <v>1.4987325397755327</v>
      </c>
      <c r="P9">
        <f t="shared" si="5"/>
        <v>1.5066050055285201E-2</v>
      </c>
    </row>
    <row r="10" spans="1:16" x14ac:dyDescent="0.35">
      <c r="G10">
        <v>4</v>
      </c>
      <c r="H10">
        <f t="shared" si="6"/>
        <v>0.64</v>
      </c>
      <c r="I10">
        <f t="shared" si="7"/>
        <v>0.85893555267820554</v>
      </c>
      <c r="J10">
        <f t="shared" si="0"/>
        <v>6.4000000000000003E-3</v>
      </c>
      <c r="K10">
        <f t="shared" si="1"/>
        <v>0</v>
      </c>
      <c r="L10">
        <f t="shared" si="2"/>
        <v>1.6033377225589382</v>
      </c>
      <c r="M10">
        <f t="shared" si="8"/>
        <v>1.5119522412910003</v>
      </c>
      <c r="N10">
        <f t="shared" si="3"/>
        <v>1.5114953138846607</v>
      </c>
      <c r="O10">
        <f t="shared" si="4"/>
        <v>1.5240505058170521</v>
      </c>
      <c r="P10">
        <f t="shared" si="5"/>
        <v>1.5290472231212191E-2</v>
      </c>
    </row>
    <row r="11" spans="1:16" x14ac:dyDescent="0.35">
      <c r="G11">
        <v>5</v>
      </c>
      <c r="H11">
        <f t="shared" si="6"/>
        <v>0.65</v>
      </c>
      <c r="I11">
        <f t="shared" si="7"/>
        <v>0.8742260249094177</v>
      </c>
      <c r="J11">
        <f t="shared" si="0"/>
        <v>6.5000000000000006E-3</v>
      </c>
      <c r="K11">
        <f t="shared" si="1"/>
        <v>0</v>
      </c>
      <c r="L11">
        <f t="shared" si="2"/>
        <v>1.6120292030128196</v>
      </c>
      <c r="M11">
        <f t="shared" si="8"/>
        <v>1.5372861709244816</v>
      </c>
      <c r="N11">
        <f t="shared" si="3"/>
        <v>1.5369124557640401</v>
      </c>
      <c r="O11">
        <f t="shared" si="4"/>
        <v>1.5495951494670581</v>
      </c>
      <c r="P11">
        <f t="shared" si="5"/>
        <v>1.5516702676428202E-2</v>
      </c>
    </row>
    <row r="12" spans="1:16" x14ac:dyDescent="0.35">
      <c r="G12">
        <v>6</v>
      </c>
      <c r="H12">
        <f t="shared" si="6"/>
        <v>0.66</v>
      </c>
      <c r="I12">
        <f t="shared" si="7"/>
        <v>0.88974272758584594</v>
      </c>
      <c r="J12">
        <f t="shared" si="0"/>
        <v>6.6000000000000008E-3</v>
      </c>
      <c r="K12">
        <f t="shared" si="1"/>
        <v>0</v>
      </c>
      <c r="L12">
        <f t="shared" si="2"/>
        <v>1.620678329706577</v>
      </c>
      <c r="M12">
        <f t="shared" si="8"/>
        <v>1.5628461192343788</v>
      </c>
      <c r="N12">
        <f t="shared" si="3"/>
        <v>1.5625569581820178</v>
      </c>
      <c r="O12">
        <f t="shared" si="4"/>
        <v>1.5753682971676661</v>
      </c>
      <c r="P12">
        <f t="shared" si="5"/>
        <v>1.5744754636178394E-2</v>
      </c>
    </row>
    <row r="13" spans="1:16" x14ac:dyDescent="0.35">
      <c r="G13">
        <v>7</v>
      </c>
      <c r="H13">
        <f t="shared" si="6"/>
        <v>0.67</v>
      </c>
      <c r="I13">
        <f t="shared" si="7"/>
        <v>0.90548748222202435</v>
      </c>
      <c r="J13">
        <f t="shared" si="0"/>
        <v>6.7000000000000002E-3</v>
      </c>
      <c r="K13">
        <f t="shared" si="1"/>
        <v>0</v>
      </c>
      <c r="L13">
        <f t="shared" si="2"/>
        <v>1.6292839600836533</v>
      </c>
      <c r="M13">
        <f t="shared" si="8"/>
        <v>1.5886339020224425</v>
      </c>
      <c r="N13">
        <f t="shared" si="3"/>
        <v>1.5884306517321365</v>
      </c>
      <c r="O13">
        <f t="shared" si="4"/>
        <v>1.6013717887393457</v>
      </c>
      <c r="P13">
        <f t="shared" si="5"/>
        <v>1.597464142722026E-2</v>
      </c>
    </row>
    <row r="14" spans="1:16" x14ac:dyDescent="0.35">
      <c r="G14">
        <v>8</v>
      </c>
      <c r="H14">
        <f t="shared" si="6"/>
        <v>0.68</v>
      </c>
      <c r="I14">
        <f t="shared" si="7"/>
        <v>0.92146212364924462</v>
      </c>
      <c r="J14">
        <f t="shared" si="0"/>
        <v>6.8000000000000005E-3</v>
      </c>
      <c r="K14">
        <f t="shared" si="1"/>
        <v>0</v>
      </c>
      <c r="L14">
        <f t="shared" si="2"/>
        <v>1.6378449279583513</v>
      </c>
      <c r="M14">
        <f t="shared" si="8"/>
        <v>1.6146513482890363</v>
      </c>
      <c r="N14">
        <f t="shared" si="3"/>
        <v>1.6145353803906899</v>
      </c>
      <c r="O14">
        <f t="shared" si="4"/>
        <v>1.6276074774531515</v>
      </c>
      <c r="P14">
        <f t="shared" si="5"/>
        <v>1.6206376437951593E-2</v>
      </c>
    </row>
    <row r="15" spans="1:16" x14ac:dyDescent="0.35">
      <c r="G15">
        <v>9</v>
      </c>
      <c r="H15">
        <f t="shared" si="6"/>
        <v>0.69000000000000006</v>
      </c>
      <c r="I15">
        <f t="shared" si="7"/>
        <v>0.93766850008719627</v>
      </c>
      <c r="J15">
        <f t="shared" si="0"/>
        <v>6.9000000000000008E-3</v>
      </c>
      <c r="K15">
        <f t="shared" si="1"/>
        <v>0</v>
      </c>
      <c r="L15">
        <f t="shared" si="2"/>
        <v>1.6463600432402319</v>
      </c>
      <c r="M15">
        <f t="shared" si="8"/>
        <v>1.6409003003033975</v>
      </c>
      <c r="N15">
        <f t="shared" si="3"/>
        <v>1.6408730015887134</v>
      </c>
      <c r="O15">
        <f t="shared" si="4"/>
        <v>1.6540772301030833</v>
      </c>
      <c r="P15">
        <f t="shared" si="5"/>
        <v>1.6439973128545896E-2</v>
      </c>
    </row>
    <row r="16" spans="1:16" x14ac:dyDescent="0.35">
      <c r="G16">
        <v>10</v>
      </c>
      <c r="H16">
        <f t="shared" si="6"/>
        <v>0.70000000000000007</v>
      </c>
      <c r="I16">
        <f t="shared" si="7"/>
        <v>0.95410847321574221</v>
      </c>
      <c r="J16">
        <f t="shared" si="0"/>
        <v>7.000000000000001E-3</v>
      </c>
      <c r="K16">
        <f t="shared" si="1"/>
        <v>0</v>
      </c>
      <c r="L16">
        <f t="shared" si="2"/>
        <v>1.6548280916627798</v>
      </c>
      <c r="M16">
        <f t="shared" si="8"/>
        <v>1.6673826136740564</v>
      </c>
      <c r="N16">
        <f t="shared" si="3"/>
        <v>1.6674453862841128</v>
      </c>
      <c r="O16">
        <f t="shared" si="4"/>
        <v>1.6807829270785835</v>
      </c>
      <c r="P16">
        <f t="shared" si="5"/>
        <v>1.6675445031096168E-2</v>
      </c>
    </row>
    <row r="17" spans="7:16" x14ac:dyDescent="0.35">
      <c r="G17">
        <v>11</v>
      </c>
      <c r="H17">
        <f t="shared" si="6"/>
        <v>0.71000000000000008</v>
      </c>
      <c r="I17">
        <f t="shared" si="7"/>
        <v>0.97078391824683841</v>
      </c>
      <c r="J17">
        <f t="shared" si="0"/>
        <v>7.1000000000000013E-3</v>
      </c>
      <c r="K17">
        <f t="shared" si="1"/>
        <v>0</v>
      </c>
      <c r="L17">
        <f t="shared" si="2"/>
        <v>1.6632478345168091</v>
      </c>
      <c r="M17">
        <f t="shared" si="8"/>
        <v>1.6941001574194223</v>
      </c>
      <c r="N17">
        <f t="shared" si="3"/>
        <v>1.6942544190339355</v>
      </c>
      <c r="O17">
        <f t="shared" si="4"/>
        <v>1.7077264624371777</v>
      </c>
      <c r="P17">
        <f t="shared" si="5"/>
        <v>1.6912805749767838E-2</v>
      </c>
    </row>
    <row r="18" spans="7:16" x14ac:dyDescent="0.35">
      <c r="G18">
        <v>12</v>
      </c>
      <c r="H18">
        <f t="shared" si="6"/>
        <v>0.72000000000000008</v>
      </c>
      <c r="I18">
        <f t="shared" si="7"/>
        <v>0.98769672399660624</v>
      </c>
      <c r="J18">
        <f t="shared" si="0"/>
        <v>7.2000000000000007E-3</v>
      </c>
      <c r="K18">
        <f t="shared" si="1"/>
        <v>0</v>
      </c>
      <c r="L18">
        <f t="shared" si="2"/>
        <v>1.6716180083890881</v>
      </c>
      <c r="M18">
        <f t="shared" si="8"/>
        <v>1.721054814038552</v>
      </c>
      <c r="N18">
        <f t="shared" si="3"/>
        <v>1.7213019980667992</v>
      </c>
      <c r="O18">
        <f t="shared" si="4"/>
        <v>1.7349097439772743</v>
      </c>
      <c r="P18">
        <f t="shared" si="5"/>
        <v>1.7152068960961778E-2</v>
      </c>
    </row>
    <row r="19" spans="7:16" x14ac:dyDescent="0.35">
      <c r="G19">
        <v>13</v>
      </c>
      <c r="H19">
        <f t="shared" si="6"/>
        <v>0.73000000000000009</v>
      </c>
      <c r="I19">
        <f t="shared" si="7"/>
        <v>1.004848792957568</v>
      </c>
      <c r="J19">
        <f t="shared" si="0"/>
        <v>7.3000000000000009E-3</v>
      </c>
      <c r="K19">
        <f t="shared" si="1"/>
        <v>0</v>
      </c>
      <c r="L19">
        <f t="shared" si="2"/>
        <v>1.6799373249067004</v>
      </c>
      <c r="M19">
        <f t="shared" si="8"/>
        <v>1.7482484795821016</v>
      </c>
      <c r="N19">
        <f t="shared" si="3"/>
        <v>1.7485900353554786</v>
      </c>
      <c r="O19">
        <f t="shared" si="4"/>
        <v>1.762334693311123</v>
      </c>
      <c r="P19">
        <f t="shared" si="5"/>
        <v>1.739324841348831E-2</v>
      </c>
    </row>
    <row r="20" spans="7:16" x14ac:dyDescent="0.35">
      <c r="G20">
        <v>14</v>
      </c>
      <c r="H20">
        <f t="shared" si="6"/>
        <v>0.7400000000000001</v>
      </c>
      <c r="I20">
        <f t="shared" si="7"/>
        <v>1.0222420413710562</v>
      </c>
      <c r="J20">
        <f t="shared" si="0"/>
        <v>7.4000000000000012E-3</v>
      </c>
      <c r="K20">
        <f t="shared" si="1"/>
        <v>0</v>
      </c>
      <c r="L20">
        <f t="shared" si="2"/>
        <v>1.6882044704876678</v>
      </c>
      <c r="M20">
        <f t="shared" si="8"/>
        <v>1.7756830637234946</v>
      </c>
      <c r="N20">
        <f t="shared" si="3"/>
        <v>1.7761204566896738</v>
      </c>
      <c r="O20">
        <f t="shared" si="4"/>
        <v>1.7900032459379529</v>
      </c>
      <c r="P20">
        <f t="shared" si="5"/>
        <v>1.7636357928753264E-2</v>
      </c>
    </row>
    <row r="21" spans="7:16" x14ac:dyDescent="0.35">
      <c r="G21">
        <v>15</v>
      </c>
      <c r="H21">
        <f t="shared" si="6"/>
        <v>0.75000000000000011</v>
      </c>
      <c r="I21">
        <f t="shared" si="7"/>
        <v>1.0398783992998095</v>
      </c>
      <c r="J21">
        <f t="shared" si="0"/>
        <v>7.5000000000000015E-3</v>
      </c>
      <c r="K21">
        <f t="shared" si="1"/>
        <v>0</v>
      </c>
      <c r="L21">
        <f t="shared" si="2"/>
        <v>1.6964181060984</v>
      </c>
      <c r="M21">
        <f t="shared" si="8"/>
        <v>1.8033604898303017</v>
      </c>
      <c r="N21">
        <f t="shared" si="3"/>
        <v>1.8038952017489611</v>
      </c>
      <c r="O21">
        <f t="shared" si="4"/>
        <v>1.8179173513172993</v>
      </c>
      <c r="P21">
        <f t="shared" si="5"/>
        <v>1.7881411400957042E-2</v>
      </c>
    </row>
    <row r="22" spans="7:16" x14ac:dyDescent="0.35">
      <c r="G22">
        <v>16</v>
      </c>
      <c r="H22">
        <f t="shared" si="6"/>
        <v>0.76000000000000012</v>
      </c>
      <c r="I22">
        <f t="shared" si="7"/>
        <v>1.0577598107007666</v>
      </c>
      <c r="J22">
        <f t="shared" si="0"/>
        <v>7.6000000000000017E-3</v>
      </c>
      <c r="K22">
        <f t="shared" si="1"/>
        <v>0</v>
      </c>
      <c r="L22">
        <f t="shared" si="2"/>
        <v>1.7045768670185466</v>
      </c>
      <c r="M22">
        <f t="shared" si="8"/>
        <v>1.8312826950358594</v>
      </c>
      <c r="N22">
        <f t="shared" si="3"/>
        <v>1.8319162241759461</v>
      </c>
      <c r="O22">
        <f t="shared" si="4"/>
        <v>1.8460789729425264</v>
      </c>
      <c r="P22">
        <f t="shared" si="5"/>
        <v>1.8128422797307808E-2</v>
      </c>
    </row>
    <row r="23" spans="7:16" x14ac:dyDescent="0.35">
      <c r="G23">
        <v>17</v>
      </c>
      <c r="H23">
        <f t="shared" si="6"/>
        <v>0.77000000000000013</v>
      </c>
      <c r="I23">
        <f t="shared" si="7"/>
        <v>1.0758882334980744</v>
      </c>
      <c r="J23">
        <f t="shared" si="0"/>
        <v>7.7000000000000011E-3</v>
      </c>
      <c r="K23">
        <f t="shared" si="1"/>
        <v>0</v>
      </c>
      <c r="L23">
        <f t="shared" si="2"/>
        <v>1.7126793626138619</v>
      </c>
      <c r="M23">
        <f t="shared" si="8"/>
        <v>1.8594516303111439</v>
      </c>
      <c r="N23">
        <f t="shared" si="3"/>
        <v>1.8601854916496303</v>
      </c>
      <c r="O23">
        <f t="shared" si="4"/>
        <v>1.8744900884145708</v>
      </c>
      <c r="P23">
        <f t="shared" si="5"/>
        <v>1.8377406158249971E-2</v>
      </c>
    </row>
    <row r="24" spans="7:16" x14ac:dyDescent="0.35">
      <c r="G24">
        <v>18</v>
      </c>
      <c r="H24">
        <f t="shared" si="6"/>
        <v>0.78000000000000014</v>
      </c>
      <c r="I24">
        <f t="shared" si="7"/>
        <v>1.0942656396563244</v>
      </c>
      <c r="J24">
        <f t="shared" si="0"/>
        <v>7.8000000000000014E-3</v>
      </c>
      <c r="K24">
        <f t="shared" si="1"/>
        <v>0</v>
      </c>
      <c r="L24">
        <f t="shared" si="2"/>
        <v>1.720724176117717</v>
      </c>
      <c r="M24">
        <f t="shared" si="8"/>
        <v>1.8878692605369132</v>
      </c>
      <c r="N24">
        <f t="shared" si="3"/>
        <v>1.888704985959009</v>
      </c>
      <c r="O24">
        <f t="shared" si="4"/>
        <v>1.9031526895159145</v>
      </c>
      <c r="P24">
        <f t="shared" si="5"/>
        <v>1.8628375597709128E-2</v>
      </c>
    </row>
    <row r="25" spans="7:16" x14ac:dyDescent="0.35">
      <c r="G25">
        <v>19</v>
      </c>
      <c r="H25">
        <f t="shared" si="6"/>
        <v>0.79000000000000015</v>
      </c>
      <c r="I25">
        <f t="shared" si="7"/>
        <v>1.1128940152540334</v>
      </c>
      <c r="J25">
        <f t="shared" si="0"/>
        <v>7.9000000000000008E-3</v>
      </c>
      <c r="K25">
        <f t="shared" si="1"/>
        <v>0</v>
      </c>
      <c r="L25">
        <f t="shared" si="2"/>
        <v>1.7287098644219214</v>
      </c>
      <c r="M25">
        <f t="shared" si="8"/>
        <v>1.9165375645761431</v>
      </c>
      <c r="N25">
        <f t="shared" si="3"/>
        <v>1.9174767030769142</v>
      </c>
      <c r="O25">
        <f t="shared" si="4"/>
        <v>1.9320687822848028</v>
      </c>
      <c r="P25">
        <f t="shared" si="5"/>
        <v>1.8881345303354734E-2</v>
      </c>
    </row>
    <row r="26" spans="7:16" x14ac:dyDescent="0.35">
      <c r="G26">
        <v>20</v>
      </c>
      <c r="H26">
        <f t="shared" si="6"/>
        <v>0.80000000000000016</v>
      </c>
      <c r="I26">
        <f t="shared" si="7"/>
        <v>1.1317753605573881</v>
      </c>
      <c r="J26">
        <f t="shared" si="0"/>
        <v>8.0000000000000019E-3</v>
      </c>
      <c r="K26">
        <f t="shared" si="1"/>
        <v>0</v>
      </c>
      <c r="L26">
        <f t="shared" si="2"/>
        <v>1.7366349578775391</v>
      </c>
      <c r="M26">
        <f t="shared" si="8"/>
        <v>1.9454585353467759</v>
      </c>
      <c r="N26">
        <f t="shared" si="3"/>
        <v>1.9465026532341221</v>
      </c>
      <c r="O26">
        <f t="shared" si="4"/>
        <v>1.9612403870897295</v>
      </c>
      <c r="P26">
        <f t="shared" si="5"/>
        <v>1.9136329536881776E-2</v>
      </c>
    </row>
    <row r="27" spans="7:16" x14ac:dyDescent="0.35">
      <c r="G27">
        <v>21</v>
      </c>
      <c r="H27">
        <f t="shared" si="6"/>
        <v>0.81000000000000016</v>
      </c>
      <c r="I27">
        <f t="shared" si="7"/>
        <v>1.15091169009427</v>
      </c>
      <c r="J27">
        <f t="shared" si="0"/>
        <v>8.1000000000000013E-3</v>
      </c>
      <c r="K27">
        <f t="shared" si="1"/>
        <v>0</v>
      </c>
      <c r="L27">
        <f t="shared" si="2"/>
        <v>1.7444979601064279</v>
      </c>
      <c r="M27">
        <f t="shared" si="8"/>
        <v>1.9746341798948022</v>
      </c>
      <c r="N27">
        <f t="shared" si="3"/>
        <v>1.9757848609937441</v>
      </c>
      <c r="O27">
        <f t="shared" si="4"/>
        <v>1.9906695387042077</v>
      </c>
      <c r="P27">
        <f t="shared" si="5"/>
        <v>1.9393342634312881E-2</v>
      </c>
    </row>
    <row r="28" spans="7:16" x14ac:dyDescent="0.35">
      <c r="G28">
        <v>22</v>
      </c>
      <c r="H28">
        <f t="shared" si="6"/>
        <v>0.82000000000000017</v>
      </c>
      <c r="I28">
        <f t="shared" si="7"/>
        <v>1.1703050327285829</v>
      </c>
      <c r="J28">
        <f t="shared" si="0"/>
        <v>8.2000000000000024E-3</v>
      </c>
      <c r="K28">
        <f t="shared" si="1"/>
        <v>0</v>
      </c>
      <c r="L28">
        <f t="shared" si="2"/>
        <v>1.7522973478242387</v>
      </c>
      <c r="M28">
        <f t="shared" si="8"/>
        <v>2.0040665194677043</v>
      </c>
      <c r="N28">
        <f t="shared" si="3"/>
        <v>2.0053253653259215</v>
      </c>
      <c r="O28">
        <f t="shared" si="4"/>
        <v>2.0203582863818421</v>
      </c>
      <c r="P28">
        <f t="shared" si="5"/>
        <v>1.9652399006322225E-2</v>
      </c>
    </row>
    <row r="29" spans="7:16" x14ac:dyDescent="0.35">
      <c r="G29">
        <v>23</v>
      </c>
      <c r="H29">
        <f t="shared" si="6"/>
        <v>0.83000000000000018</v>
      </c>
      <c r="I29">
        <f t="shared" si="7"/>
        <v>1.1899574317349051</v>
      </c>
      <c r="J29">
        <f t="shared" si="0"/>
        <v>8.3000000000000018E-3</v>
      </c>
      <c r="K29">
        <f t="shared" si="1"/>
        <v>0</v>
      </c>
      <c r="L29">
        <f t="shared" si="2"/>
        <v>1.7600315706756662</v>
      </c>
      <c r="M29">
        <f t="shared" si="8"/>
        <v>2.0337575895882836</v>
      </c>
      <c r="N29">
        <f t="shared" si="3"/>
        <v>2.0351262196828466</v>
      </c>
      <c r="O29">
        <f t="shared" si="4"/>
        <v>2.0503086939317337</v>
      </c>
      <c r="P29">
        <f t="shared" si="5"/>
        <v>1.9913513138582768E-2</v>
      </c>
    </row>
    <row r="30" spans="7:16" x14ac:dyDescent="0.35">
      <c r="G30">
        <v>24</v>
      </c>
      <c r="H30">
        <f t="shared" si="6"/>
        <v>0.84000000000000019</v>
      </c>
      <c r="I30">
        <f t="shared" si="7"/>
        <v>1.2098709448734879</v>
      </c>
      <c r="J30">
        <f t="shared" si="0"/>
        <v>8.400000000000003E-3</v>
      </c>
      <c r="K30">
        <f t="shared" si="1"/>
        <v>0</v>
      </c>
      <c r="L30">
        <f t="shared" si="2"/>
        <v>1.767699051082753</v>
      </c>
      <c r="M30">
        <f t="shared" si="8"/>
        <v>2.063709440128902</v>
      </c>
      <c r="N30">
        <f t="shared" si="3"/>
        <v>2.0651894920741327</v>
      </c>
      <c r="O30">
        <f t="shared" si="4"/>
        <v>2.0805228397942295</v>
      </c>
      <c r="P30">
        <f t="shared" si="5"/>
        <v>2.0176699592138421E-2</v>
      </c>
    </row>
    <row r="31" spans="7:16" x14ac:dyDescent="0.35">
      <c r="G31">
        <v>25</v>
      </c>
      <c r="H31">
        <f t="shared" si="6"/>
        <v>0.8500000000000002</v>
      </c>
      <c r="I31">
        <f t="shared" si="7"/>
        <v>1.2300476444656263</v>
      </c>
      <c r="J31">
        <f t="shared" si="0"/>
        <v>8.5000000000000023E-3</v>
      </c>
      <c r="K31">
        <f t="shared" si="1"/>
        <v>0</v>
      </c>
      <c r="L31">
        <f t="shared" si="2"/>
        <v>1.7752981841070994</v>
      </c>
      <c r="M31">
        <f t="shared" si="8"/>
        <v>2.0939241353861622</v>
      </c>
      <c r="N31">
        <f t="shared" si="3"/>
        <v>2.0955172651425573</v>
      </c>
      <c r="O31">
        <f t="shared" si="4"/>
        <v>2.1110028171170518</v>
      </c>
      <c r="P31">
        <f t="shared" si="5"/>
        <v>2.0441973003802651E-2</v>
      </c>
    </row>
    <row r="32" spans="7:16" x14ac:dyDescent="0.35">
      <c r="G32">
        <v>26</v>
      </c>
      <c r="H32">
        <f t="shared" si="6"/>
        <v>0.86000000000000021</v>
      </c>
      <c r="I32">
        <f t="shared" si="7"/>
        <v>1.2504896174694289</v>
      </c>
      <c r="J32">
        <f t="shared" si="0"/>
        <v>8.6000000000000017E-3</v>
      </c>
      <c r="K32">
        <f t="shared" si="1"/>
        <v>0</v>
      </c>
      <c r="L32">
        <f t="shared" si="2"/>
        <v>1.7828273373268502</v>
      </c>
      <c r="M32">
        <f t="shared" si="8"/>
        <v>2.1244037541560634</v>
      </c>
      <c r="N32">
        <f t="shared" si="3"/>
        <v>2.1261116362402093</v>
      </c>
      <c r="O32">
        <f t="shared" si="4"/>
        <v>2.1417507338318309</v>
      </c>
      <c r="P32">
        <f t="shared" si="5"/>
        <v>2.070934808658538E-2</v>
      </c>
    </row>
    <row r="33" spans="7:16" x14ac:dyDescent="0.35">
      <c r="G33">
        <v>27</v>
      </c>
      <c r="H33">
        <f t="shared" si="6"/>
        <v>0.87000000000000022</v>
      </c>
      <c r="I33">
        <f t="shared" si="7"/>
        <v>1.2711989655560143</v>
      </c>
      <c r="J33">
        <f t="shared" si="0"/>
        <v>8.7000000000000029E-3</v>
      </c>
      <c r="K33">
        <f t="shared" si="1"/>
        <v>0</v>
      </c>
      <c r="L33">
        <f t="shared" si="2"/>
        <v>1.7902848507293765</v>
      </c>
      <c r="M33">
        <f t="shared" si="8"/>
        <v>2.1551503898096618</v>
      </c>
      <c r="N33">
        <f t="shared" si="3"/>
        <v>2.1569747175050629</v>
      </c>
      <c r="O33">
        <f t="shared" si="4"/>
        <v>2.1727687127310653</v>
      </c>
      <c r="P33">
        <f t="shared" si="5"/>
        <v>2.097883963014982E-2</v>
      </c>
    </row>
    <row r="34" spans="7:16" x14ac:dyDescent="0.35">
      <c r="G34">
        <v>28</v>
      </c>
      <c r="H34">
        <f t="shared" si="6"/>
        <v>0.88000000000000023</v>
      </c>
      <c r="I34">
        <f t="shared" si="7"/>
        <v>1.2921778051861641</v>
      </c>
      <c r="J34">
        <f t="shared" si="0"/>
        <v>8.8000000000000023E-3</v>
      </c>
      <c r="K34">
        <f t="shared" si="1"/>
        <v>0</v>
      </c>
      <c r="L34">
        <f t="shared" si="2"/>
        <v>1.7976690366205954</v>
      </c>
      <c r="M34">
        <f t="shared" si="8"/>
        <v>2.1861661503692673</v>
      </c>
      <c r="N34">
        <f t="shared" si="3"/>
        <v>2.1881086359380109</v>
      </c>
      <c r="O34">
        <f t="shared" si="4"/>
        <v>2.2040588915455444</v>
      </c>
      <c r="P34">
        <f t="shared" si="5"/>
        <v>2.1250462501301162E-2</v>
      </c>
    </row>
    <row r="35" spans="7:16" x14ac:dyDescent="0.35">
      <c r="G35">
        <v>29</v>
      </c>
      <c r="H35">
        <f t="shared" si="6"/>
        <v>0.89000000000000024</v>
      </c>
      <c r="I35">
        <f t="shared" si="7"/>
        <v>1.3134282676874653</v>
      </c>
      <c r="J35">
        <f t="shared" si="0"/>
        <v>8.9000000000000034E-3</v>
      </c>
      <c r="K35">
        <f t="shared" si="1"/>
        <v>0</v>
      </c>
      <c r="L35">
        <f t="shared" si="2"/>
        <v>1.8049781795519184</v>
      </c>
      <c r="M35">
        <f t="shared" si="8"/>
        <v>2.2174531585852253</v>
      </c>
      <c r="N35">
        <f t="shared" si="3"/>
        <v>2.2195155334803918</v>
      </c>
      <c r="O35">
        <f t="shared" si="4"/>
        <v>2.2356234230222696</v>
      </c>
      <c r="P35">
        <f t="shared" si="5"/>
        <v>2.1524231644509038E-2</v>
      </c>
    </row>
    <row r="36" spans="7:16" x14ac:dyDescent="0.35">
      <c r="G36">
        <v>30</v>
      </c>
      <c r="H36">
        <f t="shared" si="6"/>
        <v>0.90000000000000024</v>
      </c>
      <c r="I36">
        <f t="shared" si="7"/>
        <v>1.3349524993319744</v>
      </c>
      <c r="J36">
        <f t="shared" si="0"/>
        <v>9.0000000000000028E-3</v>
      </c>
      <c r="K36">
        <f t="shared" si="1"/>
        <v>0</v>
      </c>
      <c r="L36">
        <f t="shared" si="2"/>
        <v>1.8122105362658423</v>
      </c>
      <c r="M36">
        <f t="shared" si="8"/>
        <v>2.2490135520133037</v>
      </c>
      <c r="N36">
        <f t="shared" si="3"/>
        <v>2.2511975670920412</v>
      </c>
      <c r="O36">
        <f t="shared" si="4"/>
        <v>2.2674644750028947</v>
      </c>
      <c r="P36">
        <f t="shared" si="5"/>
        <v>2.1800162082465713E-2</v>
      </c>
    </row>
    <row r="37" spans="7:16" x14ac:dyDescent="0.35">
      <c r="G37">
        <v>31</v>
      </c>
      <c r="H37">
        <f t="shared" si="6"/>
        <v>0.91000000000000025</v>
      </c>
      <c r="I37">
        <f t="shared" si="7"/>
        <v>1.3567526614144401</v>
      </c>
      <c r="J37">
        <f t="shared" si="0"/>
        <v>9.1000000000000022E-3</v>
      </c>
      <c r="K37">
        <f t="shared" si="1"/>
        <v>0</v>
      </c>
      <c r="L37">
        <f t="shared" si="2"/>
        <v>1.8193643356612526</v>
      </c>
      <c r="M37">
        <f t="shared" si="8"/>
        <v>2.2808494830927466</v>
      </c>
      <c r="N37">
        <f t="shared" si="3"/>
        <v>2.2831569088299042</v>
      </c>
      <c r="O37">
        <f t="shared" si="4"/>
        <v>2.2995842305027394</v>
      </c>
      <c r="P37">
        <f t="shared" si="5"/>
        <v>2.2078268916682159E-2</v>
      </c>
    </row>
    <row r="38" spans="7:16" x14ac:dyDescent="0.35">
      <c r="G38">
        <v>32</v>
      </c>
      <c r="H38">
        <f t="shared" si="6"/>
        <v>0.92000000000000026</v>
      </c>
      <c r="I38">
        <f t="shared" si="7"/>
        <v>1.3788309303311221</v>
      </c>
      <c r="J38">
        <f t="shared" si="0"/>
        <v>9.2000000000000033E-3</v>
      </c>
      <c r="K38">
        <f t="shared" si="1"/>
        <v>0</v>
      </c>
      <c r="L38">
        <f t="shared" si="2"/>
        <v>1.8264377787795301</v>
      </c>
      <c r="M38">
        <f t="shared" si="8"/>
        <v>2.31296311922502</v>
      </c>
      <c r="N38">
        <f t="shared" si="3"/>
        <v>2.3153957459272476</v>
      </c>
      <c r="O38">
        <f t="shared" si="4"/>
        <v>2.3319848877903948</v>
      </c>
      <c r="P38">
        <f t="shared" si="5"/>
        <v>2.23585673281241E-2</v>
      </c>
    </row>
    <row r="39" spans="7:16" x14ac:dyDescent="0.35">
      <c r="G39">
        <v>33</v>
      </c>
      <c r="H39">
        <f t="shared" si="6"/>
        <v>0.93000000000000027</v>
      </c>
      <c r="I39">
        <f t="shared" si="7"/>
        <v>1.4011894976592463</v>
      </c>
      <c r="J39">
        <f t="shared" si="0"/>
        <v>9.3000000000000027E-3</v>
      </c>
      <c r="K39">
        <f t="shared" si="1"/>
        <v>0</v>
      </c>
      <c r="L39">
        <f t="shared" si="2"/>
        <v>1.8334290388126071</v>
      </c>
      <c r="M39">
        <f t="shared" si="8"/>
        <v>2.3453566428533095</v>
      </c>
      <c r="N39">
        <f t="shared" si="3"/>
        <v>2.347916280873513</v>
      </c>
      <c r="O39">
        <f t="shared" si="4"/>
        <v>2.3646686604679816</v>
      </c>
      <c r="P39">
        <f t="shared" si="5"/>
        <v>2.2641072577890393E-2</v>
      </c>
    </row>
    <row r="40" spans="7:16" x14ac:dyDescent="0.35">
      <c r="G40">
        <v>34</v>
      </c>
      <c r="H40">
        <f t="shared" si="6"/>
        <v>0.94000000000000028</v>
      </c>
      <c r="I40">
        <f t="shared" si="7"/>
        <v>1.4238305702371368</v>
      </c>
      <c r="J40">
        <f t="shared" si="0"/>
        <v>9.4000000000000038E-3</v>
      </c>
      <c r="K40">
        <f t="shared" si="1"/>
        <v>0</v>
      </c>
      <c r="L40">
        <f t="shared" si="2"/>
        <v>1.8403362611341523</v>
      </c>
      <c r="M40">
        <f t="shared" si="8"/>
        <v>2.3780322515428076</v>
      </c>
      <c r="N40">
        <f t="shared" si="3"/>
        <v>2.3807207314948511</v>
      </c>
      <c r="O40">
        <f t="shared" si="4"/>
        <v>2.3976377775520854</v>
      </c>
      <c r="P40">
        <f t="shared" si="5"/>
        <v>2.2925800007935926E-2</v>
      </c>
    </row>
    <row r="41" spans="7:16" x14ac:dyDescent="0.35">
      <c r="G41">
        <v>35</v>
      </c>
      <c r="H41">
        <f t="shared" si="6"/>
        <v>0.95000000000000029</v>
      </c>
      <c r="I41">
        <f t="shared" si="7"/>
        <v>1.4467563702450728</v>
      </c>
      <c r="J41">
        <f t="shared" si="0"/>
        <v>9.5000000000000032E-3</v>
      </c>
      <c r="K41">
        <f t="shared" si="1"/>
        <v>0</v>
      </c>
      <c r="L41">
        <f t="shared" si="2"/>
        <v>1.8471575633551076</v>
      </c>
      <c r="M41">
        <f t="shared" si="8"/>
        <v>2.4109921580618487</v>
      </c>
      <c r="N41">
        <f t="shared" si="3"/>
        <v>2.4138113310353821</v>
      </c>
      <c r="O41">
        <f t="shared" si="4"/>
        <v>2.4308944835554267</v>
      </c>
      <c r="P41">
        <f t="shared" si="5"/>
        <v>2.3212765041841665E-2</v>
      </c>
    </row>
    <row r="42" spans="7:16" x14ac:dyDescent="0.35">
      <c r="G42">
        <v>36</v>
      </c>
      <c r="H42">
        <f t="shared" si="6"/>
        <v>0.9600000000000003</v>
      </c>
      <c r="I42">
        <f t="shared" si="7"/>
        <v>1.4699691352869144</v>
      </c>
      <c r="J42">
        <f t="shared" si="0"/>
        <v>9.6000000000000026E-3</v>
      </c>
      <c r="K42">
        <f t="shared" si="1"/>
        <v>0</v>
      </c>
      <c r="L42">
        <f t="shared" si="2"/>
        <v>1.8538910354048452</v>
      </c>
      <c r="M42">
        <f t="shared" si="8"/>
        <v>2.444238590463939</v>
      </c>
      <c r="N42">
        <f t="shared" si="3"/>
        <v>2.4471903282392344</v>
      </c>
      <c r="O42">
        <f t="shared" si="4"/>
        <v>2.4644410385693067</v>
      </c>
      <c r="P42">
        <f t="shared" si="5"/>
        <v>2.3501983185634168E-2</v>
      </c>
    </row>
    <row r="43" spans="7:16" x14ac:dyDescent="0.35">
      <c r="G43">
        <v>37</v>
      </c>
      <c r="H43">
        <f t="shared" si="6"/>
        <v>0.97000000000000031</v>
      </c>
      <c r="I43">
        <f t="shared" si="7"/>
        <v>1.4934711184725487</v>
      </c>
      <c r="J43">
        <f t="shared" si="0"/>
        <v>9.7000000000000038E-3</v>
      </c>
      <c r="K43">
        <f t="shared" si="1"/>
        <v>0</v>
      </c>
      <c r="L43">
        <f t="shared" si="2"/>
        <v>1.8605347396392573</v>
      </c>
      <c r="M43">
        <f t="shared" si="8"/>
        <v>2.4777737921707454</v>
      </c>
      <c r="N43">
        <f t="shared" si="3"/>
        <v>2.4808599874334027</v>
      </c>
      <c r="O43">
        <f t="shared" si="4"/>
        <v>2.498279718346883</v>
      </c>
      <c r="P43">
        <f t="shared" si="5"/>
        <v>2.3793470028657396E-2</v>
      </c>
    </row>
    <row r="44" spans="7:16" x14ac:dyDescent="0.35">
      <c r="G44">
        <v>38</v>
      </c>
      <c r="H44">
        <f t="shared" si="6"/>
        <v>0.98000000000000032</v>
      </c>
      <c r="I44">
        <f t="shared" si="7"/>
        <v>1.5172645885012062</v>
      </c>
      <c r="J44">
        <f t="shared" si="0"/>
        <v>9.8000000000000032E-3</v>
      </c>
      <c r="K44">
        <f t="shared" si="1"/>
        <v>0</v>
      </c>
      <c r="L44">
        <f t="shared" si="2"/>
        <v>1.8670867109771299</v>
      </c>
      <c r="M44">
        <f t="shared" si="8"/>
        <v>2.5116000220560921</v>
      </c>
      <c r="N44">
        <f t="shared" si="3"/>
        <v>2.5148225886114868</v>
      </c>
      <c r="O44">
        <f t="shared" si="4"/>
        <v>2.5324128143873215</v>
      </c>
      <c r="P44">
        <f t="shared" si="5"/>
        <v>2.408724124449935E-2</v>
      </c>
    </row>
    <row r="45" spans="7:16" x14ac:dyDescent="0.35">
      <c r="G45">
        <v>39</v>
      </c>
      <c r="H45">
        <f t="shared" si="6"/>
        <v>0.99000000000000032</v>
      </c>
      <c r="I45">
        <f t="shared" si="7"/>
        <v>1.5413518297457056</v>
      </c>
      <c r="J45">
        <f t="shared" si="0"/>
        <v>9.9000000000000043E-3</v>
      </c>
      <c r="K45">
        <f t="shared" si="1"/>
        <v>0</v>
      </c>
      <c r="L45">
        <f t="shared" si="2"/>
        <v>1.8735449570662124</v>
      </c>
      <c r="M45">
        <f t="shared" si="8"/>
        <v>2.5457195545310367</v>
      </c>
      <c r="N45">
        <f t="shared" si="3"/>
        <v>2.5490804275183607</v>
      </c>
      <c r="O45">
        <f t="shared" si="4"/>
        <v>2.5668426340208894</v>
      </c>
      <c r="P45">
        <f t="shared" si="5"/>
        <v>2.43833125919765E-2</v>
      </c>
    </row>
    <row r="46" spans="7:16" x14ac:dyDescent="0.35">
      <c r="G46">
        <v>40</v>
      </c>
      <c r="H46">
        <f t="shared" si="6"/>
        <v>1.0000000000000002</v>
      </c>
      <c r="I46">
        <f t="shared" si="7"/>
        <v>1.5657351423376822</v>
      </c>
      <c r="J46">
        <f t="shared" si="0"/>
        <v>1.0000000000000002E-2</v>
      </c>
      <c r="K46">
        <f t="shared" si="1"/>
        <v>0</v>
      </c>
      <c r="L46">
        <f t="shared" si="2"/>
        <v>1.8799074584804234</v>
      </c>
      <c r="M46">
        <f t="shared" si="8"/>
        <v>2.5801346796300844</v>
      </c>
      <c r="N46">
        <f t="shared" si="3"/>
        <v>2.5836358157358323</v>
      </c>
      <c r="O46">
        <f t="shared" si="4"/>
        <v>2.6015715004950408</v>
      </c>
      <c r="P46">
        <f t="shared" si="5"/>
        <v>2.4681699916178832E-2</v>
      </c>
    </row>
    <row r="47" spans="7:16" x14ac:dyDescent="0.35">
      <c r="G47">
        <v>41</v>
      </c>
      <c r="H47">
        <f t="shared" si="6"/>
        <v>1.0100000000000002</v>
      </c>
      <c r="I47">
        <f t="shared" si="7"/>
        <v>1.5904168422538609</v>
      </c>
      <c r="J47">
        <f t="shared" si="0"/>
        <v>1.0100000000000003E-2</v>
      </c>
      <c r="K47">
        <f t="shared" si="1"/>
        <v>0</v>
      </c>
      <c r="L47">
        <f t="shared" si="2"/>
        <v>1.8861721689496969</v>
      </c>
      <c r="M47">
        <f t="shared" si="8"/>
        <v>2.6148477030986097</v>
      </c>
      <c r="N47">
        <f t="shared" si="3"/>
        <v>2.6184910807693544</v>
      </c>
      <c r="O47">
        <f t="shared" si="4"/>
        <v>2.6366017530615546</v>
      </c>
      <c r="P47">
        <f t="shared" si="5"/>
        <v>2.4982419149578636E-2</v>
      </c>
    </row>
    <row r="48" spans="7:16" x14ac:dyDescent="0.35">
      <c r="G48">
        <v>42</v>
      </c>
      <c r="H48">
        <f t="shared" si="6"/>
        <v>1.0200000000000002</v>
      </c>
      <c r="I48">
        <f t="shared" si="7"/>
        <v>1.6153992614034396</v>
      </c>
      <c r="J48">
        <f t="shared" si="0"/>
        <v>1.0200000000000002E-2</v>
      </c>
      <c r="K48">
        <f t="shared" si="1"/>
        <v>0</v>
      </c>
      <c r="L48">
        <f t="shared" si="2"/>
        <v>1.8923370156240136</v>
      </c>
      <c r="M48">
        <f t="shared" si="8"/>
        <v>2.6498609464815597</v>
      </c>
      <c r="N48">
        <f t="shared" si="3"/>
        <v>2.6536485661358475</v>
      </c>
      <c r="O48">
        <f t="shared" si="4"/>
        <v>2.671935747064798</v>
      </c>
      <c r="P48">
        <f t="shared" si="5"/>
        <v>2.5285486313206044E-2</v>
      </c>
    </row>
    <row r="49" spans="7:16" x14ac:dyDescent="0.35">
      <c r="G49">
        <v>43</v>
      </c>
      <c r="H49">
        <f t="shared" si="6"/>
        <v>1.0300000000000002</v>
      </c>
      <c r="I49">
        <f t="shared" si="7"/>
        <v>1.6406847477166457</v>
      </c>
      <c r="J49">
        <f t="shared" si="0"/>
        <v>1.0300000000000002E-2</v>
      </c>
      <c r="K49">
        <f t="shared" si="1"/>
        <v>0</v>
      </c>
      <c r="L49">
        <f t="shared" si="2"/>
        <v>1.898399899373215</v>
      </c>
      <c r="M49">
        <f t="shared" si="8"/>
        <v>2.6851767472135117</v>
      </c>
      <c r="N49">
        <f t="shared" si="3"/>
        <v>2.6891106314527136</v>
      </c>
      <c r="O49">
        <f t="shared" si="4"/>
        <v>2.7075758540311732</v>
      </c>
      <c r="P49">
        <f t="shared" si="5"/>
        <v>2.5590917517894735E-2</v>
      </c>
    </row>
    <row r="50" spans="7:16" x14ac:dyDescent="0.35">
      <c r="G50">
        <v>44</v>
      </c>
      <c r="H50">
        <f t="shared" si="6"/>
        <v>1.0400000000000003</v>
      </c>
      <c r="I50">
        <f t="shared" si="7"/>
        <v>1.6662756652345405</v>
      </c>
      <c r="J50">
        <f t="shared" si="0"/>
        <v>1.0400000000000003E-2</v>
      </c>
      <c r="K50">
        <f t="shared" si="1"/>
        <v>0</v>
      </c>
      <c r="L50">
        <f t="shared" si="2"/>
        <v>1.9043586951242459</v>
      </c>
      <c r="M50">
        <f t="shared" si="8"/>
        <v>2.720797458710162</v>
      </c>
      <c r="N50">
        <f t="shared" si="3"/>
        <v>2.7248796525280916</v>
      </c>
      <c r="O50">
        <f t="shared" si="4"/>
        <v>2.7435244617598218</v>
      </c>
      <c r="P50">
        <f t="shared" si="5"/>
        <v>2.589872896560096E-2</v>
      </c>
    </row>
    <row r="51" spans="7:16" x14ac:dyDescent="0.35">
      <c r="G51">
        <v>45</v>
      </c>
      <c r="H51">
        <f t="shared" si="6"/>
        <v>1.0500000000000003</v>
      </c>
      <c r="I51">
        <f t="shared" si="7"/>
        <v>1.6921743942001415</v>
      </c>
      <c r="J51">
        <f t="shared" si="0"/>
        <v>1.0500000000000002E-2</v>
      </c>
      <c r="K51">
        <f t="shared" si="1"/>
        <v>0</v>
      </c>
      <c r="L51">
        <f t="shared" si="2"/>
        <v>1.9102112522375272</v>
      </c>
      <c r="M51">
        <f t="shared" si="8"/>
        <v>2.7567254504613294</v>
      </c>
      <c r="N51">
        <f t="shared" si="3"/>
        <v>2.7609580214524483</v>
      </c>
      <c r="O51">
        <f t="shared" si="4"/>
        <v>2.7797839744146664</v>
      </c>
      <c r="P51">
        <f t="shared" si="5"/>
        <v>2.6208936950799584E-2</v>
      </c>
    </row>
    <row r="52" spans="7:16" x14ac:dyDescent="0.35">
      <c r="G52">
        <v>46</v>
      </c>
      <c r="H52">
        <f t="shared" si="6"/>
        <v>1.0600000000000003</v>
      </c>
      <c r="I52">
        <f t="shared" si="7"/>
        <v>1.7183833311509411</v>
      </c>
      <c r="J52">
        <f t="shared" si="0"/>
        <v>1.0600000000000004E-2</v>
      </c>
      <c r="K52">
        <f t="shared" si="1"/>
        <v>0</v>
      </c>
      <c r="L52">
        <f t="shared" si="2"/>
        <v>1.9159553949242083</v>
      </c>
      <c r="M52">
        <f t="shared" si="8"/>
        <v>2.7929631081255621</v>
      </c>
      <c r="N52">
        <f t="shared" si="3"/>
        <v>2.7973481466915691</v>
      </c>
      <c r="O52">
        <f t="shared" si="4"/>
        <v>2.8163568126178569</v>
      </c>
      <c r="P52">
        <f t="shared" si="5"/>
        <v>2.6521557861960546E-2</v>
      </c>
    </row>
    <row r="53" spans="7:16" x14ac:dyDescent="0.35">
      <c r="G53">
        <v>47</v>
      </c>
      <c r="H53">
        <f t="shared" si="6"/>
        <v>1.0700000000000003</v>
      </c>
      <c r="I53">
        <f t="shared" si="7"/>
        <v>1.7449048890129017</v>
      </c>
      <c r="J53">
        <f t="shared" si="0"/>
        <v>1.0700000000000003E-2</v>
      </c>
      <c r="K53">
        <f t="shared" si="1"/>
        <v>0</v>
      </c>
      <c r="L53">
        <f t="shared" si="2"/>
        <v>1.9215889227061043</v>
      </c>
      <c r="M53">
        <f t="shared" si="8"/>
        <v>2.8295128336264321</v>
      </c>
      <c r="N53">
        <f t="shared" si="3"/>
        <v>2.8340524531810338</v>
      </c>
      <c r="O53">
        <f t="shared" si="4"/>
        <v>2.8532454135447125</v>
      </c>
      <c r="P53">
        <f t="shared" si="5"/>
        <v>2.6836608183109584E-2</v>
      </c>
    </row>
    <row r="54" spans="7:16" x14ac:dyDescent="0.35">
      <c r="G54">
        <v>48</v>
      </c>
      <c r="H54">
        <f t="shared" si="6"/>
        <v>1.0800000000000003</v>
      </c>
      <c r="I54">
        <f t="shared" si="7"/>
        <v>1.7717414971960113</v>
      </c>
      <c r="J54">
        <f t="shared" si="0"/>
        <v>1.0800000000000002E-2</v>
      </c>
      <c r="K54">
        <f t="shared" si="1"/>
        <v>0</v>
      </c>
      <c r="L54">
        <f t="shared" si="2"/>
        <v>1.9271096109201777</v>
      </c>
      <c r="M54">
        <f t="shared" si="8"/>
        <v>2.8663770452506125</v>
      </c>
      <c r="N54">
        <f t="shared" si="3"/>
        <v>2.8710733824222645</v>
      </c>
      <c r="O54">
        <f t="shared" si="4"/>
        <v>2.8904522310202343</v>
      </c>
      <c r="P54">
        <f t="shared" si="5"/>
        <v>2.7154104495476943E-2</v>
      </c>
    </row>
    <row r="55" spans="7:16" x14ac:dyDescent="0.35">
      <c r="G55">
        <v>49</v>
      </c>
      <c r="H55">
        <f t="shared" si="6"/>
        <v>1.0900000000000003</v>
      </c>
      <c r="I55">
        <f t="shared" si="7"/>
        <v>1.7988956016914881</v>
      </c>
      <c r="J55">
        <f t="shared" si="0"/>
        <v>1.0900000000000003E-2</v>
      </c>
      <c r="K55">
        <f t="shared" si="1"/>
        <v>0</v>
      </c>
      <c r="L55">
        <f t="shared" si="2"/>
        <v>1.9325152112694752</v>
      </c>
      <c r="M55">
        <f t="shared" si="8"/>
        <v>2.9035581777478359</v>
      </c>
      <c r="N55">
        <f t="shared" si="3"/>
        <v>2.9084133925802274</v>
      </c>
      <c r="O55">
        <f t="shared" si="4"/>
        <v>2.9279797356172903</v>
      </c>
      <c r="P55">
        <f t="shared" si="5"/>
        <v>2.7474063479238153E-2</v>
      </c>
    </row>
    <row r="56" spans="7:16" x14ac:dyDescent="0.35">
      <c r="G56">
        <v>50</v>
      </c>
      <c r="H56">
        <f t="shared" si="6"/>
        <v>1.1000000000000003</v>
      </c>
      <c r="I56">
        <f t="shared" si="7"/>
        <v>1.8263696651707262</v>
      </c>
      <c r="J56">
        <f t="shared" si="0"/>
        <v>1.1000000000000003E-2</v>
      </c>
      <c r="K56">
        <f t="shared" si="1"/>
        <v>0</v>
      </c>
      <c r="L56">
        <f t="shared" si="2"/>
        <v>1.9378034524224916</v>
      </c>
      <c r="M56">
        <f t="shared" si="8"/>
        <v>2.9410586824328391</v>
      </c>
      <c r="N56">
        <f t="shared" si="3"/>
        <v>2.9460749585828907</v>
      </c>
      <c r="O56">
        <f t="shared" si="4"/>
        <v>2.9658304147565553</v>
      </c>
      <c r="P56">
        <f t="shared" si="5"/>
        <v>2.7796501915350845E-2</v>
      </c>
    </row>
    <row r="57" spans="7:16" x14ac:dyDescent="0.35">
      <c r="G57">
        <v>51</v>
      </c>
      <c r="H57">
        <f t="shared" si="6"/>
        <v>1.1100000000000003</v>
      </c>
      <c r="I57">
        <f t="shared" si="7"/>
        <v>1.854166167086077</v>
      </c>
      <c r="J57">
        <f t="shared" si="0"/>
        <v>1.1100000000000004E-2</v>
      </c>
      <c r="K57">
        <f t="shared" si="1"/>
        <v>0</v>
      </c>
      <c r="L57">
        <f t="shared" si="2"/>
        <v>1.9429720406629809</v>
      </c>
      <c r="M57">
        <f t="shared" si="8"/>
        <v>2.978881027289392</v>
      </c>
      <c r="N57">
        <f t="shared" si="3"/>
        <v>2.984060572222524</v>
      </c>
      <c r="O57">
        <f t="shared" si="4"/>
        <v>3.0040067728083026</v>
      </c>
      <c r="P57">
        <f t="shared" si="5"/>
        <v>2.8121436687491862E-2</v>
      </c>
    </row>
    <row r="58" spans="7:16" x14ac:dyDescent="0.35">
      <c r="G58">
        <v>52</v>
      </c>
      <c r="H58">
        <f t="shared" si="6"/>
        <v>1.1200000000000003</v>
      </c>
      <c r="I58">
        <f t="shared" si="7"/>
        <v>1.8822876037735687</v>
      </c>
      <c r="J58">
        <f t="shared" si="0"/>
        <v>1.1200000000000003E-2</v>
      </c>
      <c r="K58">
        <f t="shared" si="1"/>
        <v>0</v>
      </c>
      <c r="L58">
        <f t="shared" si="2"/>
        <v>1.9480186605922993</v>
      </c>
      <c r="M58">
        <f t="shared" si="8"/>
        <v>3.0170276970765304</v>
      </c>
      <c r="N58">
        <f t="shared" si="3"/>
        <v>3.0223727422589515</v>
      </c>
      <c r="O58">
        <f t="shared" si="4"/>
        <v>3.0425113311961587</v>
      </c>
      <c r="P58">
        <f t="shared" si="5"/>
        <v>2.8448884784099036E-2</v>
      </c>
    </row>
    <row r="59" spans="7:16" x14ac:dyDescent="0.35">
      <c r="G59">
        <v>53</v>
      </c>
      <c r="H59">
        <f t="shared" si="6"/>
        <v>1.1300000000000003</v>
      </c>
      <c r="I59">
        <f t="shared" si="7"/>
        <v>1.9107364885576679</v>
      </c>
      <c r="J59">
        <f t="shared" si="0"/>
        <v>1.1300000000000003E-2</v>
      </c>
      <c r="K59">
        <f t="shared" si="1"/>
        <v>0</v>
      </c>
      <c r="L59">
        <f t="shared" si="2"/>
        <v>1.9529409758864142</v>
      </c>
      <c r="M59">
        <f t="shared" si="8"/>
        <v>3.0555011934371001</v>
      </c>
      <c r="N59">
        <f t="shared" si="3"/>
        <v>3.0610139945248536</v>
      </c>
      <c r="O59">
        <f t="shared" si="4"/>
        <v>3.0813466285029167</v>
      </c>
      <c r="P59">
        <f t="shared" si="5"/>
        <v>2.8778863300522064E-2</v>
      </c>
    </row>
    <row r="60" spans="7:16" x14ac:dyDescent="0.35">
      <c r="G60">
        <v>54</v>
      </c>
      <c r="H60">
        <f t="shared" si="6"/>
        <v>1.1400000000000003</v>
      </c>
      <c r="I60">
        <f t="shared" si="7"/>
        <v>1.93951535185819</v>
      </c>
      <c r="J60">
        <f t="shared" si="0"/>
        <v>1.1400000000000004E-2</v>
      </c>
      <c r="K60">
        <f t="shared" si="1"/>
        <v>0</v>
      </c>
      <c r="L60">
        <f t="shared" si="2"/>
        <v>1.9577366301097769</v>
      </c>
      <c r="M60">
        <f t="shared" si="8"/>
        <v>3.0943040350087392</v>
      </c>
      <c r="N60">
        <f t="shared" si="3"/>
        <v>3.099986872033234</v>
      </c>
      <c r="O60">
        <f t="shared" si="4"/>
        <v>3.1205152205785227</v>
      </c>
      <c r="P60">
        <f t="shared" si="5"/>
        <v>2.9111389441287078E-2</v>
      </c>
    </row>
    <row r="61" spans="7:16" x14ac:dyDescent="0.35">
      <c r="G61">
        <v>55</v>
      </c>
      <c r="H61">
        <f t="shared" si="6"/>
        <v>1.1500000000000004</v>
      </c>
      <c r="I61">
        <f t="shared" si="7"/>
        <v>1.9686267412994771</v>
      </c>
      <c r="J61">
        <f t="shared" si="0"/>
        <v>1.1500000000000003E-2</v>
      </c>
      <c r="K61">
        <f t="shared" si="1"/>
        <v>0</v>
      </c>
      <c r="L61">
        <f t="shared" si="2"/>
        <v>1.96240324758831</v>
      </c>
      <c r="M61">
        <f t="shared" si="8"/>
        <v>3.133438757537419</v>
      </c>
      <c r="N61">
        <f t="shared" si="3"/>
        <v>3.1392939350871645</v>
      </c>
      <c r="O61">
        <f t="shared" si="4"/>
        <v>3.1600196806503491</v>
      </c>
      <c r="P61">
        <f t="shared" si="5"/>
        <v>2.9446480522479709E-2</v>
      </c>
    </row>
    <row r="62" spans="7:16" x14ac:dyDescent="0.35">
      <c r="G62">
        <v>56</v>
      </c>
      <c r="H62">
        <f t="shared" si="6"/>
        <v>1.1600000000000004</v>
      </c>
      <c r="I62">
        <f t="shared" si="7"/>
        <v>1.9980732218219568</v>
      </c>
      <c r="J62">
        <f t="shared" si="0"/>
        <v>1.1600000000000004E-2</v>
      </c>
      <c r="K62">
        <f t="shared" si="1"/>
        <v>0</v>
      </c>
      <c r="L62">
        <f t="shared" si="2"/>
        <v>1.9669384343438179</v>
      </c>
      <c r="M62">
        <f t="shared" si="8"/>
        <v>3.1729079139936762</v>
      </c>
      <c r="N62">
        <f t="shared" si="3"/>
        <v>3.1789377613919254</v>
      </c>
      <c r="O62">
        <f t="shared" si="4"/>
        <v>3.199862599435876</v>
      </c>
      <c r="P62">
        <f t="shared" si="5"/>
        <v>2.9784153974251496E-2</v>
      </c>
    </row>
    <row r="63" spans="7:16" x14ac:dyDescent="0.35">
      <c r="G63">
        <v>57</v>
      </c>
      <c r="H63">
        <f t="shared" si="6"/>
        <v>1.1700000000000004</v>
      </c>
      <c r="I63">
        <f t="shared" si="7"/>
        <v>2.0278573757962084</v>
      </c>
      <c r="J63">
        <f t="shared" si="0"/>
        <v>1.1700000000000004E-2</v>
      </c>
      <c r="K63">
        <f t="shared" si="1"/>
        <v>0</v>
      </c>
      <c r="L63">
        <f t="shared" si="2"/>
        <v>1.9713397790921952</v>
      </c>
      <c r="M63">
        <f t="shared" si="8"/>
        <v>3.2127140746916698</v>
      </c>
      <c r="N63">
        <f t="shared" si="3"/>
        <v>3.2189209461696668</v>
      </c>
      <c r="O63">
        <f t="shared" si="4"/>
        <v>3.2400465852579057</v>
      </c>
      <c r="P63">
        <f t="shared" si="5"/>
        <v>3.0124427343454628E-2</v>
      </c>
    </row>
    <row r="64" spans="7:16" x14ac:dyDescent="0.35">
      <c r="G64">
        <v>58</v>
      </c>
      <c r="H64">
        <f t="shared" si="6"/>
        <v>1.1800000000000004</v>
      </c>
      <c r="I64">
        <f t="shared" si="7"/>
        <v>2.0579818031396631</v>
      </c>
      <c r="J64">
        <f t="shared" si="0"/>
        <v>1.1800000000000005E-2</v>
      </c>
      <c r="K64">
        <f t="shared" si="1"/>
        <v>0</v>
      </c>
      <c r="L64">
        <f t="shared" si="2"/>
        <v>1.9756048543078522</v>
      </c>
      <c r="M64">
        <f t="shared" si="8"/>
        <v>3.2528598274112026</v>
      </c>
      <c r="N64">
        <f t="shared" si="3"/>
        <v>3.2592461022767196</v>
      </c>
      <c r="O64">
        <f t="shared" si="4"/>
        <v>3.2805742641624307</v>
      </c>
      <c r="P64">
        <f t="shared" si="5"/>
        <v>3.0467318296410216E-2</v>
      </c>
    </row>
    <row r="65" spans="7:16" x14ac:dyDescent="0.35">
      <c r="G65">
        <v>59</v>
      </c>
      <c r="H65">
        <f t="shared" si="6"/>
        <v>1.1900000000000004</v>
      </c>
      <c r="I65">
        <f t="shared" si="7"/>
        <v>2.0884491214360734</v>
      </c>
      <c r="J65">
        <f t="shared" si="0"/>
        <v>1.1900000000000004E-2</v>
      </c>
      <c r="K65">
        <f t="shared" si="1"/>
        <v>0</v>
      </c>
      <c r="L65">
        <f t="shared" si="2"/>
        <v>1.9797312173568455</v>
      </c>
      <c r="M65">
        <f t="shared" si="8"/>
        <v>3.2933477775228579</v>
      </c>
      <c r="N65">
        <f t="shared" si="3"/>
        <v>3.2999158603236878</v>
      </c>
      <c r="O65">
        <f t="shared" si="4"/>
        <v>3.3214482800393106</v>
      </c>
      <c r="P65">
        <f t="shared" si="5"/>
        <v>3.0812844621815414E-2</v>
      </c>
    </row>
    <row r="66" spans="7:16" x14ac:dyDescent="0.35">
      <c r="G66">
        <v>60</v>
      </c>
      <c r="H66">
        <f t="shared" si="6"/>
        <v>1.2000000000000004</v>
      </c>
      <c r="I66">
        <f t="shared" si="7"/>
        <v>2.1192619660578886</v>
      </c>
      <c r="J66">
        <f t="shared" si="0"/>
        <v>1.2000000000000004E-2</v>
      </c>
      <c r="K66">
        <f t="shared" si="1"/>
        <v>0</v>
      </c>
      <c r="L66">
        <f t="shared" si="2"/>
        <v>1.98371641170126</v>
      </c>
      <c r="M66">
        <f t="shared" si="8"/>
        <v>3.3341805481163949</v>
      </c>
      <c r="N66">
        <f t="shared" si="3"/>
        <v>3.3409328687984705</v>
      </c>
      <c r="O66">
        <f t="shared" si="4"/>
        <v>3.3626712947458737</v>
      </c>
      <c r="P66">
        <f t="shared" si="5"/>
        <v>3.1161024233794771E-2</v>
      </c>
    </row>
    <row r="67" spans="7:16" x14ac:dyDescent="0.35">
      <c r="G67">
        <v>61</v>
      </c>
      <c r="H67">
        <f t="shared" si="6"/>
        <v>1.2100000000000004</v>
      </c>
      <c r="I67">
        <f t="shared" si="7"/>
        <v>2.1504229902916836</v>
      </c>
      <c r="J67">
        <f t="shared" si="0"/>
        <v>1.2100000000000005E-2</v>
      </c>
      <c r="K67">
        <f t="shared" si="1"/>
        <v>0</v>
      </c>
      <c r="L67">
        <f t="shared" si="2"/>
        <v>1.9875579681774347</v>
      </c>
      <c r="M67">
        <f t="shared" si="8"/>
        <v>3.3753607801325711</v>
      </c>
      <c r="N67">
        <f t="shared" si="3"/>
        <v>3.3822997941923467</v>
      </c>
      <c r="O67">
        <f t="shared" si="4"/>
        <v>3.4042459882336074</v>
      </c>
      <c r="P67">
        <f t="shared" si="5"/>
        <v>3.1511875175101463E-2</v>
      </c>
    </row>
    <row r="68" spans="7:16" x14ac:dyDescent="0.35">
      <c r="G68">
        <v>62</v>
      </c>
      <c r="H68">
        <f t="shared" si="6"/>
        <v>1.2200000000000004</v>
      </c>
      <c r="I68">
        <f t="shared" si="7"/>
        <v>2.1819348654667849</v>
      </c>
      <c r="J68">
        <f t="shared" si="0"/>
        <v>1.2200000000000004E-2</v>
      </c>
      <c r="K68">
        <f t="shared" si="1"/>
        <v>0</v>
      </c>
      <c r="L68">
        <f t="shared" si="2"/>
        <v>1.9912534063507008</v>
      </c>
      <c r="M68">
        <f t="shared" si="8"/>
        <v>3.4168911324985385</v>
      </c>
      <c r="N68">
        <f t="shared" si="3"/>
        <v>3.4240193211292778</v>
      </c>
      <c r="O68">
        <f t="shared" si="4"/>
        <v>3.4461750586780782</v>
      </c>
      <c r="P68">
        <f t="shared" si="5"/>
        <v>3.186541562047402E-2</v>
      </c>
    </row>
    <row r="69" spans="7:16" x14ac:dyDescent="0.35">
      <c r="G69">
        <v>63</v>
      </c>
      <c r="H69">
        <f t="shared" si="6"/>
        <v>1.2300000000000004</v>
      </c>
      <c r="I69">
        <f t="shared" si="7"/>
        <v>2.2138002810872588</v>
      </c>
      <c r="J69">
        <f t="shared" si="0"/>
        <v>1.2300000000000005E-2</v>
      </c>
      <c r="K69">
        <f t="shared" si="1"/>
        <v>0</v>
      </c>
      <c r="L69">
        <f t="shared" si="2"/>
        <v>1.994800235949336</v>
      </c>
      <c r="M69">
        <f t="shared" si="8"/>
        <v>3.4587742822670058</v>
      </c>
      <c r="N69">
        <f t="shared" si="3"/>
        <v>3.4660941524985942</v>
      </c>
      <c r="O69">
        <f t="shared" si="4"/>
        <v>3.4884612226122456</v>
      </c>
      <c r="P69">
        <f t="shared" si="5"/>
        <v>3.2221663880154634E-2</v>
      </c>
    </row>
    <row r="70" spans="7:16" x14ac:dyDescent="0.35">
      <c r="G70">
        <v>64</v>
      </c>
      <c r="H70">
        <f t="shared" si="6"/>
        <v>1.2400000000000004</v>
      </c>
      <c r="I70">
        <f t="shared" si="7"/>
        <v>2.2460219449674135</v>
      </c>
      <c r="J70">
        <f t="shared" si="0"/>
        <v>1.2400000000000005E-2</v>
      </c>
      <c r="K70">
        <f t="shared" si="1"/>
        <v>0</v>
      </c>
      <c r="L70">
        <f t="shared" si="2"/>
        <v>1.9981959583805162</v>
      </c>
      <c r="M70">
        <f t="shared" si="8"/>
        <v>3.501012924759316</v>
      </c>
      <c r="N70">
        <f t="shared" si="3"/>
        <v>3.50852700959121</v>
      </c>
      <c r="O70">
        <f t="shared" si="4"/>
        <v>3.5311072150633258</v>
      </c>
      <c r="P70">
        <f t="shared" si="5"/>
        <v>3.2580638403574828E-2</v>
      </c>
    </row>
    <row r="71" spans="7:16" x14ac:dyDescent="0.35">
      <c r="G71">
        <v>65</v>
      </c>
      <c r="H71">
        <f t="shared" si="6"/>
        <v>1.2500000000000004</v>
      </c>
      <c r="I71">
        <f t="shared" si="7"/>
        <v>2.2786025833709882</v>
      </c>
      <c r="J71">
        <f t="shared" ref="J71:J106" si="9">H71*$C$2</f>
        <v>1.2500000000000004E-2</v>
      </c>
      <c r="K71">
        <f t="shared" ref="K71:K106" si="10">A67*$D$2</f>
        <v>0</v>
      </c>
      <c r="L71">
        <f t="shared" ref="L71:L106" si="11">H71+COS(I71/10^0.5)</f>
        <v>2.0014380683310846</v>
      </c>
      <c r="M71">
        <f t="shared" ref="M71:M106" si="12">(H71+$D$2)+I71+L71*$D$2</f>
        <v>3.5436097737126437</v>
      </c>
      <c r="N71">
        <f t="shared" ref="N71:N106" si="13">(H71+$D$2)+I71+M71*$D$2</f>
        <v>3.5513206322395519</v>
      </c>
      <c r="O71">
        <f t="shared" ref="O71:O106" si="14">H71+$C$2+I71+N71*$C$2</f>
        <v>3.5741157896933844</v>
      </c>
      <c r="P71">
        <f t="shared" ref="P71:P106" si="15">(L71+2*M71+2*N71+O71)*$E$2</f>
        <v>3.2942357783214769E-2</v>
      </c>
    </row>
    <row r="72" spans="7:16" x14ac:dyDescent="0.35">
      <c r="G72">
        <v>66</v>
      </c>
      <c r="H72">
        <f t="shared" ref="H72:H106" si="16">H71+$C$2</f>
        <v>1.2600000000000005</v>
      </c>
      <c r="I72">
        <f t="shared" ref="I72:I106" si="17">I71+P71</f>
        <v>2.3115449411542031</v>
      </c>
      <c r="J72">
        <f t="shared" si="9"/>
        <v>1.2600000000000005E-2</v>
      </c>
      <c r="K72">
        <f t="shared" si="10"/>
        <v>0</v>
      </c>
      <c r="L72">
        <f t="shared" si="11"/>
        <v>2.0045240554560246</v>
      </c>
      <c r="M72">
        <f t="shared" si="12"/>
        <v>3.5865675614314836</v>
      </c>
      <c r="N72">
        <f t="shared" si="13"/>
        <v>3.5944777789613611</v>
      </c>
      <c r="O72">
        <f t="shared" si="14"/>
        <v>3.6174897189438173</v>
      </c>
      <c r="P72">
        <f t="shared" si="15"/>
        <v>3.3306840758642556E-2</v>
      </c>
    </row>
    <row r="73" spans="7:16" x14ac:dyDescent="0.35">
      <c r="G73">
        <v>67</v>
      </c>
      <c r="H73">
        <f t="shared" si="16"/>
        <v>1.2700000000000005</v>
      </c>
      <c r="I73">
        <f t="shared" si="17"/>
        <v>2.3448517819128458</v>
      </c>
      <c r="J73">
        <f t="shared" si="9"/>
        <v>1.2700000000000005E-2</v>
      </c>
      <c r="K73">
        <f t="shared" si="10"/>
        <v>0</v>
      </c>
      <c r="L73">
        <f t="shared" si="11"/>
        <v>2.0074514061575668</v>
      </c>
      <c r="M73">
        <f t="shared" si="12"/>
        <v>3.629889038943634</v>
      </c>
      <c r="N73">
        <f t="shared" si="13"/>
        <v>3.6380012271075644</v>
      </c>
      <c r="O73">
        <f t="shared" si="14"/>
        <v>3.6612317941839216</v>
      </c>
      <c r="P73">
        <f t="shared" si="15"/>
        <v>3.3674106220739818E-2</v>
      </c>
    </row>
    <row r="74" spans="7:16" x14ac:dyDescent="0.35">
      <c r="G74">
        <v>68</v>
      </c>
      <c r="H74">
        <f t="shared" si="16"/>
        <v>1.2800000000000005</v>
      </c>
      <c r="I74">
        <f t="shared" si="17"/>
        <v>2.3785258881335856</v>
      </c>
      <c r="J74">
        <f t="shared" si="9"/>
        <v>1.2800000000000006E-2</v>
      </c>
      <c r="K74">
        <f t="shared" si="10"/>
        <v>0</v>
      </c>
      <c r="L74">
        <f t="shared" si="11"/>
        <v>2.0102176054579211</v>
      </c>
      <c r="M74">
        <f t="shared" si="12"/>
        <v>3.6735769761608759</v>
      </c>
      <c r="N74">
        <f t="shared" si="13"/>
        <v>3.6818937730143904</v>
      </c>
      <c r="O74">
        <f t="shared" si="14"/>
        <v>3.70534482586373</v>
      </c>
      <c r="P74">
        <f t="shared" si="15"/>
        <v>3.4044173216120306E-2</v>
      </c>
    </row>
    <row r="75" spans="7:16" x14ac:dyDescent="0.35">
      <c r="G75">
        <v>69</v>
      </c>
      <c r="H75">
        <f t="shared" si="16"/>
        <v>1.2900000000000005</v>
      </c>
      <c r="I75">
        <f t="shared" si="17"/>
        <v>2.4125700613497059</v>
      </c>
      <c r="J75">
        <f t="shared" si="9"/>
        <v>1.2900000000000005E-2</v>
      </c>
      <c r="K75">
        <f t="shared" si="10"/>
        <v>0</v>
      </c>
      <c r="L75">
        <f t="shared" si="11"/>
        <v>2.0128201389686708</v>
      </c>
      <c r="M75">
        <f t="shared" si="12"/>
        <v>3.7176341620445497</v>
      </c>
      <c r="N75">
        <f t="shared" si="13"/>
        <v>3.7261582321599289</v>
      </c>
      <c r="O75">
        <f t="shared" si="14"/>
        <v>3.7498316436713055</v>
      </c>
      <c r="P75">
        <f t="shared" si="15"/>
        <v>3.4417060951748228E-2</v>
      </c>
    </row>
    <row r="76" spans="7:16" x14ac:dyDescent="0.35">
      <c r="G76">
        <v>70</v>
      </c>
      <c r="H76">
        <f t="shared" si="16"/>
        <v>1.3000000000000005</v>
      </c>
      <c r="I76">
        <f t="shared" si="17"/>
        <v>2.4469871223014539</v>
      </c>
      <c r="J76">
        <f t="shared" si="9"/>
        <v>1.3000000000000005E-2</v>
      </c>
      <c r="K76">
        <f t="shared" si="10"/>
        <v>0</v>
      </c>
      <c r="L76">
        <f t="shared" si="11"/>
        <v>2.0152564949599152</v>
      </c>
      <c r="M76">
        <f t="shared" si="12"/>
        <v>3.7620634047762538</v>
      </c>
      <c r="N76">
        <f t="shared" si="13"/>
        <v>3.7707974393253352</v>
      </c>
      <c r="O76">
        <f t="shared" si="14"/>
        <v>3.7946950966947077</v>
      </c>
      <c r="P76">
        <f t="shared" si="15"/>
        <v>3.4792788799763004E-2</v>
      </c>
    </row>
    <row r="77" spans="7:16" x14ac:dyDescent="0.35">
      <c r="G77">
        <v>71</v>
      </c>
      <c r="H77">
        <f t="shared" si="16"/>
        <v>1.3100000000000005</v>
      </c>
      <c r="I77">
        <f t="shared" si="17"/>
        <v>2.4817799111012171</v>
      </c>
      <c r="J77">
        <f t="shared" si="9"/>
        <v>1.3100000000000006E-2</v>
      </c>
      <c r="K77">
        <f t="shared" si="10"/>
        <v>0</v>
      </c>
      <c r="L77">
        <f t="shared" si="11"/>
        <v>2.0175241665322918</v>
      </c>
      <c r="M77">
        <f t="shared" si="12"/>
        <v>3.8068675319338787</v>
      </c>
      <c r="N77">
        <f t="shared" si="13"/>
        <v>3.815814248760887</v>
      </c>
      <c r="O77">
        <f t="shared" si="14"/>
        <v>3.8399380535888263</v>
      </c>
      <c r="P77">
        <f t="shared" si="15"/>
        <v>3.5171376302517751E-2</v>
      </c>
    </row>
    <row r="78" spans="7:16" x14ac:dyDescent="0.35">
      <c r="G78">
        <v>72</v>
      </c>
      <c r="H78">
        <f t="shared" si="16"/>
        <v>1.3200000000000005</v>
      </c>
      <c r="I78">
        <f t="shared" si="17"/>
        <v>2.5169512874037347</v>
      </c>
      <c r="J78">
        <f t="shared" si="9"/>
        <v>1.3200000000000005E-2</v>
      </c>
      <c r="K78">
        <f t="shared" si="10"/>
        <v>0</v>
      </c>
      <c r="L78">
        <f t="shared" si="11"/>
        <v>2.0196206538950676</v>
      </c>
      <c r="M78">
        <f t="shared" si="12"/>
        <v>3.8520493906732107</v>
      </c>
      <c r="N78">
        <f t="shared" si="13"/>
        <v>3.8612115343571016</v>
      </c>
      <c r="O78">
        <f t="shared" si="14"/>
        <v>3.8855634027473065</v>
      </c>
      <c r="P78">
        <f t="shared" si="15"/>
        <v>3.5552843177838328E-2</v>
      </c>
    </row>
    <row r="79" spans="7:16" x14ac:dyDescent="0.35">
      <c r="G79">
        <v>73</v>
      </c>
      <c r="H79">
        <f t="shared" si="16"/>
        <v>1.3300000000000005</v>
      </c>
      <c r="I79">
        <f t="shared" si="17"/>
        <v>2.552504130581573</v>
      </c>
      <c r="J79">
        <f t="shared" si="9"/>
        <v>1.3300000000000006E-2</v>
      </c>
      <c r="K79">
        <f t="shared" si="10"/>
        <v>0</v>
      </c>
      <c r="L79">
        <f t="shared" si="11"/>
        <v>2.0215434667535064</v>
      </c>
      <c r="M79">
        <f t="shared" si="12"/>
        <v>3.897611847915341</v>
      </c>
      <c r="N79">
        <f t="shared" si="13"/>
        <v>3.9069921898211502</v>
      </c>
      <c r="O79">
        <f t="shared" si="14"/>
        <v>3.9315740524797853</v>
      </c>
      <c r="P79">
        <f t="shared" si="15"/>
        <v>3.5937209324510458E-2</v>
      </c>
    </row>
    <row r="80" spans="7:16" x14ac:dyDescent="0.35">
      <c r="G80">
        <v>74</v>
      </c>
      <c r="H80">
        <f t="shared" si="16"/>
        <v>1.3400000000000005</v>
      </c>
      <c r="I80">
        <f t="shared" si="17"/>
        <v>2.5884413399060833</v>
      </c>
      <c r="J80">
        <f t="shared" si="9"/>
        <v>1.3400000000000006E-2</v>
      </c>
      <c r="K80">
        <f t="shared" si="10"/>
        <v>0</v>
      </c>
      <c r="L80">
        <f t="shared" si="11"/>
        <v>2.0232901268087877</v>
      </c>
      <c r="M80">
        <f t="shared" si="12"/>
        <v>3.9435577905401278</v>
      </c>
      <c r="N80">
        <f t="shared" si="13"/>
        <v>3.9531591288587844</v>
      </c>
      <c r="O80">
        <f t="shared" si="14"/>
        <v>3.9779729311946714</v>
      </c>
      <c r="P80">
        <f t="shared" si="15"/>
        <v>3.6324494828002145E-2</v>
      </c>
    </row>
    <row r="81" spans="7:16" x14ac:dyDescent="0.35">
      <c r="G81">
        <v>75</v>
      </c>
      <c r="H81">
        <f t="shared" si="16"/>
        <v>1.3500000000000005</v>
      </c>
      <c r="I81">
        <f t="shared" si="17"/>
        <v>2.6247658347340854</v>
      </c>
      <c r="J81">
        <f t="shared" si="9"/>
        <v>1.3500000000000005E-2</v>
      </c>
      <c r="K81">
        <f t="shared" si="10"/>
        <v>0</v>
      </c>
      <c r="L81">
        <f t="shared" si="11"/>
        <v>2.0248581703737658</v>
      </c>
      <c r="M81">
        <f t="shared" si="12"/>
        <v>3.9898901255859545</v>
      </c>
      <c r="N81">
        <f t="shared" si="13"/>
        <v>3.9997152853620155</v>
      </c>
      <c r="O81">
        <f t="shared" si="14"/>
        <v>4.0247629875877058</v>
      </c>
      <c r="P81">
        <f t="shared" si="15"/>
        <v>3.671471996642902E-2</v>
      </c>
    </row>
    <row r="82" spans="7:16" x14ac:dyDescent="0.35">
      <c r="G82">
        <v>76</v>
      </c>
      <c r="H82">
        <f t="shared" si="16"/>
        <v>1.3600000000000005</v>
      </c>
      <c r="I82">
        <f t="shared" si="17"/>
        <v>2.6614805547005145</v>
      </c>
      <c r="J82">
        <f t="shared" si="9"/>
        <v>1.3600000000000006E-2</v>
      </c>
      <c r="K82">
        <f t="shared" si="10"/>
        <v>0</v>
      </c>
      <c r="L82">
        <f t="shared" si="11"/>
        <v>2.0262451511079123</v>
      </c>
      <c r="M82">
        <f t="shared" si="12"/>
        <v>4.0366117804560551</v>
      </c>
      <c r="N82">
        <f t="shared" si="13"/>
        <v>4.0466636136027958</v>
      </c>
      <c r="O82">
        <f t="shared" si="14"/>
        <v>4.0719471908365428</v>
      </c>
      <c r="P82">
        <f t="shared" si="15"/>
        <v>3.7107905216770265E-2</v>
      </c>
    </row>
    <row r="83" spans="7:16" x14ac:dyDescent="0.35">
      <c r="G83">
        <v>77</v>
      </c>
      <c r="H83">
        <f t="shared" si="16"/>
        <v>1.3700000000000006</v>
      </c>
      <c r="I83">
        <f t="shared" si="17"/>
        <v>2.6985884599172847</v>
      </c>
      <c r="J83">
        <f t="shared" si="9"/>
        <v>1.3700000000000006E-2</v>
      </c>
      <c r="K83">
        <f t="shared" si="10"/>
        <v>0</v>
      </c>
      <c r="L83">
        <f t="shared" si="11"/>
        <v>2.0274486428747949</v>
      </c>
      <c r="M83">
        <f t="shared" si="12"/>
        <v>4.0837257031316598</v>
      </c>
      <c r="N83">
        <f t="shared" si="13"/>
        <v>4.094007088432944</v>
      </c>
      <c r="O83">
        <f t="shared" si="14"/>
        <v>4.119528530801615</v>
      </c>
      <c r="P83">
        <f t="shared" si="15"/>
        <v>3.7504071261342704E-2</v>
      </c>
    </row>
    <row r="84" spans="7:16" x14ac:dyDescent="0.35">
      <c r="G84">
        <v>78</v>
      </c>
      <c r="H84">
        <f t="shared" si="16"/>
        <v>1.3800000000000006</v>
      </c>
      <c r="I84">
        <f t="shared" si="17"/>
        <v>2.7360925311786275</v>
      </c>
      <c r="J84">
        <f t="shared" si="9"/>
        <v>1.3800000000000007E-2</v>
      </c>
      <c r="K84">
        <f t="shared" si="10"/>
        <v>0</v>
      </c>
      <c r="L84">
        <f t="shared" si="11"/>
        <v>2.0284662427254907</v>
      </c>
      <c r="M84">
        <f t="shared" si="12"/>
        <v>4.1312348623922555</v>
      </c>
      <c r="N84">
        <f t="shared" si="13"/>
        <v>4.1417487054905893</v>
      </c>
      <c r="O84">
        <f t="shared" si="14"/>
        <v>4.1675100182335338</v>
      </c>
      <c r="P84">
        <f t="shared" si="15"/>
        <v>3.7903238994541191E-2</v>
      </c>
    </row>
    <row r="85" spans="7:16" x14ac:dyDescent="0.35">
      <c r="G85">
        <v>79</v>
      </c>
      <c r="H85">
        <f t="shared" si="16"/>
        <v>1.3900000000000006</v>
      </c>
      <c r="I85">
        <f t="shared" si="17"/>
        <v>2.7739957701731686</v>
      </c>
      <c r="J85">
        <f t="shared" si="9"/>
        <v>1.3900000000000006E-2</v>
      </c>
      <c r="K85">
        <f t="shared" si="10"/>
        <v>0</v>
      </c>
      <c r="L85">
        <f t="shared" si="11"/>
        <v>2.0292955740113467</v>
      </c>
      <c r="M85">
        <f t="shared" si="12"/>
        <v>4.1791422480432256</v>
      </c>
      <c r="N85">
        <f t="shared" si="13"/>
        <v>4.189891481413385</v>
      </c>
      <c r="O85">
        <f t="shared" si="14"/>
        <v>4.2158946849873029</v>
      </c>
      <c r="P85">
        <f t="shared" si="15"/>
        <v>3.8305429529853115E-2</v>
      </c>
    </row>
    <row r="86" spans="7:16" x14ac:dyDescent="0.35">
      <c r="G86">
        <v>80</v>
      </c>
      <c r="H86">
        <f t="shared" si="16"/>
        <v>1.4000000000000006</v>
      </c>
      <c r="I86">
        <f t="shared" si="17"/>
        <v>2.8123011997030218</v>
      </c>
      <c r="J86">
        <f t="shared" si="9"/>
        <v>1.4000000000000005E-2</v>
      </c>
      <c r="K86">
        <f t="shared" si="10"/>
        <v>0</v>
      </c>
      <c r="L86">
        <f t="shared" si="11"/>
        <v>2.0299342896295136</v>
      </c>
      <c r="M86">
        <f t="shared" si="12"/>
        <v>4.22745087115117</v>
      </c>
      <c r="N86">
        <f t="shared" si="13"/>
        <v>4.2384384540587776</v>
      </c>
      <c r="O86">
        <f t="shared" si="14"/>
        <v>4.26468558424361</v>
      </c>
      <c r="P86">
        <f t="shared" si="15"/>
        <v>3.8710664207155035E-2</v>
      </c>
    </row>
    <row r="87" spans="7:16" x14ac:dyDescent="0.35">
      <c r="G87">
        <v>81</v>
      </c>
      <c r="H87">
        <f t="shared" si="16"/>
        <v>1.4100000000000006</v>
      </c>
      <c r="I87">
        <f t="shared" si="17"/>
        <v>2.8510118639101769</v>
      </c>
      <c r="J87">
        <f t="shared" si="9"/>
        <v>1.4100000000000007E-2</v>
      </c>
      <c r="K87">
        <f t="shared" si="10"/>
        <v>0</v>
      </c>
      <c r="L87">
        <f t="shared" si="11"/>
        <v>2.0303800754047026</v>
      </c>
      <c r="M87">
        <f t="shared" si="12"/>
        <v>4.276163764287201</v>
      </c>
      <c r="N87">
        <f t="shared" si="13"/>
        <v>4.287392682731614</v>
      </c>
      <c r="O87">
        <f t="shared" si="14"/>
        <v>4.3138857907374941</v>
      </c>
      <c r="P87">
        <f t="shared" si="15"/>
        <v>3.9118964600299712E-2</v>
      </c>
    </row>
    <row r="88" spans="7:16" x14ac:dyDescent="0.35">
      <c r="G88">
        <v>82</v>
      </c>
      <c r="H88">
        <f t="shared" si="16"/>
        <v>1.4200000000000006</v>
      </c>
      <c r="I88">
        <f t="shared" si="17"/>
        <v>2.8901308285104768</v>
      </c>
      <c r="J88">
        <f t="shared" si="9"/>
        <v>1.4200000000000006E-2</v>
      </c>
      <c r="K88">
        <f t="shared" si="10"/>
        <v>0</v>
      </c>
      <c r="L88">
        <f t="shared" si="11"/>
        <v>2.0306306536106176</v>
      </c>
      <c r="M88">
        <f t="shared" si="12"/>
        <v>4.3252839817785302</v>
      </c>
      <c r="N88">
        <f t="shared" si="13"/>
        <v>4.3367572484193699</v>
      </c>
      <c r="O88">
        <f t="shared" si="14"/>
        <v>4.3634984009946702</v>
      </c>
      <c r="P88">
        <f t="shared" si="15"/>
        <v>3.9530352525001818E-2</v>
      </c>
    </row>
    <row r="89" spans="7:16" x14ac:dyDescent="0.35">
      <c r="G89">
        <v>83</v>
      </c>
      <c r="H89">
        <f t="shared" si="16"/>
        <v>1.4300000000000006</v>
      </c>
      <c r="I89">
        <f t="shared" si="17"/>
        <v>2.9296611810354785</v>
      </c>
      <c r="J89">
        <f t="shared" si="9"/>
        <v>1.4300000000000007E-2</v>
      </c>
      <c r="K89">
        <f t="shared" si="10"/>
        <v>0</v>
      </c>
      <c r="L89">
        <f t="shared" si="11"/>
        <v>2.0306837866345182</v>
      </c>
      <c r="M89">
        <f t="shared" si="12"/>
        <v>4.3748145999686514</v>
      </c>
      <c r="N89">
        <f t="shared" si="13"/>
        <v>4.386535254035322</v>
      </c>
      <c r="O89">
        <f t="shared" si="14"/>
        <v>4.4135265335758325</v>
      </c>
      <c r="P89">
        <f t="shared" si="15"/>
        <v>3.9944850047030502E-2</v>
      </c>
    </row>
    <row r="90" spans="7:16" x14ac:dyDescent="0.35">
      <c r="G90">
        <v>84</v>
      </c>
      <c r="H90">
        <f t="shared" si="16"/>
        <v>1.4400000000000006</v>
      </c>
      <c r="I90">
        <f t="shared" si="17"/>
        <v>2.9696060310825088</v>
      </c>
      <c r="J90">
        <f t="shared" si="9"/>
        <v>1.4400000000000007E-2</v>
      </c>
      <c r="K90">
        <f t="shared" si="10"/>
        <v>0</v>
      </c>
      <c r="L90">
        <f t="shared" si="11"/>
        <v>2.0305372807883635</v>
      </c>
      <c r="M90">
        <f t="shared" si="12"/>
        <v>4.4247587174864504</v>
      </c>
      <c r="N90">
        <f t="shared" si="13"/>
        <v>4.4367298246699409</v>
      </c>
      <c r="O90">
        <f t="shared" si="14"/>
        <v>4.4639733293292085</v>
      </c>
      <c r="P90">
        <f t="shared" si="15"/>
        <v>4.0362479490717258E-2</v>
      </c>
    </row>
    <row r="91" spans="7:16" x14ac:dyDescent="0.35">
      <c r="G91">
        <v>85</v>
      </c>
      <c r="H91">
        <f t="shared" si="16"/>
        <v>1.4500000000000006</v>
      </c>
      <c r="I91">
        <f t="shared" si="17"/>
        <v>3.0099685105732261</v>
      </c>
      <c r="J91">
        <f t="shared" si="9"/>
        <v>1.4500000000000006E-2</v>
      </c>
      <c r="K91">
        <f t="shared" si="10"/>
        <v>0</v>
      </c>
      <c r="L91">
        <f t="shared" si="11"/>
        <v>2.0301889902699841</v>
      </c>
      <c r="M91">
        <f t="shared" si="12"/>
        <v>4.4751194555245766</v>
      </c>
      <c r="N91">
        <f t="shared" si="13"/>
        <v>4.4873441078508502</v>
      </c>
      <c r="O91">
        <f t="shared" si="14"/>
        <v>4.5148419516517357</v>
      </c>
      <c r="P91">
        <f t="shared" si="15"/>
        <v>4.078326344778762E-2</v>
      </c>
    </row>
    <row r="92" spans="7:16" x14ac:dyDescent="0.35">
      <c r="G92">
        <v>86</v>
      </c>
      <c r="H92">
        <f t="shared" si="16"/>
        <v>1.4600000000000006</v>
      </c>
      <c r="I92">
        <f t="shared" si="17"/>
        <v>3.0507517740210139</v>
      </c>
      <c r="J92">
        <f t="shared" si="9"/>
        <v>1.4600000000000007E-2</v>
      </c>
      <c r="K92">
        <f t="shared" si="10"/>
        <v>0</v>
      </c>
      <c r="L92">
        <f t="shared" si="11"/>
        <v>2.0296368212777058</v>
      </c>
      <c r="M92">
        <f t="shared" si="12"/>
        <v>4.5258999581274031</v>
      </c>
      <c r="N92">
        <f t="shared" si="13"/>
        <v>4.5383812738116509</v>
      </c>
      <c r="O92">
        <f t="shared" si="14"/>
        <v>4.5661355867591311</v>
      </c>
      <c r="P92">
        <f t="shared" si="15"/>
        <v>4.1207224786524908E-2</v>
      </c>
    </row>
    <row r="93" spans="7:16" x14ac:dyDescent="0.35">
      <c r="G93">
        <v>87</v>
      </c>
      <c r="H93">
        <f t="shared" si="16"/>
        <v>1.4700000000000006</v>
      </c>
      <c r="I93">
        <f t="shared" si="17"/>
        <v>3.0919589988075389</v>
      </c>
      <c r="J93">
        <f t="shared" si="9"/>
        <v>1.4700000000000006E-2</v>
      </c>
      <c r="K93">
        <f t="shared" si="10"/>
        <v>0</v>
      </c>
      <c r="L93">
        <f t="shared" si="11"/>
        <v>2.0288787362818259</v>
      </c>
      <c r="M93">
        <f t="shared" si="12"/>
        <v>4.5771033924889482</v>
      </c>
      <c r="N93">
        <f t="shared" si="13"/>
        <v>4.5898445157699843</v>
      </c>
      <c r="O93">
        <f t="shared" si="14"/>
        <v>4.6178574439652396</v>
      </c>
      <c r="P93">
        <f t="shared" si="15"/>
        <v>4.1634386661274884E-2</v>
      </c>
    </row>
    <row r="94" spans="7:16" x14ac:dyDescent="0.35">
      <c r="G94">
        <v>88</v>
      </c>
      <c r="H94">
        <f t="shared" si="16"/>
        <v>1.4800000000000006</v>
      </c>
      <c r="I94">
        <f t="shared" si="17"/>
        <v>3.1335933854688136</v>
      </c>
      <c r="J94">
        <f t="shared" si="9"/>
        <v>1.4800000000000008E-2</v>
      </c>
      <c r="K94">
        <f t="shared" si="10"/>
        <v>0</v>
      </c>
      <c r="L94">
        <f t="shared" si="11"/>
        <v>2.0279127584563139</v>
      </c>
      <c r="M94">
        <f t="shared" si="12"/>
        <v>4.6287329492610958</v>
      </c>
      <c r="N94">
        <f t="shared" si="13"/>
        <v>4.6417370502151192</v>
      </c>
      <c r="O94">
        <f t="shared" si="14"/>
        <v>4.6700107559709654</v>
      </c>
      <c r="P94">
        <f t="shared" si="15"/>
        <v>4.2064772522299509E-2</v>
      </c>
    </row>
    <row r="95" spans="7:16" x14ac:dyDescent="0.35">
      <c r="G95">
        <v>89</v>
      </c>
      <c r="H95">
        <f t="shared" si="16"/>
        <v>1.4900000000000007</v>
      </c>
      <c r="I95">
        <f t="shared" si="17"/>
        <v>3.175658157991113</v>
      </c>
      <c r="J95">
        <f t="shared" si="9"/>
        <v>1.4900000000000007E-2</v>
      </c>
      <c r="K95">
        <f t="shared" si="10"/>
        <v>0</v>
      </c>
      <c r="L95">
        <f t="shared" si="11"/>
        <v>2.0267369762740683</v>
      </c>
      <c r="M95">
        <f t="shared" si="12"/>
        <v>4.6807918428724831</v>
      </c>
      <c r="N95">
        <f t="shared" si="13"/>
        <v>4.6940621172054753</v>
      </c>
      <c r="O95">
        <f t="shared" si="14"/>
        <v>4.7225987791631683</v>
      </c>
      <c r="P95">
        <f t="shared" si="15"/>
        <v>4.249840612598859E-2</v>
      </c>
    </row>
    <row r="96" spans="7:16" x14ac:dyDescent="0.35">
      <c r="G96">
        <v>90</v>
      </c>
      <c r="H96">
        <f t="shared" si="16"/>
        <v>1.5000000000000007</v>
      </c>
      <c r="I96">
        <f t="shared" si="17"/>
        <v>3.2181565641171015</v>
      </c>
      <c r="J96">
        <f t="shared" si="9"/>
        <v>1.5000000000000006E-2</v>
      </c>
      <c r="K96">
        <f t="shared" si="10"/>
        <v>0</v>
      </c>
      <c r="L96">
        <f t="shared" si="11"/>
        <v>2.0253495482690056</v>
      </c>
      <c r="M96">
        <f t="shared" si="12"/>
        <v>4.7332833118584468</v>
      </c>
      <c r="N96">
        <f t="shared" si="13"/>
        <v>4.7468229806763942</v>
      </c>
      <c r="O96">
        <f t="shared" si="14"/>
        <v>4.7756247939238659</v>
      </c>
      <c r="P96">
        <f t="shared" si="15"/>
        <v>4.2935311545437595E-2</v>
      </c>
    </row>
    <row r="97" spans="7:16" x14ac:dyDescent="0.35">
      <c r="G97">
        <v>91</v>
      </c>
      <c r="H97">
        <f t="shared" si="16"/>
        <v>1.5100000000000007</v>
      </c>
      <c r="I97">
        <f t="shared" si="17"/>
        <v>3.2610918756625389</v>
      </c>
      <c r="J97">
        <f t="shared" si="9"/>
        <v>1.5100000000000008E-2</v>
      </c>
      <c r="K97">
        <f t="shared" si="10"/>
        <v>0</v>
      </c>
      <c r="L97">
        <f t="shared" si="11"/>
        <v>2.0237487079682053</v>
      </c>
      <c r="M97">
        <f t="shared" si="12"/>
        <v>4.7862106192023797</v>
      </c>
      <c r="N97">
        <f t="shared" si="13"/>
        <v>4.8000229287585512</v>
      </c>
      <c r="O97">
        <f t="shared" si="14"/>
        <v>4.8290921049501252</v>
      </c>
      <c r="P97">
        <f t="shared" si="15"/>
        <v>4.3375513181400323E-2</v>
      </c>
    </row>
    <row r="98" spans="7:16" x14ac:dyDescent="0.35">
      <c r="G98">
        <v>92</v>
      </c>
      <c r="H98">
        <f t="shared" si="16"/>
        <v>1.5200000000000007</v>
      </c>
      <c r="I98">
        <f t="shared" si="17"/>
        <v>3.3044673888439391</v>
      </c>
      <c r="J98">
        <f t="shared" si="9"/>
        <v>1.5200000000000007E-2</v>
      </c>
      <c r="K98">
        <f t="shared" si="10"/>
        <v>0</v>
      </c>
      <c r="L98">
        <f t="shared" si="11"/>
        <v>2.021932768997269</v>
      </c>
      <c r="M98">
        <f t="shared" si="12"/>
        <v>4.8395770526889255</v>
      </c>
      <c r="N98">
        <f t="shared" si="13"/>
        <v>4.8536652741073842</v>
      </c>
      <c r="O98">
        <f t="shared" si="14"/>
        <v>4.8830040415850142</v>
      </c>
      <c r="P98">
        <f t="shared" si="15"/>
        <v>4.3819035773624844E-2</v>
      </c>
    </row>
    <row r="99" spans="7:16" x14ac:dyDescent="0.35">
      <c r="G99">
        <v>93</v>
      </c>
      <c r="H99">
        <f t="shared" si="16"/>
        <v>1.5300000000000007</v>
      </c>
      <c r="I99">
        <f t="shared" si="17"/>
        <v>3.3482864246175641</v>
      </c>
      <c r="J99">
        <f t="shared" si="9"/>
        <v>1.5300000000000008E-2</v>
      </c>
      <c r="K99">
        <f t="shared" si="10"/>
        <v>0</v>
      </c>
      <c r="L99">
        <f t="shared" si="11"/>
        <v>2.0199001303619557</v>
      </c>
      <c r="M99">
        <f t="shared" si="12"/>
        <v>4.8933859252693743</v>
      </c>
      <c r="N99">
        <f t="shared" si="13"/>
        <v>4.9077533542439111</v>
      </c>
      <c r="O99">
        <f t="shared" si="14"/>
        <v>4.9373639581600042</v>
      </c>
      <c r="P99">
        <f t="shared" si="15"/>
        <v>4.4265904412580888E-2</v>
      </c>
    </row>
    <row r="100" spans="7:16" x14ac:dyDescent="0.35">
      <c r="G100">
        <v>94</v>
      </c>
      <c r="H100">
        <f t="shared" si="16"/>
        <v>1.5400000000000007</v>
      </c>
      <c r="I100">
        <f t="shared" si="17"/>
        <v>3.3925523290301451</v>
      </c>
      <c r="J100">
        <f t="shared" si="9"/>
        <v>1.5400000000000007E-2</v>
      </c>
      <c r="K100">
        <f t="shared" si="10"/>
        <v>0</v>
      </c>
      <c r="L100">
        <f t="shared" si="11"/>
        <v>2.0176492819090854</v>
      </c>
      <c r="M100">
        <f t="shared" si="12"/>
        <v>4.9476405754396913</v>
      </c>
      <c r="N100">
        <f t="shared" si="13"/>
        <v>4.9622905319073443</v>
      </c>
      <c r="O100">
        <f t="shared" si="14"/>
        <v>4.9921752343492196</v>
      </c>
      <c r="P100">
        <f t="shared" si="15"/>
        <v>4.4716144551587296E-2</v>
      </c>
    </row>
    <row r="101" spans="7:16" x14ac:dyDescent="0.35">
      <c r="G101">
        <v>95</v>
      </c>
      <c r="H101">
        <f t="shared" si="16"/>
        <v>1.5500000000000007</v>
      </c>
      <c r="I101">
        <f t="shared" si="17"/>
        <v>3.4372684735817325</v>
      </c>
      <c r="J101">
        <f t="shared" si="9"/>
        <v>1.5500000000000007E-2</v>
      </c>
      <c r="K101">
        <f t="shared" si="10"/>
        <v>0</v>
      </c>
      <c r="L101">
        <f t="shared" si="11"/>
        <v>2.015178809969588</v>
      </c>
      <c r="M101">
        <f t="shared" si="12"/>
        <v>5.0023443676315811</v>
      </c>
      <c r="N101">
        <f t="shared" si="13"/>
        <v>5.0172801954198913</v>
      </c>
      <c r="O101">
        <f t="shared" si="14"/>
        <v>5.0474412755359319</v>
      </c>
      <c r="P101">
        <f t="shared" si="15"/>
        <v>4.5169782019347439E-2</v>
      </c>
    </row>
    <row r="102" spans="7:16" x14ac:dyDescent="0.35">
      <c r="G102">
        <v>96</v>
      </c>
      <c r="H102">
        <f t="shared" si="16"/>
        <v>1.5600000000000007</v>
      </c>
      <c r="I102">
        <f t="shared" si="17"/>
        <v>3.48243825560108</v>
      </c>
      <c r="J102">
        <f t="shared" si="9"/>
        <v>1.5600000000000008E-2</v>
      </c>
      <c r="K102">
        <f t="shared" si="10"/>
        <v>0</v>
      </c>
      <c r="L102">
        <f t="shared" si="11"/>
        <v>2.0124874031864564</v>
      </c>
      <c r="M102">
        <f t="shared" si="12"/>
        <v>5.0575006926170127</v>
      </c>
      <c r="N102">
        <f t="shared" si="13"/>
        <v>5.0727257590641655</v>
      </c>
      <c r="O102">
        <f t="shared" si="14"/>
        <v>5.1031655131917217</v>
      </c>
      <c r="P102">
        <f t="shared" si="15"/>
        <v>4.5626843032900891E-2</v>
      </c>
    </row>
    <row r="103" spans="7:16" x14ac:dyDescent="0.35">
      <c r="G103">
        <v>97</v>
      </c>
      <c r="H103">
        <f t="shared" si="16"/>
        <v>1.5700000000000007</v>
      </c>
      <c r="I103">
        <f t="shared" si="17"/>
        <v>3.5280650986339808</v>
      </c>
      <c r="J103">
        <f t="shared" si="9"/>
        <v>1.5700000000000009E-2</v>
      </c>
      <c r="K103">
        <f t="shared" si="10"/>
        <v>0</v>
      </c>
      <c r="L103">
        <f t="shared" si="11"/>
        <v>2.0095738585302421</v>
      </c>
      <c r="M103">
        <f t="shared" si="12"/>
        <v>5.1131129679266332</v>
      </c>
      <c r="N103">
        <f t="shared" si="13"/>
        <v>5.128630663473615</v>
      </c>
      <c r="O103">
        <f t="shared" si="14"/>
        <v>5.1593514052687182</v>
      </c>
      <c r="P103">
        <f t="shared" si="15"/>
        <v>4.6087354210999104E-2</v>
      </c>
    </row>
    <row r="104" spans="7:16" x14ac:dyDescent="0.35">
      <c r="G104">
        <v>98</v>
      </c>
      <c r="H104">
        <f t="shared" si="16"/>
        <v>1.5800000000000007</v>
      </c>
      <c r="I104">
        <f t="shared" si="17"/>
        <v>3.57415245284498</v>
      </c>
      <c r="J104">
        <f t="shared" si="9"/>
        <v>1.5800000000000008E-2</v>
      </c>
      <c r="K104">
        <f t="shared" si="10"/>
        <v>0</v>
      </c>
      <c r="L104">
        <f t="shared" si="11"/>
        <v>2.0064370875045823</v>
      </c>
      <c r="M104">
        <f t="shared" si="12"/>
        <v>5.1691846382825037</v>
      </c>
      <c r="N104">
        <f t="shared" si="13"/>
        <v>5.1849983760363934</v>
      </c>
      <c r="O104">
        <f t="shared" si="14"/>
        <v>5.2160024366053444</v>
      </c>
      <c r="P104">
        <f t="shared" si="15"/>
        <v>4.6551342587912874E-2</v>
      </c>
    </row>
    <row r="105" spans="7:16" x14ac:dyDescent="0.35">
      <c r="G105">
        <v>99</v>
      </c>
      <c r="H105">
        <f t="shared" si="16"/>
        <v>1.5900000000000007</v>
      </c>
      <c r="I105">
        <f t="shared" si="17"/>
        <v>3.6207037954328927</v>
      </c>
      <c r="J105">
        <f t="shared" si="9"/>
        <v>1.5900000000000008E-2</v>
      </c>
      <c r="K105">
        <f t="shared" si="10"/>
        <v>0</v>
      </c>
      <c r="L105">
        <f t="shared" si="11"/>
        <v>2.003076122544091</v>
      </c>
      <c r="M105">
        <f t="shared" si="12"/>
        <v>5.2257191760456134</v>
      </c>
      <c r="N105">
        <f t="shared" si="13"/>
        <v>5.2418323913131211</v>
      </c>
      <c r="O105">
        <f t="shared" si="14"/>
        <v>5.2731221193460245</v>
      </c>
      <c r="P105">
        <f t="shared" si="15"/>
        <v>4.7018835627679306E-2</v>
      </c>
    </row>
    <row r="106" spans="7:16" x14ac:dyDescent="0.35">
      <c r="G106">
        <v>100</v>
      </c>
      <c r="H106">
        <f t="shared" si="16"/>
        <v>1.6000000000000008</v>
      </c>
      <c r="I106">
        <f t="shared" si="17"/>
        <v>3.6677226310605722</v>
      </c>
      <c r="J106">
        <f t="shared" si="9"/>
        <v>1.6000000000000007E-2</v>
      </c>
      <c r="K106">
        <f t="shared" si="10"/>
        <v>0</v>
      </c>
      <c r="L106">
        <f t="shared" si="11"/>
        <v>1.9994901236067666</v>
      </c>
      <c r="M106">
        <f t="shared" si="12"/>
        <v>5.2827200816786064</v>
      </c>
      <c r="N106">
        <f t="shared" si="13"/>
        <v>5.2991362314689656</v>
      </c>
      <c r="O106">
        <f t="shared" si="14"/>
        <v>5.3307139933752632</v>
      </c>
      <c r="P106">
        <f t="shared" si="15"/>
        <v>4.7489861238795297E-2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819-95CC-4E28-804B-A29771AD6C22}">
  <dimension ref="A1:V106"/>
  <sheetViews>
    <sheetView workbookViewId="0">
      <selection activeCell="I14" sqref="I14"/>
    </sheetView>
  </sheetViews>
  <sheetFormatPr defaultRowHeight="14.5" x14ac:dyDescent="0.35"/>
  <cols>
    <col min="7" max="7" width="11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22" x14ac:dyDescent="0.35">
      <c r="A2">
        <v>2</v>
      </c>
      <c r="B2">
        <v>-4</v>
      </c>
      <c r="C2">
        <v>0.01</v>
      </c>
      <c r="D2">
        <f>C2/2</f>
        <v>5.0000000000000001E-3</v>
      </c>
      <c r="E2">
        <v>100</v>
      </c>
      <c r="F2">
        <f>(C2^2)/2</f>
        <v>5.0000000000000002E-5</v>
      </c>
      <c r="G2">
        <f>5*(D2^3)/12</f>
        <v>5.2083333333333346E-8</v>
      </c>
      <c r="H2">
        <f>3*(C2^4)/8</f>
        <v>3.7500000000000005E-9</v>
      </c>
    </row>
    <row r="5" spans="1:22" x14ac:dyDescent="0.35">
      <c r="J5" t="s">
        <v>4</v>
      </c>
      <c r="K5" t="s">
        <v>0</v>
      </c>
      <c r="L5" t="s">
        <v>1</v>
      </c>
      <c r="M5" t="s">
        <v>5</v>
      </c>
      <c r="N5" t="s">
        <v>12</v>
      </c>
      <c r="O5" t="s">
        <v>13</v>
      </c>
      <c r="P5" t="s">
        <v>19</v>
      </c>
      <c r="Q5" t="s">
        <v>18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</row>
    <row r="6" spans="1:22" x14ac:dyDescent="0.35">
      <c r="J6">
        <v>0</v>
      </c>
      <c r="K6">
        <f>A2</f>
        <v>2</v>
      </c>
      <c r="L6">
        <f>B2</f>
        <v>-4</v>
      </c>
      <c r="M6">
        <f>K6*$C$2</f>
        <v>0.02</v>
      </c>
      <c r="N6">
        <f>(K6^2)*L6-10</f>
        <v>-26</v>
      </c>
      <c r="O6">
        <f>N6*$C$2</f>
        <v>-0.26</v>
      </c>
      <c r="Q6">
        <f t="shared" ref="Q6:Q37" si="0">N7</f>
        <v>-27.210825999999994</v>
      </c>
      <c r="T6">
        <f>N6-Q6</f>
        <v>1.2108259999999937</v>
      </c>
      <c r="U6">
        <f>N6-2*Q6+R6</f>
        <v>28.421651999999987</v>
      </c>
      <c r="V6">
        <f>N6-3*Q6+3*R6-S6</f>
        <v>55.632477999999978</v>
      </c>
    </row>
    <row r="7" spans="1:22" x14ac:dyDescent="0.35">
      <c r="J7">
        <v>1</v>
      </c>
      <c r="K7">
        <f>K6+$C$2</f>
        <v>2.0099999999999998</v>
      </c>
      <c r="L7">
        <f>L6+O6</f>
        <v>-4.26</v>
      </c>
      <c r="M7">
        <f>K7*$C$2</f>
        <v>2.01E-2</v>
      </c>
      <c r="N7">
        <f>K7^2*L7-10</f>
        <v>-27.210825999999994</v>
      </c>
      <c r="O7">
        <f>N7*$C$2</f>
        <v>-0.27210825999999994</v>
      </c>
      <c r="Q7">
        <f t="shared" si="0"/>
        <v>-28.49281454410399</v>
      </c>
      <c r="R7">
        <f t="shared" ref="R7:R38" si="1">N8</f>
        <v>-28.49281454410399</v>
      </c>
      <c r="T7">
        <f>N7-Q7</f>
        <v>1.2819885441039958</v>
      </c>
      <c r="U7">
        <f t="shared" ref="U7:U70" si="2">N7-2*Q7+R7</f>
        <v>1.2819885441039958</v>
      </c>
      <c r="V7">
        <f t="shared" ref="V7:V70" si="3">N7-3*Q7+3*R7-S7</f>
        <v>-27.210825999999997</v>
      </c>
    </row>
    <row r="8" spans="1:22" x14ac:dyDescent="0.35">
      <c r="J8">
        <v>2</v>
      </c>
      <c r="K8">
        <f t="shared" ref="K8:K71" si="4">K7+$C$2</f>
        <v>2.0199999999999996</v>
      </c>
      <c r="L8">
        <f t="shared" ref="L8:L71" si="5">L7+O7</f>
        <v>-4.5321082599999993</v>
      </c>
      <c r="M8">
        <f t="shared" ref="M8:M71" si="6">K8*$C$2</f>
        <v>2.0199999999999996E-2</v>
      </c>
      <c r="N8">
        <f t="shared" ref="N8:N71" si="7">K8^2*L8-10</f>
        <v>-28.49281454410399</v>
      </c>
      <c r="O8">
        <f t="shared" ref="O8:O71" si="8">N8*$C$2</f>
        <v>-0.28492814544103989</v>
      </c>
      <c r="Q8">
        <f t="shared" si="0"/>
        <v>-29.850525323181962</v>
      </c>
      <c r="R8">
        <f t="shared" si="1"/>
        <v>-29.850525323181962</v>
      </c>
      <c r="S8">
        <f t="shared" ref="S8:S39" si="9">N9</f>
        <v>-29.850525323181962</v>
      </c>
      <c r="T8">
        <f t="shared" ref="T8:T71" si="10">N8-Q8</f>
        <v>1.3577107790779728</v>
      </c>
      <c r="U8">
        <f t="shared" si="2"/>
        <v>1.3577107790779728</v>
      </c>
      <c r="V8">
        <f>N8-3*Q8+3*R8-S8</f>
        <v>1.3577107790779692</v>
      </c>
    </row>
    <row r="9" spans="1:22" x14ac:dyDescent="0.35">
      <c r="J9">
        <v>3</v>
      </c>
      <c r="K9">
        <f t="shared" si="4"/>
        <v>2.0299999999999994</v>
      </c>
      <c r="L9">
        <f t="shared" si="5"/>
        <v>-4.8170364054410388</v>
      </c>
      <c r="M9">
        <f t="shared" si="6"/>
        <v>2.0299999999999995E-2</v>
      </c>
      <c r="N9">
        <f t="shared" si="7"/>
        <v>-29.850525323181962</v>
      </c>
      <c r="O9">
        <f t="shared" si="8"/>
        <v>-0.29850525323181964</v>
      </c>
      <c r="Q9">
        <f t="shared" si="0"/>
        <v>-31.288838166732951</v>
      </c>
      <c r="R9">
        <f t="shared" si="1"/>
        <v>-31.288838166732951</v>
      </c>
      <c r="S9">
        <f t="shared" si="9"/>
        <v>-31.288838166732951</v>
      </c>
      <c r="T9">
        <f t="shared" si="10"/>
        <v>1.4383128435509889</v>
      </c>
      <c r="U9">
        <f t="shared" si="2"/>
        <v>1.4383128435509889</v>
      </c>
      <c r="V9">
        <f t="shared" si="3"/>
        <v>1.438312843550996</v>
      </c>
    </row>
    <row r="10" spans="1:22" x14ac:dyDescent="0.35">
      <c r="J10">
        <v>4</v>
      </c>
      <c r="K10">
        <f t="shared" si="4"/>
        <v>2.0399999999999991</v>
      </c>
      <c r="L10">
        <f t="shared" si="5"/>
        <v>-5.1155416586728588</v>
      </c>
      <c r="M10">
        <f t="shared" si="6"/>
        <v>2.0399999999999991E-2</v>
      </c>
      <c r="N10">
        <f t="shared" si="7"/>
        <v>-31.288838166732951</v>
      </c>
      <c r="O10">
        <f t="shared" si="8"/>
        <v>-0.31288838166732952</v>
      </c>
      <c r="Q10">
        <f t="shared" si="0"/>
        <v>-32.81297724452962</v>
      </c>
      <c r="R10">
        <f t="shared" si="1"/>
        <v>-32.81297724452962</v>
      </c>
      <c r="S10">
        <f t="shared" si="9"/>
        <v>-32.81297724452962</v>
      </c>
      <c r="T10">
        <f t="shared" si="10"/>
        <v>1.5241390777966686</v>
      </c>
      <c r="U10">
        <f t="shared" si="2"/>
        <v>1.5241390777966686</v>
      </c>
      <c r="V10">
        <f t="shared" si="3"/>
        <v>1.5241390777966615</v>
      </c>
    </row>
    <row r="11" spans="1:22" x14ac:dyDescent="0.35">
      <c r="J11">
        <v>5</v>
      </c>
      <c r="K11">
        <f t="shared" si="4"/>
        <v>2.0499999999999989</v>
      </c>
      <c r="L11">
        <f t="shared" si="5"/>
        <v>-5.4284300403401886</v>
      </c>
      <c r="M11">
        <f t="shared" si="6"/>
        <v>2.049999999999999E-2</v>
      </c>
      <c r="N11">
        <f t="shared" si="7"/>
        <v>-32.81297724452962</v>
      </c>
      <c r="O11">
        <f t="shared" si="8"/>
        <v>-0.32812977244529623</v>
      </c>
      <c r="Q11">
        <f t="shared" si="0"/>
        <v>-34.428537221536452</v>
      </c>
      <c r="R11">
        <f t="shared" si="1"/>
        <v>-34.428537221536452</v>
      </c>
      <c r="S11">
        <f t="shared" si="9"/>
        <v>-34.428537221536452</v>
      </c>
      <c r="T11">
        <f t="shared" si="10"/>
        <v>1.6155599770068321</v>
      </c>
      <c r="U11">
        <f t="shared" si="2"/>
        <v>1.6155599770068321</v>
      </c>
      <c r="V11">
        <f t="shared" si="3"/>
        <v>1.6155599770068321</v>
      </c>
    </row>
    <row r="12" spans="1:22" x14ac:dyDescent="0.35">
      <c r="J12">
        <v>6</v>
      </c>
      <c r="K12">
        <f t="shared" si="4"/>
        <v>2.0599999999999987</v>
      </c>
      <c r="L12">
        <f t="shared" si="5"/>
        <v>-5.7565598127854845</v>
      </c>
      <c r="M12">
        <f t="shared" si="6"/>
        <v>2.0599999999999986E-2</v>
      </c>
      <c r="N12">
        <f t="shared" si="7"/>
        <v>-34.428537221536452</v>
      </c>
      <c r="O12">
        <f t="shared" si="8"/>
        <v>-0.34428537221536454</v>
      </c>
      <c r="Q12">
        <f t="shared" si="0"/>
        <v>-36.141511533210107</v>
      </c>
      <c r="R12">
        <f t="shared" si="1"/>
        <v>-36.141511533210107</v>
      </c>
      <c r="S12">
        <f t="shared" si="9"/>
        <v>-36.141511533210107</v>
      </c>
      <c r="T12">
        <f t="shared" si="10"/>
        <v>1.7129743116736549</v>
      </c>
      <c r="U12">
        <f t="shared" si="2"/>
        <v>1.7129743116736549</v>
      </c>
      <c r="V12">
        <f t="shared" si="3"/>
        <v>1.712974311673662</v>
      </c>
    </row>
    <row r="13" spans="1:22" x14ac:dyDescent="0.35">
      <c r="J13">
        <v>7</v>
      </c>
      <c r="K13">
        <f t="shared" si="4"/>
        <v>2.0699999999999985</v>
      </c>
      <c r="L13">
        <f t="shared" si="5"/>
        <v>-6.1008451850008489</v>
      </c>
      <c r="M13">
        <f t="shared" si="6"/>
        <v>2.0699999999999986E-2</v>
      </c>
      <c r="N13">
        <f t="shared" si="7"/>
        <v>-36.141511533210107</v>
      </c>
      <c r="O13">
        <f t="shared" si="8"/>
        <v>-0.36141511533210108</v>
      </c>
      <c r="Q13">
        <f t="shared" si="0"/>
        <v>-37.95832296336043</v>
      </c>
      <c r="R13">
        <f t="shared" si="1"/>
        <v>-37.95832296336043</v>
      </c>
      <c r="S13">
        <f t="shared" si="9"/>
        <v>-37.95832296336043</v>
      </c>
      <c r="T13">
        <f t="shared" si="10"/>
        <v>1.8168114301503238</v>
      </c>
      <c r="U13">
        <f t="shared" si="2"/>
        <v>1.8168114301503238</v>
      </c>
      <c r="V13">
        <f t="shared" si="3"/>
        <v>1.8168114301503238</v>
      </c>
    </row>
    <row r="14" spans="1:22" x14ac:dyDescent="0.35">
      <c r="J14">
        <v>8</v>
      </c>
      <c r="K14">
        <f t="shared" si="4"/>
        <v>2.0799999999999983</v>
      </c>
      <c r="L14">
        <f t="shared" si="5"/>
        <v>-6.4622603003329502</v>
      </c>
      <c r="M14">
        <f t="shared" si="6"/>
        <v>2.0799999999999982E-2</v>
      </c>
      <c r="N14">
        <f t="shared" si="7"/>
        <v>-37.95832296336043</v>
      </c>
      <c r="O14">
        <f t="shared" si="8"/>
        <v>-0.3795832296336043</v>
      </c>
      <c r="Q14">
        <f t="shared" si="0"/>
        <v>-39.885856723246846</v>
      </c>
      <c r="R14">
        <f t="shared" si="1"/>
        <v>-39.885856723246846</v>
      </c>
      <c r="S14">
        <f t="shared" si="9"/>
        <v>-39.885856723246846</v>
      </c>
      <c r="T14">
        <f t="shared" si="10"/>
        <v>1.9275337598864155</v>
      </c>
      <c r="U14">
        <f t="shared" si="2"/>
        <v>1.9275337598864155</v>
      </c>
      <c r="V14">
        <f t="shared" si="3"/>
        <v>1.9275337598864155</v>
      </c>
    </row>
    <row r="15" spans="1:22" x14ac:dyDescent="0.35">
      <c r="J15">
        <v>9</v>
      </c>
      <c r="K15">
        <f t="shared" si="4"/>
        <v>2.0899999999999981</v>
      </c>
      <c r="L15">
        <f t="shared" si="5"/>
        <v>-6.8418435299665541</v>
      </c>
      <c r="M15">
        <f t="shared" si="6"/>
        <v>2.0899999999999981E-2</v>
      </c>
      <c r="N15">
        <f t="shared" si="7"/>
        <v>-39.885856723246846</v>
      </c>
      <c r="O15">
        <f t="shared" si="8"/>
        <v>-0.39885856723246849</v>
      </c>
      <c r="Q15">
        <f t="shared" si="0"/>
        <v>-41.931496248647626</v>
      </c>
      <c r="R15">
        <f t="shared" si="1"/>
        <v>-41.931496248647626</v>
      </c>
      <c r="S15">
        <f t="shared" si="9"/>
        <v>-41.931496248647626</v>
      </c>
      <c r="T15">
        <f t="shared" si="10"/>
        <v>2.0456395254007802</v>
      </c>
      <c r="U15">
        <f t="shared" si="2"/>
        <v>2.0456395254007802</v>
      </c>
      <c r="V15">
        <f t="shared" si="3"/>
        <v>2.0456395254007802</v>
      </c>
    </row>
    <row r="16" spans="1:22" x14ac:dyDescent="0.35">
      <c r="J16">
        <v>10</v>
      </c>
      <c r="K16">
        <f t="shared" si="4"/>
        <v>2.0999999999999979</v>
      </c>
      <c r="L16">
        <f t="shared" si="5"/>
        <v>-7.2407020971990228</v>
      </c>
      <c r="M16">
        <f t="shared" si="6"/>
        <v>2.099999999999998E-2</v>
      </c>
      <c r="N16">
        <f t="shared" si="7"/>
        <v>-41.931496248647626</v>
      </c>
      <c r="O16">
        <f t="shared" si="8"/>
        <v>-0.41931496248647626</v>
      </c>
      <c r="Q16">
        <f t="shared" si="0"/>
        <v>-44.103161951425733</v>
      </c>
      <c r="R16">
        <f t="shared" si="1"/>
        <v>-44.103161951425733</v>
      </c>
      <c r="S16">
        <f t="shared" si="9"/>
        <v>-44.103161951425733</v>
      </c>
      <c r="T16">
        <f t="shared" si="10"/>
        <v>2.1716657027781068</v>
      </c>
      <c r="U16">
        <f t="shared" si="2"/>
        <v>2.1716657027781068</v>
      </c>
      <c r="V16">
        <f t="shared" si="3"/>
        <v>2.1716657027781139</v>
      </c>
    </row>
    <row r="17" spans="10:22" x14ac:dyDescent="0.35">
      <c r="J17">
        <v>11</v>
      </c>
      <c r="K17">
        <f t="shared" si="4"/>
        <v>2.1099999999999977</v>
      </c>
      <c r="L17">
        <f t="shared" si="5"/>
        <v>-7.6600170596854991</v>
      </c>
      <c r="M17">
        <f t="shared" si="6"/>
        <v>2.1099999999999976E-2</v>
      </c>
      <c r="N17">
        <f t="shared" si="7"/>
        <v>-44.103161951425733</v>
      </c>
      <c r="O17">
        <f t="shared" si="8"/>
        <v>-0.44103161951425734</v>
      </c>
      <c r="Q17">
        <f t="shared" si="0"/>
        <v>-46.409353183795297</v>
      </c>
      <c r="R17">
        <f t="shared" si="1"/>
        <v>-46.409353183795297</v>
      </c>
      <c r="S17">
        <f t="shared" si="9"/>
        <v>-46.409353183795297</v>
      </c>
      <c r="T17">
        <f t="shared" si="10"/>
        <v>2.3061912323695637</v>
      </c>
      <c r="U17">
        <f t="shared" si="2"/>
        <v>2.3061912323695637</v>
      </c>
      <c r="V17">
        <f t="shared" si="3"/>
        <v>2.3061912323695637</v>
      </c>
    </row>
    <row r="18" spans="10:22" x14ac:dyDescent="0.35">
      <c r="J18">
        <v>12</v>
      </c>
      <c r="K18">
        <f t="shared" si="4"/>
        <v>2.1199999999999974</v>
      </c>
      <c r="L18">
        <f t="shared" si="5"/>
        <v>-8.1010486791997565</v>
      </c>
      <c r="M18">
        <f t="shared" si="6"/>
        <v>2.1199999999999976E-2</v>
      </c>
      <c r="N18">
        <f t="shared" si="7"/>
        <v>-46.409353183795297</v>
      </c>
      <c r="O18">
        <f t="shared" si="8"/>
        <v>-0.46409353183795299</v>
      </c>
      <c r="Q18">
        <f t="shared" si="0"/>
        <v>-48.859193697256885</v>
      </c>
      <c r="R18">
        <f t="shared" si="1"/>
        <v>-48.859193697256885</v>
      </c>
      <c r="S18">
        <f t="shared" si="9"/>
        <v>-48.859193697256885</v>
      </c>
      <c r="T18">
        <f t="shared" si="10"/>
        <v>2.4498405134615879</v>
      </c>
      <c r="U18">
        <f t="shared" si="2"/>
        <v>2.4498405134615879</v>
      </c>
      <c r="V18">
        <f t="shared" si="3"/>
        <v>2.4498405134615808</v>
      </c>
    </row>
    <row r="19" spans="10:22" x14ac:dyDescent="0.35">
      <c r="J19">
        <v>13</v>
      </c>
      <c r="K19">
        <f t="shared" si="4"/>
        <v>2.1299999999999972</v>
      </c>
      <c r="L19">
        <f t="shared" si="5"/>
        <v>-8.5651422110377098</v>
      </c>
      <c r="M19">
        <f t="shared" si="6"/>
        <v>2.1299999999999972E-2</v>
      </c>
      <c r="N19">
        <f t="shared" si="7"/>
        <v>-48.859193697256885</v>
      </c>
      <c r="O19">
        <f t="shared" si="8"/>
        <v>-0.48859193697256886</v>
      </c>
      <c r="Q19">
        <f t="shared" si="0"/>
        <v>-51.462480904227753</v>
      </c>
      <c r="R19">
        <f t="shared" si="1"/>
        <v>-51.462480904227753</v>
      </c>
      <c r="S19">
        <f t="shared" si="9"/>
        <v>-51.462480904227753</v>
      </c>
      <c r="T19">
        <f t="shared" si="10"/>
        <v>2.6032872069708688</v>
      </c>
      <c r="U19">
        <f t="shared" si="2"/>
        <v>2.6032872069708688</v>
      </c>
      <c r="V19">
        <f t="shared" si="3"/>
        <v>2.6032872069708688</v>
      </c>
    </row>
    <row r="20" spans="10:22" x14ac:dyDescent="0.35">
      <c r="J20">
        <v>14</v>
      </c>
      <c r="K20">
        <f t="shared" si="4"/>
        <v>2.139999999999997</v>
      </c>
      <c r="L20">
        <f t="shared" si="5"/>
        <v>-9.0537341480102782</v>
      </c>
      <c r="M20">
        <f t="shared" si="6"/>
        <v>2.1399999999999971E-2</v>
      </c>
      <c r="N20">
        <f t="shared" si="7"/>
        <v>-51.462480904227753</v>
      </c>
      <c r="O20">
        <f t="shared" si="8"/>
        <v>-0.51462480904227759</v>
      </c>
      <c r="Q20">
        <f t="shared" si="0"/>
        <v>-54.229739278975309</v>
      </c>
      <c r="R20">
        <f t="shared" si="1"/>
        <v>-54.229739278975309</v>
      </c>
      <c r="S20">
        <f t="shared" si="9"/>
        <v>-54.229739278975309</v>
      </c>
      <c r="T20">
        <f t="shared" si="10"/>
        <v>2.7672583747475556</v>
      </c>
      <c r="U20">
        <f t="shared" si="2"/>
        <v>2.7672583747475556</v>
      </c>
      <c r="V20">
        <f t="shared" si="3"/>
        <v>2.7672583747475485</v>
      </c>
    </row>
    <row r="21" spans="10:22" x14ac:dyDescent="0.35">
      <c r="J21">
        <v>15</v>
      </c>
      <c r="K21">
        <f t="shared" si="4"/>
        <v>2.1499999999999968</v>
      </c>
      <c r="L21">
        <f t="shared" si="5"/>
        <v>-9.5683589570525562</v>
      </c>
      <c r="M21">
        <f t="shared" si="6"/>
        <v>2.1499999999999967E-2</v>
      </c>
      <c r="N21">
        <f t="shared" si="7"/>
        <v>-54.229739278975309</v>
      </c>
      <c r="O21">
        <f t="shared" si="8"/>
        <v>-0.54229739278975309</v>
      </c>
      <c r="Q21">
        <f t="shared" si="0"/>
        <v>-57.172278265824126</v>
      </c>
      <c r="R21">
        <f t="shared" si="1"/>
        <v>-57.172278265824126</v>
      </c>
      <c r="S21">
        <f t="shared" si="9"/>
        <v>-57.172278265824126</v>
      </c>
      <c r="T21">
        <f t="shared" si="10"/>
        <v>2.9425389868488168</v>
      </c>
      <c r="U21">
        <f t="shared" si="2"/>
        <v>2.9425389868488168</v>
      </c>
      <c r="V21">
        <f t="shared" si="3"/>
        <v>2.9425389868488239</v>
      </c>
    </row>
    <row r="22" spans="10:22" x14ac:dyDescent="0.35">
      <c r="J22">
        <v>16</v>
      </c>
      <c r="K22">
        <f t="shared" si="4"/>
        <v>2.1599999999999966</v>
      </c>
      <c r="L22">
        <f t="shared" si="5"/>
        <v>-10.110656349842309</v>
      </c>
      <c r="M22">
        <f t="shared" si="6"/>
        <v>2.1599999999999966E-2</v>
      </c>
      <c r="N22">
        <f t="shared" si="7"/>
        <v>-57.172278265824126</v>
      </c>
      <c r="O22">
        <f t="shared" si="8"/>
        <v>-0.57172278265824128</v>
      </c>
      <c r="Q22">
        <f t="shared" si="0"/>
        <v>-60.302255097031669</v>
      </c>
      <c r="R22">
        <f t="shared" si="1"/>
        <v>-60.302255097031669</v>
      </c>
      <c r="S22">
        <f t="shared" si="9"/>
        <v>-60.302255097031669</v>
      </c>
      <c r="T22">
        <f t="shared" si="10"/>
        <v>3.1299768312075429</v>
      </c>
      <c r="U22">
        <f t="shared" si="2"/>
        <v>3.1299768312075429</v>
      </c>
      <c r="V22">
        <f t="shared" si="3"/>
        <v>3.1299768312075358</v>
      </c>
    </row>
    <row r="23" spans="10:22" x14ac:dyDescent="0.35">
      <c r="J23">
        <v>17</v>
      </c>
      <c r="K23">
        <f t="shared" si="4"/>
        <v>2.1699999999999964</v>
      </c>
      <c r="L23">
        <f t="shared" si="5"/>
        <v>-10.68237913250055</v>
      </c>
      <c r="M23">
        <f t="shared" si="6"/>
        <v>2.1699999999999966E-2</v>
      </c>
      <c r="N23">
        <f t="shared" si="7"/>
        <v>-60.302255097031669</v>
      </c>
      <c r="O23">
        <f t="shared" si="8"/>
        <v>-0.60302255097031665</v>
      </c>
      <c r="Q23">
        <f t="shared" si="0"/>
        <v>-63.632742960526748</v>
      </c>
      <c r="R23">
        <f t="shared" si="1"/>
        <v>-63.632742960526748</v>
      </c>
      <c r="S23">
        <f t="shared" si="9"/>
        <v>-63.632742960526748</v>
      </c>
      <c r="T23">
        <f t="shared" si="10"/>
        <v>3.3304878634950796</v>
      </c>
      <c r="U23">
        <f t="shared" si="2"/>
        <v>3.3304878634950725</v>
      </c>
      <c r="V23">
        <f t="shared" si="3"/>
        <v>3.3304878634950867</v>
      </c>
    </row>
    <row r="24" spans="10:22" x14ac:dyDescent="0.35">
      <c r="J24">
        <v>18</v>
      </c>
      <c r="K24">
        <f t="shared" si="4"/>
        <v>2.1799999999999962</v>
      </c>
      <c r="L24">
        <f t="shared" si="5"/>
        <v>-11.285401683470866</v>
      </c>
      <c r="M24">
        <f t="shared" si="6"/>
        <v>2.1799999999999962E-2</v>
      </c>
      <c r="N24">
        <f t="shared" si="7"/>
        <v>-63.632742960526748</v>
      </c>
      <c r="O24">
        <f t="shared" si="8"/>
        <v>-0.63632742960526745</v>
      </c>
      <c r="Q24">
        <f t="shared" si="0"/>
        <v>-67.177804999224236</v>
      </c>
      <c r="R24">
        <f t="shared" si="1"/>
        <v>-67.177804999224236</v>
      </c>
      <c r="S24">
        <f t="shared" si="9"/>
        <v>-67.177804999224236</v>
      </c>
      <c r="T24">
        <f t="shared" si="10"/>
        <v>3.5450620386974876</v>
      </c>
      <c r="U24">
        <f t="shared" si="2"/>
        <v>3.5450620386974947</v>
      </c>
      <c r="V24">
        <f t="shared" si="3"/>
        <v>3.5450620386974947</v>
      </c>
    </row>
    <row r="25" spans="10:22" x14ac:dyDescent="0.35">
      <c r="J25">
        <v>19</v>
      </c>
      <c r="K25">
        <f t="shared" si="4"/>
        <v>2.1899999999999959</v>
      </c>
      <c r="L25">
        <f t="shared" si="5"/>
        <v>-11.921729113076132</v>
      </c>
      <c r="M25">
        <f t="shared" si="6"/>
        <v>2.1899999999999961E-2</v>
      </c>
      <c r="N25">
        <f t="shared" si="7"/>
        <v>-67.177804999224236</v>
      </c>
      <c r="O25">
        <f t="shared" si="8"/>
        <v>-0.67177804999224233</v>
      </c>
      <c r="Q25">
        <f t="shared" si="0"/>
        <v>-70.952574669250708</v>
      </c>
      <c r="R25">
        <f t="shared" si="1"/>
        <v>-70.952574669250708</v>
      </c>
      <c r="S25">
        <f t="shared" si="9"/>
        <v>-70.952574669250708</v>
      </c>
      <c r="T25">
        <f t="shared" si="10"/>
        <v>3.7747696700264726</v>
      </c>
      <c r="U25">
        <f t="shared" si="2"/>
        <v>3.7747696700264726</v>
      </c>
      <c r="V25">
        <f t="shared" si="3"/>
        <v>3.7747696700264726</v>
      </c>
    </row>
    <row r="26" spans="10:22" x14ac:dyDescent="0.35">
      <c r="J26">
        <v>20</v>
      </c>
      <c r="K26">
        <f t="shared" si="4"/>
        <v>2.1999999999999957</v>
      </c>
      <c r="L26">
        <f t="shared" si="5"/>
        <v>-12.593507163068375</v>
      </c>
      <c r="M26">
        <f t="shared" si="6"/>
        <v>2.1999999999999957E-2</v>
      </c>
      <c r="N26">
        <f t="shared" si="7"/>
        <v>-70.952574669250708</v>
      </c>
      <c r="O26">
        <f t="shared" si="8"/>
        <v>-0.70952574669250712</v>
      </c>
      <c r="Q26">
        <f t="shared" si="0"/>
        <v>-74.973343034562873</v>
      </c>
      <c r="R26">
        <f t="shared" si="1"/>
        <v>-74.973343034562873</v>
      </c>
      <c r="S26">
        <f t="shared" si="9"/>
        <v>-74.973343034562873</v>
      </c>
      <c r="T26">
        <f t="shared" si="10"/>
        <v>4.0207683653121649</v>
      </c>
      <c r="U26">
        <f t="shared" si="2"/>
        <v>4.0207683653121649</v>
      </c>
      <c r="V26">
        <f t="shared" si="3"/>
        <v>4.0207683653121649</v>
      </c>
    </row>
    <row r="27" spans="10:22" x14ac:dyDescent="0.35">
      <c r="J27">
        <v>21</v>
      </c>
      <c r="K27">
        <f t="shared" si="4"/>
        <v>2.2099999999999955</v>
      </c>
      <c r="L27">
        <f t="shared" si="5"/>
        <v>-13.303032909760883</v>
      </c>
      <c r="M27">
        <f t="shared" si="6"/>
        <v>2.2099999999999956E-2</v>
      </c>
      <c r="N27">
        <f t="shared" si="7"/>
        <v>-74.973343034562873</v>
      </c>
      <c r="O27">
        <f t="shared" si="8"/>
        <v>-0.74973343034562878</v>
      </c>
      <c r="Q27">
        <f t="shared" si="0"/>
        <v>-79.257653630580648</v>
      </c>
      <c r="R27">
        <f t="shared" si="1"/>
        <v>-79.257653630580648</v>
      </c>
      <c r="S27">
        <f t="shared" si="9"/>
        <v>-79.257653630580648</v>
      </c>
      <c r="T27">
        <f t="shared" si="10"/>
        <v>4.2843105960177752</v>
      </c>
      <c r="U27">
        <f t="shared" si="2"/>
        <v>4.2843105960177752</v>
      </c>
      <c r="V27">
        <f t="shared" si="3"/>
        <v>4.2843105960177752</v>
      </c>
    </row>
    <row r="28" spans="10:22" x14ac:dyDescent="0.35">
      <c r="J28">
        <v>22</v>
      </c>
      <c r="K28">
        <f t="shared" si="4"/>
        <v>2.2199999999999953</v>
      </c>
      <c r="L28">
        <f t="shared" si="5"/>
        <v>-14.052766340106512</v>
      </c>
      <c r="M28">
        <f t="shared" si="6"/>
        <v>2.2199999999999952E-2</v>
      </c>
      <c r="N28">
        <f t="shared" si="7"/>
        <v>-79.257653630580648</v>
      </c>
      <c r="O28">
        <f t="shared" si="8"/>
        <v>-0.79257653630580649</v>
      </c>
      <c r="Q28">
        <f t="shared" si="0"/>
        <v>-83.824405590110487</v>
      </c>
      <c r="R28">
        <f t="shared" si="1"/>
        <v>-83.824405590110487</v>
      </c>
      <c r="S28">
        <f t="shared" si="9"/>
        <v>-83.824405590110487</v>
      </c>
      <c r="T28">
        <f t="shared" si="10"/>
        <v>4.5667519595298387</v>
      </c>
      <c r="U28">
        <f t="shared" si="2"/>
        <v>4.5667519595298387</v>
      </c>
      <c r="V28">
        <f t="shared" si="3"/>
        <v>4.5667519595298387</v>
      </c>
    </row>
    <row r="29" spans="10:22" x14ac:dyDescent="0.35">
      <c r="J29">
        <v>23</v>
      </c>
      <c r="K29">
        <f t="shared" si="4"/>
        <v>2.2299999999999951</v>
      </c>
      <c r="L29">
        <f t="shared" si="5"/>
        <v>-14.845342876412319</v>
      </c>
      <c r="M29">
        <f t="shared" si="6"/>
        <v>2.2299999999999952E-2</v>
      </c>
      <c r="N29">
        <f t="shared" si="7"/>
        <v>-83.824405590110487</v>
      </c>
      <c r="O29">
        <f t="shared" si="8"/>
        <v>-0.83824405590110485</v>
      </c>
      <c r="Q29">
        <f t="shared" si="0"/>
        <v>-88.693965791575479</v>
      </c>
      <c r="R29">
        <f t="shared" si="1"/>
        <v>-88.693965791575479</v>
      </c>
      <c r="S29">
        <f t="shared" si="9"/>
        <v>-88.693965791575479</v>
      </c>
      <c r="T29">
        <f t="shared" si="10"/>
        <v>4.8695602014649921</v>
      </c>
      <c r="U29">
        <f t="shared" si="2"/>
        <v>4.8695602014649921</v>
      </c>
      <c r="V29">
        <f t="shared" si="3"/>
        <v>4.8695602014650063</v>
      </c>
    </row>
    <row r="30" spans="10:22" x14ac:dyDescent="0.35">
      <c r="J30">
        <v>24</v>
      </c>
      <c r="K30">
        <f t="shared" si="4"/>
        <v>2.2399999999999949</v>
      </c>
      <c r="L30">
        <f t="shared" si="5"/>
        <v>-15.683586932313425</v>
      </c>
      <c r="M30">
        <f t="shared" si="6"/>
        <v>2.2399999999999948E-2</v>
      </c>
      <c r="N30">
        <f t="shared" si="7"/>
        <v>-88.693965791575479</v>
      </c>
      <c r="O30">
        <f t="shared" si="8"/>
        <v>-0.8869396579157548</v>
      </c>
      <c r="Q30">
        <f t="shared" si="0"/>
        <v>-93.888290863034825</v>
      </c>
      <c r="R30">
        <f t="shared" si="1"/>
        <v>-93.888290863034825</v>
      </c>
      <c r="S30">
        <f t="shared" si="9"/>
        <v>-93.888290863034825</v>
      </c>
      <c r="T30">
        <f t="shared" si="10"/>
        <v>5.1943250714593461</v>
      </c>
      <c r="U30">
        <f t="shared" si="2"/>
        <v>5.1943250714593461</v>
      </c>
      <c r="V30">
        <f t="shared" si="3"/>
        <v>5.1943250714593603</v>
      </c>
    </row>
    <row r="31" spans="10:22" x14ac:dyDescent="0.35">
      <c r="J31">
        <v>25</v>
      </c>
      <c r="K31">
        <f t="shared" si="4"/>
        <v>2.2499999999999947</v>
      </c>
      <c r="L31">
        <f t="shared" si="5"/>
        <v>-16.570526590229179</v>
      </c>
      <c r="M31">
        <f t="shared" si="6"/>
        <v>2.2499999999999947E-2</v>
      </c>
      <c r="N31">
        <f t="shared" si="7"/>
        <v>-93.888290863034825</v>
      </c>
      <c r="O31">
        <f t="shared" si="8"/>
        <v>-0.93888290863034829</v>
      </c>
      <c r="Q31">
        <f t="shared" si="0"/>
        <v>-99.431059956374469</v>
      </c>
      <c r="R31">
        <f t="shared" si="1"/>
        <v>-99.431059956374469</v>
      </c>
      <c r="S31">
        <f t="shared" si="9"/>
        <v>-99.431059956374469</v>
      </c>
      <c r="T31">
        <f t="shared" si="10"/>
        <v>5.5427690933396434</v>
      </c>
      <c r="U31">
        <f t="shared" si="2"/>
        <v>5.5427690933396434</v>
      </c>
      <c r="V31">
        <f t="shared" si="3"/>
        <v>5.5427690933396434</v>
      </c>
    </row>
    <row r="32" spans="10:22" x14ac:dyDescent="0.35">
      <c r="J32">
        <v>26</v>
      </c>
      <c r="K32">
        <f t="shared" si="4"/>
        <v>2.2599999999999945</v>
      </c>
      <c r="L32">
        <f t="shared" si="5"/>
        <v>-17.509409498859526</v>
      </c>
      <c r="M32">
        <f t="shared" si="6"/>
        <v>2.2599999999999947E-2</v>
      </c>
      <c r="N32">
        <f t="shared" si="7"/>
        <v>-99.431059956374469</v>
      </c>
      <c r="O32">
        <f t="shared" si="8"/>
        <v>-0.99431059956374468</v>
      </c>
      <c r="Q32">
        <f t="shared" si="0"/>
        <v>-105.34781929516478</v>
      </c>
      <c r="R32">
        <f t="shared" si="1"/>
        <v>-105.34781929516478</v>
      </c>
      <c r="S32">
        <f t="shared" si="9"/>
        <v>-105.34781929516478</v>
      </c>
      <c r="T32">
        <f t="shared" si="10"/>
        <v>5.9167593387903139</v>
      </c>
      <c r="U32">
        <f t="shared" si="2"/>
        <v>5.9167593387903139</v>
      </c>
      <c r="V32">
        <f t="shared" si="3"/>
        <v>5.9167593387903139</v>
      </c>
    </row>
    <row r="33" spans="10:22" x14ac:dyDescent="0.35">
      <c r="J33">
        <v>27</v>
      </c>
      <c r="K33">
        <f t="shared" si="4"/>
        <v>2.2699999999999942</v>
      </c>
      <c r="L33">
        <f t="shared" si="5"/>
        <v>-18.503720098423269</v>
      </c>
      <c r="M33">
        <f t="shared" si="6"/>
        <v>2.2699999999999942E-2</v>
      </c>
      <c r="N33">
        <f t="shared" si="7"/>
        <v>-105.34781929516478</v>
      </c>
      <c r="O33">
        <f t="shared" si="8"/>
        <v>-1.0534781929516479</v>
      </c>
      <c r="Q33">
        <f t="shared" si="0"/>
        <v>-111.66613959788283</v>
      </c>
      <c r="R33">
        <f t="shared" si="1"/>
        <v>-111.66613959788283</v>
      </c>
      <c r="S33">
        <f t="shared" si="9"/>
        <v>-111.66613959788283</v>
      </c>
      <c r="T33">
        <f t="shared" si="10"/>
        <v>6.3183203027180497</v>
      </c>
      <c r="U33">
        <f t="shared" si="2"/>
        <v>6.3183203027180497</v>
      </c>
      <c r="V33">
        <f t="shared" si="3"/>
        <v>6.3183203027180497</v>
      </c>
    </row>
    <row r="34" spans="10:22" x14ac:dyDescent="0.35">
      <c r="J34">
        <v>28</v>
      </c>
      <c r="K34">
        <f t="shared" si="4"/>
        <v>2.279999999999994</v>
      </c>
      <c r="L34">
        <f t="shared" si="5"/>
        <v>-19.557198291374917</v>
      </c>
      <c r="M34">
        <f t="shared" si="6"/>
        <v>2.2799999999999942E-2</v>
      </c>
      <c r="N34">
        <f t="shared" si="7"/>
        <v>-111.66613959788283</v>
      </c>
      <c r="O34">
        <f t="shared" si="8"/>
        <v>-1.1166613959788283</v>
      </c>
      <c r="Q34">
        <f t="shared" si="0"/>
        <v>-118.41578758645119</v>
      </c>
      <c r="R34">
        <f t="shared" si="1"/>
        <v>-118.41578758645119</v>
      </c>
      <c r="S34">
        <f t="shared" si="9"/>
        <v>-118.41578758645119</v>
      </c>
      <c r="T34">
        <f t="shared" si="10"/>
        <v>6.7496479885683556</v>
      </c>
      <c r="U34">
        <f t="shared" si="2"/>
        <v>6.7496479885683556</v>
      </c>
      <c r="V34">
        <f t="shared" si="3"/>
        <v>6.7496479885683698</v>
      </c>
    </row>
    <row r="35" spans="10:22" x14ac:dyDescent="0.35">
      <c r="J35">
        <v>29</v>
      </c>
      <c r="K35">
        <f t="shared" si="4"/>
        <v>2.2899999999999938</v>
      </c>
      <c r="L35">
        <f t="shared" si="5"/>
        <v>-20.673859687353744</v>
      </c>
      <c r="M35">
        <f t="shared" si="6"/>
        <v>2.2899999999999938E-2</v>
      </c>
      <c r="N35">
        <f t="shared" si="7"/>
        <v>-118.41578758645119</v>
      </c>
      <c r="O35">
        <f t="shared" si="8"/>
        <v>-1.1841578758645119</v>
      </c>
      <c r="Q35">
        <f t="shared" si="0"/>
        <v>-125.62891290942393</v>
      </c>
      <c r="R35">
        <f t="shared" si="1"/>
        <v>-125.62891290942393</v>
      </c>
      <c r="S35">
        <f t="shared" si="9"/>
        <v>-125.62891290942393</v>
      </c>
      <c r="T35">
        <f t="shared" si="10"/>
        <v>7.2131253229727434</v>
      </c>
      <c r="U35">
        <f t="shared" si="2"/>
        <v>7.2131253229727434</v>
      </c>
      <c r="V35">
        <f t="shared" si="3"/>
        <v>7.2131253229727434</v>
      </c>
    </row>
    <row r="36" spans="10:22" x14ac:dyDescent="0.35">
      <c r="J36">
        <v>30</v>
      </c>
      <c r="K36">
        <f t="shared" si="4"/>
        <v>2.2999999999999936</v>
      </c>
      <c r="L36">
        <f t="shared" si="5"/>
        <v>-21.858017563218255</v>
      </c>
      <c r="M36">
        <f t="shared" si="6"/>
        <v>2.2999999999999937E-2</v>
      </c>
      <c r="N36">
        <f t="shared" si="7"/>
        <v>-125.62891290942393</v>
      </c>
      <c r="O36">
        <f t="shared" si="8"/>
        <v>-1.2562891290942393</v>
      </c>
      <c r="Q36">
        <f t="shared" si="0"/>
        <v>-133.34025194084799</v>
      </c>
      <c r="R36">
        <f t="shared" si="1"/>
        <v>-133.34025194084799</v>
      </c>
      <c r="S36">
        <f t="shared" si="9"/>
        <v>-133.34025194084799</v>
      </c>
      <c r="T36">
        <f t="shared" si="10"/>
        <v>7.7113390314240604</v>
      </c>
      <c r="U36">
        <f t="shared" si="2"/>
        <v>7.7113390314240462</v>
      </c>
      <c r="V36">
        <f t="shared" si="3"/>
        <v>7.7113390314240462</v>
      </c>
    </row>
    <row r="37" spans="10:22" x14ac:dyDescent="0.35">
      <c r="J37">
        <v>31</v>
      </c>
      <c r="K37">
        <f t="shared" si="4"/>
        <v>2.3099999999999934</v>
      </c>
      <c r="L37">
        <f t="shared" si="5"/>
        <v>-23.114306692312493</v>
      </c>
      <c r="M37">
        <f t="shared" si="6"/>
        <v>2.3099999999999933E-2</v>
      </c>
      <c r="N37">
        <f t="shared" si="7"/>
        <v>-133.34025194084799</v>
      </c>
      <c r="O37">
        <f t="shared" si="8"/>
        <v>-1.33340251940848</v>
      </c>
      <c r="Q37">
        <f t="shared" si="0"/>
        <v>-141.58735006116621</v>
      </c>
      <c r="R37">
        <f t="shared" si="1"/>
        <v>-141.58735006116621</v>
      </c>
      <c r="S37">
        <f t="shared" si="9"/>
        <v>-141.58735006116621</v>
      </c>
      <c r="T37">
        <f t="shared" si="10"/>
        <v>8.2470981203182134</v>
      </c>
      <c r="U37">
        <f t="shared" si="2"/>
        <v>8.2470981203182134</v>
      </c>
      <c r="V37">
        <f t="shared" si="3"/>
        <v>8.2470981203182419</v>
      </c>
    </row>
    <row r="38" spans="10:22" x14ac:dyDescent="0.35">
      <c r="J38">
        <v>32</v>
      </c>
      <c r="K38">
        <f t="shared" si="4"/>
        <v>2.3199999999999932</v>
      </c>
      <c r="L38">
        <f t="shared" si="5"/>
        <v>-24.447709211720973</v>
      </c>
      <c r="M38">
        <f t="shared" si="6"/>
        <v>2.3199999999999932E-2</v>
      </c>
      <c r="N38">
        <f t="shared" si="7"/>
        <v>-141.58735006116621</v>
      </c>
      <c r="O38">
        <f t="shared" si="8"/>
        <v>-1.4158735006116621</v>
      </c>
      <c r="Q38">
        <f t="shared" ref="Q38:Q69" si="11">N39</f>
        <v>-150.41080418698181</v>
      </c>
      <c r="R38">
        <f t="shared" si="1"/>
        <v>-150.41080418698181</v>
      </c>
      <c r="S38">
        <f t="shared" si="9"/>
        <v>-150.41080418698181</v>
      </c>
      <c r="T38">
        <f t="shared" si="10"/>
        <v>8.8234541258156014</v>
      </c>
      <c r="U38">
        <f t="shared" si="2"/>
        <v>8.8234541258156014</v>
      </c>
      <c r="V38">
        <f t="shared" si="3"/>
        <v>8.8234541258156014</v>
      </c>
    </row>
    <row r="39" spans="10:22" x14ac:dyDescent="0.35">
      <c r="J39">
        <v>33</v>
      </c>
      <c r="K39">
        <f t="shared" si="4"/>
        <v>2.329999999999993</v>
      </c>
      <c r="L39">
        <f t="shared" si="5"/>
        <v>-25.863582712332637</v>
      </c>
      <c r="M39">
        <f t="shared" si="6"/>
        <v>2.3299999999999932E-2</v>
      </c>
      <c r="N39">
        <f t="shared" si="7"/>
        <v>-150.41080418698181</v>
      </c>
      <c r="O39">
        <f t="shared" si="8"/>
        <v>-1.5041080418698181</v>
      </c>
      <c r="Q39">
        <f t="shared" si="11"/>
        <v>-159.85452749371004</v>
      </c>
      <c r="R39">
        <f t="shared" ref="R39:R70" si="12">N40</f>
        <v>-159.85452749371004</v>
      </c>
      <c r="S39">
        <f t="shared" si="9"/>
        <v>-159.85452749371004</v>
      </c>
      <c r="T39">
        <f t="shared" si="10"/>
        <v>9.4437233067282307</v>
      </c>
      <c r="U39">
        <f t="shared" si="2"/>
        <v>9.4437233067282307</v>
      </c>
      <c r="V39">
        <f t="shared" si="3"/>
        <v>9.4437233067282307</v>
      </c>
    </row>
    <row r="40" spans="10:22" x14ac:dyDescent="0.35">
      <c r="J40">
        <v>34</v>
      </c>
      <c r="K40">
        <f t="shared" si="4"/>
        <v>2.3399999999999928</v>
      </c>
      <c r="L40">
        <f t="shared" si="5"/>
        <v>-27.367690754202453</v>
      </c>
      <c r="M40">
        <f t="shared" si="6"/>
        <v>2.3399999999999928E-2</v>
      </c>
      <c r="N40">
        <f t="shared" si="7"/>
        <v>-159.85452749371004</v>
      </c>
      <c r="O40">
        <f t="shared" si="8"/>
        <v>-1.5985452749371003</v>
      </c>
      <c r="Q40">
        <f t="shared" si="11"/>
        <v>-169.96603847092217</v>
      </c>
      <c r="R40">
        <f t="shared" si="12"/>
        <v>-169.96603847092217</v>
      </c>
      <c r="S40">
        <f t="shared" ref="S40:S71" si="13">N41</f>
        <v>-169.96603847092217</v>
      </c>
      <c r="T40">
        <f t="shared" si="10"/>
        <v>10.111510977212134</v>
      </c>
      <c r="U40">
        <f t="shared" si="2"/>
        <v>10.111510977212134</v>
      </c>
      <c r="V40">
        <f t="shared" si="3"/>
        <v>10.111510977212106</v>
      </c>
    </row>
    <row r="41" spans="10:22" x14ac:dyDescent="0.35">
      <c r="J41">
        <v>35</v>
      </c>
      <c r="K41">
        <f t="shared" si="4"/>
        <v>2.3499999999999925</v>
      </c>
      <c r="L41">
        <f t="shared" si="5"/>
        <v>-28.966236029139552</v>
      </c>
      <c r="M41">
        <f t="shared" si="6"/>
        <v>2.3499999999999927E-2</v>
      </c>
      <c r="N41">
        <f t="shared" si="7"/>
        <v>-169.96603847092217</v>
      </c>
      <c r="O41">
        <f t="shared" si="8"/>
        <v>-1.6996603847092218</v>
      </c>
      <c r="Q41">
        <f t="shared" si="11"/>
        <v>-180.79677666657102</v>
      </c>
      <c r="R41">
        <f t="shared" si="12"/>
        <v>-180.79677666657102</v>
      </c>
      <c r="S41">
        <f t="shared" si="13"/>
        <v>-180.79677666657102</v>
      </c>
      <c r="T41">
        <f t="shared" si="10"/>
        <v>10.830738195648848</v>
      </c>
      <c r="U41">
        <f t="shared" si="2"/>
        <v>10.830738195648848</v>
      </c>
      <c r="V41">
        <f t="shared" si="3"/>
        <v>10.830738195648848</v>
      </c>
    </row>
    <row r="42" spans="10:22" x14ac:dyDescent="0.35">
      <c r="J42">
        <v>36</v>
      </c>
      <c r="K42">
        <f t="shared" si="4"/>
        <v>2.3599999999999923</v>
      </c>
      <c r="L42">
        <f t="shared" si="5"/>
        <v>-30.665896413848774</v>
      </c>
      <c r="M42">
        <f t="shared" si="6"/>
        <v>2.3599999999999923E-2</v>
      </c>
      <c r="N42">
        <f t="shared" si="7"/>
        <v>-180.79677666657102</v>
      </c>
      <c r="O42">
        <f t="shared" si="8"/>
        <v>-1.8079677666657101</v>
      </c>
      <c r="Q42">
        <f t="shared" si="11"/>
        <v>-192.4024477155306</v>
      </c>
      <c r="R42">
        <f t="shared" si="12"/>
        <v>-192.4024477155306</v>
      </c>
      <c r="S42">
        <f t="shared" si="13"/>
        <v>-192.4024477155306</v>
      </c>
      <c r="T42">
        <f t="shared" si="10"/>
        <v>11.605671048959579</v>
      </c>
      <c r="U42">
        <f t="shared" si="2"/>
        <v>11.605671048959579</v>
      </c>
      <c r="V42">
        <f t="shared" si="3"/>
        <v>11.605671048959579</v>
      </c>
    </row>
    <row r="43" spans="10:22" x14ac:dyDescent="0.35">
      <c r="J43">
        <v>37</v>
      </c>
      <c r="K43">
        <f t="shared" si="4"/>
        <v>2.3699999999999921</v>
      </c>
      <c r="L43">
        <f t="shared" si="5"/>
        <v>-32.473864180514482</v>
      </c>
      <c r="M43">
        <f t="shared" si="6"/>
        <v>2.3699999999999923E-2</v>
      </c>
      <c r="N43">
        <f t="shared" si="7"/>
        <v>-192.4024477155306</v>
      </c>
      <c r="O43">
        <f t="shared" si="8"/>
        <v>-1.9240244771553061</v>
      </c>
      <c r="Q43">
        <f t="shared" si="11"/>
        <v>-204.84340051250342</v>
      </c>
      <c r="R43">
        <f t="shared" si="12"/>
        <v>-204.84340051250342</v>
      </c>
      <c r="S43">
        <f t="shared" si="13"/>
        <v>-204.84340051250342</v>
      </c>
      <c r="T43">
        <f t="shared" si="10"/>
        <v>12.440952796972823</v>
      </c>
      <c r="U43">
        <f t="shared" si="2"/>
        <v>12.440952796972823</v>
      </c>
      <c r="V43">
        <f t="shared" si="3"/>
        <v>12.440952796972852</v>
      </c>
    </row>
    <row r="44" spans="10:22" x14ac:dyDescent="0.35">
      <c r="J44">
        <v>38</v>
      </c>
      <c r="K44">
        <f t="shared" si="4"/>
        <v>2.3799999999999919</v>
      </c>
      <c r="L44">
        <f t="shared" si="5"/>
        <v>-34.397888657669789</v>
      </c>
      <c r="M44">
        <f t="shared" si="6"/>
        <v>2.3799999999999918E-2</v>
      </c>
      <c r="N44">
        <f t="shared" si="7"/>
        <v>-204.84340051250342</v>
      </c>
      <c r="O44">
        <f t="shared" si="8"/>
        <v>-2.048434005125034</v>
      </c>
      <c r="Q44">
        <f t="shared" si="11"/>
        <v>-218.18503968214884</v>
      </c>
      <c r="R44">
        <f t="shared" si="12"/>
        <v>-218.18503968214884</v>
      </c>
      <c r="S44">
        <f t="shared" si="13"/>
        <v>-218.18503968214884</v>
      </c>
      <c r="T44">
        <f t="shared" si="10"/>
        <v>13.341639169645418</v>
      </c>
      <c r="U44">
        <f t="shared" si="2"/>
        <v>13.341639169645418</v>
      </c>
      <c r="V44">
        <f t="shared" si="3"/>
        <v>13.341639169645418</v>
      </c>
    </row>
    <row r="45" spans="10:22" x14ac:dyDescent="0.35">
      <c r="J45">
        <v>39</v>
      </c>
      <c r="K45">
        <f t="shared" si="4"/>
        <v>2.3899999999999917</v>
      </c>
      <c r="L45">
        <f t="shared" si="5"/>
        <v>-36.44632266279482</v>
      </c>
      <c r="M45">
        <f t="shared" si="6"/>
        <v>2.3899999999999918E-2</v>
      </c>
      <c r="N45">
        <f t="shared" si="7"/>
        <v>-218.18503968214884</v>
      </c>
      <c r="O45">
        <f t="shared" si="8"/>
        <v>-2.1818503968214884</v>
      </c>
      <c r="Q45">
        <f t="shared" si="11"/>
        <v>-232.49827682338835</v>
      </c>
      <c r="R45">
        <f t="shared" si="12"/>
        <v>-232.49827682338835</v>
      </c>
      <c r="S45">
        <f t="shared" si="13"/>
        <v>-232.49827682338835</v>
      </c>
      <c r="T45">
        <f t="shared" si="10"/>
        <v>14.313237141239512</v>
      </c>
      <c r="U45">
        <f t="shared" si="2"/>
        <v>14.313237141239512</v>
      </c>
      <c r="V45">
        <f t="shared" si="3"/>
        <v>14.313237141239512</v>
      </c>
    </row>
    <row r="46" spans="10:22" x14ac:dyDescent="0.35">
      <c r="J46">
        <v>40</v>
      </c>
      <c r="K46">
        <f t="shared" si="4"/>
        <v>2.3999999999999915</v>
      </c>
      <c r="L46">
        <f t="shared" si="5"/>
        <v>-38.628173059616309</v>
      </c>
      <c r="M46">
        <f t="shared" si="6"/>
        <v>2.3999999999999914E-2</v>
      </c>
      <c r="N46">
        <f t="shared" si="7"/>
        <v>-232.49827682338835</v>
      </c>
      <c r="O46">
        <f t="shared" si="8"/>
        <v>-2.3249827682338835</v>
      </c>
      <c r="Q46">
        <f t="shared" si="11"/>
        <v>-247.86002436373496</v>
      </c>
      <c r="R46">
        <f t="shared" si="12"/>
        <v>-247.86002436373496</v>
      </c>
      <c r="S46">
        <f t="shared" si="13"/>
        <v>-247.86002436373496</v>
      </c>
      <c r="T46">
        <f t="shared" si="10"/>
        <v>15.361747540346613</v>
      </c>
      <c r="U46">
        <f t="shared" si="2"/>
        <v>15.361747540346641</v>
      </c>
      <c r="V46">
        <f t="shared" si="3"/>
        <v>15.361747540346641</v>
      </c>
    </row>
    <row r="47" spans="10:22" x14ac:dyDescent="0.35">
      <c r="J47">
        <v>41</v>
      </c>
      <c r="K47">
        <f t="shared" si="4"/>
        <v>2.4099999999999913</v>
      </c>
      <c r="L47">
        <f t="shared" si="5"/>
        <v>-40.953155827850189</v>
      </c>
      <c r="M47">
        <f t="shared" si="6"/>
        <v>2.4099999999999913E-2</v>
      </c>
      <c r="N47">
        <f t="shared" si="7"/>
        <v>-247.86002436373496</v>
      </c>
      <c r="O47">
        <f t="shared" si="8"/>
        <v>-2.4786002436373495</v>
      </c>
      <c r="Q47">
        <f t="shared" si="11"/>
        <v>-264.35373625705773</v>
      </c>
      <c r="R47">
        <f t="shared" si="12"/>
        <v>-264.35373625705773</v>
      </c>
      <c r="S47">
        <f t="shared" si="13"/>
        <v>-264.35373625705773</v>
      </c>
      <c r="T47">
        <f t="shared" si="10"/>
        <v>16.493711893322768</v>
      </c>
      <c r="U47">
        <f t="shared" si="2"/>
        <v>16.493711893322768</v>
      </c>
      <c r="V47">
        <f t="shared" si="3"/>
        <v>16.493711893322768</v>
      </c>
    </row>
    <row r="48" spans="10:22" x14ac:dyDescent="0.35">
      <c r="J48">
        <v>42</v>
      </c>
      <c r="K48">
        <f t="shared" si="4"/>
        <v>2.419999999999991</v>
      </c>
      <c r="L48">
        <f t="shared" si="5"/>
        <v>-43.431756071487541</v>
      </c>
      <c r="M48">
        <f t="shared" si="6"/>
        <v>2.4199999999999913E-2</v>
      </c>
      <c r="N48">
        <f t="shared" si="7"/>
        <v>-264.35373625705773</v>
      </c>
      <c r="O48">
        <f t="shared" si="8"/>
        <v>-2.6435373625705774</v>
      </c>
      <c r="Q48">
        <f t="shared" si="11"/>
        <v>-282.07000019876773</v>
      </c>
      <c r="R48">
        <f t="shared" si="12"/>
        <v>-282.07000019876773</v>
      </c>
      <c r="S48">
        <f t="shared" si="13"/>
        <v>-282.07000019876773</v>
      </c>
      <c r="T48">
        <f t="shared" si="10"/>
        <v>17.716263941709997</v>
      </c>
      <c r="U48">
        <f t="shared" si="2"/>
        <v>17.716263941709997</v>
      </c>
      <c r="V48">
        <f t="shared" si="3"/>
        <v>17.71626394170994</v>
      </c>
    </row>
    <row r="49" spans="10:22" x14ac:dyDescent="0.35">
      <c r="J49">
        <v>43</v>
      </c>
      <c r="K49">
        <f t="shared" si="4"/>
        <v>2.4299999999999908</v>
      </c>
      <c r="L49">
        <f t="shared" si="5"/>
        <v>-46.075293434058118</v>
      </c>
      <c r="M49">
        <f t="shared" si="6"/>
        <v>2.4299999999999908E-2</v>
      </c>
      <c r="N49">
        <f t="shared" si="7"/>
        <v>-282.07000019876773</v>
      </c>
      <c r="O49">
        <f t="shared" si="8"/>
        <v>-2.8207000019876776</v>
      </c>
      <c r="Q49">
        <f t="shared" si="11"/>
        <v>-301.10718652084</v>
      </c>
      <c r="R49">
        <f t="shared" si="12"/>
        <v>-301.10718652084</v>
      </c>
      <c r="S49">
        <f t="shared" si="13"/>
        <v>-301.10718652084</v>
      </c>
      <c r="T49">
        <f t="shared" si="10"/>
        <v>19.037186322072273</v>
      </c>
      <c r="U49">
        <f t="shared" si="2"/>
        <v>19.037186322072273</v>
      </c>
      <c r="V49">
        <f t="shared" si="3"/>
        <v>19.037186322072273</v>
      </c>
    </row>
    <row r="50" spans="10:22" x14ac:dyDescent="0.35">
      <c r="J50">
        <v>44</v>
      </c>
      <c r="K50">
        <f t="shared" si="4"/>
        <v>2.4399999999999906</v>
      </c>
      <c r="L50">
        <f t="shared" si="5"/>
        <v>-48.895993436045792</v>
      </c>
      <c r="M50">
        <f t="shared" si="6"/>
        <v>2.4399999999999908E-2</v>
      </c>
      <c r="N50">
        <f t="shared" si="7"/>
        <v>-301.10718652084</v>
      </c>
      <c r="O50">
        <f t="shared" si="8"/>
        <v>-3.0110718652084003</v>
      </c>
      <c r="Q50">
        <f t="shared" si="11"/>
        <v>-321.57215947077589</v>
      </c>
      <c r="R50">
        <f t="shared" si="12"/>
        <v>-321.57215947077589</v>
      </c>
      <c r="S50">
        <f t="shared" si="13"/>
        <v>-321.57215947077589</v>
      </c>
      <c r="T50">
        <f t="shared" si="10"/>
        <v>20.464972949935884</v>
      </c>
      <c r="U50">
        <f t="shared" si="2"/>
        <v>20.464972949935884</v>
      </c>
      <c r="V50">
        <f t="shared" si="3"/>
        <v>20.464972949935827</v>
      </c>
    </row>
    <row r="51" spans="10:22" x14ac:dyDescent="0.35">
      <c r="J51">
        <v>45</v>
      </c>
      <c r="K51">
        <f t="shared" si="4"/>
        <v>2.4499999999999904</v>
      </c>
      <c r="L51">
        <f t="shared" si="5"/>
        <v>-51.907065301254192</v>
      </c>
      <c r="M51">
        <f t="shared" si="6"/>
        <v>2.4499999999999904E-2</v>
      </c>
      <c r="N51">
        <f t="shared" si="7"/>
        <v>-321.57215947077589</v>
      </c>
      <c r="O51">
        <f t="shared" si="8"/>
        <v>-3.2157215947077589</v>
      </c>
      <c r="Q51">
        <f t="shared" si="11"/>
        <v>-343.58105717960069</v>
      </c>
      <c r="R51">
        <f t="shared" si="12"/>
        <v>-343.58105717960069</v>
      </c>
      <c r="S51">
        <f t="shared" si="13"/>
        <v>-343.58105717960069</v>
      </c>
      <c r="T51">
        <f t="shared" si="10"/>
        <v>22.008897708824804</v>
      </c>
      <c r="U51">
        <f t="shared" si="2"/>
        <v>22.008897708824804</v>
      </c>
      <c r="V51">
        <f t="shared" si="3"/>
        <v>22.008897708824804</v>
      </c>
    </row>
    <row r="52" spans="10:22" x14ac:dyDescent="0.35">
      <c r="J52">
        <v>46</v>
      </c>
      <c r="K52">
        <f t="shared" si="4"/>
        <v>2.4599999999999902</v>
      </c>
      <c r="L52">
        <f t="shared" si="5"/>
        <v>-55.122786895961951</v>
      </c>
      <c r="M52">
        <f t="shared" si="6"/>
        <v>2.4599999999999903E-2</v>
      </c>
      <c r="N52">
        <f t="shared" si="7"/>
        <v>-343.58105717960069</v>
      </c>
      <c r="O52">
        <f t="shared" si="8"/>
        <v>-3.435810571796007</v>
      </c>
      <c r="Q52">
        <f t="shared" si="11"/>
        <v>-367.26014729104162</v>
      </c>
      <c r="R52">
        <f t="shared" si="12"/>
        <v>-367.26014729104162</v>
      </c>
      <c r="S52">
        <f t="shared" si="13"/>
        <v>-367.26014729104162</v>
      </c>
      <c r="T52">
        <f t="shared" si="10"/>
        <v>23.679090111440928</v>
      </c>
      <c r="U52">
        <f t="shared" si="2"/>
        <v>23.679090111440928</v>
      </c>
      <c r="V52">
        <f t="shared" si="3"/>
        <v>23.679090111440871</v>
      </c>
    </row>
    <row r="53" spans="10:22" x14ac:dyDescent="0.35">
      <c r="J53">
        <v>47</v>
      </c>
      <c r="K53">
        <f t="shared" si="4"/>
        <v>2.46999999999999</v>
      </c>
      <c r="L53">
        <f t="shared" si="5"/>
        <v>-58.558597467757956</v>
      </c>
      <c r="M53">
        <f t="shared" si="6"/>
        <v>2.4699999999999899E-2</v>
      </c>
      <c r="N53">
        <f t="shared" si="7"/>
        <v>-367.26014729104162</v>
      </c>
      <c r="O53">
        <f t="shared" si="8"/>
        <v>-3.6726014729104164</v>
      </c>
      <c r="Q53">
        <f t="shared" si="11"/>
        <v>-392.74676596468362</v>
      </c>
      <c r="R53">
        <f t="shared" si="12"/>
        <v>-392.74676596468362</v>
      </c>
      <c r="S53">
        <f t="shared" si="13"/>
        <v>-392.74676596468362</v>
      </c>
      <c r="T53">
        <f t="shared" si="10"/>
        <v>25.486618673641999</v>
      </c>
      <c r="U53">
        <f t="shared" si="2"/>
        <v>25.486618673641999</v>
      </c>
      <c r="V53">
        <f t="shared" si="3"/>
        <v>25.486618673641942</v>
      </c>
    </row>
    <row r="54" spans="10:22" x14ac:dyDescent="0.35">
      <c r="J54">
        <v>48</v>
      </c>
      <c r="K54">
        <f t="shared" si="4"/>
        <v>2.4799999999999898</v>
      </c>
      <c r="L54">
        <f t="shared" si="5"/>
        <v>-62.231198940668371</v>
      </c>
      <c r="M54">
        <f t="shared" si="6"/>
        <v>2.4799999999999899E-2</v>
      </c>
      <c r="N54">
        <f t="shared" si="7"/>
        <v>-392.74676596468362</v>
      </c>
      <c r="O54">
        <f t="shared" si="8"/>
        <v>-3.9274676596468363</v>
      </c>
      <c r="Q54">
        <f t="shared" si="11"/>
        <v>-420.19034878861078</v>
      </c>
      <c r="R54">
        <f t="shared" si="12"/>
        <v>-420.19034878861078</v>
      </c>
      <c r="S54">
        <f t="shared" si="13"/>
        <v>-420.19034878861078</v>
      </c>
      <c r="T54">
        <f t="shared" si="10"/>
        <v>27.443582823927159</v>
      </c>
      <c r="U54">
        <f t="shared" si="2"/>
        <v>27.443582823927159</v>
      </c>
      <c r="V54">
        <f t="shared" si="3"/>
        <v>27.443582823927159</v>
      </c>
    </row>
    <row r="55" spans="10:22" x14ac:dyDescent="0.35">
      <c r="J55">
        <v>49</v>
      </c>
      <c r="K55">
        <f t="shared" si="4"/>
        <v>2.4899999999999896</v>
      </c>
      <c r="L55">
        <f t="shared" si="5"/>
        <v>-66.1586666003152</v>
      </c>
      <c r="M55">
        <f t="shared" si="6"/>
        <v>2.4899999999999894E-2</v>
      </c>
      <c r="N55">
        <f t="shared" si="7"/>
        <v>-420.19034878861078</v>
      </c>
      <c r="O55">
        <f t="shared" si="8"/>
        <v>-4.2019034878861081</v>
      </c>
      <c r="Q55">
        <f t="shared" si="11"/>
        <v>-449.75356305125445</v>
      </c>
      <c r="R55">
        <f t="shared" si="12"/>
        <v>-449.75356305125445</v>
      </c>
      <c r="S55">
        <f t="shared" si="13"/>
        <v>-449.75356305125445</v>
      </c>
      <c r="T55">
        <f t="shared" si="10"/>
        <v>29.563214262643669</v>
      </c>
      <c r="U55">
        <f t="shared" si="2"/>
        <v>29.563214262643669</v>
      </c>
      <c r="V55">
        <f t="shared" si="3"/>
        <v>29.563214262643669</v>
      </c>
    </row>
    <row r="56" spans="10:22" x14ac:dyDescent="0.35">
      <c r="J56">
        <v>50</v>
      </c>
      <c r="K56">
        <f t="shared" si="4"/>
        <v>2.4999999999999893</v>
      </c>
      <c r="L56">
        <f t="shared" si="5"/>
        <v>-70.360570088201314</v>
      </c>
      <c r="M56">
        <f t="shared" si="6"/>
        <v>2.4999999999999894E-2</v>
      </c>
      <c r="N56">
        <f t="shared" si="7"/>
        <v>-449.75356305125445</v>
      </c>
      <c r="O56">
        <f t="shared" si="8"/>
        <v>-4.4975356305125445</v>
      </c>
      <c r="Q56">
        <f t="shared" si="11"/>
        <v>-481.61355183846507</v>
      </c>
      <c r="R56">
        <f t="shared" si="12"/>
        <v>-481.61355183846507</v>
      </c>
      <c r="S56">
        <f t="shared" si="13"/>
        <v>-481.61355183846507</v>
      </c>
      <c r="T56">
        <f t="shared" si="10"/>
        <v>31.859988787210625</v>
      </c>
      <c r="U56">
        <f t="shared" si="2"/>
        <v>31.859988787210625</v>
      </c>
      <c r="V56">
        <f t="shared" si="3"/>
        <v>31.859988787210625</v>
      </c>
    </row>
    <row r="57" spans="10:22" x14ac:dyDescent="0.35">
      <c r="J57">
        <v>51</v>
      </c>
      <c r="K57">
        <f t="shared" si="4"/>
        <v>2.5099999999999891</v>
      </c>
      <c r="L57">
        <f t="shared" si="5"/>
        <v>-74.858105718713858</v>
      </c>
      <c r="M57">
        <f t="shared" si="6"/>
        <v>2.5099999999999893E-2</v>
      </c>
      <c r="N57">
        <f t="shared" si="7"/>
        <v>-481.61355183846507</v>
      </c>
      <c r="O57">
        <f t="shared" si="8"/>
        <v>-4.8161355183846508</v>
      </c>
      <c r="Q57">
        <f t="shared" si="11"/>
        <v>-515.96330155206601</v>
      </c>
      <c r="R57">
        <f t="shared" si="12"/>
        <v>-515.96330155206601</v>
      </c>
      <c r="S57">
        <f t="shared" si="13"/>
        <v>-515.96330155206601</v>
      </c>
      <c r="T57">
        <f t="shared" si="10"/>
        <v>34.349749713600943</v>
      </c>
      <c r="U57">
        <f t="shared" si="2"/>
        <v>34.349749713600886</v>
      </c>
      <c r="V57">
        <f t="shared" si="3"/>
        <v>34.349749713600886</v>
      </c>
    </row>
    <row r="58" spans="10:22" x14ac:dyDescent="0.35">
      <c r="J58">
        <v>52</v>
      </c>
      <c r="K58">
        <f t="shared" si="4"/>
        <v>2.5199999999999889</v>
      </c>
      <c r="L58">
        <f t="shared" si="5"/>
        <v>-79.674241237098514</v>
      </c>
      <c r="M58">
        <f t="shared" si="6"/>
        <v>2.5199999999999889E-2</v>
      </c>
      <c r="N58">
        <f t="shared" si="7"/>
        <v>-515.96330155206601</v>
      </c>
      <c r="O58">
        <f t="shared" si="8"/>
        <v>-5.1596330155206607</v>
      </c>
      <c r="Q58">
        <f t="shared" si="11"/>
        <v>-553.01314570358522</v>
      </c>
      <c r="R58">
        <f t="shared" si="12"/>
        <v>-553.01314570358522</v>
      </c>
      <c r="S58">
        <f t="shared" si="13"/>
        <v>-553.01314570358522</v>
      </c>
      <c r="T58">
        <f t="shared" si="10"/>
        <v>37.04984415151921</v>
      </c>
      <c r="U58">
        <f t="shared" si="2"/>
        <v>37.04984415151921</v>
      </c>
      <c r="V58">
        <f t="shared" si="3"/>
        <v>37.04984415151921</v>
      </c>
    </row>
    <row r="59" spans="10:22" x14ac:dyDescent="0.35">
      <c r="J59">
        <v>53</v>
      </c>
      <c r="K59">
        <f t="shared" si="4"/>
        <v>2.5299999999999887</v>
      </c>
      <c r="L59">
        <f t="shared" si="5"/>
        <v>-84.833874252619168</v>
      </c>
      <c r="M59">
        <f t="shared" si="6"/>
        <v>2.5299999999999889E-2</v>
      </c>
      <c r="N59">
        <f t="shared" si="7"/>
        <v>-553.01314570358522</v>
      </c>
      <c r="O59">
        <f t="shared" si="8"/>
        <v>-5.5301314570358526</v>
      </c>
      <c r="Q59">
        <f t="shared" si="11"/>
        <v>-592.992419236405</v>
      </c>
      <c r="R59">
        <f t="shared" si="12"/>
        <v>-592.992419236405</v>
      </c>
      <c r="S59">
        <f t="shared" si="13"/>
        <v>-592.992419236405</v>
      </c>
      <c r="T59">
        <f t="shared" si="10"/>
        <v>39.979273532819775</v>
      </c>
      <c r="U59">
        <f t="shared" si="2"/>
        <v>39.979273532819775</v>
      </c>
      <c r="V59">
        <f t="shared" si="3"/>
        <v>39.979273532819775</v>
      </c>
    </row>
    <row r="60" spans="10:22" x14ac:dyDescent="0.35">
      <c r="J60">
        <v>54</v>
      </c>
      <c r="K60">
        <f t="shared" si="4"/>
        <v>2.5399999999999885</v>
      </c>
      <c r="L60">
        <f t="shared" si="5"/>
        <v>-90.364005709655018</v>
      </c>
      <c r="M60">
        <f t="shared" si="6"/>
        <v>2.5399999999999884E-2</v>
      </c>
      <c r="N60">
        <f t="shared" si="7"/>
        <v>-592.992419236405</v>
      </c>
      <c r="O60">
        <f t="shared" si="8"/>
        <v>-5.9299241923640498</v>
      </c>
      <c r="Q60">
        <f t="shared" si="11"/>
        <v>-636.15127918787323</v>
      </c>
      <c r="R60">
        <f t="shared" si="12"/>
        <v>-636.15127918787323</v>
      </c>
      <c r="S60">
        <f t="shared" si="13"/>
        <v>-636.15127918787323</v>
      </c>
      <c r="T60">
        <f t="shared" si="10"/>
        <v>43.15885995146823</v>
      </c>
      <c r="U60">
        <f t="shared" si="2"/>
        <v>43.15885995146823</v>
      </c>
      <c r="V60">
        <f t="shared" si="3"/>
        <v>43.158859951468116</v>
      </c>
    </row>
    <row r="61" spans="10:22" x14ac:dyDescent="0.35">
      <c r="J61">
        <v>55</v>
      </c>
      <c r="K61">
        <f t="shared" si="4"/>
        <v>2.5499999999999883</v>
      </c>
      <c r="L61">
        <f t="shared" si="5"/>
        <v>-96.293929902019073</v>
      </c>
      <c r="M61">
        <f t="shared" si="6"/>
        <v>2.5499999999999884E-2</v>
      </c>
      <c r="N61">
        <f t="shared" si="7"/>
        <v>-636.15127918787323</v>
      </c>
      <c r="O61">
        <f t="shared" si="8"/>
        <v>-6.3615127918787326</v>
      </c>
      <c r="Q61">
        <f t="shared" si="11"/>
        <v>-682.76270923872244</v>
      </c>
      <c r="R61">
        <f t="shared" si="12"/>
        <v>-682.76270923872244</v>
      </c>
      <c r="S61">
        <f t="shared" si="13"/>
        <v>-682.76270923872244</v>
      </c>
      <c r="T61">
        <f t="shared" si="10"/>
        <v>46.611430050849208</v>
      </c>
      <c r="U61">
        <f t="shared" si="2"/>
        <v>46.611430050849208</v>
      </c>
      <c r="V61">
        <f t="shared" si="3"/>
        <v>46.611430050849322</v>
      </c>
    </row>
    <row r="62" spans="10:22" x14ac:dyDescent="0.35">
      <c r="J62">
        <v>56</v>
      </c>
      <c r="K62">
        <f t="shared" si="4"/>
        <v>2.5599999999999881</v>
      </c>
      <c r="L62">
        <f t="shared" si="5"/>
        <v>-102.65544269389781</v>
      </c>
      <c r="M62">
        <f t="shared" si="6"/>
        <v>2.559999999999988E-2</v>
      </c>
      <c r="N62">
        <f t="shared" si="7"/>
        <v>-682.76270923872244</v>
      </c>
      <c r="O62">
        <f t="shared" si="8"/>
        <v>-6.8276270923872246</v>
      </c>
      <c r="Q62">
        <f t="shared" si="11"/>
        <v>-733.12472763142716</v>
      </c>
      <c r="R62">
        <f t="shared" si="12"/>
        <v>-733.12472763142716</v>
      </c>
      <c r="S62">
        <f t="shared" si="13"/>
        <v>-733.12472763142716</v>
      </c>
      <c r="T62">
        <f t="shared" si="10"/>
        <v>50.362018392704726</v>
      </c>
      <c r="U62">
        <f t="shared" si="2"/>
        <v>50.362018392704726</v>
      </c>
      <c r="V62">
        <f t="shared" si="3"/>
        <v>50.362018392704726</v>
      </c>
    </row>
    <row r="63" spans="10:22" x14ac:dyDescent="0.35">
      <c r="J63">
        <v>57</v>
      </c>
      <c r="K63">
        <f t="shared" si="4"/>
        <v>2.5699999999999878</v>
      </c>
      <c r="L63">
        <f t="shared" si="5"/>
        <v>-109.48306978628503</v>
      </c>
      <c r="M63">
        <f t="shared" si="6"/>
        <v>2.5699999999999879E-2</v>
      </c>
      <c r="N63">
        <f t="shared" si="7"/>
        <v>-733.12472763142716</v>
      </c>
      <c r="O63">
        <f t="shared" si="8"/>
        <v>-7.3312472763142722</v>
      </c>
      <c r="Q63">
        <f t="shared" si="11"/>
        <v>-787.56282009547863</v>
      </c>
      <c r="R63">
        <f t="shared" si="12"/>
        <v>-787.56282009547863</v>
      </c>
      <c r="S63">
        <f t="shared" si="13"/>
        <v>-787.56282009547863</v>
      </c>
      <c r="T63">
        <f t="shared" si="10"/>
        <v>54.438092464051465</v>
      </c>
      <c r="U63">
        <f t="shared" si="2"/>
        <v>54.438092464051465</v>
      </c>
      <c r="V63">
        <f t="shared" si="3"/>
        <v>54.438092464051579</v>
      </c>
    </row>
    <row r="64" spans="10:22" x14ac:dyDescent="0.35">
      <c r="J64">
        <v>58</v>
      </c>
      <c r="K64">
        <f t="shared" si="4"/>
        <v>2.5799999999999876</v>
      </c>
      <c r="L64">
        <f t="shared" si="5"/>
        <v>-116.8143170625993</v>
      </c>
      <c r="M64">
        <f t="shared" si="6"/>
        <v>2.5799999999999879E-2</v>
      </c>
      <c r="N64">
        <f t="shared" si="7"/>
        <v>-787.56282009547863</v>
      </c>
      <c r="O64">
        <f t="shared" si="8"/>
        <v>-7.8756282009547869</v>
      </c>
      <c r="Q64">
        <f t="shared" si="11"/>
        <v>-846.43262182243916</v>
      </c>
      <c r="R64">
        <f t="shared" si="12"/>
        <v>-846.43262182243916</v>
      </c>
      <c r="S64">
        <f t="shared" si="13"/>
        <v>-846.43262182243916</v>
      </c>
      <c r="T64">
        <f t="shared" si="10"/>
        <v>58.869801726960532</v>
      </c>
      <c r="U64">
        <f t="shared" si="2"/>
        <v>58.869801726960532</v>
      </c>
      <c r="V64">
        <f t="shared" si="3"/>
        <v>58.869801726960532</v>
      </c>
    </row>
    <row r="65" spans="10:22" x14ac:dyDescent="0.35">
      <c r="J65">
        <v>59</v>
      </c>
      <c r="K65">
        <f t="shared" si="4"/>
        <v>2.5899999999999874</v>
      </c>
      <c r="L65">
        <f t="shared" si="5"/>
        <v>-124.68994526355409</v>
      </c>
      <c r="M65">
        <f t="shared" si="6"/>
        <v>2.5899999999999875E-2</v>
      </c>
      <c r="N65">
        <f t="shared" si="7"/>
        <v>-846.43262182243916</v>
      </c>
      <c r="O65">
        <f t="shared" si="8"/>
        <v>-8.4643262182243912</v>
      </c>
      <c r="Q65">
        <f t="shared" si="11"/>
        <v>-910.12287521681367</v>
      </c>
      <c r="R65">
        <f t="shared" si="12"/>
        <v>-910.12287521681367</v>
      </c>
      <c r="S65">
        <f t="shared" si="13"/>
        <v>-910.12287521681367</v>
      </c>
      <c r="T65">
        <f t="shared" si="10"/>
        <v>63.690253394374508</v>
      </c>
      <c r="U65">
        <f t="shared" si="2"/>
        <v>63.690253394374508</v>
      </c>
      <c r="V65">
        <f t="shared" si="3"/>
        <v>63.690253394374508</v>
      </c>
    </row>
    <row r="66" spans="10:22" x14ac:dyDescent="0.35">
      <c r="J66">
        <v>60</v>
      </c>
      <c r="K66">
        <f t="shared" si="4"/>
        <v>2.5999999999999872</v>
      </c>
      <c r="L66">
        <f t="shared" si="5"/>
        <v>-133.15427148177849</v>
      </c>
      <c r="M66">
        <f t="shared" si="6"/>
        <v>2.5999999999999874E-2</v>
      </c>
      <c r="N66">
        <f t="shared" si="7"/>
        <v>-910.12287521681367</v>
      </c>
      <c r="O66">
        <f t="shared" si="8"/>
        <v>-9.1012287521681365</v>
      </c>
      <c r="Q66">
        <f t="shared" si="11"/>
        <v>-979.05869314365827</v>
      </c>
      <c r="R66">
        <f t="shared" si="12"/>
        <v>-979.05869314365827</v>
      </c>
      <c r="S66">
        <f t="shared" si="13"/>
        <v>-979.05869314365827</v>
      </c>
      <c r="T66">
        <f t="shared" si="10"/>
        <v>68.935817926844607</v>
      </c>
      <c r="U66">
        <f t="shared" si="2"/>
        <v>68.93581792684472</v>
      </c>
      <c r="V66">
        <f t="shared" si="3"/>
        <v>68.93581792684472</v>
      </c>
    </row>
    <row r="67" spans="10:22" x14ac:dyDescent="0.35">
      <c r="J67">
        <v>61</v>
      </c>
      <c r="K67">
        <f t="shared" si="4"/>
        <v>2.609999999999987</v>
      </c>
      <c r="L67">
        <f t="shared" si="5"/>
        <v>-142.25550023394663</v>
      </c>
      <c r="M67">
        <f t="shared" si="6"/>
        <v>2.609999999999987E-2</v>
      </c>
      <c r="N67">
        <f t="shared" si="7"/>
        <v>-979.05869314365827</v>
      </c>
      <c r="O67">
        <f t="shared" si="8"/>
        <v>-9.7905869314365823</v>
      </c>
      <c r="Q67">
        <f t="shared" si="11"/>
        <v>-1053.7051607380461</v>
      </c>
      <c r="R67">
        <f t="shared" si="12"/>
        <v>-1053.7051607380461</v>
      </c>
      <c r="S67">
        <f t="shared" si="13"/>
        <v>-1053.7051607380461</v>
      </c>
      <c r="T67">
        <f t="shared" si="10"/>
        <v>74.646467594387786</v>
      </c>
      <c r="U67">
        <f t="shared" si="2"/>
        <v>74.646467594387786</v>
      </c>
      <c r="V67">
        <f t="shared" si="3"/>
        <v>74.646467594387786</v>
      </c>
    </row>
    <row r="68" spans="10:22" x14ac:dyDescent="0.35">
      <c r="J68">
        <v>62</v>
      </c>
      <c r="K68">
        <f t="shared" si="4"/>
        <v>2.6199999999999868</v>
      </c>
      <c r="L68">
        <f t="shared" si="5"/>
        <v>-152.04608716538323</v>
      </c>
      <c r="M68">
        <f t="shared" si="6"/>
        <v>2.6199999999999869E-2</v>
      </c>
      <c r="N68">
        <f t="shared" si="7"/>
        <v>-1053.7051607380461</v>
      </c>
      <c r="O68">
        <f t="shared" si="8"/>
        <v>-10.537051607380461</v>
      </c>
      <c r="Q68">
        <f t="shared" si="11"/>
        <v>-1134.5713125773175</v>
      </c>
      <c r="R68">
        <f t="shared" si="12"/>
        <v>-1134.5713125773175</v>
      </c>
      <c r="S68">
        <f t="shared" si="13"/>
        <v>-1134.5713125773175</v>
      </c>
      <c r="T68">
        <f t="shared" si="10"/>
        <v>80.866151839271424</v>
      </c>
      <c r="U68">
        <f t="shared" si="2"/>
        <v>80.866151839271424</v>
      </c>
      <c r="V68">
        <f t="shared" si="3"/>
        <v>80.866151839271197</v>
      </c>
    </row>
    <row r="69" spans="10:22" x14ac:dyDescent="0.35">
      <c r="J69">
        <v>63</v>
      </c>
      <c r="K69">
        <f t="shared" si="4"/>
        <v>2.6299999999999866</v>
      </c>
      <c r="L69">
        <f t="shared" si="5"/>
        <v>-162.58313877276368</v>
      </c>
      <c r="M69">
        <f t="shared" si="6"/>
        <v>2.6299999999999865E-2</v>
      </c>
      <c r="N69">
        <f t="shared" si="7"/>
        <v>-1134.5713125773175</v>
      </c>
      <c r="O69">
        <f t="shared" si="8"/>
        <v>-11.345713125773175</v>
      </c>
      <c r="Q69">
        <f t="shared" si="11"/>
        <v>-1222.21452619203</v>
      </c>
      <c r="R69">
        <f t="shared" si="12"/>
        <v>-1222.21452619203</v>
      </c>
      <c r="S69">
        <f t="shared" si="13"/>
        <v>-1222.21452619203</v>
      </c>
      <c r="T69">
        <f t="shared" si="10"/>
        <v>87.643213614712522</v>
      </c>
      <c r="U69">
        <f t="shared" si="2"/>
        <v>87.643213614712522</v>
      </c>
      <c r="V69">
        <f t="shared" si="3"/>
        <v>87.643213614712295</v>
      </c>
    </row>
    <row r="70" spans="10:22" x14ac:dyDescent="0.35">
      <c r="J70">
        <v>64</v>
      </c>
      <c r="K70">
        <f t="shared" si="4"/>
        <v>2.6399999999999864</v>
      </c>
      <c r="L70">
        <f t="shared" si="5"/>
        <v>-173.92885189853686</v>
      </c>
      <c r="M70">
        <f t="shared" si="6"/>
        <v>2.6399999999999865E-2</v>
      </c>
      <c r="N70">
        <f t="shared" si="7"/>
        <v>-1222.21452619203</v>
      </c>
      <c r="O70">
        <f t="shared" si="8"/>
        <v>-12.2221452619203</v>
      </c>
      <c r="Q70">
        <f t="shared" ref="Q70:Q105" si="14">N71</f>
        <v>-1317.2453775592967</v>
      </c>
      <c r="R70">
        <f t="shared" si="12"/>
        <v>-1317.2453775592967</v>
      </c>
      <c r="S70">
        <f t="shared" si="13"/>
        <v>-1317.2453775592967</v>
      </c>
      <c r="T70">
        <f t="shared" si="10"/>
        <v>95.030851367266678</v>
      </c>
      <c r="U70">
        <f t="shared" si="2"/>
        <v>95.030851367266678</v>
      </c>
      <c r="V70">
        <f t="shared" si="3"/>
        <v>95.030851367266678</v>
      </c>
    </row>
    <row r="71" spans="10:22" x14ac:dyDescent="0.35">
      <c r="J71">
        <v>65</v>
      </c>
      <c r="K71">
        <f t="shared" si="4"/>
        <v>2.6499999999999861</v>
      </c>
      <c r="L71">
        <f t="shared" si="5"/>
        <v>-186.15099716045717</v>
      </c>
      <c r="M71">
        <f t="shared" si="6"/>
        <v>2.649999999999986E-2</v>
      </c>
      <c r="N71">
        <f t="shared" si="7"/>
        <v>-1317.2453775592967</v>
      </c>
      <c r="O71">
        <f t="shared" si="8"/>
        <v>-13.172453775592967</v>
      </c>
      <c r="Q71">
        <f t="shared" si="14"/>
        <v>-1420.3330094431014</v>
      </c>
      <c r="R71">
        <f t="shared" ref="R71:R105" si="15">N72</f>
        <v>-1420.3330094431014</v>
      </c>
      <c r="S71">
        <f t="shared" si="13"/>
        <v>-1420.3330094431014</v>
      </c>
      <c r="T71">
        <f t="shared" si="10"/>
        <v>103.08763188380476</v>
      </c>
      <c r="U71">
        <f t="shared" ref="U71:U106" si="16">N71-2*Q71+R71</f>
        <v>103.08763188380476</v>
      </c>
      <c r="V71">
        <f t="shared" ref="V71:V106" si="17">N71-3*Q71+3*R71-S71</f>
        <v>103.08763188380476</v>
      </c>
    </row>
    <row r="72" spans="10:22" x14ac:dyDescent="0.35">
      <c r="J72">
        <v>66</v>
      </c>
      <c r="K72">
        <f t="shared" ref="K72:K103" si="18">K71+$C$2</f>
        <v>2.6599999999999859</v>
      </c>
      <c r="L72">
        <f t="shared" ref="L72:L103" si="19">L71+O71</f>
        <v>-199.32345093605014</v>
      </c>
      <c r="M72">
        <f t="shared" ref="M72:M103" si="20">K72*$C$2</f>
        <v>2.659999999999986E-2</v>
      </c>
      <c r="N72">
        <f t="shared" ref="N72:N103" si="21">K72^2*L72-10</f>
        <v>-1420.3330094431014</v>
      </c>
      <c r="O72">
        <f t="shared" ref="O72:O103" si="22">N72*$C$2</f>
        <v>-14.203330094431015</v>
      </c>
      <c r="Q72">
        <f t="shared" si="14"/>
        <v>-1532.2110692881806</v>
      </c>
      <c r="R72">
        <f t="shared" si="15"/>
        <v>-1532.2110692881806</v>
      </c>
      <c r="S72">
        <f t="shared" ref="S72:S105" si="23">N73</f>
        <v>-1532.2110692881806</v>
      </c>
      <c r="T72">
        <f t="shared" ref="T72:T106" si="24">N72-Q72</f>
        <v>111.87805984507918</v>
      </c>
      <c r="U72">
        <f t="shared" si="16"/>
        <v>111.87805984507918</v>
      </c>
      <c r="V72">
        <f t="shared" si="17"/>
        <v>111.87805984507941</v>
      </c>
    </row>
    <row r="73" spans="10:22" x14ac:dyDescent="0.35">
      <c r="J73">
        <v>67</v>
      </c>
      <c r="K73">
        <f t="shared" si="18"/>
        <v>2.6699999999999857</v>
      </c>
      <c r="L73">
        <f t="shared" si="19"/>
        <v>-213.52678103048115</v>
      </c>
      <c r="M73">
        <f t="shared" si="20"/>
        <v>2.6699999999999859E-2</v>
      </c>
      <c r="N73">
        <f t="shared" si="21"/>
        <v>-1532.2110692881806</v>
      </c>
      <c r="O73">
        <f t="shared" si="22"/>
        <v>-15.322110692881807</v>
      </c>
      <c r="Q73">
        <f t="shared" si="14"/>
        <v>-1653.6842799138642</v>
      </c>
      <c r="R73">
        <f t="shared" si="15"/>
        <v>-1653.6842799138642</v>
      </c>
      <c r="S73">
        <f t="shared" si="23"/>
        <v>-1653.6842799138642</v>
      </c>
      <c r="T73">
        <f t="shared" si="24"/>
        <v>121.47321062568358</v>
      </c>
      <c r="U73">
        <f t="shared" si="16"/>
        <v>121.47321062568358</v>
      </c>
      <c r="V73">
        <f t="shared" si="17"/>
        <v>121.47321062568358</v>
      </c>
    </row>
    <row r="74" spans="10:22" x14ac:dyDescent="0.35">
      <c r="J74">
        <v>68</v>
      </c>
      <c r="K74">
        <f t="shared" si="18"/>
        <v>2.6799999999999855</v>
      </c>
      <c r="L74">
        <f t="shared" si="19"/>
        <v>-228.84889172336295</v>
      </c>
      <c r="M74">
        <f t="shared" si="20"/>
        <v>2.6799999999999855E-2</v>
      </c>
      <c r="N74">
        <f t="shared" si="21"/>
        <v>-1653.6842799138642</v>
      </c>
      <c r="O74">
        <f t="shared" si="22"/>
        <v>-16.536842799138643</v>
      </c>
      <c r="Q74">
        <f t="shared" si="14"/>
        <v>-1785.6357135782544</v>
      </c>
      <c r="R74">
        <f t="shared" si="15"/>
        <v>-1785.6357135782544</v>
      </c>
      <c r="S74">
        <f t="shared" si="23"/>
        <v>-1785.6357135782544</v>
      </c>
      <c r="T74">
        <f t="shared" si="24"/>
        <v>131.95143366439015</v>
      </c>
      <c r="U74">
        <f t="shared" si="16"/>
        <v>131.95143366439015</v>
      </c>
      <c r="V74">
        <f t="shared" si="17"/>
        <v>131.95143366439038</v>
      </c>
    </row>
    <row r="75" spans="10:22" x14ac:dyDescent="0.35">
      <c r="J75">
        <v>69</v>
      </c>
      <c r="K75">
        <f t="shared" si="18"/>
        <v>2.6899999999999853</v>
      </c>
      <c r="L75">
        <f t="shared" si="19"/>
        <v>-245.38573452250159</v>
      </c>
      <c r="M75">
        <f t="shared" si="20"/>
        <v>2.6899999999999855E-2</v>
      </c>
      <c r="N75">
        <f t="shared" si="21"/>
        <v>-1785.6357135782544</v>
      </c>
      <c r="O75">
        <f t="shared" si="22"/>
        <v>-17.856357135782545</v>
      </c>
      <c r="Q75">
        <f t="shared" si="14"/>
        <v>-1929.0348481888702</v>
      </c>
      <c r="R75">
        <f t="shared" si="15"/>
        <v>-1929.0348481888702</v>
      </c>
      <c r="S75">
        <f t="shared" si="23"/>
        <v>-1929.0348481888702</v>
      </c>
      <c r="T75">
        <f t="shared" si="24"/>
        <v>143.39913461061587</v>
      </c>
      <c r="U75">
        <f t="shared" si="16"/>
        <v>143.3991346106161</v>
      </c>
      <c r="V75">
        <f t="shared" si="17"/>
        <v>143.39913461061565</v>
      </c>
    </row>
    <row r="76" spans="10:22" x14ac:dyDescent="0.35">
      <c r="J76">
        <v>70</v>
      </c>
      <c r="K76">
        <f t="shared" si="18"/>
        <v>2.6999999999999851</v>
      </c>
      <c r="L76">
        <f t="shared" si="19"/>
        <v>-263.24209165828415</v>
      </c>
      <c r="M76">
        <f t="shared" si="20"/>
        <v>2.6999999999999851E-2</v>
      </c>
      <c r="N76">
        <f t="shared" si="21"/>
        <v>-1929.0348481888702</v>
      </c>
      <c r="O76">
        <f t="shared" si="22"/>
        <v>-19.290348481888703</v>
      </c>
      <c r="Q76">
        <f t="shared" si="14"/>
        <v>-2084.9464936334207</v>
      </c>
      <c r="R76">
        <f t="shared" si="15"/>
        <v>-2084.9464936334207</v>
      </c>
      <c r="S76">
        <f t="shared" si="23"/>
        <v>-2084.9464936334207</v>
      </c>
      <c r="T76">
        <f t="shared" si="24"/>
        <v>155.91164544455046</v>
      </c>
      <c r="U76">
        <f t="shared" si="16"/>
        <v>155.91164544455023</v>
      </c>
      <c r="V76">
        <f t="shared" si="17"/>
        <v>155.91164544455023</v>
      </c>
    </row>
    <row r="77" spans="10:22" x14ac:dyDescent="0.35">
      <c r="J77">
        <v>71</v>
      </c>
      <c r="K77">
        <f t="shared" si="18"/>
        <v>2.7099999999999849</v>
      </c>
      <c r="L77">
        <f t="shared" si="19"/>
        <v>-282.53244014017287</v>
      </c>
      <c r="M77">
        <f t="shared" si="20"/>
        <v>2.709999999999985E-2</v>
      </c>
      <c r="N77">
        <f t="shared" si="21"/>
        <v>-2084.9464936334207</v>
      </c>
      <c r="O77">
        <f t="shared" si="22"/>
        <v>-20.849464936334208</v>
      </c>
      <c r="Q77">
        <f t="shared" si="14"/>
        <v>-2254.5406865180043</v>
      </c>
      <c r="R77">
        <f t="shared" si="15"/>
        <v>-2254.5406865180043</v>
      </c>
      <c r="S77">
        <f t="shared" si="23"/>
        <v>-2254.5406865180043</v>
      </c>
      <c r="T77">
        <f t="shared" si="24"/>
        <v>169.59419288458366</v>
      </c>
      <c r="U77">
        <f t="shared" si="16"/>
        <v>169.59419288458366</v>
      </c>
      <c r="V77">
        <f t="shared" si="17"/>
        <v>169.59419288458366</v>
      </c>
    </row>
    <row r="78" spans="10:22" x14ac:dyDescent="0.35">
      <c r="J78">
        <v>72</v>
      </c>
      <c r="K78">
        <f t="shared" si="18"/>
        <v>2.7199999999999847</v>
      </c>
      <c r="L78">
        <f t="shared" si="19"/>
        <v>-303.38190507650705</v>
      </c>
      <c r="M78">
        <f t="shared" si="20"/>
        <v>2.7199999999999846E-2</v>
      </c>
      <c r="N78">
        <f t="shared" si="21"/>
        <v>-2254.5406865180043</v>
      </c>
      <c r="O78">
        <f t="shared" si="22"/>
        <v>-22.545406865180045</v>
      </c>
      <c r="Q78">
        <f t="shared" si="14"/>
        <v>-2439.1036631701722</v>
      </c>
      <c r="R78">
        <f t="shared" si="15"/>
        <v>-2439.1036631701722</v>
      </c>
      <c r="S78">
        <f t="shared" si="23"/>
        <v>-2439.1036631701722</v>
      </c>
      <c r="T78">
        <f t="shared" si="24"/>
        <v>184.56297665216789</v>
      </c>
      <c r="U78">
        <f t="shared" si="16"/>
        <v>184.56297665216789</v>
      </c>
      <c r="V78">
        <f t="shared" si="17"/>
        <v>184.56297665216744</v>
      </c>
    </row>
    <row r="79" spans="10:22" x14ac:dyDescent="0.35">
      <c r="J79">
        <v>73</v>
      </c>
      <c r="K79">
        <f t="shared" si="18"/>
        <v>2.7299999999999844</v>
      </c>
      <c r="L79">
        <f t="shared" si="19"/>
        <v>-325.92731194168709</v>
      </c>
      <c r="M79">
        <f t="shared" si="20"/>
        <v>2.7299999999999845E-2</v>
      </c>
      <c r="N79">
        <f t="shared" si="21"/>
        <v>-2439.1036631701722</v>
      </c>
      <c r="O79">
        <f t="shared" si="22"/>
        <v>-24.391036631701724</v>
      </c>
      <c r="Q79">
        <f t="shared" si="14"/>
        <v>-2640.0500337495437</v>
      </c>
      <c r="R79">
        <f t="shared" si="15"/>
        <v>-2640.0500337495437</v>
      </c>
      <c r="S79">
        <f t="shared" si="23"/>
        <v>-2640.0500337495437</v>
      </c>
      <c r="T79">
        <f t="shared" si="24"/>
        <v>200.94637057937143</v>
      </c>
      <c r="U79">
        <f t="shared" si="16"/>
        <v>200.94637057937143</v>
      </c>
      <c r="V79">
        <f t="shared" si="17"/>
        <v>200.94637057937189</v>
      </c>
    </row>
    <row r="80" spans="10:22" x14ac:dyDescent="0.35">
      <c r="J80">
        <v>74</v>
      </c>
      <c r="K80">
        <f t="shared" si="18"/>
        <v>2.7399999999999842</v>
      </c>
      <c r="L80">
        <f t="shared" si="19"/>
        <v>-350.31834857338879</v>
      </c>
      <c r="M80">
        <f t="shared" si="20"/>
        <v>2.7399999999999841E-2</v>
      </c>
      <c r="N80">
        <f t="shared" si="21"/>
        <v>-2640.0500337495437</v>
      </c>
      <c r="O80">
        <f t="shared" si="22"/>
        <v>-26.400500337495437</v>
      </c>
      <c r="Q80">
        <f t="shared" si="14"/>
        <v>-2858.9362948885287</v>
      </c>
      <c r="R80">
        <f t="shared" si="15"/>
        <v>-2858.9362948885287</v>
      </c>
      <c r="S80">
        <f t="shared" si="23"/>
        <v>-2858.9362948885287</v>
      </c>
      <c r="T80">
        <f t="shared" si="24"/>
        <v>218.88626113898499</v>
      </c>
      <c r="U80">
        <f t="shared" si="16"/>
        <v>218.88626113898499</v>
      </c>
      <c r="V80">
        <f t="shared" si="17"/>
        <v>218.88626113898545</v>
      </c>
    </row>
    <row r="81" spans="10:22" x14ac:dyDescent="0.35">
      <c r="J81">
        <v>75</v>
      </c>
      <c r="K81">
        <f t="shared" si="18"/>
        <v>2.749999999999984</v>
      </c>
      <c r="L81">
        <f t="shared" si="19"/>
        <v>-376.71884891088422</v>
      </c>
      <c r="M81">
        <f t="shared" si="20"/>
        <v>2.7499999999999841E-2</v>
      </c>
      <c r="N81">
        <f t="shared" si="21"/>
        <v>-2858.9362948885287</v>
      </c>
      <c r="O81">
        <f t="shared" si="22"/>
        <v>-28.589362948885288</v>
      </c>
      <c r="Q81">
        <f t="shared" si="14"/>
        <v>-3097.4758346629442</v>
      </c>
      <c r="R81">
        <f t="shared" si="15"/>
        <v>-3097.4758346629442</v>
      </c>
      <c r="S81">
        <f t="shared" si="23"/>
        <v>-3097.4758346629442</v>
      </c>
      <c r="T81">
        <f t="shared" si="24"/>
        <v>238.53953977441552</v>
      </c>
      <c r="U81">
        <f t="shared" si="16"/>
        <v>238.53953977441552</v>
      </c>
      <c r="V81">
        <f t="shared" si="17"/>
        <v>238.53953977441597</v>
      </c>
    </row>
    <row r="82" spans="10:22" x14ac:dyDescent="0.35">
      <c r="J82">
        <v>76</v>
      </c>
      <c r="K82">
        <f t="shared" si="18"/>
        <v>2.7599999999999838</v>
      </c>
      <c r="L82">
        <f t="shared" si="19"/>
        <v>-405.30821185976953</v>
      </c>
      <c r="M82">
        <f t="shared" si="20"/>
        <v>2.759999999999984E-2</v>
      </c>
      <c r="N82">
        <f t="shared" si="21"/>
        <v>-3097.4758346629442</v>
      </c>
      <c r="O82">
        <f t="shared" si="22"/>
        <v>-30.974758346629443</v>
      </c>
      <c r="Q82">
        <f t="shared" si="14"/>
        <v>-3357.5556020966392</v>
      </c>
      <c r="R82">
        <f t="shared" si="15"/>
        <v>-3357.5556020966392</v>
      </c>
      <c r="S82">
        <f t="shared" si="23"/>
        <v>-3357.5556020966392</v>
      </c>
      <c r="T82">
        <f t="shared" si="24"/>
        <v>260.079767433695</v>
      </c>
      <c r="U82">
        <f t="shared" si="16"/>
        <v>260.079767433695</v>
      </c>
      <c r="V82">
        <f t="shared" si="17"/>
        <v>260.079767433695</v>
      </c>
    </row>
    <row r="83" spans="10:22" x14ac:dyDescent="0.35">
      <c r="J83">
        <v>77</v>
      </c>
      <c r="K83">
        <f t="shared" si="18"/>
        <v>2.7699999999999836</v>
      </c>
      <c r="L83">
        <f t="shared" si="19"/>
        <v>-436.282970206399</v>
      </c>
      <c r="M83">
        <f t="shared" si="20"/>
        <v>2.7699999999999836E-2</v>
      </c>
      <c r="N83">
        <f t="shared" si="21"/>
        <v>-3357.5556020966392</v>
      </c>
      <c r="O83">
        <f t="shared" si="22"/>
        <v>-33.575556020966395</v>
      </c>
      <c r="Q83">
        <f t="shared" si="14"/>
        <v>-3641.2546340955273</v>
      </c>
      <c r="R83">
        <f t="shared" si="15"/>
        <v>-3641.2546340955273</v>
      </c>
      <c r="S83">
        <f t="shared" si="23"/>
        <v>-3641.2546340955273</v>
      </c>
      <c r="T83">
        <f t="shared" si="24"/>
        <v>283.69903199888813</v>
      </c>
      <c r="U83">
        <f t="shared" si="16"/>
        <v>283.69903199888813</v>
      </c>
      <c r="V83">
        <f t="shared" si="17"/>
        <v>283.69903199888768</v>
      </c>
    </row>
    <row r="84" spans="10:22" x14ac:dyDescent="0.35">
      <c r="J84">
        <v>78</v>
      </c>
      <c r="K84">
        <f t="shared" si="18"/>
        <v>2.7799999999999834</v>
      </c>
      <c r="L84">
        <f t="shared" si="19"/>
        <v>-469.85852622736542</v>
      </c>
      <c r="M84">
        <f t="shared" si="20"/>
        <v>2.7799999999999835E-2</v>
      </c>
      <c r="N84">
        <f t="shared" si="21"/>
        <v>-3641.2546340955273</v>
      </c>
      <c r="O84">
        <f t="shared" si="22"/>
        <v>-36.412546340955274</v>
      </c>
      <c r="Q84">
        <f t="shared" si="14"/>
        <v>-3950.8646559790177</v>
      </c>
      <c r="R84">
        <f t="shared" si="15"/>
        <v>-3950.8646559790177</v>
      </c>
      <c r="S84">
        <f t="shared" si="23"/>
        <v>-3950.8646559790177</v>
      </c>
      <c r="T84">
        <f t="shared" si="24"/>
        <v>309.61002188349039</v>
      </c>
      <c r="U84">
        <f t="shared" si="16"/>
        <v>309.61002188349084</v>
      </c>
      <c r="V84">
        <f t="shared" si="17"/>
        <v>309.61002188349084</v>
      </c>
    </row>
    <row r="85" spans="10:22" x14ac:dyDescent="0.35">
      <c r="J85">
        <v>79</v>
      </c>
      <c r="K85">
        <f t="shared" si="18"/>
        <v>2.7899999999999832</v>
      </c>
      <c r="L85">
        <f t="shared" si="19"/>
        <v>-506.27107256832068</v>
      </c>
      <c r="M85">
        <f t="shared" si="20"/>
        <v>2.7899999999999831E-2</v>
      </c>
      <c r="N85">
        <f t="shared" si="21"/>
        <v>-3950.8646559790177</v>
      </c>
      <c r="O85">
        <f t="shared" si="22"/>
        <v>-39.508646559790179</v>
      </c>
      <c r="Q85">
        <f t="shared" si="14"/>
        <v>-4288.9129979643376</v>
      </c>
      <c r="R85">
        <f t="shared" si="15"/>
        <v>-4288.9129979643376</v>
      </c>
      <c r="S85">
        <f t="shared" si="23"/>
        <v>-4288.9129979643376</v>
      </c>
      <c r="T85">
        <f t="shared" si="24"/>
        <v>338.04834198531989</v>
      </c>
      <c r="U85">
        <f t="shared" si="16"/>
        <v>338.04834198531989</v>
      </c>
      <c r="V85">
        <f t="shared" si="17"/>
        <v>338.04834198531989</v>
      </c>
    </row>
    <row r="86" spans="10:22" x14ac:dyDescent="0.35">
      <c r="J86">
        <v>80</v>
      </c>
      <c r="K86">
        <f t="shared" si="18"/>
        <v>2.7999999999999829</v>
      </c>
      <c r="L86">
        <f t="shared" si="19"/>
        <v>-545.77971912811086</v>
      </c>
      <c r="M86">
        <f t="shared" si="20"/>
        <v>2.7999999999999831E-2</v>
      </c>
      <c r="N86">
        <f t="shared" si="21"/>
        <v>-4288.9129979643376</v>
      </c>
      <c r="O86">
        <f t="shared" si="22"/>
        <v>-42.889129979643378</v>
      </c>
      <c r="Q86">
        <f t="shared" si="14"/>
        <v>-4658.1880994396806</v>
      </c>
      <c r="R86">
        <f t="shared" si="15"/>
        <v>-4658.1880994396806</v>
      </c>
      <c r="S86">
        <f t="shared" si="23"/>
        <v>-4658.1880994396806</v>
      </c>
      <c r="T86">
        <f t="shared" si="24"/>
        <v>369.27510147534304</v>
      </c>
      <c r="U86">
        <f t="shared" si="16"/>
        <v>369.27510147534304</v>
      </c>
      <c r="V86">
        <f t="shared" si="17"/>
        <v>369.27510147534394</v>
      </c>
    </row>
    <row r="87" spans="10:22" x14ac:dyDescent="0.35">
      <c r="J87">
        <v>81</v>
      </c>
      <c r="K87">
        <f t="shared" si="18"/>
        <v>2.8099999999999827</v>
      </c>
      <c r="L87">
        <f t="shared" si="19"/>
        <v>-588.66884910775423</v>
      </c>
      <c r="M87">
        <f t="shared" si="20"/>
        <v>2.8099999999999827E-2</v>
      </c>
      <c r="N87">
        <f t="shared" si="21"/>
        <v>-4658.1880994396806</v>
      </c>
      <c r="O87">
        <f t="shared" si="22"/>
        <v>-46.581880994396805</v>
      </c>
      <c r="Q87">
        <f t="shared" si="14"/>
        <v>-5061.7679060642831</v>
      </c>
      <c r="R87">
        <f t="shared" si="15"/>
        <v>-5061.7679060642831</v>
      </c>
      <c r="S87">
        <f t="shared" si="23"/>
        <v>-5061.7679060642831</v>
      </c>
      <c r="T87">
        <f t="shared" si="24"/>
        <v>403.5798066246025</v>
      </c>
      <c r="U87">
        <f t="shared" si="16"/>
        <v>403.5798066246025</v>
      </c>
      <c r="V87">
        <f t="shared" si="17"/>
        <v>403.57980662460159</v>
      </c>
    </row>
    <row r="88" spans="10:22" x14ac:dyDescent="0.35">
      <c r="J88">
        <v>82</v>
      </c>
      <c r="K88">
        <f t="shared" si="18"/>
        <v>2.8199999999999825</v>
      </c>
      <c r="L88">
        <f t="shared" si="19"/>
        <v>-635.25073010215101</v>
      </c>
      <c r="M88">
        <f t="shared" si="20"/>
        <v>2.8199999999999826E-2</v>
      </c>
      <c r="N88">
        <f t="shared" si="21"/>
        <v>-5061.7679060642831</v>
      </c>
      <c r="O88">
        <f t="shared" si="22"/>
        <v>-50.617679060642836</v>
      </c>
      <c r="Q88">
        <f t="shared" si="14"/>
        <v>-5503.0515021438305</v>
      </c>
      <c r="R88">
        <f t="shared" si="15"/>
        <v>-5503.0515021438305</v>
      </c>
      <c r="S88">
        <f t="shared" si="23"/>
        <v>-5503.0515021438305</v>
      </c>
      <c r="T88">
        <f t="shared" si="24"/>
        <v>441.28359607954735</v>
      </c>
      <c r="U88">
        <f t="shared" si="16"/>
        <v>441.28359607954735</v>
      </c>
      <c r="V88">
        <f t="shared" si="17"/>
        <v>441.28359607954644</v>
      </c>
    </row>
    <row r="89" spans="10:22" x14ac:dyDescent="0.35">
      <c r="J89">
        <v>83</v>
      </c>
      <c r="K89">
        <f t="shared" si="18"/>
        <v>2.8299999999999823</v>
      </c>
      <c r="L89">
        <f t="shared" si="19"/>
        <v>-685.8684091627938</v>
      </c>
      <c r="M89">
        <f t="shared" si="20"/>
        <v>2.8299999999999825E-2</v>
      </c>
      <c r="N89">
        <f t="shared" si="21"/>
        <v>-5503.0515021438305</v>
      </c>
      <c r="O89">
        <f t="shared" si="22"/>
        <v>-55.030515021438305</v>
      </c>
      <c r="Q89">
        <f t="shared" si="14"/>
        <v>-5985.7943629002675</v>
      </c>
      <c r="R89">
        <f t="shared" si="15"/>
        <v>-5985.7943629002675</v>
      </c>
      <c r="S89">
        <f t="shared" si="23"/>
        <v>-5985.7943629002675</v>
      </c>
      <c r="T89">
        <f t="shared" si="24"/>
        <v>482.74286075643704</v>
      </c>
      <c r="U89">
        <f t="shared" si="16"/>
        <v>482.74286075643704</v>
      </c>
      <c r="V89">
        <f t="shared" si="17"/>
        <v>482.74286075643795</v>
      </c>
    </row>
    <row r="90" spans="10:22" x14ac:dyDescent="0.35">
      <c r="J90">
        <v>84</v>
      </c>
      <c r="K90">
        <f t="shared" si="18"/>
        <v>2.8399999999999821</v>
      </c>
      <c r="L90">
        <f t="shared" si="19"/>
        <v>-740.8989241842321</v>
      </c>
      <c r="M90">
        <f t="shared" si="20"/>
        <v>2.8399999999999821E-2</v>
      </c>
      <c r="N90">
        <f t="shared" si="21"/>
        <v>-5985.7943629002675</v>
      </c>
      <c r="O90">
        <f t="shared" si="22"/>
        <v>-59.857943629002676</v>
      </c>
      <c r="Q90">
        <f t="shared" si="14"/>
        <v>-6514.1476588129171</v>
      </c>
      <c r="R90">
        <f t="shared" si="15"/>
        <v>-6514.1476588129171</v>
      </c>
      <c r="S90">
        <f t="shared" si="23"/>
        <v>-6514.1476588129171</v>
      </c>
      <c r="T90">
        <f t="shared" si="24"/>
        <v>528.35329591264963</v>
      </c>
      <c r="U90">
        <f t="shared" si="16"/>
        <v>528.35329591264963</v>
      </c>
      <c r="V90">
        <f t="shared" si="17"/>
        <v>528.35329591264963</v>
      </c>
    </row>
    <row r="91" spans="10:22" x14ac:dyDescent="0.35">
      <c r="J91">
        <v>85</v>
      </c>
      <c r="K91">
        <f t="shared" si="18"/>
        <v>2.8499999999999819</v>
      </c>
      <c r="L91">
        <f t="shared" si="19"/>
        <v>-800.75686781323475</v>
      </c>
      <c r="M91">
        <f t="shared" si="20"/>
        <v>2.8499999999999821E-2</v>
      </c>
      <c r="N91">
        <f t="shared" si="21"/>
        <v>-6514.1476588129171</v>
      </c>
      <c r="O91">
        <f t="shared" si="22"/>
        <v>-65.141476588129166</v>
      </c>
      <c r="Q91">
        <f t="shared" si="14"/>
        <v>-7092.7020978653063</v>
      </c>
      <c r="R91">
        <f t="shared" si="15"/>
        <v>-7092.7020978653063</v>
      </c>
      <c r="S91">
        <f t="shared" si="23"/>
        <v>-7092.7020978653063</v>
      </c>
      <c r="T91">
        <f t="shared" si="24"/>
        <v>578.55443905238917</v>
      </c>
      <c r="U91">
        <f t="shared" si="16"/>
        <v>578.55443905238917</v>
      </c>
      <c r="V91">
        <f t="shared" si="17"/>
        <v>578.55443905238917</v>
      </c>
    </row>
    <row r="92" spans="10:22" x14ac:dyDescent="0.35">
      <c r="J92">
        <v>86</v>
      </c>
      <c r="K92">
        <f t="shared" si="18"/>
        <v>2.8599999999999817</v>
      </c>
      <c r="L92">
        <f t="shared" si="19"/>
        <v>-865.89834440136394</v>
      </c>
      <c r="M92">
        <f t="shared" si="20"/>
        <v>2.8599999999999817E-2</v>
      </c>
      <c r="N92">
        <f t="shared" si="21"/>
        <v>-7092.7020978653063</v>
      </c>
      <c r="O92">
        <f t="shared" si="22"/>
        <v>-70.927020978653061</v>
      </c>
      <c r="Q92">
        <f t="shared" si="14"/>
        <v>-7726.536852098563</v>
      </c>
      <c r="R92">
        <f t="shared" si="15"/>
        <v>-7726.536852098563</v>
      </c>
      <c r="S92">
        <f t="shared" si="23"/>
        <v>-7726.536852098563</v>
      </c>
      <c r="T92">
        <f t="shared" si="24"/>
        <v>633.83475423325672</v>
      </c>
      <c r="U92">
        <f t="shared" si="16"/>
        <v>633.83475423325763</v>
      </c>
      <c r="V92">
        <f t="shared" si="17"/>
        <v>633.83475423325763</v>
      </c>
    </row>
    <row r="93" spans="10:22" x14ac:dyDescent="0.35">
      <c r="J93">
        <v>87</v>
      </c>
      <c r="K93">
        <f t="shared" si="18"/>
        <v>2.8699999999999815</v>
      </c>
      <c r="L93">
        <f t="shared" si="19"/>
        <v>-936.82536538001705</v>
      </c>
      <c r="M93">
        <f t="shared" si="20"/>
        <v>2.8699999999999816E-2</v>
      </c>
      <c r="N93">
        <f t="shared" si="21"/>
        <v>-7726.536852098563</v>
      </c>
      <c r="O93">
        <f t="shared" si="22"/>
        <v>-77.265368520985632</v>
      </c>
      <c r="Q93">
        <f t="shared" si="14"/>
        <v>-8421.274183268366</v>
      </c>
      <c r="R93">
        <f t="shared" si="15"/>
        <v>-8421.274183268366</v>
      </c>
      <c r="S93">
        <f t="shared" si="23"/>
        <v>-8421.274183268366</v>
      </c>
      <c r="T93">
        <f t="shared" si="24"/>
        <v>694.73733116980293</v>
      </c>
      <c r="U93">
        <f t="shared" si="16"/>
        <v>694.73733116980293</v>
      </c>
      <c r="V93">
        <f t="shared" si="17"/>
        <v>694.73733116980111</v>
      </c>
    </row>
    <row r="94" spans="10:22" x14ac:dyDescent="0.35">
      <c r="J94">
        <v>88</v>
      </c>
      <c r="K94">
        <f t="shared" si="18"/>
        <v>2.8799999999999812</v>
      </c>
      <c r="L94">
        <f t="shared" si="19"/>
        <v>-1014.0907339010026</v>
      </c>
      <c r="M94">
        <f t="shared" si="20"/>
        <v>2.8799999999999812E-2</v>
      </c>
      <c r="N94">
        <f t="shared" si="21"/>
        <v>-8421.274183268366</v>
      </c>
      <c r="O94">
        <f t="shared" si="22"/>
        <v>-84.212741832683662</v>
      </c>
      <c r="Q94">
        <f t="shared" si="14"/>
        <v>-9183.1404596752018</v>
      </c>
      <c r="R94">
        <f t="shared" si="15"/>
        <v>-9183.1404596752018</v>
      </c>
      <c r="S94">
        <f t="shared" si="23"/>
        <v>-9183.1404596752018</v>
      </c>
      <c r="T94">
        <f t="shared" si="24"/>
        <v>761.86627640683582</v>
      </c>
      <c r="U94">
        <f t="shared" si="16"/>
        <v>761.86627640683582</v>
      </c>
      <c r="V94">
        <f t="shared" si="17"/>
        <v>761.866276406834</v>
      </c>
    </row>
    <row r="95" spans="10:22" x14ac:dyDescent="0.35">
      <c r="J95">
        <v>89</v>
      </c>
      <c r="K95">
        <f t="shared" si="18"/>
        <v>2.889999999999981</v>
      </c>
      <c r="L95">
        <f t="shared" si="19"/>
        <v>-1098.3034757336864</v>
      </c>
      <c r="M95">
        <f t="shared" si="20"/>
        <v>2.8899999999999811E-2</v>
      </c>
      <c r="N95">
        <f t="shared" si="21"/>
        <v>-9183.1404596752018</v>
      </c>
      <c r="O95">
        <f t="shared" si="22"/>
        <v>-91.831404596752023</v>
      </c>
      <c r="Q95">
        <f t="shared" si="14"/>
        <v>-10019.034343578853</v>
      </c>
      <c r="R95">
        <f t="shared" si="15"/>
        <v>-10019.034343578853</v>
      </c>
      <c r="S95">
        <f t="shared" si="23"/>
        <v>-10019.034343578853</v>
      </c>
      <c r="T95">
        <f t="shared" si="24"/>
        <v>835.89388390365093</v>
      </c>
      <c r="U95">
        <f t="shared" si="16"/>
        <v>835.89388390365093</v>
      </c>
      <c r="V95">
        <f t="shared" si="17"/>
        <v>835.89388390364911</v>
      </c>
    </row>
    <row r="96" spans="10:22" x14ac:dyDescent="0.35">
      <c r="J96">
        <v>90</v>
      </c>
      <c r="K96">
        <f t="shared" si="18"/>
        <v>2.8999999999999808</v>
      </c>
      <c r="L96">
        <f t="shared" si="19"/>
        <v>-1190.1348803304384</v>
      </c>
      <c r="M96">
        <f t="shared" si="20"/>
        <v>2.8999999999999807E-2</v>
      </c>
      <c r="N96">
        <f t="shared" si="21"/>
        <v>-10019.034343578853</v>
      </c>
      <c r="O96">
        <f t="shared" si="22"/>
        <v>-100.19034343578853</v>
      </c>
      <c r="Q96">
        <f t="shared" si="14"/>
        <v>-10936.60302737464</v>
      </c>
      <c r="R96">
        <f t="shared" si="15"/>
        <v>-10936.60302737464</v>
      </c>
      <c r="S96">
        <f t="shared" si="23"/>
        <v>-10936.60302737464</v>
      </c>
      <c r="T96">
        <f t="shared" si="24"/>
        <v>917.56868379578736</v>
      </c>
      <c r="U96">
        <f t="shared" si="16"/>
        <v>917.56868379578736</v>
      </c>
      <c r="V96">
        <f t="shared" si="17"/>
        <v>917.56868379578736</v>
      </c>
    </row>
    <row r="97" spans="10:22" x14ac:dyDescent="0.35">
      <c r="J97">
        <v>91</v>
      </c>
      <c r="K97">
        <f t="shared" si="18"/>
        <v>2.9099999999999806</v>
      </c>
      <c r="L97">
        <f t="shared" si="19"/>
        <v>-1290.3252237662268</v>
      </c>
      <c r="M97">
        <f t="shared" si="20"/>
        <v>2.9099999999999807E-2</v>
      </c>
      <c r="N97">
        <f t="shared" si="21"/>
        <v>-10936.60302737464</v>
      </c>
      <c r="O97">
        <f t="shared" si="22"/>
        <v>-109.3660302737464</v>
      </c>
      <c r="Q97">
        <f t="shared" si="14"/>
        <v>-11944.327508446268</v>
      </c>
      <c r="R97">
        <f t="shared" si="15"/>
        <v>-11944.327508446268</v>
      </c>
      <c r="S97">
        <f t="shared" si="23"/>
        <v>-11944.327508446268</v>
      </c>
      <c r="T97">
        <f t="shared" si="24"/>
        <v>1007.7244810716275</v>
      </c>
      <c r="U97">
        <f t="shared" si="16"/>
        <v>1007.7244810716275</v>
      </c>
      <c r="V97">
        <f t="shared" si="17"/>
        <v>1007.7244810716275</v>
      </c>
    </row>
    <row r="98" spans="10:22" x14ac:dyDescent="0.35">
      <c r="J98">
        <v>92</v>
      </c>
      <c r="K98">
        <f t="shared" si="18"/>
        <v>2.9199999999999804</v>
      </c>
      <c r="L98">
        <f t="shared" si="19"/>
        <v>-1399.6912540399733</v>
      </c>
      <c r="M98">
        <f t="shared" si="20"/>
        <v>2.9199999999999806E-2</v>
      </c>
      <c r="N98">
        <f t="shared" si="21"/>
        <v>-11944.327508446268</v>
      </c>
      <c r="O98">
        <f t="shared" si="22"/>
        <v>-119.44327508446268</v>
      </c>
      <c r="Q98">
        <f t="shared" si="14"/>
        <v>-13051.618019080193</v>
      </c>
      <c r="R98">
        <f t="shared" si="15"/>
        <v>-13051.618019080193</v>
      </c>
      <c r="S98">
        <f t="shared" si="23"/>
        <v>-13051.618019080193</v>
      </c>
      <c r="T98">
        <f t="shared" si="24"/>
        <v>1107.2905106339258</v>
      </c>
      <c r="U98">
        <f t="shared" si="16"/>
        <v>1107.2905106339258</v>
      </c>
      <c r="V98">
        <f t="shared" si="17"/>
        <v>1107.2905106339276</v>
      </c>
    </row>
    <row r="99" spans="10:22" x14ac:dyDescent="0.35">
      <c r="J99">
        <v>93</v>
      </c>
      <c r="K99">
        <f t="shared" si="18"/>
        <v>2.9299999999999802</v>
      </c>
      <c r="L99">
        <f t="shared" si="19"/>
        <v>-1519.1345291244359</v>
      </c>
      <c r="M99">
        <f t="shared" si="20"/>
        <v>2.9299999999999802E-2</v>
      </c>
      <c r="N99">
        <f t="shared" si="21"/>
        <v>-13051.618019080193</v>
      </c>
      <c r="O99">
        <f t="shared" si="22"/>
        <v>-130.51618019080195</v>
      </c>
      <c r="Q99">
        <f t="shared" si="14"/>
        <v>-14268.920871036993</v>
      </c>
      <c r="R99">
        <f t="shared" si="15"/>
        <v>-14268.920871036993</v>
      </c>
      <c r="S99">
        <f t="shared" si="23"/>
        <v>-14268.920871036993</v>
      </c>
      <c r="T99">
        <f t="shared" si="24"/>
        <v>1217.3028519567997</v>
      </c>
      <c r="U99">
        <f t="shared" si="16"/>
        <v>1217.3028519567997</v>
      </c>
      <c r="V99">
        <f t="shared" si="17"/>
        <v>1217.3028519567997</v>
      </c>
    </row>
    <row r="100" spans="10:22" x14ac:dyDescent="0.35">
      <c r="J100">
        <v>94</v>
      </c>
      <c r="K100">
        <f t="shared" si="18"/>
        <v>2.93999999999998</v>
      </c>
      <c r="L100">
        <f t="shared" si="19"/>
        <v>-1649.6507093152377</v>
      </c>
      <c r="M100">
        <f t="shared" si="20"/>
        <v>2.9399999999999801E-2</v>
      </c>
      <c r="N100">
        <f t="shared" si="21"/>
        <v>-14268.920871036993</v>
      </c>
      <c r="O100">
        <f t="shared" si="22"/>
        <v>-142.68920871036994</v>
      </c>
      <c r="Q100">
        <f t="shared" si="14"/>
        <v>-15607.838136617635</v>
      </c>
      <c r="R100">
        <f t="shared" si="15"/>
        <v>-15607.838136617635</v>
      </c>
      <c r="S100">
        <f t="shared" si="23"/>
        <v>-15607.838136617635</v>
      </c>
      <c r="T100">
        <f t="shared" si="24"/>
        <v>1338.9172655806415</v>
      </c>
      <c r="U100">
        <f t="shared" si="16"/>
        <v>1338.9172655806415</v>
      </c>
      <c r="V100">
        <f t="shared" si="17"/>
        <v>1338.9172655806415</v>
      </c>
    </row>
    <row r="101" spans="10:22" x14ac:dyDescent="0.35">
      <c r="J101">
        <v>95</v>
      </c>
      <c r="K101">
        <f t="shared" si="18"/>
        <v>2.9499999999999797</v>
      </c>
      <c r="L101">
        <f t="shared" si="19"/>
        <v>-1792.3399180256076</v>
      </c>
      <c r="M101">
        <f t="shared" si="20"/>
        <v>2.9499999999999797E-2</v>
      </c>
      <c r="N101">
        <f t="shared" si="21"/>
        <v>-15607.838136617635</v>
      </c>
      <c r="O101">
        <f t="shared" si="22"/>
        <v>-156.07838136617636</v>
      </c>
      <c r="Q101">
        <f t="shared" si="14"/>
        <v>-17081.261771950816</v>
      </c>
      <c r="R101">
        <f t="shared" si="15"/>
        <v>-17081.261771950816</v>
      </c>
      <c r="S101">
        <f t="shared" si="23"/>
        <v>-17081.261771950816</v>
      </c>
      <c r="T101">
        <f t="shared" si="24"/>
        <v>1473.4236353331817</v>
      </c>
      <c r="U101">
        <f t="shared" si="16"/>
        <v>1473.4236353331835</v>
      </c>
      <c r="V101">
        <f t="shared" si="17"/>
        <v>1473.4236353331835</v>
      </c>
    </row>
    <row r="102" spans="10:22" x14ac:dyDescent="0.35">
      <c r="J102">
        <v>96</v>
      </c>
      <c r="K102">
        <f t="shared" si="18"/>
        <v>2.9599999999999795</v>
      </c>
      <c r="L102">
        <f t="shared" si="19"/>
        <v>-1948.4182993917839</v>
      </c>
      <c r="M102">
        <f t="shared" si="20"/>
        <v>2.9599999999999797E-2</v>
      </c>
      <c r="N102">
        <f t="shared" si="21"/>
        <v>-17081.261771950816</v>
      </c>
      <c r="O102">
        <f t="shared" si="22"/>
        <v>-170.81261771950815</v>
      </c>
      <c r="Q102">
        <f t="shared" si="14"/>
        <v>-18703.523996746735</v>
      </c>
      <c r="R102">
        <f t="shared" si="15"/>
        <v>-18703.523996746735</v>
      </c>
      <c r="S102">
        <f t="shared" si="23"/>
        <v>-18703.523996746735</v>
      </c>
      <c r="T102">
        <f t="shared" si="24"/>
        <v>1622.2622247959189</v>
      </c>
      <c r="U102">
        <f t="shared" si="16"/>
        <v>1622.2622247959189</v>
      </c>
      <c r="V102">
        <f t="shared" si="17"/>
        <v>1622.2622247959225</v>
      </c>
    </row>
    <row r="103" spans="10:22" x14ac:dyDescent="0.35">
      <c r="J103">
        <v>97</v>
      </c>
      <c r="K103">
        <f t="shared" si="18"/>
        <v>2.9699999999999793</v>
      </c>
      <c r="L103">
        <f t="shared" si="19"/>
        <v>-2119.230917111292</v>
      </c>
      <c r="M103">
        <f t="shared" si="20"/>
        <v>2.9699999999999793E-2</v>
      </c>
      <c r="N103">
        <f t="shared" si="21"/>
        <v>-18703.523996746735</v>
      </c>
      <c r="O103">
        <f t="shared" si="22"/>
        <v>-187.03523996746736</v>
      </c>
      <c r="Q103">
        <f t="shared" si="14"/>
        <v>-20490.565981321928</v>
      </c>
      <c r="R103">
        <f t="shared" si="15"/>
        <v>-20490.565981321928</v>
      </c>
      <c r="S103">
        <f t="shared" si="23"/>
        <v>-20490.565981321928</v>
      </c>
      <c r="T103">
        <f t="shared" si="24"/>
        <v>1787.0419845751931</v>
      </c>
      <c r="U103">
        <f t="shared" si="16"/>
        <v>1787.0419845751931</v>
      </c>
      <c r="V103">
        <f t="shared" si="17"/>
        <v>1787.0419845751931</v>
      </c>
    </row>
    <row r="104" spans="10:22" x14ac:dyDescent="0.35">
      <c r="J104">
        <v>98</v>
      </c>
      <c r="K104">
        <f>K103+$C$2</f>
        <v>2.9799999999999791</v>
      </c>
      <c r="L104">
        <f>L103+O103</f>
        <v>-2306.2661570787595</v>
      </c>
      <c r="M104">
        <f>K104*$C$2</f>
        <v>2.9799999999999792E-2</v>
      </c>
      <c r="N104">
        <f>K104^2*L104-10</f>
        <v>-20490.565981321928</v>
      </c>
      <c r="O104">
        <f>N104*$C$2</f>
        <v>-204.90565981321927</v>
      </c>
      <c r="Q104">
        <f t="shared" si="14"/>
        <v>-22460.127160195661</v>
      </c>
      <c r="R104">
        <f t="shared" si="15"/>
        <v>-22460.127160195661</v>
      </c>
      <c r="S104">
        <f t="shared" si="23"/>
        <v>-22460.127160195661</v>
      </c>
      <c r="T104">
        <f t="shared" si="24"/>
        <v>1969.5611788737333</v>
      </c>
      <c r="U104">
        <f t="shared" si="16"/>
        <v>1969.5611788737333</v>
      </c>
      <c r="V104">
        <f t="shared" si="17"/>
        <v>1969.5611788737369</v>
      </c>
    </row>
    <row r="105" spans="10:22" x14ac:dyDescent="0.35">
      <c r="J105">
        <v>99</v>
      </c>
      <c r="K105">
        <f>K104+$C$2</f>
        <v>2.9899999999999789</v>
      </c>
      <c r="L105">
        <f>L104+O104</f>
        <v>-2511.1718168919788</v>
      </c>
      <c r="M105">
        <f>K105*$C$2</f>
        <v>2.9899999999999788E-2</v>
      </c>
      <c r="N105">
        <f>K105^2*L105-10</f>
        <v>-22460.127160195661</v>
      </c>
      <c r="O105">
        <f>N105*$C$2</f>
        <v>-224.60127160195663</v>
      </c>
      <c r="Q105">
        <f t="shared" si="14"/>
        <v>-24631.957796445069</v>
      </c>
      <c r="R105">
        <f t="shared" si="15"/>
        <v>-24631.957796445069</v>
      </c>
      <c r="S105">
        <f t="shared" si="23"/>
        <v>-24631.957796445069</v>
      </c>
      <c r="T105">
        <f t="shared" si="24"/>
        <v>2171.8306362494077</v>
      </c>
      <c r="U105">
        <f t="shared" si="16"/>
        <v>2171.8306362494077</v>
      </c>
      <c r="V105">
        <f t="shared" si="17"/>
        <v>2171.8306362494077</v>
      </c>
    </row>
    <row r="106" spans="10:22" x14ac:dyDescent="0.35">
      <c r="J106">
        <v>100</v>
      </c>
      <c r="K106">
        <f>K105+$C$2</f>
        <v>2.9999999999999787</v>
      </c>
      <c r="L106">
        <f>L105+O105</f>
        <v>-2735.7730884939356</v>
      </c>
      <c r="M106">
        <f>K106*$C$2</f>
        <v>2.9999999999999787E-2</v>
      </c>
      <c r="N106">
        <f>K106^2*L106-10</f>
        <v>-24631.957796445069</v>
      </c>
      <c r="O106">
        <f>N106*$C$2</f>
        <v>-246.3195779644507</v>
      </c>
      <c r="T106">
        <f t="shared" si="24"/>
        <v>-24631.957796445069</v>
      </c>
      <c r="U106">
        <f t="shared" si="16"/>
        <v>-24631.957796445069</v>
      </c>
      <c r="V106">
        <f t="shared" si="17"/>
        <v>-24631.957796445069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2245-BB76-436D-9229-B1831131A66B}">
  <dimension ref="A1:V106"/>
  <sheetViews>
    <sheetView zoomScale="90" zoomScaleNormal="90" workbookViewId="0">
      <selection activeCell="N6" sqref="N6"/>
    </sheetView>
  </sheetViews>
  <sheetFormatPr defaultRowHeight="14.5" x14ac:dyDescent="0.35"/>
  <cols>
    <col min="16" max="16" width="9.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22" x14ac:dyDescent="0.35">
      <c r="A2">
        <v>2</v>
      </c>
      <c r="B2">
        <v>-4</v>
      </c>
      <c r="C2">
        <v>0.01</v>
      </c>
      <c r="D2">
        <f>C2/2</f>
        <v>5.0000000000000001E-3</v>
      </c>
      <c r="E2">
        <v>100</v>
      </c>
      <c r="F2">
        <f>(C2^2)/2</f>
        <v>5.0000000000000002E-5</v>
      </c>
      <c r="G2">
        <f>5*(D2^3)/12</f>
        <v>5.2083333333333346E-8</v>
      </c>
      <c r="H2">
        <f>3*(C2^4)/8</f>
        <v>3.7500000000000005E-9</v>
      </c>
    </row>
    <row r="5" spans="1:22" x14ac:dyDescent="0.35">
      <c r="J5" t="s">
        <v>4</v>
      </c>
      <c r="K5" t="s">
        <v>0</v>
      </c>
      <c r="L5" t="s">
        <v>1</v>
      </c>
      <c r="M5" t="s">
        <v>5</v>
      </c>
      <c r="N5" t="s">
        <v>12</v>
      </c>
      <c r="O5" t="s">
        <v>13</v>
      </c>
      <c r="P5" t="s">
        <v>25</v>
      </c>
      <c r="Q5" t="s">
        <v>18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</row>
    <row r="6" spans="1:22" x14ac:dyDescent="0.35">
      <c r="J6">
        <v>0</v>
      </c>
      <c r="K6">
        <f>A2</f>
        <v>2</v>
      </c>
      <c r="L6">
        <f>B2</f>
        <v>-4</v>
      </c>
      <c r="M6">
        <f>K6*$C$2</f>
        <v>0.02</v>
      </c>
      <c r="N6">
        <f>(K6^2)*L6-10</f>
        <v>-26</v>
      </c>
      <c r="O6">
        <f>N6*$C$2</f>
        <v>-0.26</v>
      </c>
      <c r="P6">
        <f>L6+O6+$F$2*T6+$G$2*U6+$H$2*V6</f>
        <v>-4.2612999999999994</v>
      </c>
      <c r="T6">
        <f>N6-Q6</f>
        <v>-26</v>
      </c>
    </row>
    <row r="7" spans="1:22" x14ac:dyDescent="0.35">
      <c r="J7">
        <v>1</v>
      </c>
      <c r="K7">
        <f>K6+$C$2</f>
        <v>2.0099999999999998</v>
      </c>
      <c r="L7">
        <f>L6+O6</f>
        <v>-4.26</v>
      </c>
      <c r="M7">
        <f>K7*$C$2</f>
        <v>2.01E-2</v>
      </c>
      <c r="N7">
        <f>K7^2*L7-10</f>
        <v>-27.210825999999994</v>
      </c>
      <c r="O7">
        <f>N7*$C$2</f>
        <v>-0.27210825999999994</v>
      </c>
      <c r="P7">
        <f t="shared" ref="P7:P70" si="0">L7+O7+$F$2*T7+$G$2*U7+$H$2*V7</f>
        <v>-4.532167510197187</v>
      </c>
      <c r="Q7">
        <f>N6</f>
        <v>-26</v>
      </c>
      <c r="T7">
        <f>N7-Q7</f>
        <v>-1.2108259999999937</v>
      </c>
      <c r="U7">
        <f t="shared" ref="U7:U38" si="1">N7-2*Q7+R6</f>
        <v>24.789174000000006</v>
      </c>
    </row>
    <row r="8" spans="1:22" x14ac:dyDescent="0.35">
      <c r="J8">
        <v>2</v>
      </c>
      <c r="K8">
        <f t="shared" ref="K8:K71" si="2">K7+$C$2</f>
        <v>2.0199999999999996</v>
      </c>
      <c r="L8">
        <f t="shared" ref="L8:L71" si="3">L7+O7</f>
        <v>-4.5321082599999993</v>
      </c>
      <c r="M8">
        <f t="shared" ref="M8:M71" si="4">K8*$C$2</f>
        <v>2.0199999999999996E-2</v>
      </c>
      <c r="N8">
        <f t="shared" ref="N8:N71" si="5">K8^2*L8-10</f>
        <v>-28.49281454410399</v>
      </c>
      <c r="O8">
        <f t="shared" ref="O8:O71" si="6">N8*$C$2</f>
        <v>-0.28492814544103989</v>
      </c>
      <c r="P8">
        <f t="shared" si="0"/>
        <v>-4.817098955134222</v>
      </c>
      <c r="Q8">
        <f t="shared" ref="Q8:Q71" si="7">N7</f>
        <v>-27.210825999999994</v>
      </c>
      <c r="R8">
        <f>N6</f>
        <v>-26</v>
      </c>
      <c r="T8">
        <f t="shared" ref="T8:T71" si="8">N8-Q8</f>
        <v>-1.2819885441039958</v>
      </c>
      <c r="U8">
        <f t="shared" si="1"/>
        <v>25.928837455895998</v>
      </c>
      <c r="V8">
        <f t="shared" ref="V8:V39" si="9">N8-3*Q8+3*R7-S6</f>
        <v>53.139663455895985</v>
      </c>
    </row>
    <row r="9" spans="1:22" x14ac:dyDescent="0.35">
      <c r="J9">
        <v>3</v>
      </c>
      <c r="K9">
        <f t="shared" si="2"/>
        <v>2.0299999999999994</v>
      </c>
      <c r="L9">
        <f t="shared" si="3"/>
        <v>-4.8170364054410388</v>
      </c>
      <c r="M9">
        <f t="shared" si="4"/>
        <v>2.0299999999999995E-2</v>
      </c>
      <c r="N9">
        <f t="shared" si="5"/>
        <v>-29.850525323181962</v>
      </c>
      <c r="O9">
        <f t="shared" si="6"/>
        <v>-0.29850525323181964</v>
      </c>
      <c r="P9">
        <f t="shared" si="0"/>
        <v>-5.1156095689871313</v>
      </c>
      <c r="Q9">
        <f t="shared" si="7"/>
        <v>-28.49281454410399</v>
      </c>
      <c r="R9">
        <f t="shared" ref="R9:R72" si="10">N7</f>
        <v>-27.210825999999994</v>
      </c>
      <c r="S9">
        <f>N6</f>
        <v>-26</v>
      </c>
      <c r="T9">
        <f t="shared" si="8"/>
        <v>-1.3577107790779728</v>
      </c>
      <c r="U9">
        <f t="shared" si="1"/>
        <v>1.1351037650260167</v>
      </c>
      <c r="V9">
        <f t="shared" si="9"/>
        <v>-22.372081690869997</v>
      </c>
    </row>
    <row r="10" spans="1:22" x14ac:dyDescent="0.35">
      <c r="J10">
        <v>4</v>
      </c>
      <c r="K10">
        <f t="shared" si="2"/>
        <v>2.0399999999999991</v>
      </c>
      <c r="L10">
        <f t="shared" si="3"/>
        <v>-5.1155416586728588</v>
      </c>
      <c r="M10">
        <f t="shared" si="4"/>
        <v>2.0399999999999991E-2</v>
      </c>
      <c r="N10">
        <f t="shared" si="5"/>
        <v>-31.288838166732951</v>
      </c>
      <c r="O10">
        <f t="shared" si="6"/>
        <v>-0.31288838166732952</v>
      </c>
      <c r="P10">
        <f t="shared" si="0"/>
        <v>-5.4285019810466792</v>
      </c>
      <c r="Q10">
        <f t="shared" si="7"/>
        <v>-29.850525323181962</v>
      </c>
      <c r="R10">
        <f t="shared" si="10"/>
        <v>-28.49281454410399</v>
      </c>
      <c r="S10">
        <f t="shared" ref="S10:S73" si="11">N7</f>
        <v>-27.210825999999994</v>
      </c>
      <c r="T10">
        <f t="shared" si="8"/>
        <v>-1.4383128435509889</v>
      </c>
      <c r="U10">
        <f t="shared" si="1"/>
        <v>1.2013864796309797</v>
      </c>
      <c r="V10">
        <f t="shared" si="9"/>
        <v>-23.369740197187035</v>
      </c>
    </row>
    <row r="11" spans="1:22" x14ac:dyDescent="0.35">
      <c r="J11">
        <v>5</v>
      </c>
      <c r="K11">
        <f t="shared" si="2"/>
        <v>2.0499999999999989</v>
      </c>
      <c r="L11">
        <f t="shared" si="3"/>
        <v>-5.4284300403401886</v>
      </c>
      <c r="M11">
        <f t="shared" si="4"/>
        <v>2.049999999999999E-2</v>
      </c>
      <c r="N11">
        <f t="shared" si="5"/>
        <v>-32.81297724452962</v>
      </c>
      <c r="O11">
        <f t="shared" si="6"/>
        <v>-0.32812977244529623</v>
      </c>
      <c r="P11">
        <f>L11+O11+$F$2*T11+$G$2*U11+$H$2*V11</f>
        <v>-5.7566359475887863</v>
      </c>
      <c r="Q11">
        <f t="shared" si="7"/>
        <v>-31.288838166732951</v>
      </c>
      <c r="R11">
        <f t="shared" si="10"/>
        <v>-29.850525323181962</v>
      </c>
      <c r="S11">
        <f t="shared" si="11"/>
        <v>-28.49281454410399</v>
      </c>
      <c r="T11">
        <f t="shared" si="8"/>
        <v>-1.5241390777966686</v>
      </c>
      <c r="U11">
        <f t="shared" si="1"/>
        <v>1.2718845448322931</v>
      </c>
      <c r="V11">
        <f t="shared" si="9"/>
        <v>1.5750936233572759</v>
      </c>
    </row>
    <row r="12" spans="1:22" x14ac:dyDescent="0.35">
      <c r="J12">
        <v>6</v>
      </c>
      <c r="K12">
        <f t="shared" si="2"/>
        <v>2.0599999999999987</v>
      </c>
      <c r="L12">
        <f t="shared" si="3"/>
        <v>-5.7565598127854845</v>
      </c>
      <c r="M12">
        <f t="shared" si="4"/>
        <v>2.0599999999999986E-2</v>
      </c>
      <c r="N12">
        <f t="shared" si="5"/>
        <v>-34.428537221536452</v>
      </c>
      <c r="O12">
        <f t="shared" si="6"/>
        <v>-0.34428537221536454</v>
      </c>
      <c r="P12">
        <f t="shared" si="0"/>
        <v>-6.1009258865879108</v>
      </c>
      <c r="Q12">
        <f t="shared" si="7"/>
        <v>-32.81297724452962</v>
      </c>
      <c r="R12">
        <f t="shared" si="10"/>
        <v>-31.288838166732951</v>
      </c>
      <c r="S12">
        <f t="shared" si="11"/>
        <v>-29.850525323181962</v>
      </c>
      <c r="T12">
        <f t="shared" si="8"/>
        <v>-1.6155599770068321</v>
      </c>
      <c r="U12">
        <f t="shared" si="1"/>
        <v>1.3468919443408254</v>
      </c>
      <c r="V12">
        <f t="shared" si="9"/>
        <v>1.6696445425065143</v>
      </c>
    </row>
    <row r="13" spans="1:22" x14ac:dyDescent="0.35">
      <c r="J13">
        <v>7</v>
      </c>
      <c r="K13">
        <f t="shared" si="2"/>
        <v>2.0699999999999985</v>
      </c>
      <c r="L13">
        <f t="shared" si="3"/>
        <v>-6.1008451850008489</v>
      </c>
      <c r="M13">
        <f t="shared" si="4"/>
        <v>2.0699999999999986E-2</v>
      </c>
      <c r="N13">
        <f t="shared" si="5"/>
        <v>-36.141511533210107</v>
      </c>
      <c r="O13">
        <f t="shared" si="6"/>
        <v>-0.36141511533210108</v>
      </c>
      <c r="P13">
        <f t="shared" si="0"/>
        <v>-6.4623458681009529</v>
      </c>
      <c r="Q13">
        <f t="shared" si="7"/>
        <v>-34.428537221536452</v>
      </c>
      <c r="R13">
        <f t="shared" si="10"/>
        <v>-32.81297724452962</v>
      </c>
      <c r="S13">
        <f t="shared" si="11"/>
        <v>-31.288838166732951</v>
      </c>
      <c r="T13">
        <f t="shared" si="8"/>
        <v>-1.7129743116736549</v>
      </c>
      <c r="U13">
        <f t="shared" si="1"/>
        <v>1.4267247431298458</v>
      </c>
      <c r="V13">
        <f t="shared" si="9"/>
        <v>1.7704001753043705</v>
      </c>
    </row>
    <row r="14" spans="1:22" x14ac:dyDescent="0.35">
      <c r="J14">
        <v>8</v>
      </c>
      <c r="K14">
        <f t="shared" si="2"/>
        <v>2.0799999999999983</v>
      </c>
      <c r="L14">
        <f t="shared" si="3"/>
        <v>-6.4622603003329502</v>
      </c>
      <c r="M14">
        <f t="shared" si="4"/>
        <v>2.0799999999999982E-2</v>
      </c>
      <c r="N14">
        <f t="shared" si="5"/>
        <v>-37.95832296336043</v>
      </c>
      <c r="O14">
        <f t="shared" si="6"/>
        <v>-0.3795832296336043</v>
      </c>
      <c r="P14">
        <f t="shared" si="0"/>
        <v>-6.8419342847607263</v>
      </c>
      <c r="Q14">
        <f t="shared" si="7"/>
        <v>-36.141511533210107</v>
      </c>
      <c r="R14">
        <f t="shared" si="10"/>
        <v>-34.428537221536452</v>
      </c>
      <c r="S14">
        <f t="shared" si="11"/>
        <v>-32.81297724452962</v>
      </c>
      <c r="T14">
        <f t="shared" si="8"/>
        <v>-1.8168114301503238</v>
      </c>
      <c r="U14">
        <f t="shared" si="1"/>
        <v>1.5117228585301632</v>
      </c>
      <c r="V14">
        <f t="shared" si="9"/>
        <v>1.8778052258629927</v>
      </c>
    </row>
    <row r="15" spans="1:22" x14ac:dyDescent="0.35">
      <c r="J15">
        <v>9</v>
      </c>
      <c r="K15">
        <f t="shared" si="2"/>
        <v>2.0899999999999981</v>
      </c>
      <c r="L15">
        <f t="shared" si="3"/>
        <v>-6.8418435299665541</v>
      </c>
      <c r="M15">
        <f t="shared" si="4"/>
        <v>2.0899999999999981E-2</v>
      </c>
      <c r="N15">
        <f t="shared" si="5"/>
        <v>-39.885856723246846</v>
      </c>
      <c r="O15">
        <f t="shared" si="6"/>
        <v>-0.39885856723246849</v>
      </c>
      <c r="P15">
        <f t="shared" si="0"/>
        <v>-7.2407983829651235</v>
      </c>
      <c r="Q15">
        <f t="shared" si="7"/>
        <v>-37.95832296336043</v>
      </c>
      <c r="R15">
        <f t="shared" si="10"/>
        <v>-36.141511533210107</v>
      </c>
      <c r="S15">
        <f t="shared" si="11"/>
        <v>-34.428537221536452</v>
      </c>
      <c r="T15">
        <f t="shared" si="8"/>
        <v>-1.9275337598864155</v>
      </c>
      <c r="U15">
        <f t="shared" si="1"/>
        <v>1.6022519819375631</v>
      </c>
      <c r="V15">
        <f t="shared" si="9"/>
        <v>1.9923386689580482</v>
      </c>
    </row>
    <row r="16" spans="1:22" x14ac:dyDescent="0.35">
      <c r="J16">
        <v>10</v>
      </c>
      <c r="K16">
        <f t="shared" si="2"/>
        <v>2.0999999999999979</v>
      </c>
      <c r="L16">
        <f t="shared" si="3"/>
        <v>-7.2407020971990228</v>
      </c>
      <c r="M16">
        <f t="shared" si="4"/>
        <v>2.099999999999998E-2</v>
      </c>
      <c r="N16">
        <f t="shared" si="5"/>
        <v>-41.931496248647626</v>
      </c>
      <c r="O16">
        <f t="shared" si="6"/>
        <v>-0.41931496248647626</v>
      </c>
      <c r="P16">
        <f t="shared" si="0"/>
        <v>-7.6601192452580777</v>
      </c>
      <c r="Q16">
        <f t="shared" si="7"/>
        <v>-39.885856723246846</v>
      </c>
      <c r="R16">
        <f t="shared" si="10"/>
        <v>-37.95832296336043</v>
      </c>
      <c r="S16">
        <f t="shared" si="11"/>
        <v>-36.141511533210107</v>
      </c>
      <c r="T16">
        <f t="shared" si="8"/>
        <v>-2.0456395254007802</v>
      </c>
      <c r="U16">
        <f t="shared" si="1"/>
        <v>1.6987056646359591</v>
      </c>
      <c r="V16">
        <f t="shared" si="9"/>
        <v>2.1145165659922043</v>
      </c>
    </row>
    <row r="17" spans="10:22" x14ac:dyDescent="0.35">
      <c r="J17">
        <v>11</v>
      </c>
      <c r="K17">
        <f t="shared" si="2"/>
        <v>2.1099999999999977</v>
      </c>
      <c r="L17">
        <f t="shared" si="3"/>
        <v>-7.6600170596854991</v>
      </c>
      <c r="M17">
        <f t="shared" si="4"/>
        <v>2.1099999999999976E-2</v>
      </c>
      <c r="N17">
        <f t="shared" si="5"/>
        <v>-44.103161951425733</v>
      </c>
      <c r="O17">
        <f t="shared" si="6"/>
        <v>-0.44103161951425734</v>
      </c>
      <c r="P17">
        <f t="shared" si="0"/>
        <v>-8.1011571602380172</v>
      </c>
      <c r="Q17">
        <f t="shared" si="7"/>
        <v>-41.931496248647626</v>
      </c>
      <c r="R17">
        <f t="shared" si="10"/>
        <v>-39.885856723246846</v>
      </c>
      <c r="S17">
        <f t="shared" si="11"/>
        <v>-37.95832296336043</v>
      </c>
      <c r="T17">
        <f t="shared" si="8"/>
        <v>-2.1716657027781068</v>
      </c>
      <c r="U17">
        <f t="shared" si="1"/>
        <v>1.8015075825090889</v>
      </c>
      <c r="V17">
        <f t="shared" si="9"/>
        <v>2.2448951259723131</v>
      </c>
    </row>
    <row r="18" spans="10:22" x14ac:dyDescent="0.35">
      <c r="J18">
        <v>12</v>
      </c>
      <c r="K18">
        <f t="shared" si="2"/>
        <v>2.1199999999999974</v>
      </c>
      <c r="L18">
        <f t="shared" si="3"/>
        <v>-8.1010486791997565</v>
      </c>
      <c r="M18">
        <f t="shared" si="4"/>
        <v>2.1199999999999976E-2</v>
      </c>
      <c r="N18">
        <f t="shared" si="5"/>
        <v>-46.409353183795297</v>
      </c>
      <c r="O18">
        <f t="shared" si="6"/>
        <v>-0.46409353183795299</v>
      </c>
      <c r="P18">
        <f t="shared" si="0"/>
        <v>-8.5652574121218628</v>
      </c>
      <c r="Q18">
        <f t="shared" si="7"/>
        <v>-44.103161951425733</v>
      </c>
      <c r="R18">
        <f t="shared" si="10"/>
        <v>-41.931496248647626</v>
      </c>
      <c r="S18">
        <f t="shared" si="11"/>
        <v>-39.885856723246846</v>
      </c>
      <c r="T18">
        <f t="shared" si="8"/>
        <v>-2.3061912323695637</v>
      </c>
      <c r="U18">
        <f t="shared" si="1"/>
        <v>1.9111139958093233</v>
      </c>
      <c r="V18">
        <f t="shared" si="9"/>
        <v>2.3840740339514639</v>
      </c>
    </row>
    <row r="19" spans="10:22" x14ac:dyDescent="0.35">
      <c r="J19">
        <v>13</v>
      </c>
      <c r="K19">
        <f t="shared" si="2"/>
        <v>2.1299999999999972</v>
      </c>
      <c r="L19">
        <f t="shared" si="3"/>
        <v>-8.5651422110377098</v>
      </c>
      <c r="M19">
        <f t="shared" si="4"/>
        <v>2.1299999999999972E-2</v>
      </c>
      <c r="N19">
        <f t="shared" si="5"/>
        <v>-48.859193697256885</v>
      </c>
      <c r="O19">
        <f t="shared" si="6"/>
        <v>-0.48859193697256886</v>
      </c>
      <c r="P19">
        <f t="shared" si="0"/>
        <v>-9.0538565249124705</v>
      </c>
      <c r="Q19">
        <f t="shared" si="7"/>
        <v>-46.409353183795297</v>
      </c>
      <c r="R19">
        <f t="shared" si="10"/>
        <v>-44.103161951425733</v>
      </c>
      <c r="S19">
        <f t="shared" si="11"/>
        <v>-41.931496248647626</v>
      </c>
      <c r="T19">
        <f t="shared" si="8"/>
        <v>-2.4498405134615879</v>
      </c>
      <c r="U19">
        <f t="shared" si="1"/>
        <v>2.0280164216860825</v>
      </c>
      <c r="V19">
        <f t="shared" si="9"/>
        <v>2.5327000715465431</v>
      </c>
    </row>
    <row r="20" spans="10:22" x14ac:dyDescent="0.35">
      <c r="J20">
        <v>14</v>
      </c>
      <c r="K20">
        <f t="shared" si="2"/>
        <v>2.139999999999997</v>
      </c>
      <c r="L20">
        <f t="shared" si="3"/>
        <v>-9.0537341480102782</v>
      </c>
      <c r="M20">
        <f t="shared" si="4"/>
        <v>2.1399999999999971E-2</v>
      </c>
      <c r="N20">
        <f t="shared" si="5"/>
        <v>-51.462480904227753</v>
      </c>
      <c r="O20">
        <f t="shared" si="6"/>
        <v>-0.51462480904227759</v>
      </c>
      <c r="P20">
        <f t="shared" si="0"/>
        <v>-9.5684889991977773</v>
      </c>
      <c r="Q20">
        <f t="shared" si="7"/>
        <v>-48.859193697256885</v>
      </c>
      <c r="R20">
        <f t="shared" si="10"/>
        <v>-46.409353183795297</v>
      </c>
      <c r="S20">
        <f t="shared" si="11"/>
        <v>-44.103161951425733</v>
      </c>
      <c r="T20">
        <f t="shared" si="8"/>
        <v>-2.6032872069708688</v>
      </c>
      <c r="U20">
        <f t="shared" si="1"/>
        <v>2.1527445388602828</v>
      </c>
      <c r="V20">
        <f t="shared" si="9"/>
        <v>2.6914710565125262</v>
      </c>
    </row>
    <row r="21" spans="10:22" x14ac:dyDescent="0.35">
      <c r="J21">
        <v>15</v>
      </c>
      <c r="K21">
        <f t="shared" si="2"/>
        <v>2.1499999999999968</v>
      </c>
      <c r="L21">
        <f t="shared" si="3"/>
        <v>-9.5683589570525562</v>
      </c>
      <c r="M21">
        <f t="shared" si="4"/>
        <v>2.1499999999999967E-2</v>
      </c>
      <c r="N21">
        <f t="shared" si="5"/>
        <v>-54.229739278975309</v>
      </c>
      <c r="O21">
        <f t="shared" si="6"/>
        <v>-0.54229739278975309</v>
      </c>
      <c r="P21">
        <f t="shared" si="0"/>
        <v>-10.110794582976075</v>
      </c>
      <c r="Q21">
        <f t="shared" si="7"/>
        <v>-51.462480904227753</v>
      </c>
      <c r="R21">
        <f t="shared" si="10"/>
        <v>-48.859193697256885</v>
      </c>
      <c r="S21">
        <f t="shared" si="11"/>
        <v>-46.409353183795297</v>
      </c>
      <c r="T21">
        <f t="shared" si="8"/>
        <v>-2.7672583747475556</v>
      </c>
      <c r="U21">
        <f t="shared" si="1"/>
        <v>2.2858693456849011</v>
      </c>
      <c r="V21">
        <f t="shared" si="9"/>
        <v>2.8611401309696944</v>
      </c>
    </row>
    <row r="22" spans="10:22" x14ac:dyDescent="0.35">
      <c r="J22">
        <v>16</v>
      </c>
      <c r="K22">
        <f t="shared" si="2"/>
        <v>2.1599999999999966</v>
      </c>
      <c r="L22">
        <f t="shared" si="3"/>
        <v>-10.110656349842309</v>
      </c>
      <c r="M22">
        <f t="shared" si="4"/>
        <v>2.1599999999999966E-2</v>
      </c>
      <c r="N22">
        <f t="shared" si="5"/>
        <v>-57.172278265824126</v>
      </c>
      <c r="O22">
        <f t="shared" si="6"/>
        <v>-0.57172278265824128</v>
      </c>
      <c r="P22">
        <f t="shared" si="0"/>
        <v>-10.682526121581764</v>
      </c>
      <c r="Q22">
        <f t="shared" si="7"/>
        <v>-54.229739278975309</v>
      </c>
      <c r="R22">
        <f t="shared" si="10"/>
        <v>-51.462480904227753</v>
      </c>
      <c r="S22">
        <f t="shared" si="11"/>
        <v>-48.859193697256885</v>
      </c>
      <c r="T22">
        <f t="shared" si="8"/>
        <v>-2.9425389868488168</v>
      </c>
      <c r="U22">
        <f t="shared" si="1"/>
        <v>2.4280065948696077</v>
      </c>
      <c r="V22">
        <f t="shared" si="9"/>
        <v>3.0425204307568947</v>
      </c>
    </row>
    <row r="23" spans="10:22" x14ac:dyDescent="0.35">
      <c r="J23">
        <v>17</v>
      </c>
      <c r="K23">
        <f t="shared" si="2"/>
        <v>2.1699999999999964</v>
      </c>
      <c r="L23">
        <f t="shared" si="3"/>
        <v>-10.68237913250055</v>
      </c>
      <c r="M23">
        <f t="shared" si="4"/>
        <v>2.1699999999999966E-2</v>
      </c>
      <c r="N23">
        <f t="shared" si="5"/>
        <v>-60.302255097031669</v>
      </c>
      <c r="O23">
        <f t="shared" si="6"/>
        <v>-0.60302255097031665</v>
      </c>
      <c r="P23">
        <f t="shared" si="0"/>
        <v>-11.285558035809936</v>
      </c>
      <c r="Q23">
        <f t="shared" si="7"/>
        <v>-57.172278265824126</v>
      </c>
      <c r="R23">
        <f t="shared" si="10"/>
        <v>-54.229739278975309</v>
      </c>
      <c r="S23">
        <f t="shared" si="11"/>
        <v>-51.462480904227753</v>
      </c>
      <c r="T23">
        <f t="shared" si="8"/>
        <v>-3.1299768312075429</v>
      </c>
      <c r="U23">
        <f t="shared" si="1"/>
        <v>2.5798205303888295</v>
      </c>
      <c r="V23">
        <f t="shared" si="9"/>
        <v>3.2364901715527523</v>
      </c>
    </row>
    <row r="24" spans="10:22" x14ac:dyDescent="0.35">
      <c r="J24">
        <v>18</v>
      </c>
      <c r="K24">
        <f t="shared" si="2"/>
        <v>2.1799999999999962</v>
      </c>
      <c r="L24">
        <f t="shared" si="3"/>
        <v>-11.285401683470866</v>
      </c>
      <c r="M24">
        <f t="shared" si="4"/>
        <v>2.1799999999999962E-2</v>
      </c>
      <c r="N24">
        <f t="shared" si="5"/>
        <v>-63.632742960526748</v>
      </c>
      <c r="O24">
        <f t="shared" si="6"/>
        <v>-0.63632742960526745</v>
      </c>
      <c r="P24">
        <f t="shared" si="0"/>
        <v>-11.921895481740357</v>
      </c>
      <c r="Q24">
        <f t="shared" si="7"/>
        <v>-60.302255097031669</v>
      </c>
      <c r="R24">
        <f t="shared" si="10"/>
        <v>-57.172278265824126</v>
      </c>
      <c r="S24">
        <f t="shared" si="11"/>
        <v>-54.229739278975309</v>
      </c>
      <c r="T24">
        <f t="shared" si="8"/>
        <v>-3.3304878634950796</v>
      </c>
      <c r="U24">
        <f t="shared" si="1"/>
        <v>2.74202795456128</v>
      </c>
      <c r="V24">
        <f t="shared" si="9"/>
        <v>3.4439981908992223</v>
      </c>
    </row>
    <row r="25" spans="10:22" x14ac:dyDescent="0.35">
      <c r="J25">
        <v>19</v>
      </c>
      <c r="K25">
        <f t="shared" si="2"/>
        <v>2.1899999999999959</v>
      </c>
      <c r="L25">
        <f t="shared" si="3"/>
        <v>-11.921729113076132</v>
      </c>
      <c r="M25">
        <f t="shared" si="4"/>
        <v>2.1899999999999961E-2</v>
      </c>
      <c r="N25">
        <f t="shared" si="5"/>
        <v>-67.177804999224236</v>
      </c>
      <c r="O25">
        <f t="shared" si="6"/>
        <v>-0.67177804999224233</v>
      </c>
      <c r="P25">
        <f t="shared" si="0"/>
        <v>-12.59368425057866</v>
      </c>
      <c r="Q25">
        <f t="shared" si="7"/>
        <v>-63.632742960526748</v>
      </c>
      <c r="R25">
        <f t="shared" si="10"/>
        <v>-60.302255097031669</v>
      </c>
      <c r="S25">
        <f t="shared" si="11"/>
        <v>-57.172278265824126</v>
      </c>
      <c r="T25">
        <f t="shared" si="8"/>
        <v>-3.5450620386974876</v>
      </c>
      <c r="U25">
        <f t="shared" si="1"/>
        <v>2.9154026560051349</v>
      </c>
      <c r="V25">
        <f t="shared" si="9"/>
        <v>3.6660699891113993</v>
      </c>
    </row>
    <row r="26" spans="10:22" x14ac:dyDescent="0.35">
      <c r="J26">
        <v>20</v>
      </c>
      <c r="K26">
        <f t="shared" si="2"/>
        <v>2.1999999999999957</v>
      </c>
      <c r="L26">
        <f t="shared" si="3"/>
        <v>-12.593507163068375</v>
      </c>
      <c r="M26">
        <f t="shared" si="4"/>
        <v>2.1999999999999957E-2</v>
      </c>
      <c r="N26">
        <f t="shared" si="5"/>
        <v>-70.952574669250708</v>
      </c>
      <c r="O26">
        <f t="shared" si="6"/>
        <v>-0.70952574669250712</v>
      </c>
      <c r="P26">
        <f t="shared" si="0"/>
        <v>-13.303221472106111</v>
      </c>
      <c r="Q26">
        <f t="shared" si="7"/>
        <v>-67.177804999224236</v>
      </c>
      <c r="R26">
        <f t="shared" si="10"/>
        <v>-63.632742960526748</v>
      </c>
      <c r="S26">
        <f t="shared" si="11"/>
        <v>-60.302255097031669</v>
      </c>
      <c r="T26">
        <f t="shared" si="8"/>
        <v>-3.7747696700264726</v>
      </c>
      <c r="U26">
        <f t="shared" si="1"/>
        <v>3.1007802321660947</v>
      </c>
      <c r="V26">
        <f t="shared" si="9"/>
        <v>3.9038143163022951</v>
      </c>
    </row>
    <row r="27" spans="10:22" x14ac:dyDescent="0.35">
      <c r="J27">
        <v>21</v>
      </c>
      <c r="K27">
        <f t="shared" si="2"/>
        <v>2.2099999999999955</v>
      </c>
      <c r="L27">
        <f t="shared" si="3"/>
        <v>-13.303032909760883</v>
      </c>
      <c r="M27">
        <f t="shared" si="4"/>
        <v>2.2099999999999956E-2</v>
      </c>
      <c r="N27">
        <f t="shared" si="5"/>
        <v>-74.973343034562873</v>
      </c>
      <c r="O27">
        <f t="shared" si="6"/>
        <v>-0.74973343034562878</v>
      </c>
      <c r="P27">
        <f t="shared" si="0"/>
        <v>-14.052967191104448</v>
      </c>
      <c r="Q27">
        <f t="shared" si="7"/>
        <v>-70.952574669250708</v>
      </c>
      <c r="R27">
        <f t="shared" si="10"/>
        <v>-67.177804999224236</v>
      </c>
      <c r="S27">
        <f t="shared" si="11"/>
        <v>-63.632742960526748</v>
      </c>
      <c r="T27">
        <f t="shared" si="8"/>
        <v>-4.0207683653121649</v>
      </c>
      <c r="U27">
        <f t="shared" si="1"/>
        <v>3.2990633434117953</v>
      </c>
      <c r="V27">
        <f t="shared" si="9"/>
        <v>4.1584303574331258</v>
      </c>
    </row>
    <row r="28" spans="10:22" x14ac:dyDescent="0.35">
      <c r="J28">
        <v>22</v>
      </c>
      <c r="K28">
        <f t="shared" si="2"/>
        <v>2.2199999999999953</v>
      </c>
      <c r="L28">
        <f t="shared" si="3"/>
        <v>-14.052766340106512</v>
      </c>
      <c r="M28">
        <f t="shared" si="4"/>
        <v>2.2199999999999952E-2</v>
      </c>
      <c r="N28">
        <f t="shared" si="5"/>
        <v>-79.257653630580648</v>
      </c>
      <c r="O28">
        <f t="shared" si="6"/>
        <v>-0.79257653630580649</v>
      </c>
      <c r="P28">
        <f t="shared" si="0"/>
        <v>-14.845556892448634</v>
      </c>
      <c r="Q28">
        <f t="shared" si="7"/>
        <v>-74.973343034562873</v>
      </c>
      <c r="R28">
        <f t="shared" si="10"/>
        <v>-70.952574669250708</v>
      </c>
      <c r="S28">
        <f t="shared" si="11"/>
        <v>-67.177804999224236</v>
      </c>
      <c r="T28">
        <f t="shared" si="8"/>
        <v>-4.2843105960177752</v>
      </c>
      <c r="U28">
        <f t="shared" si="1"/>
        <v>3.5112274393208622</v>
      </c>
      <c r="V28">
        <f t="shared" si="9"/>
        <v>4.4312155724669324</v>
      </c>
    </row>
    <row r="29" spans="10:22" x14ac:dyDescent="0.35">
      <c r="J29">
        <v>23</v>
      </c>
      <c r="K29">
        <f t="shared" si="2"/>
        <v>2.2299999999999951</v>
      </c>
      <c r="L29">
        <f t="shared" si="3"/>
        <v>-14.845342876412319</v>
      </c>
      <c r="M29">
        <f t="shared" si="4"/>
        <v>2.2299999999999952E-2</v>
      </c>
      <c r="N29">
        <f t="shared" si="5"/>
        <v>-83.824405590110487</v>
      </c>
      <c r="O29">
        <f t="shared" si="6"/>
        <v>-0.83824405590110485</v>
      </c>
      <c r="P29">
        <f t="shared" si="0"/>
        <v>-15.683815057493465</v>
      </c>
      <c r="Q29">
        <f t="shared" si="7"/>
        <v>-79.257653630580648</v>
      </c>
      <c r="R29">
        <f t="shared" si="10"/>
        <v>-74.973343034562873</v>
      </c>
      <c r="S29">
        <f t="shared" si="11"/>
        <v>-70.952574669250708</v>
      </c>
      <c r="T29">
        <f t="shared" si="8"/>
        <v>-4.5667519595298387</v>
      </c>
      <c r="U29">
        <f t="shared" si="1"/>
        <v>3.7383270018001014</v>
      </c>
      <c r="V29">
        <f t="shared" si="9"/>
        <v>4.7235742544060955</v>
      </c>
    </row>
    <row r="30" spans="10:22" x14ac:dyDescent="0.35">
      <c r="J30">
        <v>24</v>
      </c>
      <c r="K30">
        <f t="shared" si="2"/>
        <v>2.2399999999999949</v>
      </c>
      <c r="L30">
        <f t="shared" si="3"/>
        <v>-15.683586932313425</v>
      </c>
      <c r="M30">
        <f t="shared" si="4"/>
        <v>2.2399999999999948E-2</v>
      </c>
      <c r="N30">
        <f t="shared" si="5"/>
        <v>-88.693965791575479</v>
      </c>
      <c r="O30">
        <f t="shared" si="6"/>
        <v>-0.8869396579157548</v>
      </c>
      <c r="P30">
        <f t="shared" si="0"/>
        <v>-16.570769841980486</v>
      </c>
      <c r="Q30">
        <f t="shared" si="7"/>
        <v>-83.824405590110487</v>
      </c>
      <c r="R30">
        <f t="shared" si="10"/>
        <v>-79.257653630580648</v>
      </c>
      <c r="S30">
        <f t="shared" si="11"/>
        <v>-74.973343034562873</v>
      </c>
      <c r="T30">
        <f t="shared" si="8"/>
        <v>-4.8695602014649921</v>
      </c>
      <c r="U30">
        <f t="shared" si="1"/>
        <v>3.9815023540826218</v>
      </c>
      <c r="V30">
        <f t="shared" si="9"/>
        <v>5.0370268742916267</v>
      </c>
    </row>
    <row r="31" spans="10:22" x14ac:dyDescent="0.35">
      <c r="J31">
        <v>25</v>
      </c>
      <c r="K31">
        <f t="shared" si="2"/>
        <v>2.2499999999999947</v>
      </c>
      <c r="L31">
        <f t="shared" si="3"/>
        <v>-16.570526590229179</v>
      </c>
      <c r="M31">
        <f t="shared" si="4"/>
        <v>2.2499999999999947E-2</v>
      </c>
      <c r="N31">
        <f t="shared" si="5"/>
        <v>-93.888290863034825</v>
      </c>
      <c r="O31">
        <f t="shared" si="6"/>
        <v>-0.93888290863034829</v>
      </c>
      <c r="P31">
        <f t="shared" si="0"/>
        <v>-17.509668974026699</v>
      </c>
      <c r="Q31">
        <f t="shared" si="7"/>
        <v>-88.693965791575479</v>
      </c>
      <c r="R31">
        <f t="shared" si="10"/>
        <v>-83.824405590110487</v>
      </c>
      <c r="S31">
        <f t="shared" si="11"/>
        <v>-79.257653630580648</v>
      </c>
      <c r="T31">
        <f t="shared" si="8"/>
        <v>-5.1943250714593461</v>
      </c>
      <c r="U31">
        <f t="shared" si="1"/>
        <v>4.2419870895354848</v>
      </c>
      <c r="V31">
        <f t="shared" si="9"/>
        <v>5.3732202892003897</v>
      </c>
    </row>
    <row r="32" spans="10:22" x14ac:dyDescent="0.35">
      <c r="J32">
        <v>26</v>
      </c>
      <c r="K32">
        <f t="shared" si="2"/>
        <v>2.2599999999999945</v>
      </c>
      <c r="L32">
        <f t="shared" si="3"/>
        <v>-17.509409498859526</v>
      </c>
      <c r="M32">
        <f t="shared" si="4"/>
        <v>2.2599999999999947E-2</v>
      </c>
      <c r="N32">
        <f t="shared" si="5"/>
        <v>-99.431059956374469</v>
      </c>
      <c r="O32">
        <f t="shared" si="6"/>
        <v>-0.99431059956374468</v>
      </c>
      <c r="P32">
        <f t="shared" si="0"/>
        <v>-18.503996979900865</v>
      </c>
      <c r="Q32">
        <f t="shared" si="7"/>
        <v>-93.888290863034825</v>
      </c>
      <c r="R32">
        <f t="shared" si="10"/>
        <v>-88.693965791575479</v>
      </c>
      <c r="S32">
        <f t="shared" si="11"/>
        <v>-83.824405590110487</v>
      </c>
      <c r="T32">
        <f t="shared" si="8"/>
        <v>-5.5427690933396434</v>
      </c>
      <c r="U32">
        <f t="shared" si="1"/>
        <v>4.5211161795846948</v>
      </c>
      <c r="V32">
        <f t="shared" si="9"/>
        <v>5.7339388969613765</v>
      </c>
    </row>
    <row r="33" spans="10:22" x14ac:dyDescent="0.35">
      <c r="J33">
        <v>27</v>
      </c>
      <c r="K33">
        <f t="shared" si="2"/>
        <v>2.2699999999999942</v>
      </c>
      <c r="L33">
        <f t="shared" si="3"/>
        <v>-18.503720098423269</v>
      </c>
      <c r="M33">
        <f t="shared" si="4"/>
        <v>2.2699999999999942E-2</v>
      </c>
      <c r="N33">
        <f t="shared" si="5"/>
        <v>-105.34781929516478</v>
      </c>
      <c r="O33">
        <f t="shared" si="6"/>
        <v>-1.0534781929516479</v>
      </c>
      <c r="P33">
        <f t="shared" si="0"/>
        <v>-19.557493855328559</v>
      </c>
      <c r="Q33">
        <f t="shared" si="7"/>
        <v>-99.431059956374469</v>
      </c>
      <c r="R33">
        <f t="shared" si="10"/>
        <v>-93.888290863034825</v>
      </c>
      <c r="S33">
        <f t="shared" si="11"/>
        <v>-88.693965791575479</v>
      </c>
      <c r="T33">
        <f t="shared" si="8"/>
        <v>-5.9167593387903139</v>
      </c>
      <c r="U33">
        <f t="shared" si="1"/>
        <v>4.8203348260086756</v>
      </c>
      <c r="V33">
        <f t="shared" si="9"/>
        <v>6.1211168298127916</v>
      </c>
    </row>
    <row r="34" spans="10:22" x14ac:dyDescent="0.35">
      <c r="J34">
        <v>28</v>
      </c>
      <c r="K34">
        <f t="shared" si="2"/>
        <v>2.279999999999994</v>
      </c>
      <c r="L34">
        <f t="shared" si="3"/>
        <v>-19.557198291374917</v>
      </c>
      <c r="M34">
        <f t="shared" si="4"/>
        <v>2.2799999999999942E-2</v>
      </c>
      <c r="N34">
        <f t="shared" si="5"/>
        <v>-111.66613959788283</v>
      </c>
      <c r="O34">
        <f t="shared" si="6"/>
        <v>-1.1166613959788283</v>
      </c>
      <c r="P34">
        <f t="shared" si="0"/>
        <v>-20.674175311084433</v>
      </c>
      <c r="Q34">
        <f t="shared" si="7"/>
        <v>-105.34781929516478</v>
      </c>
      <c r="R34">
        <f t="shared" si="10"/>
        <v>-99.431059956374469</v>
      </c>
      <c r="S34">
        <f t="shared" si="11"/>
        <v>-93.888290863034825</v>
      </c>
      <c r="T34">
        <f t="shared" si="8"/>
        <v>-6.3183203027180497</v>
      </c>
      <c r="U34">
        <f t="shared" si="1"/>
        <v>5.1412081294119076</v>
      </c>
      <c r="V34">
        <f t="shared" si="9"/>
        <v>6.5368512886175978</v>
      </c>
    </row>
    <row r="35" spans="10:22" x14ac:dyDescent="0.35">
      <c r="J35">
        <v>29</v>
      </c>
      <c r="K35">
        <f t="shared" si="2"/>
        <v>2.2899999999999938</v>
      </c>
      <c r="L35">
        <f t="shared" si="3"/>
        <v>-20.673859687353744</v>
      </c>
      <c r="M35">
        <f t="shared" si="4"/>
        <v>2.2899999999999938E-2</v>
      </c>
      <c r="N35">
        <f t="shared" si="5"/>
        <v>-118.41578758645119</v>
      </c>
      <c r="O35">
        <f t="shared" si="6"/>
        <v>-1.1841578758645119</v>
      </c>
      <c r="P35">
        <f t="shared" si="0"/>
        <v>-21.858354733730305</v>
      </c>
      <c r="Q35">
        <f t="shared" si="7"/>
        <v>-111.66613959788283</v>
      </c>
      <c r="R35">
        <f t="shared" si="10"/>
        <v>-105.34781929516478</v>
      </c>
      <c r="S35">
        <f t="shared" si="11"/>
        <v>-99.431059956374469</v>
      </c>
      <c r="T35">
        <f t="shared" si="8"/>
        <v>-6.7496479885683556</v>
      </c>
      <c r="U35">
        <f t="shared" si="1"/>
        <v>5.485431652940008</v>
      </c>
      <c r="V35">
        <f t="shared" si="9"/>
        <v>6.9834171296494247</v>
      </c>
    </row>
    <row r="36" spans="10:22" x14ac:dyDescent="0.35">
      <c r="J36">
        <v>30</v>
      </c>
      <c r="K36">
        <f t="shared" si="2"/>
        <v>2.2999999999999936</v>
      </c>
      <c r="L36">
        <f t="shared" si="3"/>
        <v>-21.858017563218255</v>
      </c>
      <c r="M36">
        <f t="shared" si="4"/>
        <v>2.2999999999999937E-2</v>
      </c>
      <c r="N36">
        <f t="shared" si="5"/>
        <v>-125.62891290942393</v>
      </c>
      <c r="O36">
        <f t="shared" si="6"/>
        <v>-1.2562891290942393</v>
      </c>
      <c r="P36">
        <f t="shared" si="0"/>
        <v>-23.114667015651591</v>
      </c>
      <c r="Q36">
        <f t="shared" si="7"/>
        <v>-118.41578758645119</v>
      </c>
      <c r="R36">
        <f t="shared" si="10"/>
        <v>-111.66613959788283</v>
      </c>
      <c r="S36">
        <f t="shared" si="11"/>
        <v>-105.34781929516478</v>
      </c>
      <c r="T36">
        <f t="shared" si="8"/>
        <v>-7.2131253229727434</v>
      </c>
      <c r="U36">
        <f t="shared" si="1"/>
        <v>5.8548429683136618</v>
      </c>
      <c r="V36">
        <f t="shared" si="9"/>
        <v>7.4632828274700671</v>
      </c>
    </row>
    <row r="37" spans="10:22" x14ac:dyDescent="0.35">
      <c r="J37">
        <v>31</v>
      </c>
      <c r="K37">
        <f t="shared" si="2"/>
        <v>2.3099999999999934</v>
      </c>
      <c r="L37">
        <f t="shared" si="3"/>
        <v>-23.114306692312493</v>
      </c>
      <c r="M37">
        <f t="shared" si="4"/>
        <v>2.3099999999999933E-2</v>
      </c>
      <c r="N37">
        <f t="shared" si="5"/>
        <v>-133.34025194084799</v>
      </c>
      <c r="O37">
        <f t="shared" si="6"/>
        <v>-1.33340251940848</v>
      </c>
      <c r="P37">
        <f t="shared" si="0"/>
        <v>-24.448094423155279</v>
      </c>
      <c r="Q37">
        <f t="shared" si="7"/>
        <v>-125.62891290942393</v>
      </c>
      <c r="R37">
        <f t="shared" si="10"/>
        <v>-118.41578758645119</v>
      </c>
      <c r="S37">
        <f t="shared" si="11"/>
        <v>-111.66613959788283</v>
      </c>
      <c r="T37">
        <f t="shared" si="8"/>
        <v>-7.7113390314240604</v>
      </c>
      <c r="U37">
        <f t="shared" si="1"/>
        <v>6.2514342801170386</v>
      </c>
      <c r="V37">
        <f t="shared" si="9"/>
        <v>7.9791279501497456</v>
      </c>
    </row>
    <row r="38" spans="10:22" x14ac:dyDescent="0.35">
      <c r="J38">
        <v>32</v>
      </c>
      <c r="K38">
        <f t="shared" si="2"/>
        <v>2.3199999999999932</v>
      </c>
      <c r="L38">
        <f t="shared" si="3"/>
        <v>-24.447709211720973</v>
      </c>
      <c r="M38">
        <f t="shared" si="4"/>
        <v>2.3199999999999932E-2</v>
      </c>
      <c r="N38">
        <f t="shared" si="5"/>
        <v>-141.58735006116621</v>
      </c>
      <c r="O38">
        <f t="shared" si="6"/>
        <v>-1.4158735006116621</v>
      </c>
      <c r="P38">
        <f t="shared" si="0"/>
        <v>-25.863994687457176</v>
      </c>
      <c r="Q38">
        <f t="shared" si="7"/>
        <v>-133.34025194084799</v>
      </c>
      <c r="R38">
        <f t="shared" si="10"/>
        <v>-125.62891290942393</v>
      </c>
      <c r="S38">
        <f t="shared" si="11"/>
        <v>-118.41578758645119</v>
      </c>
      <c r="T38">
        <f t="shared" si="8"/>
        <v>-8.2470981203182134</v>
      </c>
      <c r="U38">
        <f t="shared" si="1"/>
        <v>6.6773662340785904</v>
      </c>
      <c r="V38">
        <f t="shared" si="9"/>
        <v>8.5338622971889606</v>
      </c>
    </row>
    <row r="39" spans="10:22" x14ac:dyDescent="0.35">
      <c r="J39">
        <v>33</v>
      </c>
      <c r="K39">
        <f t="shared" si="2"/>
        <v>2.329999999999993</v>
      </c>
      <c r="L39">
        <f t="shared" si="3"/>
        <v>-25.863582712332637</v>
      </c>
      <c r="M39">
        <f t="shared" si="4"/>
        <v>2.3299999999999932E-2</v>
      </c>
      <c r="N39">
        <f t="shared" si="5"/>
        <v>-150.41080418698181</v>
      </c>
      <c r="O39">
        <f t="shared" si="6"/>
        <v>-1.5041080418698181</v>
      </c>
      <c r="P39">
        <f t="shared" si="0"/>
        <v>-27.368131521055123</v>
      </c>
      <c r="Q39">
        <f t="shared" si="7"/>
        <v>-141.58735006116621</v>
      </c>
      <c r="R39">
        <f t="shared" si="10"/>
        <v>-133.34025194084799</v>
      </c>
      <c r="S39">
        <f t="shared" si="11"/>
        <v>-125.62891290942393</v>
      </c>
      <c r="T39">
        <f t="shared" si="8"/>
        <v>-8.8234541258156014</v>
      </c>
      <c r="U39">
        <f t="shared" ref="U39:U70" si="12">N39-2*Q39+R38</f>
        <v>7.1349830259266724</v>
      </c>
      <c r="V39">
        <f t="shared" si="9"/>
        <v>9.1306468661278615</v>
      </c>
    </row>
    <row r="40" spans="10:22" x14ac:dyDescent="0.35">
      <c r="J40">
        <v>34</v>
      </c>
      <c r="K40">
        <f t="shared" si="2"/>
        <v>2.3399999999999928</v>
      </c>
      <c r="L40">
        <f t="shared" si="3"/>
        <v>-27.367690754202453</v>
      </c>
      <c r="M40">
        <f t="shared" si="4"/>
        <v>2.3399999999999928E-2</v>
      </c>
      <c r="N40">
        <f t="shared" si="5"/>
        <v>-159.85452749371004</v>
      </c>
      <c r="O40">
        <f t="shared" si="6"/>
        <v>-1.5985452749371003</v>
      </c>
      <c r="P40">
        <f t="shared" si="0"/>
        <v>-28.966707781425775</v>
      </c>
      <c r="Q40">
        <f t="shared" si="7"/>
        <v>-150.41080418698181</v>
      </c>
      <c r="R40">
        <f t="shared" si="10"/>
        <v>-141.58735006116621</v>
      </c>
      <c r="S40">
        <f t="shared" si="11"/>
        <v>-133.34025194084799</v>
      </c>
      <c r="T40">
        <f t="shared" si="8"/>
        <v>-9.4437233067282307</v>
      </c>
      <c r="U40">
        <f t="shared" si="12"/>
        <v>7.6268289394055842</v>
      </c>
      <c r="V40">
        <f t="shared" ref="V40:V71" si="13">N40-3*Q40+3*R39-S38</f>
        <v>9.772916831142652</v>
      </c>
    </row>
    <row r="41" spans="10:22" x14ac:dyDescent="0.35">
      <c r="J41">
        <v>35</v>
      </c>
      <c r="K41">
        <f t="shared" si="2"/>
        <v>2.3499999999999925</v>
      </c>
      <c r="L41">
        <f t="shared" si="3"/>
        <v>-28.966236029139552</v>
      </c>
      <c r="M41">
        <f t="shared" si="4"/>
        <v>2.3499999999999927E-2</v>
      </c>
      <c r="N41">
        <f t="shared" si="5"/>
        <v>-169.96603847092217</v>
      </c>
      <c r="O41">
        <f t="shared" si="6"/>
        <v>-1.6996603847092218</v>
      </c>
      <c r="P41">
        <f t="shared" si="0"/>
        <v>-30.666401525381815</v>
      </c>
      <c r="Q41">
        <f t="shared" si="7"/>
        <v>-159.85452749371004</v>
      </c>
      <c r="R41">
        <f t="shared" si="10"/>
        <v>-150.41080418698181</v>
      </c>
      <c r="S41">
        <f t="shared" si="11"/>
        <v>-141.58735006116621</v>
      </c>
      <c r="T41">
        <f t="shared" si="8"/>
        <v>-10.111510977212134</v>
      </c>
      <c r="U41">
        <f t="shared" si="12"/>
        <v>8.1556664553316978</v>
      </c>
      <c r="V41">
        <f t="shared" si="13"/>
        <v>10.464406736133228</v>
      </c>
    </row>
    <row r="42" spans="10:22" x14ac:dyDescent="0.35">
      <c r="J42">
        <v>36</v>
      </c>
      <c r="K42">
        <f t="shared" si="2"/>
        <v>2.3599999999999923</v>
      </c>
      <c r="L42">
        <f t="shared" si="3"/>
        <v>-30.665896413848774</v>
      </c>
      <c r="M42">
        <f t="shared" si="4"/>
        <v>2.3599999999999923E-2</v>
      </c>
      <c r="N42">
        <f t="shared" si="5"/>
        <v>-180.79677666657102</v>
      </c>
      <c r="O42">
        <f t="shared" si="6"/>
        <v>-1.8079677666657101</v>
      </c>
      <c r="P42">
        <f t="shared" si="0"/>
        <v>-32.474405220989006</v>
      </c>
      <c r="Q42">
        <f t="shared" si="7"/>
        <v>-169.96603847092217</v>
      </c>
      <c r="R42">
        <f t="shared" si="10"/>
        <v>-159.85452749371004</v>
      </c>
      <c r="S42">
        <f t="shared" si="11"/>
        <v>-150.41080418698181</v>
      </c>
      <c r="T42">
        <f t="shared" si="8"/>
        <v>-10.830738195648848</v>
      </c>
      <c r="U42">
        <f t="shared" si="12"/>
        <v>8.7244960882915166</v>
      </c>
      <c r="V42">
        <f t="shared" si="13"/>
        <v>11.209178126098067</v>
      </c>
    </row>
    <row r="43" spans="10:22" x14ac:dyDescent="0.35">
      <c r="J43">
        <v>37</v>
      </c>
      <c r="K43">
        <f t="shared" si="2"/>
        <v>2.3699999999999921</v>
      </c>
      <c r="L43">
        <f t="shared" si="3"/>
        <v>-32.473864180514482</v>
      </c>
      <c r="M43">
        <f t="shared" si="4"/>
        <v>2.3699999999999923E-2</v>
      </c>
      <c r="N43">
        <f t="shared" si="5"/>
        <v>-192.4024477155306</v>
      </c>
      <c r="O43">
        <f t="shared" si="6"/>
        <v>-1.9240244771553061</v>
      </c>
      <c r="P43">
        <f t="shared" si="0"/>
        <v>-34.398468409898442</v>
      </c>
      <c r="Q43">
        <f t="shared" si="7"/>
        <v>-180.79677666657102</v>
      </c>
      <c r="R43">
        <f t="shared" si="10"/>
        <v>-169.96603847092217</v>
      </c>
      <c r="S43">
        <f t="shared" si="11"/>
        <v>-159.85452749371004</v>
      </c>
      <c r="T43">
        <f t="shared" si="8"/>
        <v>-11.605671048959579</v>
      </c>
      <c r="U43">
        <f t="shared" si="12"/>
        <v>9.3365781239014041</v>
      </c>
      <c r="V43">
        <f t="shared" si="13"/>
        <v>12.011649864218555</v>
      </c>
    </row>
    <row r="44" spans="10:22" x14ac:dyDescent="0.35">
      <c r="J44">
        <v>38</v>
      </c>
      <c r="K44">
        <f t="shared" si="2"/>
        <v>2.3799999999999919</v>
      </c>
      <c r="L44">
        <f t="shared" si="3"/>
        <v>-34.397888657669789</v>
      </c>
      <c r="M44">
        <f t="shared" si="4"/>
        <v>2.3799999999999918E-2</v>
      </c>
      <c r="N44">
        <f t="shared" si="5"/>
        <v>-204.84340051250342</v>
      </c>
      <c r="O44">
        <f t="shared" si="6"/>
        <v>-2.048434005125034</v>
      </c>
      <c r="P44">
        <f t="shared" si="0"/>
        <v>-36.44694414155061</v>
      </c>
      <c r="Q44">
        <f t="shared" si="7"/>
        <v>-192.4024477155306</v>
      </c>
      <c r="R44">
        <f t="shared" si="10"/>
        <v>-180.79677666657102</v>
      </c>
      <c r="S44">
        <f t="shared" si="11"/>
        <v>-169.96603847092217</v>
      </c>
      <c r="T44">
        <f t="shared" si="8"/>
        <v>-12.440952796972823</v>
      </c>
      <c r="U44">
        <f t="shared" si="12"/>
        <v>9.995456447635604</v>
      </c>
      <c r="V44">
        <f t="shared" si="13"/>
        <v>12.876631408303695</v>
      </c>
    </row>
    <row r="45" spans="10:22" x14ac:dyDescent="0.35">
      <c r="J45">
        <v>39</v>
      </c>
      <c r="K45">
        <f t="shared" si="2"/>
        <v>2.3899999999999917</v>
      </c>
      <c r="L45">
        <f t="shared" si="3"/>
        <v>-36.44632266279482</v>
      </c>
      <c r="M45">
        <f t="shared" si="4"/>
        <v>2.3899999999999918E-2</v>
      </c>
      <c r="N45">
        <f t="shared" si="5"/>
        <v>-218.18503968214884</v>
      </c>
      <c r="O45">
        <f t="shared" si="6"/>
        <v>-2.1818503968214884</v>
      </c>
      <c r="P45">
        <f t="shared" si="0"/>
        <v>-38.628839532238402</v>
      </c>
      <c r="Q45">
        <f t="shared" si="7"/>
        <v>-204.84340051250342</v>
      </c>
      <c r="R45">
        <f t="shared" si="10"/>
        <v>-192.4024477155306</v>
      </c>
      <c r="S45">
        <f t="shared" si="11"/>
        <v>-180.79677666657102</v>
      </c>
      <c r="T45">
        <f t="shared" si="8"/>
        <v>-13.341639169645418</v>
      </c>
      <c r="U45">
        <f t="shared" si="12"/>
        <v>10.704984676286983</v>
      </c>
      <c r="V45">
        <f t="shared" si="13"/>
        <v>13.809359349358459</v>
      </c>
    </row>
    <row r="46" spans="10:22" x14ac:dyDescent="0.35">
      <c r="J46">
        <v>40</v>
      </c>
      <c r="K46">
        <f t="shared" si="2"/>
        <v>2.3999999999999915</v>
      </c>
      <c r="L46">
        <f t="shared" si="3"/>
        <v>-38.628173059616309</v>
      </c>
      <c r="M46">
        <f t="shared" si="4"/>
        <v>2.3999999999999914E-2</v>
      </c>
      <c r="N46">
        <f t="shared" si="5"/>
        <v>-232.49827682338835</v>
      </c>
      <c r="O46">
        <f t="shared" si="6"/>
        <v>-2.3249827682338835</v>
      </c>
      <c r="P46">
        <f t="shared" si="0"/>
        <v>-40.953870836786756</v>
      </c>
      <c r="Q46">
        <f t="shared" si="7"/>
        <v>-218.18503968214884</v>
      </c>
      <c r="R46">
        <f t="shared" si="10"/>
        <v>-204.84340051250342</v>
      </c>
      <c r="S46">
        <f t="shared" si="11"/>
        <v>-192.4024477155306</v>
      </c>
      <c r="T46">
        <f t="shared" si="8"/>
        <v>-14.313237141239512</v>
      </c>
      <c r="U46">
        <f t="shared" si="12"/>
        <v>11.46935482537873</v>
      </c>
      <c r="V46">
        <f t="shared" si="13"/>
        <v>14.815537547388544</v>
      </c>
    </row>
    <row r="47" spans="10:22" x14ac:dyDescent="0.35">
      <c r="J47">
        <v>41</v>
      </c>
      <c r="K47">
        <f t="shared" si="2"/>
        <v>2.4099999999999913</v>
      </c>
      <c r="L47">
        <f t="shared" si="3"/>
        <v>-40.953155827850189</v>
      </c>
      <c r="M47">
        <f t="shared" si="4"/>
        <v>2.4099999999999913E-2</v>
      </c>
      <c r="N47">
        <f t="shared" si="5"/>
        <v>-247.86002436373496</v>
      </c>
      <c r="O47">
        <f t="shared" si="6"/>
        <v>-2.4786002436373495</v>
      </c>
      <c r="P47">
        <f t="shared" si="0"/>
        <v>-43.432523458967253</v>
      </c>
      <c r="Q47">
        <f t="shared" si="7"/>
        <v>-232.49827682338835</v>
      </c>
      <c r="R47">
        <f t="shared" si="10"/>
        <v>-218.18503968214884</v>
      </c>
      <c r="S47">
        <f t="shared" si="11"/>
        <v>-204.84340051250342</v>
      </c>
      <c r="T47">
        <f t="shared" si="8"/>
        <v>-15.361747540346613</v>
      </c>
      <c r="U47">
        <f t="shared" si="12"/>
        <v>12.293128770538317</v>
      </c>
      <c r="V47">
        <f t="shared" si="13"/>
        <v>15.901381235490874</v>
      </c>
    </row>
    <row r="48" spans="10:22" x14ac:dyDescent="0.35">
      <c r="J48">
        <v>42</v>
      </c>
      <c r="K48">
        <f t="shared" si="2"/>
        <v>2.419999999999991</v>
      </c>
      <c r="L48">
        <f t="shared" si="3"/>
        <v>-43.431756071487541</v>
      </c>
      <c r="M48">
        <f t="shared" si="4"/>
        <v>2.4199999999999913E-2</v>
      </c>
      <c r="N48">
        <f t="shared" si="5"/>
        <v>-264.35373625705773</v>
      </c>
      <c r="O48">
        <f t="shared" si="6"/>
        <v>-2.6435373625705774</v>
      </c>
      <c r="P48">
        <f t="shared" si="0"/>
        <v>-46.076117369101915</v>
      </c>
      <c r="Q48">
        <f t="shared" si="7"/>
        <v>-247.86002436373496</v>
      </c>
      <c r="R48">
        <f t="shared" si="10"/>
        <v>-232.49827682338835</v>
      </c>
      <c r="S48">
        <f t="shared" si="11"/>
        <v>-218.18503968214884</v>
      </c>
      <c r="T48">
        <f t="shared" si="8"/>
        <v>-16.493711893322768</v>
      </c>
      <c r="U48">
        <f t="shared" si="12"/>
        <v>13.181272788263357</v>
      </c>
      <c r="V48">
        <f t="shared" si="13"/>
        <v>17.07366550323124</v>
      </c>
    </row>
    <row r="49" spans="10:22" x14ac:dyDescent="0.35">
      <c r="J49">
        <v>43</v>
      </c>
      <c r="K49">
        <f t="shared" si="2"/>
        <v>2.4299999999999908</v>
      </c>
      <c r="L49">
        <f t="shared" si="3"/>
        <v>-46.075293434058118</v>
      </c>
      <c r="M49">
        <f t="shared" si="4"/>
        <v>2.4299999999999908E-2</v>
      </c>
      <c r="N49">
        <f t="shared" si="5"/>
        <v>-282.07000019876773</v>
      </c>
      <c r="O49">
        <f t="shared" si="6"/>
        <v>-2.8207000019876776</v>
      </c>
      <c r="P49">
        <f t="shared" si="0"/>
        <v>-48.896878444052277</v>
      </c>
      <c r="Q49">
        <f t="shared" si="7"/>
        <v>-264.35373625705773</v>
      </c>
      <c r="R49">
        <f t="shared" si="10"/>
        <v>-247.86002436373496</v>
      </c>
      <c r="S49">
        <f t="shared" si="11"/>
        <v>-232.49827682338835</v>
      </c>
      <c r="T49">
        <f t="shared" si="8"/>
        <v>-17.716263941709997</v>
      </c>
      <c r="U49">
        <f t="shared" si="12"/>
        <v>14.139195491959384</v>
      </c>
      <c r="V49">
        <f t="shared" si="13"/>
        <v>18.33977861474375</v>
      </c>
    </row>
    <row r="50" spans="10:22" x14ac:dyDescent="0.35">
      <c r="J50">
        <v>44</v>
      </c>
      <c r="K50">
        <f t="shared" si="2"/>
        <v>2.4399999999999906</v>
      </c>
      <c r="L50">
        <f t="shared" si="3"/>
        <v>-48.895993436045792</v>
      </c>
      <c r="M50">
        <f t="shared" si="4"/>
        <v>2.4399999999999908E-2</v>
      </c>
      <c r="N50">
        <f t="shared" si="5"/>
        <v>-301.10718652084</v>
      </c>
      <c r="O50">
        <f t="shared" si="6"/>
        <v>-3.0110718652084003</v>
      </c>
      <c r="P50">
        <f t="shared" si="0"/>
        <v>-51.908016296416669</v>
      </c>
      <c r="Q50">
        <f t="shared" si="7"/>
        <v>-282.07000019876773</v>
      </c>
      <c r="R50">
        <f t="shared" si="10"/>
        <v>-264.35373625705773</v>
      </c>
      <c r="S50">
        <f t="shared" si="11"/>
        <v>-247.86002436373496</v>
      </c>
      <c r="T50">
        <f t="shared" si="8"/>
        <v>-19.037186322072273</v>
      </c>
      <c r="U50">
        <f t="shared" si="12"/>
        <v>15.172789512960492</v>
      </c>
      <c r="V50">
        <f t="shared" si="13"/>
        <v>19.707780666407075</v>
      </c>
    </row>
    <row r="51" spans="10:22" x14ac:dyDescent="0.35">
      <c r="J51">
        <v>45</v>
      </c>
      <c r="K51">
        <f t="shared" si="2"/>
        <v>2.4499999999999904</v>
      </c>
      <c r="L51">
        <f t="shared" si="3"/>
        <v>-51.907065301254192</v>
      </c>
      <c r="M51">
        <f t="shared" si="4"/>
        <v>2.4499999999999904E-2</v>
      </c>
      <c r="N51">
        <f t="shared" si="5"/>
        <v>-321.57215947077589</v>
      </c>
      <c r="O51">
        <f t="shared" si="6"/>
        <v>-3.2157215947077589</v>
      </c>
      <c r="P51">
        <f t="shared" si="0"/>
        <v>-55.123809216802002</v>
      </c>
      <c r="Q51">
        <f t="shared" si="7"/>
        <v>-301.10718652084</v>
      </c>
      <c r="R51">
        <f t="shared" si="10"/>
        <v>-282.07000019876773</v>
      </c>
      <c r="S51">
        <f t="shared" si="11"/>
        <v>-264.35373625705773</v>
      </c>
      <c r="T51">
        <f t="shared" si="8"/>
        <v>-20.464972949935884</v>
      </c>
      <c r="U51">
        <f t="shared" si="12"/>
        <v>16.288477313846386</v>
      </c>
      <c r="V51">
        <f t="shared" si="13"/>
        <v>21.186468143959274</v>
      </c>
    </row>
    <row r="52" spans="10:22" x14ac:dyDescent="0.35">
      <c r="J52">
        <v>46</v>
      </c>
      <c r="K52">
        <f t="shared" si="2"/>
        <v>2.4599999999999902</v>
      </c>
      <c r="L52">
        <f t="shared" si="3"/>
        <v>-55.122786895961951</v>
      </c>
      <c r="M52">
        <f t="shared" si="4"/>
        <v>2.4599999999999903E-2</v>
      </c>
      <c r="N52">
        <f t="shared" si="5"/>
        <v>-343.58105717960069</v>
      </c>
      <c r="O52">
        <f t="shared" si="6"/>
        <v>-3.435810571796007</v>
      </c>
      <c r="P52">
        <f t="shared" si="0"/>
        <v>-58.559696916090601</v>
      </c>
      <c r="Q52">
        <f t="shared" si="7"/>
        <v>-321.57215947077589</v>
      </c>
      <c r="R52">
        <f t="shared" si="10"/>
        <v>-301.10718652084</v>
      </c>
      <c r="S52">
        <f t="shared" si="11"/>
        <v>-282.07000019876773</v>
      </c>
      <c r="T52">
        <f t="shared" si="8"/>
        <v>-22.008897708824804</v>
      </c>
      <c r="U52">
        <f t="shared" si="12"/>
        <v>17.493261563183353</v>
      </c>
      <c r="V52">
        <f t="shared" si="13"/>
        <v>22.785445000158688</v>
      </c>
    </row>
    <row r="53" spans="10:22" x14ac:dyDescent="0.35">
      <c r="J53">
        <v>47</v>
      </c>
      <c r="K53">
        <f t="shared" si="2"/>
        <v>2.46999999999999</v>
      </c>
      <c r="L53">
        <f t="shared" si="3"/>
        <v>-58.558597467757956</v>
      </c>
      <c r="M53">
        <f t="shared" si="4"/>
        <v>2.4699999999999899E-2</v>
      </c>
      <c r="N53">
        <f t="shared" si="5"/>
        <v>-367.26014729104162</v>
      </c>
      <c r="O53">
        <f t="shared" si="6"/>
        <v>-3.6726014729104164</v>
      </c>
      <c r="P53">
        <f t="shared" si="0"/>
        <v>-62.232381824347122</v>
      </c>
      <c r="Q53">
        <f t="shared" si="7"/>
        <v>-343.58105717960069</v>
      </c>
      <c r="R53">
        <f t="shared" si="10"/>
        <v>-321.57215947077589</v>
      </c>
      <c r="S53">
        <f t="shared" si="11"/>
        <v>-301.10718652084</v>
      </c>
      <c r="T53">
        <f t="shared" si="8"/>
        <v>-23.679090111440928</v>
      </c>
      <c r="U53">
        <f t="shared" si="12"/>
        <v>18.79478054731976</v>
      </c>
      <c r="V53">
        <f t="shared" si="13"/>
        <v>24.515200942298122</v>
      </c>
    </row>
    <row r="54" spans="10:22" x14ac:dyDescent="0.35">
      <c r="J54">
        <v>48</v>
      </c>
      <c r="K54">
        <f t="shared" si="2"/>
        <v>2.4799999999999898</v>
      </c>
      <c r="L54">
        <f t="shared" si="3"/>
        <v>-62.231198940668371</v>
      </c>
      <c r="M54">
        <f t="shared" si="4"/>
        <v>2.4799999999999899E-2</v>
      </c>
      <c r="N54">
        <f t="shared" si="5"/>
        <v>-392.74676596468362</v>
      </c>
      <c r="O54">
        <f t="shared" si="6"/>
        <v>-3.9274676596468363</v>
      </c>
      <c r="P54">
        <f t="shared" si="0"/>
        <v>-66.159939780142253</v>
      </c>
      <c r="Q54">
        <f t="shared" si="7"/>
        <v>-367.26014729104162</v>
      </c>
      <c r="R54">
        <f t="shared" si="10"/>
        <v>-343.58105717960069</v>
      </c>
      <c r="S54">
        <f t="shared" si="11"/>
        <v>-321.57215947077589</v>
      </c>
      <c r="T54">
        <f t="shared" si="8"/>
        <v>-25.486618673641999</v>
      </c>
      <c r="U54">
        <f t="shared" si="12"/>
        <v>20.201369146623733</v>
      </c>
      <c r="V54">
        <f t="shared" si="13"/>
        <v>26.387197694881252</v>
      </c>
    </row>
    <row r="55" spans="10:22" x14ac:dyDescent="0.35">
      <c r="J55">
        <v>49</v>
      </c>
      <c r="K55">
        <f t="shared" si="2"/>
        <v>2.4899999999999896</v>
      </c>
      <c r="L55">
        <f t="shared" si="3"/>
        <v>-66.1586666003152</v>
      </c>
      <c r="M55">
        <f t="shared" si="4"/>
        <v>2.4899999999999894E-2</v>
      </c>
      <c r="N55">
        <f t="shared" si="5"/>
        <v>-420.19034878861078</v>
      </c>
      <c r="O55">
        <f t="shared" si="6"/>
        <v>-4.2019034878861081</v>
      </c>
      <c r="P55">
        <f t="shared" si="0"/>
        <v>-70.361941029429417</v>
      </c>
      <c r="Q55">
        <f t="shared" si="7"/>
        <v>-392.74676596468362</v>
      </c>
      <c r="R55">
        <f t="shared" si="10"/>
        <v>-367.26014729104162</v>
      </c>
      <c r="S55">
        <f t="shared" si="11"/>
        <v>-343.58105717960069</v>
      </c>
      <c r="T55">
        <f t="shared" si="8"/>
        <v>-27.443582823927159</v>
      </c>
      <c r="U55">
        <f t="shared" si="12"/>
        <v>21.722125961155768</v>
      </c>
      <c r="V55">
        <f t="shared" si="13"/>
        <v>28.413964087478064</v>
      </c>
    </row>
    <row r="56" spans="10:22" x14ac:dyDescent="0.35">
      <c r="J56">
        <v>50</v>
      </c>
      <c r="K56">
        <f t="shared" si="2"/>
        <v>2.4999999999999893</v>
      </c>
      <c r="L56">
        <f t="shared" si="3"/>
        <v>-70.360570088201314</v>
      </c>
      <c r="M56">
        <f t="shared" si="4"/>
        <v>2.4999999999999894E-2</v>
      </c>
      <c r="N56">
        <f t="shared" si="5"/>
        <v>-449.75356305125445</v>
      </c>
      <c r="O56">
        <f t="shared" si="6"/>
        <v>-4.4975356305125445</v>
      </c>
      <c r="P56">
        <f t="shared" si="0"/>
        <v>-74.859582547611907</v>
      </c>
      <c r="Q56">
        <f t="shared" si="7"/>
        <v>-420.19034878861078</v>
      </c>
      <c r="R56">
        <f t="shared" si="10"/>
        <v>-392.74676596468362</v>
      </c>
      <c r="S56">
        <f t="shared" si="11"/>
        <v>-367.26014729104162</v>
      </c>
      <c r="T56">
        <f t="shared" si="8"/>
        <v>-29.563214262643669</v>
      </c>
      <c r="U56">
        <f t="shared" si="12"/>
        <v>23.366987234925489</v>
      </c>
      <c r="V56">
        <f t="shared" si="13"/>
        <v>30.609200912229085</v>
      </c>
    </row>
    <row r="57" spans="10:22" x14ac:dyDescent="0.35">
      <c r="J57">
        <v>51</v>
      </c>
      <c r="K57">
        <f t="shared" si="2"/>
        <v>2.5099999999999891</v>
      </c>
      <c r="L57">
        <f t="shared" si="3"/>
        <v>-74.858105718713858</v>
      </c>
      <c r="M57">
        <f t="shared" si="4"/>
        <v>2.5099999999999893E-2</v>
      </c>
      <c r="N57">
        <f t="shared" si="5"/>
        <v>-481.61355183846507</v>
      </c>
      <c r="O57">
        <f t="shared" si="6"/>
        <v>-4.8161355183846508</v>
      </c>
      <c r="P57">
        <f t="shared" si="0"/>
        <v>-79.675832803103674</v>
      </c>
      <c r="Q57">
        <f t="shared" si="7"/>
        <v>-449.75356305125445</v>
      </c>
      <c r="R57">
        <f t="shared" si="10"/>
        <v>-420.19034878861078</v>
      </c>
      <c r="S57">
        <f t="shared" si="11"/>
        <v>-392.74676596468362</v>
      </c>
      <c r="T57">
        <f t="shared" si="8"/>
        <v>-31.859988787210625</v>
      </c>
      <c r="U57">
        <f t="shared" si="12"/>
        <v>25.146808299360202</v>
      </c>
      <c r="V57">
        <f t="shared" si="13"/>
        <v>32.98789660084816</v>
      </c>
    </row>
    <row r="58" spans="10:22" x14ac:dyDescent="0.35">
      <c r="J58">
        <v>52</v>
      </c>
      <c r="K58">
        <f t="shared" si="2"/>
        <v>2.5199999999999889</v>
      </c>
      <c r="L58">
        <f t="shared" si="3"/>
        <v>-79.674241237098514</v>
      </c>
      <c r="M58">
        <f t="shared" si="4"/>
        <v>2.5199999999999889E-2</v>
      </c>
      <c r="N58">
        <f t="shared" si="5"/>
        <v>-515.96330155206601</v>
      </c>
      <c r="O58">
        <f t="shared" si="6"/>
        <v>-5.1596330155206607</v>
      </c>
      <c r="P58">
        <f t="shared" si="0"/>
        <v>-84.835590196654948</v>
      </c>
      <c r="Q58">
        <f t="shared" si="7"/>
        <v>-481.61355183846507</v>
      </c>
      <c r="R58">
        <f t="shared" si="10"/>
        <v>-449.75356305125445</v>
      </c>
      <c r="S58">
        <f t="shared" si="11"/>
        <v>-420.19034878861078</v>
      </c>
      <c r="T58">
        <f t="shared" si="8"/>
        <v>-34.349749713600943</v>
      </c>
      <c r="U58">
        <f t="shared" si="12"/>
        <v>27.073453336253351</v>
      </c>
      <c r="V58">
        <f t="shared" si="13"/>
        <v>35.566454888538317</v>
      </c>
    </row>
    <row r="59" spans="10:22" x14ac:dyDescent="0.35">
      <c r="J59">
        <v>53</v>
      </c>
      <c r="K59">
        <f t="shared" si="2"/>
        <v>2.5299999999999887</v>
      </c>
      <c r="L59">
        <f t="shared" si="3"/>
        <v>-84.833874252619168</v>
      </c>
      <c r="M59">
        <f t="shared" si="4"/>
        <v>2.5299999999999889E-2</v>
      </c>
      <c r="N59">
        <f t="shared" si="5"/>
        <v>-553.01314570358522</v>
      </c>
      <c r="O59">
        <f t="shared" si="6"/>
        <v>-5.5301314570358526</v>
      </c>
      <c r="P59">
        <f t="shared" si="0"/>
        <v>-90.365856539257464</v>
      </c>
      <c r="Q59">
        <f t="shared" si="7"/>
        <v>-515.96330155206601</v>
      </c>
      <c r="R59">
        <f t="shared" si="10"/>
        <v>-481.61355183846507</v>
      </c>
      <c r="S59">
        <f t="shared" si="11"/>
        <v>-449.75356305125445</v>
      </c>
      <c r="T59">
        <f t="shared" si="8"/>
        <v>-37.04984415151921</v>
      </c>
      <c r="U59">
        <f t="shared" si="12"/>
        <v>29.159894349292358</v>
      </c>
      <c r="V59">
        <f t="shared" si="13"/>
        <v>38.362835763532985</v>
      </c>
    </row>
    <row r="60" spans="10:22" x14ac:dyDescent="0.35">
      <c r="J60">
        <v>54</v>
      </c>
      <c r="K60">
        <f t="shared" si="2"/>
        <v>2.5399999999999885</v>
      </c>
      <c r="L60">
        <f t="shared" si="3"/>
        <v>-90.364005709655018</v>
      </c>
      <c r="M60">
        <f t="shared" si="4"/>
        <v>2.5399999999999884E-2</v>
      </c>
      <c r="N60">
        <f t="shared" si="5"/>
        <v>-592.992419236405</v>
      </c>
      <c r="O60">
        <f t="shared" si="6"/>
        <v>-5.9299241923640498</v>
      </c>
      <c r="P60">
        <f t="shared" si="0"/>
        <v>-96.295927073983023</v>
      </c>
      <c r="Q60">
        <f t="shared" si="7"/>
        <v>-553.01314570358522</v>
      </c>
      <c r="R60">
        <f t="shared" si="10"/>
        <v>-515.96330155206601</v>
      </c>
      <c r="S60">
        <f t="shared" si="11"/>
        <v>-481.61355183846507</v>
      </c>
      <c r="T60">
        <f t="shared" si="8"/>
        <v>-39.979273532819775</v>
      </c>
      <c r="U60">
        <f t="shared" si="12"/>
        <v>31.420320332300378</v>
      </c>
      <c r="V60">
        <f t="shared" si="13"/>
        <v>41.396711147566407</v>
      </c>
    </row>
    <row r="61" spans="10:22" x14ac:dyDescent="0.35">
      <c r="J61">
        <v>55</v>
      </c>
      <c r="K61">
        <f t="shared" si="2"/>
        <v>2.5499999999999883</v>
      </c>
      <c r="L61">
        <f t="shared" si="3"/>
        <v>-96.293929902019073</v>
      </c>
      <c r="M61">
        <f t="shared" si="4"/>
        <v>2.5499999999999884E-2</v>
      </c>
      <c r="N61">
        <f t="shared" si="5"/>
        <v>-636.15127918787323</v>
      </c>
      <c r="O61">
        <f t="shared" si="6"/>
        <v>-6.3615127918787326</v>
      </c>
      <c r="P61">
        <f t="shared" si="0"/>
        <v>-102.65759870523333</v>
      </c>
      <c r="Q61">
        <f t="shared" si="7"/>
        <v>-592.992419236405</v>
      </c>
      <c r="R61">
        <f t="shared" si="10"/>
        <v>-553.01314570358522</v>
      </c>
      <c r="S61">
        <f t="shared" si="11"/>
        <v>-515.96330155206601</v>
      </c>
      <c r="T61">
        <f t="shared" si="8"/>
        <v>-43.15885995146823</v>
      </c>
      <c r="U61">
        <f t="shared" si="12"/>
        <v>33.870257732870755</v>
      </c>
      <c r="V61">
        <f t="shared" si="13"/>
        <v>44.689636916398172</v>
      </c>
    </row>
    <row r="62" spans="10:22" x14ac:dyDescent="0.35">
      <c r="J62">
        <v>56</v>
      </c>
      <c r="K62">
        <f t="shared" si="2"/>
        <v>2.5599999999999881</v>
      </c>
      <c r="L62">
        <f t="shared" si="3"/>
        <v>-102.65544269389781</v>
      </c>
      <c r="M62">
        <f t="shared" si="4"/>
        <v>2.559999999999988E-2</v>
      </c>
      <c r="N62">
        <f t="shared" si="5"/>
        <v>-682.76270923872244</v>
      </c>
      <c r="O62">
        <f t="shared" si="6"/>
        <v>-6.8276270923872246</v>
      </c>
      <c r="P62">
        <f t="shared" si="0"/>
        <v>-109.48539827436043</v>
      </c>
      <c r="Q62">
        <f t="shared" si="7"/>
        <v>-636.15127918787323</v>
      </c>
      <c r="R62">
        <f t="shared" si="10"/>
        <v>-592.992419236405</v>
      </c>
      <c r="S62">
        <f t="shared" si="11"/>
        <v>-553.01314570358522</v>
      </c>
      <c r="T62">
        <f t="shared" si="8"/>
        <v>-46.611430050849208</v>
      </c>
      <c r="U62">
        <f t="shared" si="12"/>
        <v>36.526703433438797</v>
      </c>
      <c r="V62">
        <f t="shared" si="13"/>
        <v>48.265243052606763</v>
      </c>
    </row>
    <row r="63" spans="10:22" x14ac:dyDescent="0.35">
      <c r="J63">
        <v>57</v>
      </c>
      <c r="K63">
        <f t="shared" si="2"/>
        <v>2.5699999999999878</v>
      </c>
      <c r="L63">
        <f t="shared" si="3"/>
        <v>-109.48306978628503</v>
      </c>
      <c r="M63">
        <f t="shared" si="4"/>
        <v>2.5699999999999879E-2</v>
      </c>
      <c r="N63">
        <f t="shared" si="5"/>
        <v>-733.12472763142716</v>
      </c>
      <c r="O63">
        <f t="shared" si="6"/>
        <v>-7.3312472763142722</v>
      </c>
      <c r="P63">
        <f t="shared" si="0"/>
        <v>-116.81683291544437</v>
      </c>
      <c r="Q63">
        <f t="shared" si="7"/>
        <v>-682.76270923872244</v>
      </c>
      <c r="R63">
        <f t="shared" si="10"/>
        <v>-636.15127918787323</v>
      </c>
      <c r="S63">
        <f t="shared" si="11"/>
        <v>-592.992419236405</v>
      </c>
      <c r="T63">
        <f t="shared" si="8"/>
        <v>-50.362018392704726</v>
      </c>
      <c r="U63">
        <f t="shared" si="12"/>
        <v>39.408271609612711</v>
      </c>
      <c r="V63">
        <f t="shared" si="13"/>
        <v>52.149443927591392</v>
      </c>
    </row>
    <row r="64" spans="10:22" x14ac:dyDescent="0.35">
      <c r="J64">
        <v>58</v>
      </c>
      <c r="K64">
        <f t="shared" si="2"/>
        <v>2.5799999999999876</v>
      </c>
      <c r="L64">
        <f t="shared" si="3"/>
        <v>-116.8143170625993</v>
      </c>
      <c r="M64">
        <f t="shared" si="4"/>
        <v>2.5799999999999879E-2</v>
      </c>
      <c r="N64">
        <f t="shared" si="5"/>
        <v>-787.56282009547863</v>
      </c>
      <c r="O64">
        <f t="shared" si="6"/>
        <v>-7.8756282009547869</v>
      </c>
      <c r="P64">
        <f t="shared" si="0"/>
        <v>-124.69266474140416</v>
      </c>
      <c r="Q64">
        <f t="shared" si="7"/>
        <v>-733.12472763142716</v>
      </c>
      <c r="R64">
        <f t="shared" si="10"/>
        <v>-682.76270923872244</v>
      </c>
      <c r="S64">
        <f t="shared" si="11"/>
        <v>-636.15127918787323</v>
      </c>
      <c r="T64">
        <f t="shared" si="8"/>
        <v>-54.438092464051465</v>
      </c>
      <c r="U64">
        <f t="shared" si="12"/>
        <v>42.535355979502469</v>
      </c>
      <c r="V64">
        <f t="shared" si="13"/>
        <v>56.370670938768399</v>
      </c>
    </row>
    <row r="65" spans="10:22" x14ac:dyDescent="0.35">
      <c r="J65">
        <v>59</v>
      </c>
      <c r="K65">
        <f t="shared" si="2"/>
        <v>2.5899999999999874</v>
      </c>
      <c r="L65">
        <f t="shared" si="3"/>
        <v>-124.68994526355409</v>
      </c>
      <c r="M65">
        <f t="shared" si="4"/>
        <v>2.5899999999999875E-2</v>
      </c>
      <c r="N65">
        <f t="shared" si="5"/>
        <v>-846.43262182243916</v>
      </c>
      <c r="O65">
        <f t="shared" si="6"/>
        <v>-8.4643262182243912</v>
      </c>
      <c r="P65">
        <f t="shared" si="0"/>
        <v>-133.15721235106074</v>
      </c>
      <c r="Q65">
        <f t="shared" si="7"/>
        <v>-787.56282009547863</v>
      </c>
      <c r="R65">
        <f t="shared" si="10"/>
        <v>-733.12472763142716</v>
      </c>
      <c r="S65">
        <f t="shared" si="11"/>
        <v>-682.76270923872244</v>
      </c>
      <c r="T65">
        <f t="shared" si="8"/>
        <v>-58.869801726960532</v>
      </c>
      <c r="U65">
        <f t="shared" si="12"/>
        <v>45.93030912979566</v>
      </c>
      <c r="V65">
        <f t="shared" si="13"/>
        <v>60.960129984234186</v>
      </c>
    </row>
    <row r="66" spans="10:22" x14ac:dyDescent="0.35">
      <c r="J66">
        <v>60</v>
      </c>
      <c r="K66">
        <f t="shared" si="2"/>
        <v>2.5999999999999872</v>
      </c>
      <c r="L66">
        <f t="shared" si="3"/>
        <v>-133.15427148177849</v>
      </c>
      <c r="M66">
        <f t="shared" si="4"/>
        <v>2.5999999999999874E-2</v>
      </c>
      <c r="N66">
        <f t="shared" si="5"/>
        <v>-910.12287521681367</v>
      </c>
      <c r="O66">
        <f t="shared" si="6"/>
        <v>-9.1012287521681365</v>
      </c>
      <c r="P66">
        <f t="shared" si="0"/>
        <v>-142.25868191504392</v>
      </c>
      <c r="Q66">
        <f t="shared" si="7"/>
        <v>-846.43262182243916</v>
      </c>
      <c r="R66">
        <f t="shared" si="10"/>
        <v>-787.56282009547863</v>
      </c>
      <c r="S66">
        <f t="shared" si="11"/>
        <v>-733.12472763142716</v>
      </c>
      <c r="T66">
        <f t="shared" si="8"/>
        <v>-63.690253394374508</v>
      </c>
      <c r="U66">
        <f t="shared" si="12"/>
        <v>49.617640796637488</v>
      </c>
      <c r="V66">
        <f t="shared" si="13"/>
        <v>65.95208654409555</v>
      </c>
    </row>
    <row r="67" spans="10:22" x14ac:dyDescent="0.35">
      <c r="J67">
        <v>61</v>
      </c>
      <c r="K67">
        <f t="shared" si="2"/>
        <v>2.609999999999987</v>
      </c>
      <c r="L67">
        <f t="shared" si="3"/>
        <v>-142.25550023394663</v>
      </c>
      <c r="M67">
        <f t="shared" si="4"/>
        <v>2.609999999999987E-2</v>
      </c>
      <c r="N67">
        <f t="shared" si="5"/>
        <v>-979.05869314365827</v>
      </c>
      <c r="O67">
        <f t="shared" si="6"/>
        <v>-9.7905869314365823</v>
      </c>
      <c r="P67">
        <f t="shared" si="0"/>
        <v>-152.04953089565984</v>
      </c>
      <c r="Q67">
        <f t="shared" si="7"/>
        <v>-910.12287521681367</v>
      </c>
      <c r="R67">
        <f t="shared" si="10"/>
        <v>-846.43262182243916</v>
      </c>
      <c r="S67">
        <f t="shared" si="11"/>
        <v>-787.56282009547863</v>
      </c>
      <c r="T67">
        <f t="shared" si="8"/>
        <v>-68.935817926844607</v>
      </c>
      <c r="U67">
        <f t="shared" si="12"/>
        <v>53.624237194490433</v>
      </c>
      <c r="V67">
        <f t="shared" si="13"/>
        <v>71.384181459069623</v>
      </c>
    </row>
    <row r="68" spans="10:22" x14ac:dyDescent="0.35">
      <c r="J68">
        <v>62</v>
      </c>
      <c r="K68">
        <f t="shared" si="2"/>
        <v>2.6199999999999868</v>
      </c>
      <c r="L68">
        <f t="shared" si="3"/>
        <v>-152.04608716538323</v>
      </c>
      <c r="M68">
        <f t="shared" si="4"/>
        <v>2.6199999999999869E-2</v>
      </c>
      <c r="N68">
        <f t="shared" si="5"/>
        <v>-1053.7051607380461</v>
      </c>
      <c r="O68">
        <f t="shared" si="6"/>
        <v>-10.537051607380461</v>
      </c>
      <c r="P68">
        <f t="shared" si="0"/>
        <v>-162.58686778650571</v>
      </c>
      <c r="Q68">
        <f t="shared" si="7"/>
        <v>-979.05869314365827</v>
      </c>
      <c r="R68">
        <f t="shared" si="10"/>
        <v>-910.12287521681367</v>
      </c>
      <c r="S68">
        <f t="shared" si="11"/>
        <v>-846.43262182243916</v>
      </c>
      <c r="T68">
        <f t="shared" si="8"/>
        <v>-74.646467594387786</v>
      </c>
      <c r="U68">
        <f t="shared" si="12"/>
        <v>57.979603726831328</v>
      </c>
      <c r="V68">
        <f t="shared" si="13"/>
        <v>77.297780857038447</v>
      </c>
    </row>
    <row r="69" spans="10:22" x14ac:dyDescent="0.35">
      <c r="J69">
        <v>63</v>
      </c>
      <c r="K69">
        <f t="shared" si="2"/>
        <v>2.6299999999999866</v>
      </c>
      <c r="L69">
        <f t="shared" si="3"/>
        <v>-162.58313877276368</v>
      </c>
      <c r="M69">
        <f t="shared" si="4"/>
        <v>2.6299999999999865E-2</v>
      </c>
      <c r="N69">
        <f t="shared" si="5"/>
        <v>-1134.5713125773175</v>
      </c>
      <c r="O69">
        <f t="shared" si="6"/>
        <v>-11.345713125773175</v>
      </c>
      <c r="P69">
        <f t="shared" si="0"/>
        <v>-173.93289162564466</v>
      </c>
      <c r="Q69">
        <f t="shared" si="7"/>
        <v>-1053.7051607380461</v>
      </c>
      <c r="R69">
        <f t="shared" si="10"/>
        <v>-979.05869314365827</v>
      </c>
      <c r="S69">
        <f t="shared" si="11"/>
        <v>-910.12287521681367</v>
      </c>
      <c r="T69">
        <f t="shared" si="8"/>
        <v>-80.866151839271424</v>
      </c>
      <c r="U69">
        <f t="shared" si="12"/>
        <v>62.716133681960969</v>
      </c>
      <c r="V69">
        <f t="shared" si="13"/>
        <v>83.738364081857981</v>
      </c>
    </row>
    <row r="70" spans="10:22" x14ac:dyDescent="0.35">
      <c r="J70">
        <v>64</v>
      </c>
      <c r="K70">
        <f t="shared" si="2"/>
        <v>2.6399999999999864</v>
      </c>
      <c r="L70">
        <f t="shared" si="3"/>
        <v>-173.92885189853686</v>
      </c>
      <c r="M70">
        <f t="shared" si="4"/>
        <v>2.6399999999999865E-2</v>
      </c>
      <c r="N70">
        <f t="shared" si="5"/>
        <v>-1222.21452619203</v>
      </c>
      <c r="O70">
        <f t="shared" si="6"/>
        <v>-12.2221452619203</v>
      </c>
      <c r="P70">
        <f t="shared" si="0"/>
        <v>-186.1553754459382</v>
      </c>
      <c r="Q70">
        <f t="shared" si="7"/>
        <v>-1134.5713125773175</v>
      </c>
      <c r="R70">
        <f t="shared" si="10"/>
        <v>-1053.7051607380461</v>
      </c>
      <c r="S70">
        <f t="shared" si="11"/>
        <v>-979.05869314365827</v>
      </c>
      <c r="T70">
        <f t="shared" si="8"/>
        <v>-87.643213614712522</v>
      </c>
      <c r="U70">
        <f t="shared" si="12"/>
        <v>67.869405818946689</v>
      </c>
      <c r="V70">
        <f t="shared" si="13"/>
        <v>90.755953931387012</v>
      </c>
    </row>
    <row r="71" spans="10:22" x14ac:dyDescent="0.35">
      <c r="J71">
        <v>65</v>
      </c>
      <c r="K71">
        <f t="shared" si="2"/>
        <v>2.6499999999999861</v>
      </c>
      <c r="L71">
        <f t="shared" si="3"/>
        <v>-186.15099716045717</v>
      </c>
      <c r="M71">
        <f t="shared" si="4"/>
        <v>2.649999999999986E-2</v>
      </c>
      <c r="N71">
        <f t="shared" si="5"/>
        <v>-1317.2453775592967</v>
      </c>
      <c r="O71">
        <f t="shared" si="6"/>
        <v>-13.172453775592967</v>
      </c>
      <c r="P71">
        <f t="shared" ref="P71:P106" si="14">L71+O71+$F$2*T71+$G$2*U71+$H$2*V71</f>
        <v>-199.32819828259159</v>
      </c>
      <c r="Q71">
        <f t="shared" si="7"/>
        <v>-1222.21452619203</v>
      </c>
      <c r="R71">
        <f t="shared" si="10"/>
        <v>-1134.5713125773175</v>
      </c>
      <c r="S71">
        <f t="shared" si="11"/>
        <v>-1053.7051607380461</v>
      </c>
      <c r="T71">
        <f t="shared" si="8"/>
        <v>-95.030851367266678</v>
      </c>
      <c r="U71">
        <f t="shared" ref="U71:U105" si="15">N71-2*Q71+R70</f>
        <v>73.478514086717269</v>
      </c>
      <c r="V71">
        <f t="shared" si="13"/>
        <v>98.405594019469049</v>
      </c>
    </row>
    <row r="72" spans="10:22" x14ac:dyDescent="0.35">
      <c r="J72">
        <v>66</v>
      </c>
      <c r="K72">
        <f t="shared" ref="K72:K103" si="16">K71+$C$2</f>
        <v>2.6599999999999859</v>
      </c>
      <c r="L72">
        <f t="shared" ref="L72:L103" si="17">L71+O71</f>
        <v>-199.32345093605014</v>
      </c>
      <c r="M72">
        <f t="shared" ref="M72:M103" si="18">K72*$C$2</f>
        <v>2.659999999999986E-2</v>
      </c>
      <c r="N72">
        <f t="shared" ref="N72:N103" si="19">K72^2*L72-10</f>
        <v>-1420.3330094431014</v>
      </c>
      <c r="O72">
        <f t="shared" ref="O72:O103" si="20">N72*$C$2</f>
        <v>-14.203330094431015</v>
      </c>
      <c r="P72">
        <f t="shared" si="14"/>
        <v>-213.53193086664407</v>
      </c>
      <c r="Q72">
        <f t="shared" ref="Q72:Q106" si="21">N71</f>
        <v>-1317.2453775592967</v>
      </c>
      <c r="R72">
        <f t="shared" si="10"/>
        <v>-1222.21452619203</v>
      </c>
      <c r="S72">
        <f t="shared" si="11"/>
        <v>-1134.5713125773175</v>
      </c>
      <c r="T72">
        <f t="shared" ref="T72:T106" si="22">N72-Q72</f>
        <v>-103.08763188380476</v>
      </c>
      <c r="U72">
        <f t="shared" si="15"/>
        <v>79.586433098174439</v>
      </c>
      <c r="V72">
        <f t="shared" ref="V72:V103" si="23">N72-3*Q72+3*R71-S70</f>
        <v>106.74787864649443</v>
      </c>
    </row>
    <row r="73" spans="10:22" x14ac:dyDescent="0.35">
      <c r="J73">
        <v>67</v>
      </c>
      <c r="K73">
        <f t="shared" si="16"/>
        <v>2.6699999999999857</v>
      </c>
      <c r="L73">
        <f t="shared" si="17"/>
        <v>-213.52678103048115</v>
      </c>
      <c r="M73">
        <f t="shared" si="18"/>
        <v>2.6699999999999859E-2</v>
      </c>
      <c r="N73">
        <f t="shared" si="19"/>
        <v>-1532.2110692881806</v>
      </c>
      <c r="O73">
        <f t="shared" si="20"/>
        <v>-15.322110692881807</v>
      </c>
      <c r="P73">
        <f t="shared" si="14"/>
        <v>-228.85448070023071</v>
      </c>
      <c r="Q73">
        <f t="shared" si="21"/>
        <v>-1420.3330094431014</v>
      </c>
      <c r="R73">
        <f t="shared" ref="R73:R106" si="24">N71</f>
        <v>-1317.2453775592967</v>
      </c>
      <c r="S73">
        <f t="shared" si="11"/>
        <v>-1222.21452619203</v>
      </c>
      <c r="T73">
        <f t="shared" si="22"/>
        <v>-111.87805984507918</v>
      </c>
      <c r="U73">
        <f t="shared" si="15"/>
        <v>86.24042340599226</v>
      </c>
      <c r="V73">
        <f t="shared" si="23"/>
        <v>115.84954120307998</v>
      </c>
    </row>
    <row r="74" spans="10:22" x14ac:dyDescent="0.35">
      <c r="J74">
        <v>68</v>
      </c>
      <c r="K74">
        <f t="shared" si="16"/>
        <v>2.6799999999999855</v>
      </c>
      <c r="L74">
        <f t="shared" si="17"/>
        <v>-228.84889172336295</v>
      </c>
      <c r="M74">
        <f t="shared" si="18"/>
        <v>2.6799999999999855E-2</v>
      </c>
      <c r="N74">
        <f t="shared" si="19"/>
        <v>-1653.6842799138642</v>
      </c>
      <c r="O74">
        <f t="shared" si="20"/>
        <v>-16.536842799138643</v>
      </c>
      <c r="P74">
        <f t="shared" si="14"/>
        <v>-245.39180284194242</v>
      </c>
      <c r="Q74">
        <f t="shared" si="21"/>
        <v>-1532.2110692881806</v>
      </c>
      <c r="R74">
        <f t="shared" si="24"/>
        <v>-1420.3330094431014</v>
      </c>
      <c r="S74">
        <f t="shared" ref="S74:S106" si="25">N71</f>
        <v>-1317.2453775592967</v>
      </c>
      <c r="T74">
        <f t="shared" si="22"/>
        <v>-121.47321062568358</v>
      </c>
      <c r="U74">
        <f t="shared" si="15"/>
        <v>93.492481103200362</v>
      </c>
      <c r="V74">
        <f t="shared" si="23"/>
        <v>125.78410785010533</v>
      </c>
    </row>
    <row r="75" spans="10:22" x14ac:dyDescent="0.35">
      <c r="J75">
        <v>69</v>
      </c>
      <c r="K75">
        <f t="shared" si="16"/>
        <v>2.6899999999999853</v>
      </c>
      <c r="L75">
        <f t="shared" si="17"/>
        <v>-245.38573452250159</v>
      </c>
      <c r="M75">
        <f t="shared" si="18"/>
        <v>2.6899999999999855E-2</v>
      </c>
      <c r="N75">
        <f t="shared" si="19"/>
        <v>-1785.6357135782544</v>
      </c>
      <c r="O75">
        <f t="shared" si="20"/>
        <v>-17.856357135782545</v>
      </c>
      <c r="P75">
        <f t="shared" si="14"/>
        <v>-263.24868343635353</v>
      </c>
      <c r="Q75">
        <f t="shared" si="21"/>
        <v>-1653.6842799138642</v>
      </c>
      <c r="R75">
        <f t="shared" si="24"/>
        <v>-1532.2110692881806</v>
      </c>
      <c r="S75">
        <f t="shared" si="25"/>
        <v>-1420.3330094431014</v>
      </c>
      <c r="T75">
        <f t="shared" si="22"/>
        <v>-131.95143366439015</v>
      </c>
      <c r="U75">
        <f t="shared" si="15"/>
        <v>101.3998368063726</v>
      </c>
      <c r="V75">
        <f t="shared" si="23"/>
        <v>136.6326240260637</v>
      </c>
    </row>
    <row r="76" spans="10:22" x14ac:dyDescent="0.35">
      <c r="J76">
        <v>70</v>
      </c>
      <c r="K76">
        <f t="shared" si="16"/>
        <v>2.6999999999999851</v>
      </c>
      <c r="L76">
        <f t="shared" si="17"/>
        <v>-263.24209165828415</v>
      </c>
      <c r="M76">
        <f t="shared" si="18"/>
        <v>2.6999999999999851E-2</v>
      </c>
      <c r="N76">
        <f t="shared" si="19"/>
        <v>-1929.0348481888702</v>
      </c>
      <c r="O76">
        <f t="shared" si="20"/>
        <v>-19.290348481888703</v>
      </c>
      <c r="P76">
        <f t="shared" si="14"/>
        <v>-282.53960380959137</v>
      </c>
      <c r="Q76">
        <f t="shared" si="21"/>
        <v>-1785.6357135782544</v>
      </c>
      <c r="R76">
        <f t="shared" si="24"/>
        <v>-1653.6842799138642</v>
      </c>
      <c r="S76">
        <f t="shared" si="25"/>
        <v>-1532.2110692881806</v>
      </c>
      <c r="T76">
        <f t="shared" si="22"/>
        <v>-143.39913461061587</v>
      </c>
      <c r="U76">
        <f t="shared" si="15"/>
        <v>110.02550967945785</v>
      </c>
      <c r="V76">
        <f t="shared" si="23"/>
        <v>148.48446224064719</v>
      </c>
    </row>
    <row r="77" spans="10:22" x14ac:dyDescent="0.35">
      <c r="J77">
        <v>71</v>
      </c>
      <c r="K77">
        <f t="shared" si="16"/>
        <v>2.7099999999999849</v>
      </c>
      <c r="L77">
        <f t="shared" si="17"/>
        <v>-282.53244014017287</v>
      </c>
      <c r="M77">
        <f t="shared" si="18"/>
        <v>2.709999999999985E-2</v>
      </c>
      <c r="N77">
        <f t="shared" si="19"/>
        <v>-2084.9464936334207</v>
      </c>
      <c r="O77">
        <f t="shared" si="20"/>
        <v>-20.849464936334208</v>
      </c>
      <c r="P77">
        <f t="shared" si="14"/>
        <v>-303.38969383260877</v>
      </c>
      <c r="Q77">
        <f t="shared" si="21"/>
        <v>-1929.0348481888702</v>
      </c>
      <c r="R77">
        <f t="shared" si="24"/>
        <v>-1785.6357135782544</v>
      </c>
      <c r="S77">
        <f t="shared" si="25"/>
        <v>-1653.6842799138642</v>
      </c>
      <c r="T77">
        <f t="shared" si="22"/>
        <v>-155.91164544455046</v>
      </c>
      <c r="U77">
        <f t="shared" si="15"/>
        <v>119.43892283045557</v>
      </c>
      <c r="V77">
        <f t="shared" si="23"/>
        <v>161.43822063469838</v>
      </c>
    </row>
    <row r="78" spans="10:22" x14ac:dyDescent="0.35">
      <c r="J78">
        <v>72</v>
      </c>
      <c r="K78">
        <f t="shared" si="16"/>
        <v>2.7199999999999847</v>
      </c>
      <c r="L78">
        <f t="shared" si="17"/>
        <v>-303.38190507650705</v>
      </c>
      <c r="M78">
        <f t="shared" si="18"/>
        <v>2.7199999999999846E-2</v>
      </c>
      <c r="N78">
        <f t="shared" si="19"/>
        <v>-2254.5406865180043</v>
      </c>
      <c r="O78">
        <f t="shared" si="20"/>
        <v>-22.545406865180045</v>
      </c>
      <c r="P78">
        <f t="shared" si="14"/>
        <v>-325.93578423674887</v>
      </c>
      <c r="Q78">
        <f t="shared" si="21"/>
        <v>-2084.9464936334207</v>
      </c>
      <c r="R78">
        <f t="shared" si="24"/>
        <v>-1929.0348481888702</v>
      </c>
      <c r="S78">
        <f t="shared" si="25"/>
        <v>-1785.6357135782544</v>
      </c>
      <c r="T78">
        <f t="shared" si="22"/>
        <v>-169.59419288458366</v>
      </c>
      <c r="U78">
        <f t="shared" si="15"/>
        <v>129.71658717058267</v>
      </c>
      <c r="V78">
        <f t="shared" si="23"/>
        <v>175.6027229356755</v>
      </c>
    </row>
    <row r="79" spans="10:22" x14ac:dyDescent="0.35">
      <c r="J79">
        <v>73</v>
      </c>
      <c r="K79">
        <f t="shared" si="16"/>
        <v>2.7299999999999844</v>
      </c>
      <c r="L79">
        <f t="shared" si="17"/>
        <v>-325.92731194168709</v>
      </c>
      <c r="M79">
        <f t="shared" si="18"/>
        <v>2.7299999999999845E-2</v>
      </c>
      <c r="N79">
        <f t="shared" si="19"/>
        <v>-2439.1036631701722</v>
      </c>
      <c r="O79">
        <f t="shared" si="20"/>
        <v>-24.391036631701724</v>
      </c>
      <c r="P79">
        <f t="shared" si="14"/>
        <v>-350.32756866482936</v>
      </c>
      <c r="Q79">
        <f t="shared" si="21"/>
        <v>-2254.5406865180043</v>
      </c>
      <c r="R79">
        <f t="shared" si="24"/>
        <v>-2084.9464936334207</v>
      </c>
      <c r="S79">
        <f t="shared" si="25"/>
        <v>-1929.0348481888702</v>
      </c>
      <c r="T79">
        <f t="shared" si="22"/>
        <v>-184.56297665216789</v>
      </c>
      <c r="U79">
        <f t="shared" si="15"/>
        <v>140.94286167696623</v>
      </c>
      <c r="V79">
        <f t="shared" si="23"/>
        <v>191.09813173109455</v>
      </c>
    </row>
    <row r="80" spans="10:22" x14ac:dyDescent="0.35">
      <c r="J80">
        <v>74</v>
      </c>
      <c r="K80">
        <f t="shared" si="16"/>
        <v>2.7399999999999842</v>
      </c>
      <c r="L80">
        <f t="shared" si="17"/>
        <v>-350.31834857338879</v>
      </c>
      <c r="M80">
        <f t="shared" si="18"/>
        <v>2.7399999999999841E-2</v>
      </c>
      <c r="N80">
        <f t="shared" si="19"/>
        <v>-2640.0500337495437</v>
      </c>
      <c r="O80">
        <f t="shared" si="20"/>
        <v>-26.400500337495437</v>
      </c>
      <c r="P80">
        <f t="shared" si="14"/>
        <v>-376.72888746946961</v>
      </c>
      <c r="Q80">
        <f t="shared" si="21"/>
        <v>-2439.1036631701722</v>
      </c>
      <c r="R80">
        <f t="shared" si="24"/>
        <v>-2254.5406865180043</v>
      </c>
      <c r="S80">
        <f t="shared" si="25"/>
        <v>-2084.9464936334207</v>
      </c>
      <c r="T80">
        <f t="shared" si="22"/>
        <v>-200.94637057937143</v>
      </c>
      <c r="U80">
        <f t="shared" si="15"/>
        <v>153.21079895738012</v>
      </c>
      <c r="V80">
        <f t="shared" si="23"/>
        <v>208.05718843896625</v>
      </c>
    </row>
    <row r="81" spans="10:22" x14ac:dyDescent="0.35">
      <c r="J81">
        <v>75</v>
      </c>
      <c r="K81">
        <f t="shared" si="16"/>
        <v>2.749999999999984</v>
      </c>
      <c r="L81">
        <f t="shared" si="17"/>
        <v>-376.71884891088422</v>
      </c>
      <c r="M81">
        <f t="shared" si="18"/>
        <v>2.7499999999999841E-2</v>
      </c>
      <c r="N81">
        <f t="shared" si="19"/>
        <v>-2858.9362948885287</v>
      </c>
      <c r="O81">
        <f t="shared" si="20"/>
        <v>-28.589362948885288</v>
      </c>
      <c r="P81">
        <f t="shared" si="14"/>
        <v>-405.31914664469099</v>
      </c>
      <c r="Q81">
        <f t="shared" si="21"/>
        <v>-2640.0500337495437</v>
      </c>
      <c r="R81">
        <f t="shared" si="24"/>
        <v>-2439.1036631701722</v>
      </c>
      <c r="S81">
        <f t="shared" si="25"/>
        <v>-2254.5406865180043</v>
      </c>
      <c r="T81">
        <f t="shared" si="22"/>
        <v>-218.88626113898499</v>
      </c>
      <c r="U81">
        <f t="shared" si="15"/>
        <v>166.62308609255433</v>
      </c>
      <c r="V81">
        <f t="shared" si="23"/>
        <v>226.6265949949609</v>
      </c>
    </row>
    <row r="82" spans="10:22" x14ac:dyDescent="0.35">
      <c r="J82">
        <v>76</v>
      </c>
      <c r="K82">
        <f t="shared" si="16"/>
        <v>2.7599999999999838</v>
      </c>
      <c r="L82">
        <f t="shared" si="17"/>
        <v>-405.30821185976953</v>
      </c>
      <c r="M82">
        <f t="shared" si="18"/>
        <v>2.759999999999984E-2</v>
      </c>
      <c r="N82">
        <f t="shared" si="19"/>
        <v>-3097.4758346629442</v>
      </c>
      <c r="O82">
        <f t="shared" si="20"/>
        <v>-30.974758346629443</v>
      </c>
      <c r="P82">
        <f t="shared" si="14"/>
        <v>-436.2948868149071</v>
      </c>
      <c r="Q82">
        <f t="shared" si="21"/>
        <v>-2858.9362948885287</v>
      </c>
      <c r="R82">
        <f t="shared" si="24"/>
        <v>-2640.0500337495437</v>
      </c>
      <c r="S82">
        <f t="shared" si="25"/>
        <v>-2439.1036631701722</v>
      </c>
      <c r="T82">
        <f t="shared" si="22"/>
        <v>-238.53953977441552</v>
      </c>
      <c r="U82">
        <f t="shared" si="15"/>
        <v>181.29309194394091</v>
      </c>
      <c r="V82">
        <f t="shared" si="23"/>
        <v>246.96855412554578</v>
      </c>
    </row>
    <row r="83" spans="10:22" x14ac:dyDescent="0.35">
      <c r="J83">
        <v>77</v>
      </c>
      <c r="K83">
        <f t="shared" si="16"/>
        <v>2.7699999999999836</v>
      </c>
      <c r="L83">
        <f t="shared" si="17"/>
        <v>-436.282970206399</v>
      </c>
      <c r="M83">
        <f t="shared" si="18"/>
        <v>2.7699999999999836E-2</v>
      </c>
      <c r="N83">
        <f t="shared" si="19"/>
        <v>-3357.5556020966392</v>
      </c>
      <c r="O83">
        <f t="shared" si="20"/>
        <v>-33.575556020966395</v>
      </c>
      <c r="P83">
        <f t="shared" si="14"/>
        <v>-469.87151892756356</v>
      </c>
      <c r="Q83">
        <f t="shared" si="21"/>
        <v>-3097.4758346629442</v>
      </c>
      <c r="R83">
        <f t="shared" si="24"/>
        <v>-2858.9362948885287</v>
      </c>
      <c r="S83">
        <f t="shared" si="25"/>
        <v>-2640.0500337495437</v>
      </c>
      <c r="T83">
        <f t="shared" si="22"/>
        <v>-260.079767433695</v>
      </c>
      <c r="U83">
        <f t="shared" si="15"/>
        <v>197.34603347970551</v>
      </c>
      <c r="V83">
        <f t="shared" si="23"/>
        <v>269.26248716156579</v>
      </c>
    </row>
    <row r="84" spans="10:22" x14ac:dyDescent="0.35">
      <c r="J84">
        <v>78</v>
      </c>
      <c r="K84">
        <f t="shared" si="16"/>
        <v>2.7799999999999834</v>
      </c>
      <c r="L84">
        <f t="shared" si="17"/>
        <v>-469.85852622736542</v>
      </c>
      <c r="M84">
        <f t="shared" si="18"/>
        <v>2.7799999999999835E-2</v>
      </c>
      <c r="N84">
        <f t="shared" si="19"/>
        <v>-3641.2546340955273</v>
      </c>
      <c r="O84">
        <f t="shared" si="20"/>
        <v>-36.412546340955274</v>
      </c>
      <c r="P84">
        <f t="shared" si="14"/>
        <v>-506.28524522475522</v>
      </c>
      <c r="Q84">
        <f t="shared" si="21"/>
        <v>-3357.5556020966392</v>
      </c>
      <c r="R84">
        <f t="shared" si="24"/>
        <v>-3097.4758346629442</v>
      </c>
      <c r="S84">
        <f t="shared" si="25"/>
        <v>-2858.9362948885287</v>
      </c>
      <c r="T84">
        <f t="shared" si="22"/>
        <v>-283.69903199888813</v>
      </c>
      <c r="U84">
        <f t="shared" si="15"/>
        <v>214.92027520922238</v>
      </c>
      <c r="V84">
        <f t="shared" si="23"/>
        <v>293.70695069897602</v>
      </c>
    </row>
    <row r="85" spans="10:22" x14ac:dyDescent="0.35">
      <c r="J85">
        <v>79</v>
      </c>
      <c r="K85">
        <f t="shared" si="16"/>
        <v>2.7899999999999832</v>
      </c>
      <c r="L85">
        <f t="shared" si="17"/>
        <v>-506.27107256832068</v>
      </c>
      <c r="M85">
        <f t="shared" si="18"/>
        <v>2.7899999999999831E-2</v>
      </c>
      <c r="N85">
        <f t="shared" si="19"/>
        <v>-3950.8646559790177</v>
      </c>
      <c r="O85">
        <f t="shared" si="20"/>
        <v>-39.508646559790179</v>
      </c>
      <c r="P85">
        <f t="shared" si="14"/>
        <v>-545.79518623095782</v>
      </c>
      <c r="Q85">
        <f t="shared" si="21"/>
        <v>-3641.2546340955273</v>
      </c>
      <c r="R85">
        <f t="shared" si="24"/>
        <v>-3357.5556020966392</v>
      </c>
      <c r="S85">
        <f t="shared" si="25"/>
        <v>-3097.4758346629442</v>
      </c>
      <c r="T85">
        <f t="shared" si="22"/>
        <v>-309.61002188349039</v>
      </c>
      <c r="U85">
        <f t="shared" si="15"/>
        <v>234.16877754909274</v>
      </c>
      <c r="V85">
        <f t="shared" si="23"/>
        <v>320.52177606827581</v>
      </c>
    </row>
    <row r="86" spans="10:22" x14ac:dyDescent="0.35">
      <c r="J86">
        <v>80</v>
      </c>
      <c r="K86">
        <f t="shared" si="16"/>
        <v>2.7999999999999829</v>
      </c>
      <c r="L86">
        <f t="shared" si="17"/>
        <v>-545.77971912811086</v>
      </c>
      <c r="M86">
        <f t="shared" si="18"/>
        <v>2.7999999999999831E-2</v>
      </c>
      <c r="N86">
        <f t="shared" si="19"/>
        <v>-4288.9129979643376</v>
      </c>
      <c r="O86">
        <f t="shared" si="20"/>
        <v>-42.889129979643378</v>
      </c>
      <c r="P86">
        <f t="shared" si="14"/>
        <v>-588.68573691771053</v>
      </c>
      <c r="Q86">
        <f t="shared" si="21"/>
        <v>-3950.8646559790177</v>
      </c>
      <c r="R86">
        <f t="shared" si="24"/>
        <v>-3641.2546340955273</v>
      </c>
      <c r="S86">
        <f t="shared" si="25"/>
        <v>-3357.5556020966392</v>
      </c>
      <c r="T86">
        <f t="shared" si="22"/>
        <v>-338.04834198531989</v>
      </c>
      <c r="U86">
        <f t="shared" si="15"/>
        <v>255.26071189705863</v>
      </c>
      <c r="V86">
        <f t="shared" si="23"/>
        <v>349.95045857132709</v>
      </c>
    </row>
    <row r="87" spans="10:22" x14ac:dyDescent="0.35">
      <c r="J87">
        <v>81</v>
      </c>
      <c r="K87">
        <f t="shared" si="16"/>
        <v>2.8099999999999827</v>
      </c>
      <c r="L87">
        <f t="shared" si="17"/>
        <v>-588.66884910775423</v>
      </c>
      <c r="M87">
        <f t="shared" si="18"/>
        <v>2.8099999999999827E-2</v>
      </c>
      <c r="N87">
        <f t="shared" si="19"/>
        <v>-4658.1880994396806</v>
      </c>
      <c r="O87">
        <f t="shared" si="20"/>
        <v>-46.581880994396805</v>
      </c>
      <c r="P87">
        <f t="shared" si="14"/>
        <v>-635.26917792461086</v>
      </c>
      <c r="Q87">
        <f t="shared" si="21"/>
        <v>-4288.9129979643376</v>
      </c>
      <c r="R87">
        <f t="shared" si="24"/>
        <v>-3950.8646559790177</v>
      </c>
      <c r="S87">
        <f t="shared" si="25"/>
        <v>-3641.2546340955273</v>
      </c>
      <c r="T87">
        <f t="shared" si="22"/>
        <v>-369.27510147534304</v>
      </c>
      <c r="U87">
        <f t="shared" si="15"/>
        <v>278.38326239346725</v>
      </c>
      <c r="V87">
        <f t="shared" si="23"/>
        <v>382.26282682969395</v>
      </c>
    </row>
    <row r="88" spans="10:22" x14ac:dyDescent="0.35">
      <c r="J88">
        <v>82</v>
      </c>
      <c r="K88">
        <f t="shared" si="16"/>
        <v>2.8199999999999825</v>
      </c>
      <c r="L88">
        <f t="shared" si="17"/>
        <v>-635.25073010215101</v>
      </c>
      <c r="M88">
        <f t="shared" si="18"/>
        <v>2.8199999999999826E-2</v>
      </c>
      <c r="N88">
        <f t="shared" si="19"/>
        <v>-5061.7679060642831</v>
      </c>
      <c r="O88">
        <f t="shared" si="20"/>
        <v>-50.617679060642836</v>
      </c>
      <c r="P88">
        <f t="shared" si="14"/>
        <v>-685.88857076655142</v>
      </c>
      <c r="Q88">
        <f t="shared" si="21"/>
        <v>-4658.1880994396806</v>
      </c>
      <c r="R88">
        <f t="shared" si="24"/>
        <v>-4288.9129979643376</v>
      </c>
      <c r="S88">
        <f t="shared" si="25"/>
        <v>-3950.8646559790177</v>
      </c>
      <c r="T88">
        <f t="shared" si="22"/>
        <v>-403.5798066246025</v>
      </c>
      <c r="U88">
        <f t="shared" si="15"/>
        <v>303.74363683606043</v>
      </c>
      <c r="V88">
        <f t="shared" si="23"/>
        <v>417.75802641434302</v>
      </c>
    </row>
    <row r="89" spans="10:22" x14ac:dyDescent="0.35">
      <c r="J89">
        <v>83</v>
      </c>
      <c r="K89">
        <f t="shared" si="16"/>
        <v>2.8299999999999823</v>
      </c>
      <c r="L89">
        <f t="shared" si="17"/>
        <v>-685.8684091627938</v>
      </c>
      <c r="M89">
        <f t="shared" si="18"/>
        <v>2.8299999999999825E-2</v>
      </c>
      <c r="N89">
        <f t="shared" si="19"/>
        <v>-5503.0515021438305</v>
      </c>
      <c r="O89">
        <f t="shared" si="20"/>
        <v>-55.030515021438305</v>
      </c>
      <c r="P89">
        <f t="shared" si="14"/>
        <v>-740.92096938181749</v>
      </c>
      <c r="Q89">
        <f t="shared" si="21"/>
        <v>-5061.7679060642831</v>
      </c>
      <c r="R89">
        <f t="shared" si="24"/>
        <v>-4658.1880994396806</v>
      </c>
      <c r="S89">
        <f t="shared" si="25"/>
        <v>-4288.9129979643376</v>
      </c>
      <c r="T89">
        <f t="shared" si="22"/>
        <v>-441.28359607954735</v>
      </c>
      <c r="U89">
        <f t="shared" si="15"/>
        <v>331.57131202039818</v>
      </c>
      <c r="V89">
        <f t="shared" si="23"/>
        <v>456.76785625153252</v>
      </c>
    </row>
    <row r="90" spans="10:22" x14ac:dyDescent="0.35">
      <c r="J90">
        <v>84</v>
      </c>
      <c r="K90">
        <f t="shared" si="16"/>
        <v>2.8399999999999821</v>
      </c>
      <c r="L90">
        <f t="shared" si="17"/>
        <v>-740.8989241842321</v>
      </c>
      <c r="M90">
        <f t="shared" si="18"/>
        <v>2.8399999999999821E-2</v>
      </c>
      <c r="N90">
        <f t="shared" si="19"/>
        <v>-5985.7943629002675</v>
      </c>
      <c r="O90">
        <f t="shared" si="20"/>
        <v>-59.857943629002676</v>
      </c>
      <c r="P90">
        <f t="shared" si="14"/>
        <v>-800.78098422210076</v>
      </c>
      <c r="Q90">
        <f t="shared" si="21"/>
        <v>-5503.0515021438305</v>
      </c>
      <c r="R90">
        <f t="shared" si="24"/>
        <v>-5061.7679060642831</v>
      </c>
      <c r="S90">
        <f t="shared" si="25"/>
        <v>-4658.1880994396806</v>
      </c>
      <c r="T90">
        <f t="shared" si="22"/>
        <v>-482.74286075643704</v>
      </c>
      <c r="U90">
        <f t="shared" si="15"/>
        <v>362.12054194771281</v>
      </c>
      <c r="V90">
        <f t="shared" si="23"/>
        <v>499.66050119120155</v>
      </c>
    </row>
    <row r="91" spans="10:22" x14ac:dyDescent="0.35">
      <c r="J91">
        <v>85</v>
      </c>
      <c r="K91">
        <f t="shared" si="16"/>
        <v>2.8499999999999819</v>
      </c>
      <c r="L91">
        <f t="shared" si="17"/>
        <v>-800.75686781323475</v>
      </c>
      <c r="M91">
        <f t="shared" si="18"/>
        <v>2.8499999999999821E-2</v>
      </c>
      <c r="N91">
        <f t="shared" si="19"/>
        <v>-6514.1476588129171</v>
      </c>
      <c r="O91">
        <f t="shared" si="20"/>
        <v>-65.141476588129166</v>
      </c>
      <c r="P91">
        <f t="shared" si="14"/>
        <v>-865.92473940751472</v>
      </c>
      <c r="Q91">
        <f t="shared" si="21"/>
        <v>-5985.7943629002675</v>
      </c>
      <c r="R91">
        <f t="shared" si="24"/>
        <v>-5503.0515021438305</v>
      </c>
      <c r="S91">
        <f t="shared" si="25"/>
        <v>-5061.7679060642831</v>
      </c>
      <c r="T91">
        <f t="shared" si="22"/>
        <v>-528.35329591264963</v>
      </c>
      <c r="U91">
        <f t="shared" si="15"/>
        <v>395.67316092333476</v>
      </c>
      <c r="V91">
        <f t="shared" si="23"/>
        <v>546.84470965937271</v>
      </c>
    </row>
    <row r="92" spans="10:22" x14ac:dyDescent="0.35">
      <c r="J92">
        <v>86</v>
      </c>
      <c r="K92">
        <f t="shared" si="16"/>
        <v>2.8599999999999817</v>
      </c>
      <c r="L92">
        <f t="shared" si="17"/>
        <v>-865.89834440136394</v>
      </c>
      <c r="M92">
        <f t="shared" si="18"/>
        <v>2.8599999999999817E-2</v>
      </c>
      <c r="N92">
        <f t="shared" si="19"/>
        <v>-7092.7020978653063</v>
      </c>
      <c r="O92">
        <f t="shared" si="20"/>
        <v>-70.927020978653061</v>
      </c>
      <c r="P92">
        <f t="shared" si="14"/>
        <v>-936.85426832835094</v>
      </c>
      <c r="Q92">
        <f t="shared" si="21"/>
        <v>-6514.1476588129171</v>
      </c>
      <c r="R92">
        <f t="shared" si="24"/>
        <v>-5985.7943629002675</v>
      </c>
      <c r="S92">
        <f t="shared" si="25"/>
        <v>-5503.0515021438305</v>
      </c>
      <c r="T92">
        <f t="shared" si="22"/>
        <v>-578.55443905238917</v>
      </c>
      <c r="U92">
        <f t="shared" si="15"/>
        <v>432.5417176166975</v>
      </c>
      <c r="V92">
        <f t="shared" si="23"/>
        <v>598.77447158163613</v>
      </c>
    </row>
    <row r="93" spans="10:22" x14ac:dyDescent="0.35">
      <c r="J93">
        <v>87</v>
      </c>
      <c r="K93">
        <f t="shared" si="16"/>
        <v>2.8699999999999815</v>
      </c>
      <c r="L93">
        <f t="shared" si="17"/>
        <v>-936.82536538001705</v>
      </c>
      <c r="M93">
        <f t="shared" si="18"/>
        <v>2.8699999999999816E-2</v>
      </c>
      <c r="N93">
        <f t="shared" si="19"/>
        <v>-7726.536852098563</v>
      </c>
      <c r="O93">
        <f t="shared" si="20"/>
        <v>-77.265368520985632</v>
      </c>
      <c r="P93">
        <f t="shared" si="14"/>
        <v>-1014.1223985396681</v>
      </c>
      <c r="Q93">
        <f t="shared" si="21"/>
        <v>-7092.7020978653063</v>
      </c>
      <c r="R93">
        <f t="shared" si="24"/>
        <v>-6514.1476588129171</v>
      </c>
      <c r="S93">
        <f t="shared" si="25"/>
        <v>-5985.7943629002675</v>
      </c>
      <c r="T93">
        <f t="shared" si="22"/>
        <v>-633.83475423325672</v>
      </c>
      <c r="U93">
        <f t="shared" si="15"/>
        <v>473.07298073178208</v>
      </c>
      <c r="V93">
        <f t="shared" si="23"/>
        <v>655.95425886083922</v>
      </c>
    </row>
    <row r="94" spans="10:22" x14ac:dyDescent="0.35">
      <c r="J94">
        <v>88</v>
      </c>
      <c r="K94">
        <f t="shared" si="16"/>
        <v>2.8799999999999812</v>
      </c>
      <c r="L94">
        <f t="shared" si="17"/>
        <v>-1014.0907339010026</v>
      </c>
      <c r="M94">
        <f t="shared" si="18"/>
        <v>2.8799999999999812E-2</v>
      </c>
      <c r="N94">
        <f t="shared" si="19"/>
        <v>-8421.274183268366</v>
      </c>
      <c r="O94">
        <f t="shared" si="20"/>
        <v>-84.212741832683662</v>
      </c>
      <c r="P94">
        <f t="shared" si="14"/>
        <v>-1098.3381829431669</v>
      </c>
      <c r="Q94">
        <f t="shared" si="21"/>
        <v>-7726.536852098563</v>
      </c>
      <c r="R94">
        <f t="shared" si="24"/>
        <v>-7092.7020978653063</v>
      </c>
      <c r="S94">
        <f t="shared" si="25"/>
        <v>-6514.1476588129171</v>
      </c>
      <c r="T94">
        <f t="shared" si="22"/>
        <v>-694.73733116980293</v>
      </c>
      <c r="U94">
        <f t="shared" si="15"/>
        <v>517.65186211584296</v>
      </c>
      <c r="V94">
        <f t="shared" si="23"/>
        <v>718.94489873239854</v>
      </c>
    </row>
    <row r="95" spans="10:22" x14ac:dyDescent="0.35">
      <c r="J95">
        <v>89</v>
      </c>
      <c r="K95">
        <f t="shared" si="16"/>
        <v>2.889999999999981</v>
      </c>
      <c r="L95">
        <f t="shared" si="17"/>
        <v>-1098.3034757336864</v>
      </c>
      <c r="M95">
        <f t="shared" si="18"/>
        <v>2.8899999999999811E-2</v>
      </c>
      <c r="N95">
        <f t="shared" si="19"/>
        <v>-9183.1404596752018</v>
      </c>
      <c r="O95">
        <f t="shared" si="20"/>
        <v>-91.831404596752023</v>
      </c>
      <c r="P95">
        <f t="shared" si="14"/>
        <v>-1190.1729411719432</v>
      </c>
      <c r="Q95">
        <f t="shared" si="21"/>
        <v>-8421.274183268366</v>
      </c>
      <c r="R95">
        <f t="shared" si="24"/>
        <v>-7726.536852098563</v>
      </c>
      <c r="S95">
        <f t="shared" si="25"/>
        <v>-7092.7020978653063</v>
      </c>
      <c r="T95">
        <f t="shared" si="22"/>
        <v>-761.86627640683582</v>
      </c>
      <c r="U95">
        <f t="shared" si="15"/>
        <v>566.70580899622382</v>
      </c>
      <c r="V95">
        <f t="shared" si="23"/>
        <v>788.37015943424194</v>
      </c>
    </row>
    <row r="96" spans="10:22" x14ac:dyDescent="0.35">
      <c r="J96">
        <v>90</v>
      </c>
      <c r="K96">
        <f t="shared" si="16"/>
        <v>2.8999999999999808</v>
      </c>
      <c r="L96">
        <f t="shared" si="17"/>
        <v>-1190.1348803304384</v>
      </c>
      <c r="M96">
        <f t="shared" si="18"/>
        <v>2.8999999999999807E-2</v>
      </c>
      <c r="N96">
        <f t="shared" si="19"/>
        <v>-10019.034343578853</v>
      </c>
      <c r="O96">
        <f t="shared" si="20"/>
        <v>-100.19034343578853</v>
      </c>
      <c r="P96">
        <f t="shared" si="14"/>
        <v>-1290.3669828883251</v>
      </c>
      <c r="Q96">
        <f t="shared" si="21"/>
        <v>-9183.1404596752018</v>
      </c>
      <c r="R96">
        <f t="shared" si="24"/>
        <v>-8421.274183268366</v>
      </c>
      <c r="S96">
        <f t="shared" si="25"/>
        <v>-7726.536852098563</v>
      </c>
      <c r="T96">
        <f t="shared" si="22"/>
        <v>-835.89388390365093</v>
      </c>
      <c r="U96">
        <f t="shared" si="15"/>
        <v>620.70972367298782</v>
      </c>
      <c r="V96">
        <f t="shared" si="23"/>
        <v>864.92413796398068</v>
      </c>
    </row>
    <row r="97" spans="10:22" x14ac:dyDescent="0.35">
      <c r="J97">
        <v>91</v>
      </c>
      <c r="K97">
        <f t="shared" si="16"/>
        <v>2.9099999999999806</v>
      </c>
      <c r="L97">
        <f t="shared" si="17"/>
        <v>-1290.3252237662268</v>
      </c>
      <c r="M97">
        <f t="shared" si="18"/>
        <v>2.9099999999999807E-2</v>
      </c>
      <c r="N97">
        <f t="shared" si="19"/>
        <v>-10936.60302737464</v>
      </c>
      <c r="O97">
        <f t="shared" si="20"/>
        <v>-109.3660302737464</v>
      </c>
      <c r="P97">
        <f t="shared" si="14"/>
        <v>-1399.7370934873502</v>
      </c>
      <c r="Q97">
        <f t="shared" si="21"/>
        <v>-10019.034343578853</v>
      </c>
      <c r="R97">
        <f t="shared" si="24"/>
        <v>-9183.1404596752018</v>
      </c>
      <c r="S97">
        <f t="shared" si="25"/>
        <v>-8421.274183268366</v>
      </c>
      <c r="T97">
        <f t="shared" si="22"/>
        <v>-917.56868379578736</v>
      </c>
      <c r="U97">
        <f t="shared" si="15"/>
        <v>680.19147651469939</v>
      </c>
      <c r="V97">
        <f t="shared" si="23"/>
        <v>949.37955142212832</v>
      </c>
    </row>
    <row r="98" spans="10:22" x14ac:dyDescent="0.35">
      <c r="J98">
        <v>92</v>
      </c>
      <c r="K98">
        <f t="shared" si="16"/>
        <v>2.9199999999999804</v>
      </c>
      <c r="L98">
        <f t="shared" si="17"/>
        <v>-1399.6912540399733</v>
      </c>
      <c r="M98">
        <f t="shared" si="18"/>
        <v>2.9199999999999806E-2</v>
      </c>
      <c r="N98">
        <f t="shared" si="19"/>
        <v>-11944.327508446268</v>
      </c>
      <c r="O98">
        <f t="shared" si="20"/>
        <v>-119.44327508446268</v>
      </c>
      <c r="P98">
        <f t="shared" si="14"/>
        <v>-1519.1848725982252</v>
      </c>
      <c r="Q98">
        <f t="shared" si="21"/>
        <v>-10936.60302737464</v>
      </c>
      <c r="R98">
        <f t="shared" si="24"/>
        <v>-10019.034343578853</v>
      </c>
      <c r="S98">
        <f t="shared" si="25"/>
        <v>-9183.1404596752018</v>
      </c>
      <c r="T98">
        <f t="shared" si="22"/>
        <v>-1007.7244810716275</v>
      </c>
      <c r="U98">
        <f t="shared" si="15"/>
        <v>745.73808662781084</v>
      </c>
      <c r="V98">
        <f t="shared" si="23"/>
        <v>1042.5970467506104</v>
      </c>
    </row>
    <row r="99" spans="10:22" x14ac:dyDescent="0.35">
      <c r="J99">
        <v>93</v>
      </c>
      <c r="K99">
        <f t="shared" si="16"/>
        <v>2.9299999999999802</v>
      </c>
      <c r="L99">
        <f t="shared" si="17"/>
        <v>-1519.1345291244359</v>
      </c>
      <c r="M99">
        <f t="shared" si="18"/>
        <v>2.9299999999999802E-2</v>
      </c>
      <c r="N99">
        <f t="shared" si="19"/>
        <v>-13051.618019080193</v>
      </c>
      <c r="O99">
        <f t="shared" si="20"/>
        <v>-130.51618019080195</v>
      </c>
      <c r="P99">
        <f t="shared" si="14"/>
        <v>-1649.7060269407057</v>
      </c>
      <c r="Q99">
        <f t="shared" si="21"/>
        <v>-11944.327508446268</v>
      </c>
      <c r="R99">
        <f t="shared" si="24"/>
        <v>-10936.60302737464</v>
      </c>
      <c r="S99">
        <f t="shared" si="25"/>
        <v>-10019.034343578853</v>
      </c>
      <c r="T99">
        <f t="shared" si="22"/>
        <v>-1107.2905106339258</v>
      </c>
      <c r="U99">
        <f t="shared" si="15"/>
        <v>818.00265423348901</v>
      </c>
      <c r="V99">
        <f t="shared" si="23"/>
        <v>1145.5356587904189</v>
      </c>
    </row>
    <row r="100" spans="10:22" x14ac:dyDescent="0.35">
      <c r="J100">
        <v>94</v>
      </c>
      <c r="K100">
        <f t="shared" si="16"/>
        <v>2.93999999999998</v>
      </c>
      <c r="L100">
        <f t="shared" si="17"/>
        <v>-1649.6507093152377</v>
      </c>
      <c r="M100">
        <f t="shared" si="18"/>
        <v>2.9399999999999801E-2</v>
      </c>
      <c r="N100">
        <f t="shared" si="19"/>
        <v>-14268.920871036993</v>
      </c>
      <c r="O100">
        <f t="shared" si="20"/>
        <v>-142.68920871036994</v>
      </c>
      <c r="P100">
        <f t="shared" si="14"/>
        <v>-1792.4007316901227</v>
      </c>
      <c r="Q100">
        <f t="shared" si="21"/>
        <v>-13051.618019080193</v>
      </c>
      <c r="R100">
        <f t="shared" si="24"/>
        <v>-11944.327508446268</v>
      </c>
      <c r="S100">
        <f t="shared" si="25"/>
        <v>-10936.60302737464</v>
      </c>
      <c r="T100">
        <f t="shared" si="22"/>
        <v>-1217.3028519567997</v>
      </c>
      <c r="U100">
        <f t="shared" si="15"/>
        <v>897.71213974875354</v>
      </c>
      <c r="V100">
        <f t="shared" si="23"/>
        <v>1259.2645637548685</v>
      </c>
    </row>
    <row r="101" spans="10:22" x14ac:dyDescent="0.35">
      <c r="J101">
        <v>95</v>
      </c>
      <c r="K101">
        <f t="shared" si="16"/>
        <v>2.9499999999999797</v>
      </c>
      <c r="L101">
        <f t="shared" si="17"/>
        <v>-1792.3399180256076</v>
      </c>
      <c r="M101">
        <f t="shared" si="18"/>
        <v>2.9499999999999797E-2</v>
      </c>
      <c r="N101">
        <f t="shared" si="19"/>
        <v>-15607.838136617635</v>
      </c>
      <c r="O101">
        <f t="shared" si="20"/>
        <v>-156.07838136617636</v>
      </c>
      <c r="P101">
        <f t="shared" si="14"/>
        <v>-1948.485188724105</v>
      </c>
      <c r="Q101">
        <f t="shared" si="21"/>
        <v>-14268.920871036993</v>
      </c>
      <c r="R101">
        <f t="shared" si="24"/>
        <v>-13051.618019080193</v>
      </c>
      <c r="S101">
        <f t="shared" si="25"/>
        <v>-11944.327508446268</v>
      </c>
      <c r="T101">
        <f t="shared" si="22"/>
        <v>-1338.9172655806415</v>
      </c>
      <c r="U101">
        <f t="shared" si="15"/>
        <v>985.67609701008405</v>
      </c>
      <c r="V101">
        <f t="shared" si="23"/>
        <v>1384.9762947333948</v>
      </c>
    </row>
    <row r="102" spans="10:22" x14ac:dyDescent="0.35">
      <c r="J102">
        <v>96</v>
      </c>
      <c r="K102">
        <f t="shared" si="16"/>
        <v>2.9599999999999795</v>
      </c>
      <c r="L102">
        <f t="shared" si="17"/>
        <v>-1948.4182993917839</v>
      </c>
      <c r="M102">
        <f t="shared" si="18"/>
        <v>2.9599999999999797E-2</v>
      </c>
      <c r="N102">
        <f t="shared" si="19"/>
        <v>-17081.261771950816</v>
      </c>
      <c r="O102">
        <f t="shared" si="20"/>
        <v>-170.81261771950815</v>
      </c>
      <c r="P102">
        <f t="shared" si="14"/>
        <v>-2119.3045261824027</v>
      </c>
      <c r="Q102">
        <f t="shared" si="21"/>
        <v>-15607.838136617635</v>
      </c>
      <c r="R102">
        <f t="shared" si="24"/>
        <v>-14268.920871036993</v>
      </c>
      <c r="S102">
        <f t="shared" si="25"/>
        <v>-13051.618019080193</v>
      </c>
      <c r="T102">
        <f t="shared" si="22"/>
        <v>-1473.4236353331817</v>
      </c>
      <c r="U102">
        <f t="shared" si="15"/>
        <v>1082.7964822042595</v>
      </c>
      <c r="V102">
        <f t="shared" si="23"/>
        <v>1524.0016080361529</v>
      </c>
    </row>
    <row r="103" spans="10:22" x14ac:dyDescent="0.35">
      <c r="J103">
        <v>97</v>
      </c>
      <c r="K103">
        <f t="shared" si="16"/>
        <v>2.9699999999999793</v>
      </c>
      <c r="L103">
        <f t="shared" si="17"/>
        <v>-2119.230917111292</v>
      </c>
      <c r="M103">
        <f t="shared" si="18"/>
        <v>2.9699999999999793E-2</v>
      </c>
      <c r="N103">
        <f t="shared" si="19"/>
        <v>-18703.523996746735</v>
      </c>
      <c r="O103">
        <f t="shared" si="20"/>
        <v>-187.03523996746736</v>
      </c>
      <c r="P103">
        <f t="shared" si="14"/>
        <v>-2306.3472019148862</v>
      </c>
      <c r="Q103">
        <f t="shared" si="21"/>
        <v>-17081.261771950816</v>
      </c>
      <c r="R103">
        <f t="shared" si="24"/>
        <v>-15607.838136617635</v>
      </c>
      <c r="S103">
        <f t="shared" si="25"/>
        <v>-14268.920871036993</v>
      </c>
      <c r="T103">
        <f t="shared" si="22"/>
        <v>-1622.2622247959189</v>
      </c>
      <c r="U103">
        <f t="shared" si="15"/>
        <v>1190.0786761179043</v>
      </c>
      <c r="V103">
        <f t="shared" si="23"/>
        <v>1677.8262144410055</v>
      </c>
    </row>
    <row r="104" spans="10:22" x14ac:dyDescent="0.35">
      <c r="J104">
        <v>98</v>
      </c>
      <c r="K104">
        <f>K103+$C$2</f>
        <v>2.9799999999999791</v>
      </c>
      <c r="L104">
        <f>L103+O103</f>
        <v>-2306.2661570787595</v>
      </c>
      <c r="M104">
        <f>K104*$C$2</f>
        <v>2.9799999999999792E-2</v>
      </c>
      <c r="N104">
        <f>K104^2*L104-10</f>
        <v>-20490.565981321928</v>
      </c>
      <c r="O104">
        <f>N104*$C$2</f>
        <v>-204.90565981321927</v>
      </c>
      <c r="P104">
        <f t="shared" si="14"/>
        <v>-2511.2610939022611</v>
      </c>
      <c r="Q104">
        <f t="shared" si="21"/>
        <v>-18703.523996746735</v>
      </c>
      <c r="R104">
        <f t="shared" si="24"/>
        <v>-17081.261771950816</v>
      </c>
      <c r="S104">
        <f t="shared" si="25"/>
        <v>-15607.838136617635</v>
      </c>
      <c r="T104">
        <f t="shared" si="22"/>
        <v>-1787.0419845751931</v>
      </c>
      <c r="U104">
        <f t="shared" si="15"/>
        <v>1308.6438755539075</v>
      </c>
      <c r="V104">
        <f>N104-3*Q104+3*R103-S102</f>
        <v>1848.1096181455687</v>
      </c>
    </row>
    <row r="105" spans="10:22" x14ac:dyDescent="0.35">
      <c r="J105">
        <v>99</v>
      </c>
      <c r="K105">
        <f>K104+$C$2</f>
        <v>2.9899999999999789</v>
      </c>
      <c r="L105">
        <f>L104+O104</f>
        <v>-2511.1718168919788</v>
      </c>
      <c r="M105">
        <f>K105*$C$2</f>
        <v>2.9899999999999788E-2</v>
      </c>
      <c r="N105">
        <f>K105^2*L105-10</f>
        <v>-22460.127160195661</v>
      </c>
      <c r="O105">
        <f>N105*$C$2</f>
        <v>-224.60127160195663</v>
      </c>
      <c r="P105">
        <f t="shared" si="14"/>
        <v>-2735.8714839286145</v>
      </c>
      <c r="Q105">
        <f t="shared" si="21"/>
        <v>-20490.565981321928</v>
      </c>
      <c r="R105">
        <f t="shared" si="24"/>
        <v>-18703.523996746735</v>
      </c>
      <c r="S105">
        <f t="shared" si="25"/>
        <v>-17081.261771950816</v>
      </c>
      <c r="T105">
        <f t="shared" si="22"/>
        <v>-1969.5611788737333</v>
      </c>
      <c r="U105">
        <f t="shared" si="15"/>
        <v>1439.7430304973786</v>
      </c>
      <c r="V105">
        <f>N105-3*Q105+3*R104-S103</f>
        <v>2036.7063389546674</v>
      </c>
    </row>
    <row r="106" spans="10:22" x14ac:dyDescent="0.35">
      <c r="J106">
        <v>100</v>
      </c>
      <c r="K106">
        <f>K105+$C$2</f>
        <v>2.9999999999999787</v>
      </c>
      <c r="L106">
        <f>L105+O105</f>
        <v>-2735.7730884939356</v>
      </c>
      <c r="M106">
        <f>K106*$C$2</f>
        <v>2.9999999999999787E-2</v>
      </c>
      <c r="N106">
        <f>K106^2*L106-10</f>
        <v>-24631.957796445069</v>
      </c>
      <c r="O106">
        <f>N106*$C$2</f>
        <v>-246.3195779644507</v>
      </c>
      <c r="P106">
        <f t="shared" si="14"/>
        <v>-2982.2012685991299</v>
      </c>
      <c r="Q106">
        <f t="shared" si="21"/>
        <v>-22460.127160195661</v>
      </c>
      <c r="R106">
        <f t="shared" si="24"/>
        <v>-20490.565981321928</v>
      </c>
      <c r="S106">
        <f t="shared" si="25"/>
        <v>-18703.523996746735</v>
      </c>
      <c r="T106">
        <f t="shared" si="22"/>
        <v>-2171.8306362494077</v>
      </c>
      <c r="U106">
        <f>N106-2*Q106+R106</f>
        <v>-202.26945737567439</v>
      </c>
      <c r="V106">
        <f>N106-3*Q106+3*R106-S106</f>
        <v>-19.750263077148702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4D9-929D-462D-AEB8-5780BE5E89CC}">
  <dimension ref="A1:Q106"/>
  <sheetViews>
    <sheetView workbookViewId="0">
      <selection activeCell="I3" sqref="I3"/>
    </sheetView>
  </sheetViews>
  <sheetFormatPr defaultRowHeight="14.5" x14ac:dyDescent="0.35"/>
  <sheetData>
    <row r="1" spans="1:17" ht="16.5" x14ac:dyDescent="0.45">
      <c r="A1" t="s">
        <v>0</v>
      </c>
      <c r="B1" t="s">
        <v>26</v>
      </c>
      <c r="C1" t="s">
        <v>27</v>
      </c>
      <c r="D1" t="s">
        <v>28</v>
      </c>
      <c r="E1" t="s">
        <v>2</v>
      </c>
      <c r="F1" t="s">
        <v>29</v>
      </c>
    </row>
    <row r="2" spans="1:17" x14ac:dyDescent="0.35">
      <c r="A2">
        <v>2</v>
      </c>
      <c r="B2">
        <v>2</v>
      </c>
      <c r="C2">
        <v>3</v>
      </c>
      <c r="D2">
        <v>-4</v>
      </c>
      <c r="E2">
        <v>0.01</v>
      </c>
      <c r="F2">
        <f>(C2-B2)/E2</f>
        <v>100</v>
      </c>
    </row>
    <row r="5" spans="1:17" ht="16.5" x14ac:dyDescent="0.45">
      <c r="L5" t="s">
        <v>30</v>
      </c>
      <c r="M5" t="s">
        <v>0</v>
      </c>
      <c r="N5" t="s">
        <v>1</v>
      </c>
      <c r="P5" t="s">
        <v>31</v>
      </c>
      <c r="Q5" t="s">
        <v>32</v>
      </c>
    </row>
    <row r="6" spans="1:17" x14ac:dyDescent="0.35">
      <c r="L6">
        <v>0</v>
      </c>
      <c r="M6">
        <f>A2</f>
        <v>2</v>
      </c>
      <c r="N6">
        <f>D2</f>
        <v>-4</v>
      </c>
      <c r="O6">
        <f>M6</f>
        <v>2</v>
      </c>
      <c r="P6">
        <f>N6</f>
        <v>-4</v>
      </c>
      <c r="Q6">
        <f>P6</f>
        <v>-4</v>
      </c>
    </row>
    <row r="7" spans="1:17" x14ac:dyDescent="0.35">
      <c r="L7">
        <v>1</v>
      </c>
      <c r="M7">
        <f>M6+$E$2</f>
        <v>2.0099999999999998</v>
      </c>
      <c r="N7">
        <f>N6+$E$2*(M6^2*N6-10)</f>
        <v>-4.26</v>
      </c>
      <c r="O7">
        <f t="shared" ref="O7:O70" si="0">M7</f>
        <v>2.0099999999999998</v>
      </c>
      <c r="P7">
        <f>P6+$E$2*((O6^2*P6-10)+(O7^2*Q7-10))/2</f>
        <v>-4.2660541299999997</v>
      </c>
      <c r="Q7">
        <f>P6+$E$2*(M6^2*P6-10)</f>
        <v>-4.26</v>
      </c>
    </row>
    <row r="8" spans="1:17" x14ac:dyDescent="0.35">
      <c r="L8">
        <v>2</v>
      </c>
      <c r="M8">
        <f t="shared" ref="M8:M71" si="1">M7+$E$2</f>
        <v>2.0199999999999996</v>
      </c>
      <c r="N8">
        <f t="shared" ref="N8:N71" si="2">N7+$E$2*(M7^2*N7-10)</f>
        <v>-4.5321082599999993</v>
      </c>
      <c r="O8">
        <f t="shared" si="0"/>
        <v>2.0199999999999996</v>
      </c>
      <c r="P8">
        <f t="shared" ref="P8:P71" si="3">P7+$E$2*((O7^2*P7-10)+(O8^2*Q8-10))/2</f>
        <v>-4.5448231357183158</v>
      </c>
      <c r="Q8">
        <f t="shared" ref="Q8:Q71" si="4">P7+$E$2*(M7^2*P7-10)</f>
        <v>-4.53840698290613</v>
      </c>
    </row>
    <row r="9" spans="1:17" x14ac:dyDescent="0.35">
      <c r="L9">
        <v>3</v>
      </c>
      <c r="M9">
        <f t="shared" si="1"/>
        <v>2.0299999999999994</v>
      </c>
      <c r="N9">
        <f>N8+$E$2*(M8^2*N8-10)</f>
        <v>-4.8170364054410388</v>
      </c>
      <c r="O9">
        <f t="shared" si="0"/>
        <v>2.0299999999999994</v>
      </c>
      <c r="P9">
        <f t="shared" si="3"/>
        <v>-4.8370719175870178</v>
      </c>
      <c r="Q9">
        <f t="shared" si="4"/>
        <v>-4.8302700989481657</v>
      </c>
    </row>
    <row r="10" spans="1:17" x14ac:dyDescent="0.35">
      <c r="L10">
        <v>4</v>
      </c>
      <c r="M10">
        <f t="shared" si="1"/>
        <v>2.0399999999999991</v>
      </c>
      <c r="N10">
        <f t="shared" si="2"/>
        <v>-5.1155416586728588</v>
      </c>
      <c r="O10">
        <f t="shared" si="0"/>
        <v>2.0399999999999991</v>
      </c>
      <c r="P10">
        <f t="shared" si="3"/>
        <v>-5.1436156356716216</v>
      </c>
      <c r="Q10">
        <f t="shared" si="4"/>
        <v>-5.1364028142388607</v>
      </c>
    </row>
    <row r="11" spans="1:17" x14ac:dyDescent="0.35">
      <c r="L11">
        <v>5</v>
      </c>
      <c r="M11">
        <f t="shared" si="1"/>
        <v>2.0499999999999989</v>
      </c>
      <c r="N11">
        <f t="shared" si="2"/>
        <v>-5.4284300403401886</v>
      </c>
      <c r="O11">
        <f t="shared" si="0"/>
        <v>2.0499999999999989</v>
      </c>
      <c r="P11">
        <f t="shared" si="3"/>
        <v>-5.4653233299462567</v>
      </c>
      <c r="Q11">
        <f t="shared" si="4"/>
        <v>-5.457672343965732</v>
      </c>
    </row>
    <row r="12" spans="1:17" x14ac:dyDescent="0.35">
      <c r="L12">
        <v>6</v>
      </c>
      <c r="M12">
        <f t="shared" si="1"/>
        <v>2.0599999999999987</v>
      </c>
      <c r="N12">
        <f t="shared" si="2"/>
        <v>-5.7565598127854845</v>
      </c>
      <c r="O12">
        <f t="shared" si="0"/>
        <v>2.0599999999999987</v>
      </c>
      <c r="P12">
        <f t="shared" si="3"/>
        <v>-5.803121821589734</v>
      </c>
      <c r="Q12">
        <f t="shared" si="4"/>
        <v>-5.7950035428872475</v>
      </c>
    </row>
    <row r="13" spans="1:17" x14ac:dyDescent="0.35">
      <c r="L13">
        <v>7</v>
      </c>
      <c r="M13">
        <f t="shared" si="1"/>
        <v>2.0699999999999985</v>
      </c>
      <c r="N13">
        <f t="shared" si="2"/>
        <v>-6.1008451850008489</v>
      </c>
      <c r="O13">
        <f t="shared" si="0"/>
        <v>2.0699999999999985</v>
      </c>
      <c r="P13">
        <f t="shared" si="3"/>
        <v>-6.1579999186092644</v>
      </c>
      <c r="Q13">
        <f t="shared" si="4"/>
        <v>-6.1493830992107155</v>
      </c>
    </row>
    <row r="14" spans="1:17" x14ac:dyDescent="0.35">
      <c r="L14">
        <v>8</v>
      </c>
      <c r="M14">
        <f t="shared" si="1"/>
        <v>2.0799999999999983</v>
      </c>
      <c r="N14">
        <f t="shared" si="2"/>
        <v>-6.4622603003329502</v>
      </c>
      <c r="O14">
        <f t="shared" si="0"/>
        <v>2.0799999999999983</v>
      </c>
      <c r="P14">
        <f t="shared" si="3"/>
        <v>-6.5310129511491661</v>
      </c>
      <c r="Q14">
        <f t="shared" si="4"/>
        <v>-6.5218640571217525</v>
      </c>
    </row>
    <row r="15" spans="1:17" x14ac:dyDescent="0.35">
      <c r="L15">
        <v>9</v>
      </c>
      <c r="M15">
        <f t="shared" si="1"/>
        <v>2.0899999999999981</v>
      </c>
      <c r="N15">
        <f t="shared" si="2"/>
        <v>-6.8418435299665541</v>
      </c>
      <c r="O15">
        <f t="shared" si="0"/>
        <v>2.0899999999999981</v>
      </c>
      <c r="P15">
        <f t="shared" si="3"/>
        <v>-6.9232876640827863</v>
      </c>
      <c r="Q15">
        <f t="shared" si="4"/>
        <v>-6.9135706954676834</v>
      </c>
    </row>
    <row r="16" spans="1:17" x14ac:dyDescent="0.35">
      <c r="L16">
        <v>10</v>
      </c>
      <c r="M16">
        <f t="shared" si="1"/>
        <v>2.0999999999999979</v>
      </c>
      <c r="N16">
        <f t="shared" si="2"/>
        <v>-7.2407020971990228</v>
      </c>
      <c r="O16">
        <f t="shared" si="0"/>
        <v>2.0999999999999979</v>
      </c>
      <c r="P16">
        <f t="shared" si="3"/>
        <v>-7.3360274969356398</v>
      </c>
      <c r="Q16">
        <f t="shared" si="4"/>
        <v>-7.3257037925375856</v>
      </c>
    </row>
    <row r="17" spans="12:17" x14ac:dyDescent="0.35">
      <c r="L17">
        <v>11</v>
      </c>
      <c r="M17">
        <f t="shared" si="1"/>
        <v>2.1099999999999977</v>
      </c>
      <c r="N17">
        <f t="shared" si="2"/>
        <v>-7.6600170596854991</v>
      </c>
      <c r="O17">
        <f t="shared" si="0"/>
        <v>2.1099999999999977</v>
      </c>
      <c r="P17">
        <f t="shared" si="3"/>
        <v>-7.770518283866819</v>
      </c>
      <c r="Q17">
        <f t="shared" si="4"/>
        <v>-7.7595463095505011</v>
      </c>
    </row>
    <row r="18" spans="12:17" x14ac:dyDescent="0.35">
      <c r="L18">
        <v>12</v>
      </c>
      <c r="M18">
        <f t="shared" si="1"/>
        <v>2.1199999999999974</v>
      </c>
      <c r="N18">
        <f t="shared" si="2"/>
        <v>-8.1010486791997565</v>
      </c>
      <c r="O18">
        <f t="shared" si="0"/>
        <v>2.1199999999999974</v>
      </c>
      <c r="P18">
        <f t="shared" si="3"/>
        <v>-8.2281344093666551</v>
      </c>
      <c r="Q18">
        <f t="shared" si="4"/>
        <v>-8.2164695283828522</v>
      </c>
    </row>
    <row r="19" spans="12:17" x14ac:dyDescent="0.35">
      <c r="L19">
        <v>13</v>
      </c>
      <c r="M19">
        <f t="shared" si="1"/>
        <v>2.1299999999999972</v>
      </c>
      <c r="N19">
        <f t="shared" si="2"/>
        <v>-8.5651422110377098</v>
      </c>
      <c r="O19">
        <f t="shared" si="0"/>
        <v>2.1299999999999972</v>
      </c>
      <c r="P19">
        <f t="shared" si="3"/>
        <v>-8.7103454585361959</v>
      </c>
      <c r="Q19">
        <f t="shared" si="4"/>
        <v>-8.6979396822612287</v>
      </c>
    </row>
    <row r="20" spans="12:17" x14ac:dyDescent="0.35">
      <c r="L20">
        <v>14</v>
      </c>
      <c r="M20">
        <f t="shared" si="1"/>
        <v>2.139999999999997</v>
      </c>
      <c r="N20">
        <f t="shared" si="2"/>
        <v>-9.0537341480102782</v>
      </c>
      <c r="O20">
        <f t="shared" si="0"/>
        <v>2.139999999999997</v>
      </c>
      <c r="P20">
        <f t="shared" si="3"/>
        <v>-9.2187234043257753</v>
      </c>
      <c r="Q20">
        <f t="shared" si="4"/>
        <v>-9.2055251216445235</v>
      </c>
    </row>
    <row r="21" spans="12:17" x14ac:dyDescent="0.35">
      <c r="L21">
        <v>15</v>
      </c>
      <c r="M21">
        <f t="shared" si="1"/>
        <v>2.1499999999999968</v>
      </c>
      <c r="N21">
        <f t="shared" si="2"/>
        <v>-9.5683589570525562</v>
      </c>
      <c r="O21">
        <f t="shared" si="0"/>
        <v>2.1499999999999968</v>
      </c>
      <c r="P21">
        <f t="shared" si="3"/>
        <v>-9.7549503779559839</v>
      </c>
      <c r="Q21">
        <f t="shared" si="4"/>
        <v>-9.7409040613502782</v>
      </c>
    </row>
    <row r="22" spans="12:17" x14ac:dyDescent="0.35">
      <c r="L22">
        <v>16</v>
      </c>
      <c r="M22">
        <f t="shared" si="1"/>
        <v>2.1599999999999966</v>
      </c>
      <c r="N22">
        <f t="shared" si="2"/>
        <v>-10.110656349842309</v>
      </c>
      <c r="O22">
        <f t="shared" si="0"/>
        <v>2.1599999999999966</v>
      </c>
      <c r="P22">
        <f t="shared" si="3"/>
        <v>-10.320827072958171</v>
      </c>
      <c r="Q22">
        <f t="shared" si="4"/>
        <v>-10.305872959176998</v>
      </c>
    </row>
    <row r="23" spans="12:17" x14ac:dyDescent="0.35">
      <c r="L23">
        <v>17</v>
      </c>
      <c r="M23">
        <f t="shared" si="1"/>
        <v>2.1699999999999964</v>
      </c>
      <c r="N23">
        <f t="shared" si="2"/>
        <v>-10.68237913250055</v>
      </c>
      <c r="O23">
        <f t="shared" si="0"/>
        <v>2.1699999999999964</v>
      </c>
      <c r="P23">
        <f t="shared" si="3"/>
        <v>-10.918281837890028</v>
      </c>
      <c r="Q23">
        <f t="shared" si="4"/>
        <v>-10.902355580874106</v>
      </c>
    </row>
    <row r="24" spans="12:17" x14ac:dyDescent="0.35">
      <c r="L24">
        <v>18</v>
      </c>
      <c r="M24">
        <f t="shared" si="1"/>
        <v>2.1799999999999962</v>
      </c>
      <c r="N24">
        <f t="shared" si="2"/>
        <v>-11.285401683470866</v>
      </c>
      <c r="O24">
        <f t="shared" si="0"/>
        <v>2.1799999999999962</v>
      </c>
      <c r="P24">
        <f t="shared" si="3"/>
        <v>-11.549380517845632</v>
      </c>
      <c r="Q24">
        <f t="shared" si="4"/>
        <v>-11.53241281135443</v>
      </c>
    </row>
    <row r="25" spans="12:17" x14ac:dyDescent="0.35">
      <c r="L25">
        <v>19</v>
      </c>
      <c r="M25">
        <f t="shared" si="1"/>
        <v>2.1899999999999959</v>
      </c>
      <c r="N25">
        <f t="shared" si="2"/>
        <v>-11.921729113076132</v>
      </c>
      <c r="O25">
        <f t="shared" si="0"/>
        <v>2.1899999999999959</v>
      </c>
      <c r="P25">
        <f t="shared" si="3"/>
        <v>-12.216337110433583</v>
      </c>
      <c r="Q25">
        <f t="shared" si="4"/>
        <v>-12.198253277575727</v>
      </c>
    </row>
    <row r="26" spans="12:17" x14ac:dyDescent="0.35">
      <c r="L26">
        <v>20</v>
      </c>
      <c r="M26">
        <f t="shared" si="1"/>
        <v>2.1999999999999957</v>
      </c>
      <c r="N26">
        <f t="shared" si="2"/>
        <v>-12.593507163068375</v>
      </c>
      <c r="O26">
        <f t="shared" si="0"/>
        <v>2.1999999999999957</v>
      </c>
      <c r="P26">
        <f t="shared" si="3"/>
        <v>-12.921525307991342</v>
      </c>
      <c r="Q26">
        <f t="shared" si="4"/>
        <v>-12.902244854587087</v>
      </c>
    </row>
    <row r="27" spans="12:17" x14ac:dyDescent="0.35">
      <c r="L27">
        <v>21</v>
      </c>
      <c r="M27">
        <f t="shared" si="1"/>
        <v>2.2099999999999955</v>
      </c>
      <c r="N27">
        <f t="shared" si="2"/>
        <v>-13.303032909760883</v>
      </c>
      <c r="O27">
        <f t="shared" si="0"/>
        <v>2.2099999999999955</v>
      </c>
      <c r="P27">
        <f t="shared" si="3"/>
        <v>-13.667491004493668</v>
      </c>
      <c r="Q27">
        <f t="shared" si="4"/>
        <v>-13.646927132898121</v>
      </c>
    </row>
    <row r="28" spans="12:17" x14ac:dyDescent="0.35">
      <c r="L28">
        <v>22</v>
      </c>
      <c r="M28">
        <f t="shared" si="1"/>
        <v>2.2199999999999953</v>
      </c>
      <c r="N28">
        <f t="shared" si="2"/>
        <v>-14.052766340106512</v>
      </c>
      <c r="O28">
        <f t="shared" si="0"/>
        <v>2.2199999999999953</v>
      </c>
      <c r="P28">
        <f t="shared" si="3"/>
        <v>-14.456965852959119</v>
      </c>
      <c r="Q28">
        <f t="shared" si="4"/>
        <v>-14.43502493264414</v>
      </c>
    </row>
    <row r="29" spans="12:17" x14ac:dyDescent="0.35">
      <c r="L29">
        <v>23</v>
      </c>
      <c r="M29">
        <f t="shared" si="1"/>
        <v>2.2299999999999951</v>
      </c>
      <c r="N29">
        <f t="shared" si="2"/>
        <v>-14.845342876412319</v>
      </c>
      <c r="O29">
        <f t="shared" si="0"/>
        <v>2.2299999999999951</v>
      </c>
      <c r="P29">
        <f t="shared" si="3"/>
        <v>-15.292881967228327</v>
      </c>
      <c r="Q29">
        <f t="shared" si="4"/>
        <v>-15.269462958056353</v>
      </c>
    </row>
    <row r="30" spans="12:17" x14ac:dyDescent="0.35">
      <c r="L30">
        <v>24</v>
      </c>
      <c r="M30">
        <f t="shared" si="1"/>
        <v>2.2399999999999949</v>
      </c>
      <c r="N30">
        <f t="shared" si="2"/>
        <v>-15.683586932313425</v>
      </c>
      <c r="O30">
        <f t="shared" si="0"/>
        <v>2.2399999999999949</v>
      </c>
      <c r="P30">
        <f t="shared" si="3"/>
        <v>-16.17838787085601</v>
      </c>
      <c r="Q30">
        <f t="shared" si="4"/>
        <v>-16.15338169457662</v>
      </c>
    </row>
    <row r="31" spans="12:17" x14ac:dyDescent="0.35">
      <c r="L31">
        <v>25</v>
      </c>
      <c r="M31">
        <f t="shared" si="1"/>
        <v>2.2499999999999947</v>
      </c>
      <c r="N31">
        <f t="shared" si="2"/>
        <v>-16.570526590229179</v>
      </c>
      <c r="O31">
        <f t="shared" si="0"/>
        <v>2.2499999999999947</v>
      </c>
      <c r="P31">
        <f t="shared" si="3"/>
        <v>-17.1168658056081</v>
      </c>
      <c r="Q31">
        <f t="shared" si="4"/>
        <v>-17.090154660664076</v>
      </c>
    </row>
    <row r="32" spans="12:17" x14ac:dyDescent="0.35">
      <c r="L32">
        <v>26</v>
      </c>
      <c r="M32">
        <f t="shared" si="1"/>
        <v>2.2599999999999945</v>
      </c>
      <c r="N32">
        <f t="shared" si="2"/>
        <v>-17.509409498859526</v>
      </c>
      <c r="O32">
        <f t="shared" si="0"/>
        <v>2.2599999999999945</v>
      </c>
      <c r="P32">
        <f t="shared" si="3"/>
        <v>-18.11195052277769</v>
      </c>
      <c r="Q32">
        <f t="shared" si="4"/>
        <v>-18.083407137017005</v>
      </c>
    </row>
    <row r="33" spans="12:17" x14ac:dyDescent="0.35">
      <c r="L33">
        <v>27</v>
      </c>
      <c r="M33">
        <f t="shared" si="1"/>
        <v>2.2699999999999942</v>
      </c>
      <c r="N33">
        <f t="shared" si="2"/>
        <v>-18.503720098423269</v>
      </c>
      <c r="O33">
        <f t="shared" si="0"/>
        <v>2.2699999999999942</v>
      </c>
      <c r="P33">
        <f t="shared" si="3"/>
        <v>-19.167549692330478</v>
      </c>
      <c r="Q33">
        <f t="shared" si="4"/>
        <v>-19.137036507679078</v>
      </c>
    </row>
    <row r="34" spans="12:17" x14ac:dyDescent="0.35">
      <c r="L34">
        <v>28</v>
      </c>
      <c r="M34">
        <f t="shared" si="1"/>
        <v>2.279999999999994</v>
      </c>
      <c r="N34">
        <f t="shared" si="2"/>
        <v>-19.557198291374917</v>
      </c>
      <c r="O34">
        <f t="shared" si="0"/>
        <v>2.279999999999994</v>
      </c>
      <c r="P34">
        <f t="shared" si="3"/>
        <v>-20.287866077874728</v>
      </c>
      <c r="Q34">
        <f t="shared" si="4"/>
        <v>-20.25523436042657</v>
      </c>
    </row>
    <row r="35" spans="12:17" x14ac:dyDescent="0.35">
      <c r="L35">
        <v>29</v>
      </c>
      <c r="M35">
        <f t="shared" si="1"/>
        <v>2.2899999999999938</v>
      </c>
      <c r="N35">
        <f t="shared" si="2"/>
        <v>-20.673859687353744</v>
      </c>
      <c r="O35">
        <f t="shared" si="0"/>
        <v>2.2899999999999938</v>
      </c>
      <c r="P35">
        <f t="shared" si="3"/>
        <v>-21.477421639747611</v>
      </c>
      <c r="Q35">
        <f t="shared" si="4"/>
        <v>-21.442510508066963</v>
      </c>
    </row>
    <row r="36" spans="12:17" x14ac:dyDescent="0.35">
      <c r="L36">
        <v>30</v>
      </c>
      <c r="M36">
        <f t="shared" si="1"/>
        <v>2.2999999999999936</v>
      </c>
      <c r="N36">
        <f t="shared" si="2"/>
        <v>-21.858017563218255</v>
      </c>
      <c r="O36">
        <f t="shared" si="0"/>
        <v>2.2999999999999936</v>
      </c>
      <c r="P36">
        <f t="shared" si="3"/>
        <v>-22.741083744258084</v>
      </c>
      <c r="Q36">
        <f t="shared" si="4"/>
        <v>-22.70371910795761</v>
      </c>
    </row>
    <row r="37" spans="12:17" x14ac:dyDescent="0.35">
      <c r="L37">
        <v>31</v>
      </c>
      <c r="M37">
        <f t="shared" si="1"/>
        <v>2.3099999999999934</v>
      </c>
      <c r="N37">
        <f t="shared" si="2"/>
        <v>-23.114306692312493</v>
      </c>
      <c r="O37">
        <f t="shared" si="0"/>
        <v>2.3099999999999934</v>
      </c>
      <c r="P37">
        <f t="shared" si="3"/>
        <v>-24.084093674480346</v>
      </c>
      <c r="Q37">
        <f t="shared" si="4"/>
        <v>-24.04408707432933</v>
      </c>
    </row>
    <row r="38" spans="12:17" x14ac:dyDescent="0.35">
      <c r="L38">
        <v>32</v>
      </c>
      <c r="M38">
        <f t="shared" si="1"/>
        <v>2.3199999999999932</v>
      </c>
      <c r="N38">
        <f t="shared" si="2"/>
        <v>-24.447709211720973</v>
      </c>
      <c r="O38">
        <f t="shared" si="0"/>
        <v>2.3199999999999932</v>
      </c>
      <c r="P38">
        <f t="shared" si="3"/>
        <v>-25.512097657122766</v>
      </c>
      <c r="Q38">
        <f t="shared" si="4"/>
        <v>-25.469244997044285</v>
      </c>
    </row>
    <row r="39" spans="12:17" x14ac:dyDescent="0.35">
      <c r="L39">
        <v>33</v>
      </c>
      <c r="M39">
        <f t="shared" si="1"/>
        <v>2.329999999999993</v>
      </c>
      <c r="N39">
        <f t="shared" si="2"/>
        <v>-25.863582712332637</v>
      </c>
      <c r="O39">
        <f t="shared" si="0"/>
        <v>2.329999999999993</v>
      </c>
      <c r="P39">
        <f t="shared" si="3"/>
        <v>-27.031180641095382</v>
      </c>
      <c r="Q39">
        <f t="shared" si="4"/>
        <v>-26.985260801419734</v>
      </c>
    </row>
    <row r="40" spans="12:17" x14ac:dyDescent="0.35">
      <c r="L40">
        <v>34</v>
      </c>
      <c r="M40">
        <f t="shared" si="1"/>
        <v>2.3399999999999928</v>
      </c>
      <c r="N40">
        <f t="shared" si="2"/>
        <v>-27.367690754202453</v>
      </c>
      <c r="O40">
        <f t="shared" si="0"/>
        <v>2.3399999999999928</v>
      </c>
      <c r="P40">
        <f t="shared" si="3"/>
        <v>-28.647903086676237</v>
      </c>
      <c r="Q40">
        <f t="shared" si="4"/>
        <v>-28.5986764069198</v>
      </c>
    </row>
    <row r="41" spans="12:17" x14ac:dyDescent="0.35">
      <c r="L41">
        <v>35</v>
      </c>
      <c r="M41">
        <f t="shared" si="1"/>
        <v>2.3499999999999925</v>
      </c>
      <c r="N41">
        <f t="shared" si="2"/>
        <v>-28.966236029139552</v>
      </c>
      <c r="O41">
        <f t="shared" si="0"/>
        <v>2.3499999999999925</v>
      </c>
      <c r="P41">
        <f t="shared" si="3"/>
        <v>-30.369341049868392</v>
      </c>
      <c r="Q41">
        <f t="shared" si="4"/>
        <v>-30.316547668090273</v>
      </c>
    </row>
    <row r="42" spans="12:17" x14ac:dyDescent="0.35">
      <c r="L42">
        <v>36</v>
      </c>
      <c r="M42">
        <f t="shared" si="1"/>
        <v>2.3599999999999923</v>
      </c>
      <c r="N42">
        <f t="shared" si="2"/>
        <v>-30.665896413848774</v>
      </c>
      <c r="O42">
        <f t="shared" si="0"/>
        <v>2.3599999999999923</v>
      </c>
      <c r="P42">
        <f t="shared" si="3"/>
        <v>-32.203129874907376</v>
      </c>
      <c r="Q42">
        <f t="shared" si="4"/>
        <v>-32.146487909347364</v>
      </c>
    </row>
    <row r="43" spans="12:17" x14ac:dyDescent="0.35">
      <c r="L43">
        <v>37</v>
      </c>
      <c r="M43">
        <f t="shared" si="1"/>
        <v>2.3699999999999921</v>
      </c>
      <c r="N43">
        <f t="shared" si="2"/>
        <v>-32.473864180514482</v>
      </c>
      <c r="O43">
        <f t="shared" si="0"/>
        <v>2.3699999999999921</v>
      </c>
      <c r="P43">
        <f t="shared" si="3"/>
        <v>-34.15751183921455</v>
      </c>
      <c r="Q43">
        <f t="shared" si="4"/>
        <v>-34.096715396420208</v>
      </c>
    </row>
    <row r="44" spans="12:17" x14ac:dyDescent="0.35">
      <c r="L44">
        <v>38</v>
      </c>
      <c r="M44">
        <f t="shared" si="1"/>
        <v>2.3799999999999919</v>
      </c>
      <c r="N44">
        <f t="shared" si="2"/>
        <v>-34.397888657669789</v>
      </c>
      <c r="O44">
        <f t="shared" si="0"/>
        <v>2.3799999999999919</v>
      </c>
      <c r="P44">
        <f t="shared" si="3"/>
        <v>-36.241388129720065</v>
      </c>
      <c r="Q44">
        <f t="shared" si="4"/>
        <v>-36.17610512171138</v>
      </c>
    </row>
    <row r="45" spans="12:17" x14ac:dyDescent="0.35">
      <c r="L45">
        <v>39</v>
      </c>
      <c r="M45">
        <f t="shared" si="1"/>
        <v>2.3899999999999917</v>
      </c>
      <c r="N45">
        <f t="shared" si="2"/>
        <v>-36.44632266279482</v>
      </c>
      <c r="O45">
        <f t="shared" si="0"/>
        <v>2.3899999999999917</v>
      </c>
      <c r="P45">
        <f t="shared" si="3"/>
        <v>-38.464375567761564</v>
      </c>
      <c r="Q45">
        <f t="shared" si="4"/>
        <v>-38.394245318939916</v>
      </c>
    </row>
    <row r="46" spans="12:17" x14ac:dyDescent="0.35">
      <c r="L46">
        <v>40</v>
      </c>
      <c r="M46">
        <f t="shared" si="1"/>
        <v>2.3999999999999915</v>
      </c>
      <c r="N46">
        <f t="shared" si="2"/>
        <v>-38.628173059616309</v>
      </c>
      <c r="O46">
        <f t="shared" si="0"/>
        <v>2.3999999999999915</v>
      </c>
      <c r="P46">
        <f t="shared" si="3"/>
        <v>-40.836868542104149</v>
      </c>
      <c r="Q46">
        <f t="shared" si="4"/>
        <v>-40.76149916456766</v>
      </c>
    </row>
    <row r="47" spans="12:17" x14ac:dyDescent="0.35">
      <c r="L47">
        <v>41</v>
      </c>
      <c r="M47">
        <f t="shared" si="1"/>
        <v>2.4099999999999913</v>
      </c>
      <c r="N47">
        <f t="shared" si="2"/>
        <v>-40.953155827850189</v>
      </c>
      <c r="O47">
        <f t="shared" si="0"/>
        <v>2.4099999999999913</v>
      </c>
      <c r="P47">
        <f t="shared" si="3"/>
        <v>-43.370106656473375</v>
      </c>
      <c r="Q47">
        <f t="shared" si="4"/>
        <v>-43.28907217012933</v>
      </c>
    </row>
    <row r="48" spans="12:17" x14ac:dyDescent="0.35">
      <c r="L48">
        <v>42</v>
      </c>
      <c r="M48">
        <f t="shared" si="1"/>
        <v>2.419999999999991</v>
      </c>
      <c r="N48">
        <f t="shared" si="2"/>
        <v>-43.431756071487541</v>
      </c>
      <c r="O48">
        <f t="shared" si="0"/>
        <v>2.419999999999991</v>
      </c>
      <c r="P48">
        <f t="shared" si="3"/>
        <v>-46.076248649846697</v>
      </c>
      <c r="Q48">
        <f t="shared" si="4"/>
        <v>-45.989085821187984</v>
      </c>
    </row>
    <row r="49" spans="12:17" x14ac:dyDescent="0.35">
      <c r="L49">
        <v>43</v>
      </c>
      <c r="M49">
        <f t="shared" si="1"/>
        <v>2.4299999999999908</v>
      </c>
      <c r="N49">
        <f t="shared" si="2"/>
        <v>-46.075293434058118</v>
      </c>
      <c r="O49">
        <f t="shared" si="0"/>
        <v>2.4299999999999908</v>
      </c>
      <c r="P49">
        <f t="shared" si="3"/>
        <v>-48.968453205169745</v>
      </c>
      <c r="Q49">
        <f t="shared" si="4"/>
        <v>-48.874658075776296</v>
      </c>
    </row>
    <row r="50" spans="12:17" x14ac:dyDescent="0.35">
      <c r="L50">
        <v>44</v>
      </c>
      <c r="M50">
        <f t="shared" si="1"/>
        <v>2.4399999999999906</v>
      </c>
      <c r="N50">
        <f t="shared" si="2"/>
        <v>-48.895993436045792</v>
      </c>
      <c r="O50">
        <f t="shared" si="0"/>
        <v>2.4399999999999906</v>
      </c>
      <c r="P50">
        <f t="shared" si="3"/>
        <v>-52.060967325775763</v>
      </c>
      <c r="Q50">
        <f t="shared" si="4"/>
        <v>-51.95999139848179</v>
      </c>
    </row>
    <row r="51" spans="12:17" x14ac:dyDescent="0.35">
      <c r="L51">
        <v>45</v>
      </c>
      <c r="M51">
        <f t="shared" si="1"/>
        <v>2.4499999999999904</v>
      </c>
      <c r="N51">
        <f t="shared" si="2"/>
        <v>-51.907065301254192</v>
      </c>
      <c r="O51">
        <f t="shared" si="0"/>
        <v>2.4499999999999904</v>
      </c>
      <c r="P51">
        <f t="shared" si="3"/>
        <v>-55.369223029287383</v>
      </c>
      <c r="Q51">
        <f t="shared" si="4"/>
        <v>-55.260469076483126</v>
      </c>
    </row>
    <row r="52" spans="12:17" x14ac:dyDescent="0.35">
      <c r="L52">
        <v>46</v>
      </c>
      <c r="M52">
        <f t="shared" si="1"/>
        <v>2.4599999999999902</v>
      </c>
      <c r="N52">
        <f t="shared" si="2"/>
        <v>-55.122786895961951</v>
      </c>
      <c r="O52">
        <f t="shared" si="0"/>
        <v>2.4599999999999902</v>
      </c>
      <c r="P52">
        <f t="shared" si="3"/>
        <v>-58.909943186947991</v>
      </c>
      <c r="Q52">
        <f t="shared" si="4"/>
        <v>-58.792760641620333</v>
      </c>
    </row>
    <row r="53" spans="12:17" x14ac:dyDescent="0.35">
      <c r="L53">
        <v>47</v>
      </c>
      <c r="M53">
        <f t="shared" si="1"/>
        <v>2.46999999999999</v>
      </c>
      <c r="N53">
        <f t="shared" si="2"/>
        <v>-58.558597467757956</v>
      </c>
      <c r="O53">
        <f t="shared" si="0"/>
        <v>2.46999999999999</v>
      </c>
      <c r="P53">
        <f t="shared" si="3"/>
        <v>-62.701257423036431</v>
      </c>
      <c r="Q53">
        <f t="shared" si="4"/>
        <v>-62.574937308849307</v>
      </c>
    </row>
    <row r="54" spans="12:17" x14ac:dyDescent="0.35">
      <c r="L54">
        <v>48</v>
      </c>
      <c r="M54">
        <f t="shared" si="1"/>
        <v>2.4799999999999898</v>
      </c>
      <c r="N54">
        <f t="shared" si="2"/>
        <v>-62.231198940668371</v>
      </c>
      <c r="O54">
        <f t="shared" si="0"/>
        <v>2.4799999999999898</v>
      </c>
      <c r="P54">
        <f t="shared" si="3"/>
        <v>-66.762829085236916</v>
      </c>
      <c r="Q54">
        <f t="shared" si="4"/>
        <v>-66.626598437158435</v>
      </c>
    </row>
    <row r="55" spans="12:17" x14ac:dyDescent="0.35">
      <c r="L55">
        <v>49</v>
      </c>
      <c r="M55">
        <f t="shared" si="1"/>
        <v>2.4899999999999896</v>
      </c>
      <c r="N55">
        <f t="shared" si="2"/>
        <v>-66.1586666003152</v>
      </c>
      <c r="O55">
        <f t="shared" si="0"/>
        <v>2.4899999999999896</v>
      </c>
      <c r="P55">
        <f t="shared" si="3"/>
        <v>-71.115994403655307</v>
      </c>
      <c r="Q55">
        <f t="shared" si="4"/>
        <v>-70.969010125295299</v>
      </c>
    </row>
    <row r="56" spans="12:17" x14ac:dyDescent="0.35">
      <c r="L56">
        <v>50</v>
      </c>
      <c r="M56">
        <f t="shared" si="1"/>
        <v>2.4999999999999893</v>
      </c>
      <c r="N56">
        <f t="shared" si="2"/>
        <v>-70.360570088201314</v>
      </c>
      <c r="O56">
        <f t="shared" si="0"/>
        <v>2.4999999999999893</v>
      </c>
      <c r="P56">
        <f t="shared" si="3"/>
        <v>-75.783915074811915</v>
      </c>
      <c r="Q56">
        <f t="shared" si="4"/>
        <v>-75.625257172676299</v>
      </c>
    </row>
    <row r="57" spans="12:17" x14ac:dyDescent="0.35">
      <c r="L57">
        <v>51</v>
      </c>
      <c r="M57">
        <f t="shared" si="1"/>
        <v>2.5099999999999891</v>
      </c>
      <c r="N57">
        <f t="shared" si="2"/>
        <v>-74.858105718713858</v>
      </c>
      <c r="O57">
        <f t="shared" si="0"/>
        <v>2.5099999999999891</v>
      </c>
      <c r="P57">
        <f t="shared" si="3"/>
        <v>-80.791745638764738</v>
      </c>
      <c r="Q57">
        <f t="shared" si="4"/>
        <v>-80.620409766987621</v>
      </c>
    </row>
    <row r="58" spans="12:17" x14ac:dyDescent="0.35">
      <c r="L58">
        <v>52</v>
      </c>
      <c r="M58">
        <f t="shared" si="1"/>
        <v>2.5199999999999889</v>
      </c>
      <c r="N58">
        <f t="shared" si="2"/>
        <v>-79.674241237098514</v>
      </c>
      <c r="O58">
        <f t="shared" si="0"/>
        <v>2.5199999999999889</v>
      </c>
      <c r="P58">
        <f t="shared" si="3"/>
        <v>-86.166817164054052</v>
      </c>
      <c r="Q58">
        <f t="shared" si="4"/>
        <v>-85.981706405752504</v>
      </c>
    </row>
    <row r="59" spans="12:17" x14ac:dyDescent="0.35">
      <c r="L59">
        <v>53</v>
      </c>
      <c r="M59">
        <f t="shared" si="1"/>
        <v>2.5299999999999887</v>
      </c>
      <c r="N59">
        <f t="shared" si="2"/>
        <v>-84.833874252619168</v>
      </c>
      <c r="O59">
        <f t="shared" si="0"/>
        <v>2.5299999999999887</v>
      </c>
      <c r="P59">
        <f t="shared" si="3"/>
        <v>-91.938838918122968</v>
      </c>
      <c r="Q59">
        <f t="shared" si="4"/>
        <v>-91.738754721240099</v>
      </c>
    </row>
    <row r="60" spans="12:17" x14ac:dyDescent="0.35">
      <c r="L60">
        <v>54</v>
      </c>
      <c r="M60">
        <f t="shared" si="1"/>
        <v>2.5399999999999885</v>
      </c>
      <c r="N60">
        <f t="shared" si="2"/>
        <v>-90.364005709655018</v>
      </c>
      <c r="O60">
        <f t="shared" si="0"/>
        <v>2.5399999999999885</v>
      </c>
      <c r="P60">
        <f t="shared" si="3"/>
        <v>-98.140119882178908</v>
      </c>
      <c r="Q60">
        <f t="shared" si="4"/>
        <v>-97.923752058433053</v>
      </c>
    </row>
    <row r="61" spans="12:17" x14ac:dyDescent="0.35">
      <c r="L61">
        <v>55</v>
      </c>
      <c r="M61">
        <f t="shared" si="1"/>
        <v>2.5499999999999883</v>
      </c>
      <c r="N61">
        <f t="shared" si="2"/>
        <v>-96.293929902019073</v>
      </c>
      <c r="O61">
        <f t="shared" si="0"/>
        <v>2.5499999999999883</v>
      </c>
      <c r="P61">
        <f t="shared" si="3"/>
        <v>-104.80581217127255</v>
      </c>
      <c r="Q61">
        <f t="shared" si="4"/>
        <v>-104.5717278564975</v>
      </c>
    </row>
    <row r="62" spans="12:17" x14ac:dyDescent="0.35">
      <c r="L62">
        <v>56</v>
      </c>
      <c r="M62">
        <f t="shared" si="1"/>
        <v>2.5599999999999881</v>
      </c>
      <c r="N62">
        <f t="shared" si="2"/>
        <v>-102.65544269389781</v>
      </c>
      <c r="O62">
        <f t="shared" si="0"/>
        <v>2.5599999999999881</v>
      </c>
      <c r="P62">
        <f t="shared" si="3"/>
        <v>-111.97417864510041</v>
      </c>
      <c r="Q62">
        <f t="shared" si="4"/>
        <v>-111.72081010770948</v>
      </c>
    </row>
    <row r="63" spans="12:17" x14ac:dyDescent="0.35">
      <c r="L63">
        <v>57</v>
      </c>
      <c r="M63">
        <f t="shared" si="1"/>
        <v>2.5699999999999878</v>
      </c>
      <c r="N63">
        <f t="shared" si="2"/>
        <v>-109.48306978628503</v>
      </c>
      <c r="O63">
        <f t="shared" si="0"/>
        <v>2.5699999999999878</v>
      </c>
      <c r="P63">
        <f t="shared" si="3"/>
        <v>-119.68688724539813</v>
      </c>
      <c r="Q63">
        <f t="shared" si="4"/>
        <v>-119.41251841678564</v>
      </c>
    </row>
    <row r="64" spans="12:17" x14ac:dyDescent="0.35">
      <c r="L64">
        <v>58</v>
      </c>
      <c r="M64">
        <f t="shared" si="1"/>
        <v>2.5799999999999876</v>
      </c>
      <c r="N64">
        <f t="shared" si="2"/>
        <v>-116.8143170625993</v>
      </c>
      <c r="O64">
        <f t="shared" si="0"/>
        <v>2.5799999999999876</v>
      </c>
      <c r="P64">
        <f t="shared" si="3"/>
        <v>-127.989334874831</v>
      </c>
      <c r="Q64">
        <f t="shared" si="4"/>
        <v>-127.69208646106935</v>
      </c>
    </row>
    <row r="65" spans="12:17" x14ac:dyDescent="0.35">
      <c r="L65">
        <v>59</v>
      </c>
      <c r="M65">
        <f t="shared" si="1"/>
        <v>2.5899999999999874</v>
      </c>
      <c r="N65">
        <f t="shared" si="2"/>
        <v>-124.68994526355409</v>
      </c>
      <c r="O65">
        <f t="shared" si="0"/>
        <v>2.5899999999999874</v>
      </c>
      <c r="P65">
        <f t="shared" si="3"/>
        <v>-136.9310039434302</v>
      </c>
      <c r="Q65">
        <f t="shared" si="4"/>
        <v>-136.60881696143917</v>
      </c>
    </row>
    <row r="66" spans="12:17" x14ac:dyDescent="0.35">
      <c r="L66">
        <v>60</v>
      </c>
      <c r="M66">
        <f t="shared" si="1"/>
        <v>2.5999999999999872</v>
      </c>
      <c r="N66">
        <f t="shared" si="2"/>
        <v>-133.15427148177849</v>
      </c>
      <c r="O66">
        <f t="shared" si="0"/>
        <v>2.5999999999999872</v>
      </c>
      <c r="P66">
        <f t="shared" si="3"/>
        <v>-146.56585505571556</v>
      </c>
      <c r="Q66">
        <f t="shared" si="4"/>
        <v>-146.21647261895936</v>
      </c>
    </row>
    <row r="67" spans="12:17" x14ac:dyDescent="0.35">
      <c r="L67">
        <v>61</v>
      </c>
      <c r="M67">
        <f t="shared" si="1"/>
        <v>2.609999999999987</v>
      </c>
      <c r="N67">
        <f t="shared" si="2"/>
        <v>-142.25550023394663</v>
      </c>
      <c r="O67">
        <f t="shared" si="0"/>
        <v>2.609999999999987</v>
      </c>
      <c r="P67">
        <f t="shared" si="3"/>
        <v>-156.95275969901792</v>
      </c>
      <c r="Q67">
        <f t="shared" si="4"/>
        <v>-156.57370685748182</v>
      </c>
    </row>
    <row r="68" spans="12:17" x14ac:dyDescent="0.35">
      <c r="L68">
        <v>62</v>
      </c>
      <c r="M68">
        <f t="shared" si="1"/>
        <v>2.6199999999999868</v>
      </c>
      <c r="N68">
        <f t="shared" si="2"/>
        <v>-152.04608716538323</v>
      </c>
      <c r="O68">
        <f t="shared" si="0"/>
        <v>2.6199999999999868</v>
      </c>
      <c r="P68">
        <f t="shared" si="3"/>
        <v>-168.15597722603323</v>
      </c>
      <c r="Q68">
        <f t="shared" si="4"/>
        <v>-167.74453864247462</v>
      </c>
    </row>
    <row r="69" spans="12:17" x14ac:dyDescent="0.35">
      <c r="L69">
        <v>63</v>
      </c>
      <c r="M69">
        <f t="shared" si="1"/>
        <v>2.6299999999999866</v>
      </c>
      <c r="N69">
        <f t="shared" si="2"/>
        <v>-162.58313877276368</v>
      </c>
      <c r="O69">
        <f t="shared" si="0"/>
        <v>2.6299999999999866</v>
      </c>
      <c r="P69">
        <f t="shared" si="3"/>
        <v>-180.24568090779016</v>
      </c>
      <c r="Q69">
        <f t="shared" si="4"/>
        <v>-179.79887612673693</v>
      </c>
    </row>
    <row r="70" spans="12:17" x14ac:dyDescent="0.35">
      <c r="L70">
        <v>64</v>
      </c>
      <c r="M70">
        <f t="shared" si="1"/>
        <v>2.6399999999999864</v>
      </c>
      <c r="N70">
        <f t="shared" si="2"/>
        <v>-173.92885189853686</v>
      </c>
      <c r="O70">
        <f t="shared" si="0"/>
        <v>2.6399999999999864</v>
      </c>
      <c r="P70">
        <f t="shared" si="3"/>
        <v>-193.29853837316264</v>
      </c>
      <c r="Q70">
        <f t="shared" si="4"/>
        <v>-192.81309441050098</v>
      </c>
    </row>
    <row r="71" spans="12:17" x14ac:dyDescent="0.35">
      <c r="L71">
        <v>65</v>
      </c>
      <c r="M71">
        <f t="shared" si="1"/>
        <v>2.6499999999999861</v>
      </c>
      <c r="N71">
        <f t="shared" si="2"/>
        <v>-186.15099716045717</v>
      </c>
      <c r="O71">
        <f t="shared" ref="O71:O106" si="5">M71</f>
        <v>2.6499999999999861</v>
      </c>
      <c r="P71">
        <f t="shared" si="3"/>
        <v>-207.39835235476377</v>
      </c>
      <c r="Q71">
        <f t="shared" si="4"/>
        <v>-206.87067330361845</v>
      </c>
    </row>
    <row r="72" spans="12:17" x14ac:dyDescent="0.35">
      <c r="L72">
        <v>66</v>
      </c>
      <c r="M72">
        <f t="shared" ref="M72:M106" si="6">M71+$E$2</f>
        <v>2.6599999999999859</v>
      </c>
      <c r="N72">
        <f t="shared" ref="N72:N106" si="7">N71+$E$2*(M71^2*N71-10)</f>
        <v>-199.32345093605014</v>
      </c>
      <c r="O72">
        <f t="shared" si="5"/>
        <v>2.6599999999999859</v>
      </c>
      <c r="P72">
        <f t="shared" ref="P72:P106" si="8">P71+$E$2*((O71^2*P71-10)+(O72^2*Q72-10))/2</f>
        <v>-222.63676833635424</v>
      </c>
      <c r="Q72">
        <f t="shared" ref="Q72:Q106" si="9">P71+$E$2*(M71^2*P71-10)</f>
        <v>-222.0629016488769</v>
      </c>
    </row>
    <row r="73" spans="12:17" x14ac:dyDescent="0.35">
      <c r="L73">
        <v>67</v>
      </c>
      <c r="M73">
        <f t="shared" si="6"/>
        <v>2.6699999999999857</v>
      </c>
      <c r="N73">
        <f t="shared" si="7"/>
        <v>-213.52678103048115</v>
      </c>
      <c r="O73">
        <f t="shared" si="5"/>
        <v>2.6699999999999857</v>
      </c>
      <c r="P73">
        <f t="shared" si="8"/>
        <v>-239.11405645262479</v>
      </c>
      <c r="Q73">
        <f t="shared" si="9"/>
        <v>-238.48965551676116</v>
      </c>
    </row>
    <row r="74" spans="12:17" x14ac:dyDescent="0.35">
      <c r="L74">
        <v>68</v>
      </c>
      <c r="M74">
        <f t="shared" si="6"/>
        <v>2.6799999999999855</v>
      </c>
      <c r="N74">
        <f t="shared" si="7"/>
        <v>-228.84889172336295</v>
      </c>
      <c r="O74">
        <f t="shared" si="5"/>
        <v>2.6799999999999855</v>
      </c>
      <c r="P74">
        <f t="shared" si="8"/>
        <v>-256.93997583833971</v>
      </c>
      <c r="Q74">
        <f t="shared" si="9"/>
        <v>-256.26025842307575</v>
      </c>
    </row>
    <row r="75" spans="12:17" x14ac:dyDescent="0.35">
      <c r="L75">
        <v>69</v>
      </c>
      <c r="M75">
        <f t="shared" si="6"/>
        <v>2.6899999999999853</v>
      </c>
      <c r="N75">
        <f t="shared" si="7"/>
        <v>-245.38573452250159</v>
      </c>
      <c r="O75">
        <f t="shared" si="5"/>
        <v>2.6899999999999853</v>
      </c>
      <c r="P75">
        <f t="shared" si="8"/>
        <v>-276.23473057160788</v>
      </c>
      <c r="Q75">
        <f t="shared" si="9"/>
        <v>-275.49443266295242</v>
      </c>
    </row>
    <row r="76" spans="12:17" x14ac:dyDescent="0.35">
      <c r="L76">
        <v>70</v>
      </c>
      <c r="M76">
        <f t="shared" si="6"/>
        <v>2.6999999999999851</v>
      </c>
      <c r="N76">
        <f t="shared" si="7"/>
        <v>-263.24209165828415</v>
      </c>
      <c r="O76">
        <f t="shared" si="5"/>
        <v>2.6999999999999851</v>
      </c>
      <c r="P76">
        <f t="shared" si="8"/>
        <v>-297.13002741819145</v>
      </c>
      <c r="Q76">
        <f t="shared" si="9"/>
        <v>-296.32335191049981</v>
      </c>
    </row>
    <row r="77" spans="12:17" x14ac:dyDescent="0.35">
      <c r="L77">
        <v>71</v>
      </c>
      <c r="M77">
        <f t="shared" si="6"/>
        <v>2.7099999999999849</v>
      </c>
      <c r="N77">
        <f t="shared" si="7"/>
        <v>-282.53244014017287</v>
      </c>
      <c r="O77">
        <f t="shared" si="5"/>
        <v>2.7099999999999849</v>
      </c>
      <c r="P77">
        <f t="shared" si="8"/>
        <v>-319.7702467746189</v>
      </c>
      <c r="Q77">
        <f t="shared" si="9"/>
        <v>-318.89080641697734</v>
      </c>
    </row>
    <row r="78" spans="12:17" x14ac:dyDescent="0.35">
      <c r="L78">
        <v>72</v>
      </c>
      <c r="M78">
        <f t="shared" si="6"/>
        <v>2.7199999999999847</v>
      </c>
      <c r="N78">
        <f t="shared" si="7"/>
        <v>-303.38190507650705</v>
      </c>
      <c r="O78">
        <f t="shared" si="5"/>
        <v>2.7199999999999847</v>
      </c>
      <c r="P78">
        <f t="shared" si="8"/>
        <v>-344.31373954367405</v>
      </c>
      <c r="Q78">
        <f t="shared" si="9"/>
        <v>-343.35449346799339</v>
      </c>
    </row>
    <row r="79" spans="12:17" x14ac:dyDescent="0.35">
      <c r="L79">
        <v>73</v>
      </c>
      <c r="M79">
        <f t="shared" si="6"/>
        <v>2.7299999999999844</v>
      </c>
      <c r="N79">
        <f t="shared" si="7"/>
        <v>-325.92731194168709</v>
      </c>
      <c r="O79">
        <f t="shared" si="5"/>
        <v>2.7299999999999844</v>
      </c>
      <c r="P79">
        <f t="shared" si="8"/>
        <v>-370.93426417492367</v>
      </c>
      <c r="Q79">
        <f t="shared" si="9"/>
        <v>-369.88744725007291</v>
      </c>
    </row>
    <row r="80" spans="12:17" x14ac:dyDescent="0.35">
      <c r="L80">
        <v>74</v>
      </c>
      <c r="M80">
        <f t="shared" si="6"/>
        <v>2.7399999999999842</v>
      </c>
      <c r="N80">
        <f t="shared" si="7"/>
        <v>-350.31834857338879</v>
      </c>
      <c r="O80">
        <f t="shared" si="5"/>
        <v>2.7399999999999842</v>
      </c>
      <c r="P80">
        <f t="shared" si="8"/>
        <v>-399.8225797860905</v>
      </c>
      <c r="Q80">
        <f t="shared" si="9"/>
        <v>-398.67962394961626</v>
      </c>
    </row>
    <row r="81" spans="12:17" x14ac:dyDescent="0.35">
      <c r="L81">
        <v>75</v>
      </c>
      <c r="M81">
        <f t="shared" si="6"/>
        <v>2.749999999999984</v>
      </c>
      <c r="N81">
        <f t="shared" si="7"/>
        <v>-376.71884891088422</v>
      </c>
      <c r="O81">
        <f t="shared" si="5"/>
        <v>2.749999999999984</v>
      </c>
      <c r="P81">
        <f t="shared" si="8"/>
        <v>-431.1882131717627</v>
      </c>
      <c r="Q81">
        <f t="shared" si="9"/>
        <v>-429.93965978611067</v>
      </c>
    </row>
    <row r="82" spans="12:17" x14ac:dyDescent="0.35">
      <c r="L82">
        <v>76</v>
      </c>
      <c r="M82">
        <f t="shared" si="6"/>
        <v>2.7599999999999838</v>
      </c>
      <c r="N82">
        <f t="shared" si="7"/>
        <v>-405.30821185976953</v>
      </c>
      <c r="O82">
        <f t="shared" si="5"/>
        <v>2.7599999999999838</v>
      </c>
      <c r="P82">
        <f t="shared" si="8"/>
        <v>-465.26141963076668</v>
      </c>
      <c r="Q82">
        <f t="shared" si="9"/>
        <v>-463.89682179287689</v>
      </c>
    </row>
    <row r="83" spans="12:17" x14ac:dyDescent="0.35">
      <c r="L83">
        <v>77</v>
      </c>
      <c r="M83">
        <f t="shared" si="6"/>
        <v>2.7699999999999836</v>
      </c>
      <c r="N83">
        <f t="shared" si="7"/>
        <v>-436.282970206399</v>
      </c>
      <c r="O83">
        <f t="shared" si="5"/>
        <v>2.7699999999999836</v>
      </c>
      <c r="P83">
        <f t="shared" si="8"/>
        <v>-502.29535993265279</v>
      </c>
      <c r="Q83">
        <f t="shared" si="9"/>
        <v>-500.80317353255953</v>
      </c>
    </row>
    <row r="84" spans="12:17" x14ac:dyDescent="0.35">
      <c r="L84">
        <v>78</v>
      </c>
      <c r="M84">
        <f t="shared" si="6"/>
        <v>2.7799999999999834</v>
      </c>
      <c r="N84">
        <f t="shared" si="7"/>
        <v>-469.85852622736542</v>
      </c>
      <c r="O84">
        <f t="shared" si="5"/>
        <v>2.7799999999999834</v>
      </c>
      <c r="P84">
        <f t="shared" si="8"/>
        <v>-542.56851843132404</v>
      </c>
      <c r="Q84">
        <f t="shared" si="9"/>
        <v>-540.93598060492479</v>
      </c>
    </row>
    <row r="85" spans="12:17" x14ac:dyDescent="0.35">
      <c r="L85">
        <v>79</v>
      </c>
      <c r="M85">
        <f t="shared" si="6"/>
        <v>2.7899999999999832</v>
      </c>
      <c r="N85">
        <f t="shared" si="7"/>
        <v>-506.27107256832068</v>
      </c>
      <c r="O85">
        <f t="shared" si="5"/>
        <v>2.7899999999999832</v>
      </c>
      <c r="P85">
        <f t="shared" si="8"/>
        <v>-586.38739035861488</v>
      </c>
      <c r="Q85">
        <f t="shared" si="9"/>
        <v>-584.60038380976994</v>
      </c>
    </row>
    <row r="86" spans="12:17" x14ac:dyDescent="0.35">
      <c r="L86">
        <v>80</v>
      </c>
      <c r="M86">
        <f t="shared" si="6"/>
        <v>2.7999999999999829</v>
      </c>
      <c r="N86">
        <f t="shared" si="7"/>
        <v>-545.77971912811086</v>
      </c>
      <c r="O86">
        <f t="shared" si="5"/>
        <v>2.7999999999999829</v>
      </c>
      <c r="P86">
        <f t="shared" si="8"/>
        <v>-634.08946973655839</v>
      </c>
      <c r="Q86">
        <f t="shared" si="9"/>
        <v>-632.13237121151928</v>
      </c>
    </row>
    <row r="87" spans="12:17" x14ac:dyDescent="0.35">
      <c r="L87">
        <v>81</v>
      </c>
      <c r="M87">
        <f t="shared" si="6"/>
        <v>2.8099999999999827</v>
      </c>
      <c r="N87">
        <f t="shared" si="7"/>
        <v>-588.66884910775423</v>
      </c>
      <c r="O87">
        <f t="shared" si="5"/>
        <v>2.8099999999999827</v>
      </c>
      <c r="P87">
        <f t="shared" si="8"/>
        <v>-686.04657318406385</v>
      </c>
      <c r="Q87">
        <f t="shared" si="9"/>
        <v>-683.90208416390396</v>
      </c>
    </row>
    <row r="88" spans="12:17" x14ac:dyDescent="0.35">
      <c r="L88">
        <v>82</v>
      </c>
      <c r="M88">
        <f t="shared" si="6"/>
        <v>2.8199999999999825</v>
      </c>
      <c r="N88">
        <f t="shared" si="7"/>
        <v>-635.25073010215101</v>
      </c>
      <c r="O88">
        <f t="shared" si="5"/>
        <v>2.8199999999999825</v>
      </c>
      <c r="P88">
        <f t="shared" si="8"/>
        <v>-742.66853921842403</v>
      </c>
      <c r="Q88">
        <f t="shared" si="9"/>
        <v>-740.31749664925007</v>
      </c>
    </row>
    <row r="89" spans="12:17" x14ac:dyDescent="0.35">
      <c r="L89">
        <v>83</v>
      </c>
      <c r="M89">
        <f t="shared" si="6"/>
        <v>2.8299999999999823</v>
      </c>
      <c r="N89">
        <f t="shared" si="7"/>
        <v>-685.8684091627938</v>
      </c>
      <c r="O89">
        <f t="shared" si="5"/>
        <v>2.8299999999999823</v>
      </c>
      <c r="P89">
        <f t="shared" si="8"/>
        <v>-804.40734752886522</v>
      </c>
      <c r="Q89">
        <f t="shared" si="9"/>
        <v>-801.82851213122922</v>
      </c>
    </row>
    <row r="90" spans="12:17" x14ac:dyDescent="0.35">
      <c r="L90">
        <v>84</v>
      </c>
      <c r="M90">
        <f t="shared" si="6"/>
        <v>2.8399999999999821</v>
      </c>
      <c r="N90">
        <f t="shared" si="7"/>
        <v>-740.8989241842321</v>
      </c>
      <c r="O90">
        <f t="shared" si="5"/>
        <v>2.8399999999999821</v>
      </c>
      <c r="P90">
        <f t="shared" si="8"/>
        <v>-871.76170820143602</v>
      </c>
      <c r="Q90">
        <f t="shared" si="9"/>
        <v>-868.93152758510371</v>
      </c>
    </row>
    <row r="91" spans="12:17" x14ac:dyDescent="0.35">
      <c r="L91">
        <v>85</v>
      </c>
      <c r="M91">
        <f t="shared" si="6"/>
        <v>2.8499999999999819</v>
      </c>
      <c r="N91">
        <f t="shared" si="7"/>
        <v>-800.75686781323475</v>
      </c>
      <c r="O91">
        <f t="shared" si="5"/>
        <v>2.8499999999999819</v>
      </c>
      <c r="P91">
        <f t="shared" si="8"/>
        <v>-945.28217708513739</v>
      </c>
      <c r="Q91">
        <f t="shared" si="9"/>
        <v>-942.1745205381302</v>
      </c>
    </row>
    <row r="92" spans="12:17" x14ac:dyDescent="0.35">
      <c r="L92">
        <v>86</v>
      </c>
      <c r="M92">
        <f t="shared" si="6"/>
        <v>2.8599999999999817</v>
      </c>
      <c r="N92">
        <f t="shared" si="7"/>
        <v>-865.89834440136394</v>
      </c>
      <c r="O92">
        <f t="shared" si="5"/>
        <v>2.8599999999999817</v>
      </c>
      <c r="P92">
        <f t="shared" si="8"/>
        <v>-1025.5768605030448</v>
      </c>
      <c r="Q92">
        <f t="shared" si="9"/>
        <v>-1022.1627219188767</v>
      </c>
    </row>
    <row r="93" spans="12:17" x14ac:dyDescent="0.35">
      <c r="L93">
        <v>87</v>
      </c>
      <c r="M93">
        <f t="shared" si="6"/>
        <v>2.8699999999999815</v>
      </c>
      <c r="N93">
        <f t="shared" si="7"/>
        <v>-936.82536538001705</v>
      </c>
      <c r="O93">
        <f t="shared" si="5"/>
        <v>2.8699999999999815</v>
      </c>
      <c r="P93">
        <f t="shared" si="8"/>
        <v>-1113.3177804370955</v>
      </c>
      <c r="Q93">
        <f t="shared" si="9"/>
        <v>-1109.5649453847509</v>
      </c>
    </row>
    <row r="94" spans="12:17" x14ac:dyDescent="0.35">
      <c r="L94">
        <v>88</v>
      </c>
      <c r="M94">
        <f t="shared" si="6"/>
        <v>2.8799999999999812</v>
      </c>
      <c r="N94">
        <f t="shared" si="7"/>
        <v>-1014.0907339010026</v>
      </c>
      <c r="O94">
        <f t="shared" si="5"/>
        <v>2.8799999999999812</v>
      </c>
      <c r="P94">
        <f t="shared" si="8"/>
        <v>-1209.2479802740279</v>
      </c>
      <c r="Q94">
        <f t="shared" si="9"/>
        <v>-1205.1206526939175</v>
      </c>
    </row>
    <row r="95" spans="12:17" x14ac:dyDescent="0.35">
      <c r="L95">
        <v>89</v>
      </c>
      <c r="M95">
        <f t="shared" si="6"/>
        <v>2.889999999999981</v>
      </c>
      <c r="N95">
        <f t="shared" si="7"/>
        <v>-1098.3034757336864</v>
      </c>
      <c r="O95">
        <f t="shared" si="5"/>
        <v>2.889999999999981</v>
      </c>
      <c r="P95">
        <f t="shared" si="8"/>
        <v>-1314.1894613326281</v>
      </c>
      <c r="Q95">
        <f t="shared" si="9"/>
        <v>-1309.6478447498755</v>
      </c>
    </row>
    <row r="96" spans="12:17" x14ac:dyDescent="0.35">
      <c r="L96">
        <v>90</v>
      </c>
      <c r="M96">
        <f t="shared" si="6"/>
        <v>2.8999999999999808</v>
      </c>
      <c r="N96">
        <f t="shared" si="7"/>
        <v>-1190.1348803304384</v>
      </c>
      <c r="O96">
        <f t="shared" si="5"/>
        <v>2.8999999999999808</v>
      </c>
      <c r="P96">
        <f t="shared" si="8"/>
        <v>-1429.0520518585431</v>
      </c>
      <c r="Q96">
        <f t="shared" si="9"/>
        <v>-1424.0518793325891</v>
      </c>
    </row>
    <row r="97" spans="12:17" x14ac:dyDescent="0.35">
      <c r="L97">
        <v>91</v>
      </c>
      <c r="M97">
        <f t="shared" si="6"/>
        <v>2.9099999999999806</v>
      </c>
      <c r="N97">
        <f t="shared" si="7"/>
        <v>-1290.3252237662268</v>
      </c>
      <c r="O97">
        <f t="shared" si="5"/>
        <v>2.9099999999999806</v>
      </c>
      <c r="P97">
        <f t="shared" si="8"/>
        <v>-1554.8433231544941</v>
      </c>
      <c r="Q97">
        <f t="shared" si="9"/>
        <v>-1549.335329419845</v>
      </c>
    </row>
    <row r="98" spans="12:17" x14ac:dyDescent="0.35">
      <c r="L98">
        <v>92</v>
      </c>
      <c r="M98">
        <f t="shared" si="6"/>
        <v>2.9199999999999804</v>
      </c>
      <c r="N98">
        <f t="shared" si="7"/>
        <v>-1399.6912540399733</v>
      </c>
      <c r="O98">
        <f t="shared" si="5"/>
        <v>2.9199999999999804</v>
      </c>
      <c r="P98">
        <f t="shared" si="8"/>
        <v>-1692.6796822185224</v>
      </c>
      <c r="Q98">
        <f t="shared" si="9"/>
        <v>-1686.6090106025381</v>
      </c>
    </row>
    <row r="99" spans="12:17" x14ac:dyDescent="0.35">
      <c r="L99">
        <v>93</v>
      </c>
      <c r="M99">
        <f t="shared" si="6"/>
        <v>2.9299999999999802</v>
      </c>
      <c r="N99">
        <f t="shared" si="7"/>
        <v>-1519.1345291244359</v>
      </c>
      <c r="O99">
        <f t="shared" si="5"/>
        <v>2.9299999999999802</v>
      </c>
      <c r="P99">
        <f t="shared" si="8"/>
        <v>-1843.7987869281585</v>
      </c>
      <c r="Q99">
        <f t="shared" si="9"/>
        <v>-1837.1043226432007</v>
      </c>
    </row>
    <row r="100" spans="12:17" x14ac:dyDescent="0.35">
      <c r="L100">
        <v>94</v>
      </c>
      <c r="M100">
        <f t="shared" si="6"/>
        <v>2.93999999999998</v>
      </c>
      <c r="N100">
        <f t="shared" si="7"/>
        <v>-1649.6507093152377</v>
      </c>
      <c r="O100">
        <f t="shared" si="5"/>
        <v>2.93999999999998</v>
      </c>
      <c r="P100">
        <f t="shared" si="8"/>
        <v>-2009.5734487051407</v>
      </c>
      <c r="Q100">
        <f t="shared" si="9"/>
        <v>-2002.1870689871519</v>
      </c>
    </row>
    <row r="101" spans="12:17" x14ac:dyDescent="0.35">
      <c r="L101">
        <v>95</v>
      </c>
      <c r="M101">
        <f t="shared" si="6"/>
        <v>2.9499999999999797</v>
      </c>
      <c r="N101">
        <f t="shared" si="7"/>
        <v>-1792.3399180256076</v>
      </c>
      <c r="O101">
        <f t="shared" si="5"/>
        <v>2.9499999999999797</v>
      </c>
      <c r="P101">
        <f t="shared" si="8"/>
        <v>-2191.527209033326</v>
      </c>
      <c r="Q101">
        <f t="shared" si="9"/>
        <v>-2183.3729393174158</v>
      </c>
    </row>
    <row r="102" spans="12:17" x14ac:dyDescent="0.35">
      <c r="L102">
        <v>96</v>
      </c>
      <c r="M102">
        <f t="shared" si="6"/>
        <v>2.9599999999999795</v>
      </c>
      <c r="N102">
        <f t="shared" si="7"/>
        <v>-1948.4182993917839</v>
      </c>
      <c r="O102">
        <f t="shared" si="5"/>
        <v>2.9599999999999795</v>
      </c>
      <c r="P102">
        <f t="shared" si="8"/>
        <v>-2391.351800535997</v>
      </c>
      <c r="Q102">
        <f t="shared" si="9"/>
        <v>-2382.3448643994484</v>
      </c>
    </row>
    <row r="103" spans="12:17" x14ac:dyDescent="0.35">
      <c r="L103">
        <v>97</v>
      </c>
      <c r="M103">
        <f t="shared" si="6"/>
        <v>2.9699999999999793</v>
      </c>
      <c r="N103">
        <f t="shared" si="7"/>
        <v>-2119.230917111292</v>
      </c>
      <c r="O103">
        <f t="shared" si="5"/>
        <v>2.9699999999999793</v>
      </c>
      <c r="P103">
        <f t="shared" si="8"/>
        <v>-2610.9267309532606</v>
      </c>
      <c r="Q103">
        <f t="shared" si="9"/>
        <v>-2600.9724798917559</v>
      </c>
    </row>
    <row r="104" spans="12:17" x14ac:dyDescent="0.35">
      <c r="L104">
        <v>98</v>
      </c>
      <c r="M104">
        <f t="shared" si="6"/>
        <v>2.9799999999999791</v>
      </c>
      <c r="N104">
        <f t="shared" si="7"/>
        <v>-2306.2661570787595</v>
      </c>
      <c r="O104">
        <f t="shared" si="5"/>
        <v>2.9799999999999791</v>
      </c>
      <c r="P104">
        <f t="shared" si="8"/>
        <v>-2852.3412597597171</v>
      </c>
      <c r="Q104">
        <f t="shared" si="9"/>
        <v>-2841.3339669639136</v>
      </c>
    </row>
    <row r="105" spans="12:17" x14ac:dyDescent="0.35">
      <c r="L105">
        <v>99</v>
      </c>
      <c r="M105">
        <f t="shared" si="6"/>
        <v>2.9899999999999789</v>
      </c>
      <c r="N105">
        <f t="shared" si="7"/>
        <v>-2511.1718168919788</v>
      </c>
      <c r="O105">
        <f t="shared" si="5"/>
        <v>2.9899999999999789</v>
      </c>
      <c r="P105">
        <f t="shared" si="8"/>
        <v>-3117.9190728585672</v>
      </c>
      <c r="Q105">
        <f t="shared" si="9"/>
        <v>-3105.7405729914153</v>
      </c>
    </row>
    <row r="106" spans="12:17" x14ac:dyDescent="0.35">
      <c r="L106">
        <v>100</v>
      </c>
      <c r="M106">
        <f t="shared" si="6"/>
        <v>2.9999999999999787</v>
      </c>
      <c r="N106">
        <f t="shared" si="7"/>
        <v>-2735.7730884939356</v>
      </c>
      <c r="O106">
        <f t="shared" si="5"/>
        <v>2.9999999999999787</v>
      </c>
      <c r="P106">
        <f t="shared" si="8"/>
        <v>-3410.2460013899813</v>
      </c>
      <c r="Q106">
        <f t="shared" si="9"/>
        <v>-3396.7641558911919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65FA-22DC-464B-A4C4-6875DEB4A75E}">
  <dimension ref="A1:P37"/>
  <sheetViews>
    <sheetView workbookViewId="0">
      <selection activeCell="D10" sqref="D10"/>
    </sheetView>
  </sheetViews>
  <sheetFormatPr defaultRowHeight="14.5" x14ac:dyDescent="0.35"/>
  <sheetData>
    <row r="1" spans="1:16" ht="15" customHeight="1" x14ac:dyDescent="0.35">
      <c r="A1" t="s">
        <v>0</v>
      </c>
      <c r="B1" t="s">
        <v>1</v>
      </c>
      <c r="E1" t="s">
        <v>0</v>
      </c>
      <c r="F1" t="s">
        <v>1</v>
      </c>
    </row>
    <row r="2" spans="1:16" x14ac:dyDescent="0.35">
      <c r="A2">
        <v>-5</v>
      </c>
      <c r="B2">
        <v>-34.6</v>
      </c>
      <c r="E2">
        <v>-5</v>
      </c>
      <c r="F2">
        <v>-163.73123029999999</v>
      </c>
    </row>
    <row r="3" spans="1:16" x14ac:dyDescent="0.35">
      <c r="A3">
        <v>-3</v>
      </c>
      <c r="B3">
        <v>-24.19</v>
      </c>
      <c r="E3">
        <v>-3</v>
      </c>
      <c r="F3">
        <v>-57.650731909999998</v>
      </c>
    </row>
    <row r="4" spans="1:16" x14ac:dyDescent="0.35">
      <c r="A4">
        <v>-1</v>
      </c>
      <c r="B4">
        <v>-14.75</v>
      </c>
      <c r="E4">
        <v>-1</v>
      </c>
      <c r="F4">
        <v>-7.3587118780000003</v>
      </c>
    </row>
    <row r="5" spans="1:16" x14ac:dyDescent="0.35">
      <c r="A5">
        <v>1</v>
      </c>
      <c r="B5">
        <v>-4.8440000000000003</v>
      </c>
      <c r="E5">
        <v>1</v>
      </c>
      <c r="F5">
        <v>-13.888632619999999</v>
      </c>
    </row>
    <row r="6" spans="1:16" x14ac:dyDescent="0.35">
      <c r="A6">
        <v>3</v>
      </c>
      <c r="B6">
        <v>5.9379999999999997</v>
      </c>
      <c r="E6">
        <v>3</v>
      </c>
      <c r="F6">
        <v>-75.934164659999993</v>
      </c>
    </row>
    <row r="7" spans="1:16" x14ac:dyDescent="0.35">
      <c r="A7">
        <v>5</v>
      </c>
      <c r="B7">
        <v>15.42</v>
      </c>
      <c r="E7">
        <v>5</v>
      </c>
      <c r="F7">
        <v>-193.5004873</v>
      </c>
    </row>
    <row r="8" spans="1:16" x14ac:dyDescent="0.35">
      <c r="A8">
        <v>7</v>
      </c>
      <c r="B8">
        <v>25.57</v>
      </c>
      <c r="E8">
        <v>7</v>
      </c>
      <c r="F8">
        <v>-367.91341749999998</v>
      </c>
    </row>
    <row r="9" spans="1:16" x14ac:dyDescent="0.35">
      <c r="A9">
        <v>9</v>
      </c>
      <c r="B9">
        <v>35.18</v>
      </c>
      <c r="E9">
        <v>9</v>
      </c>
      <c r="F9">
        <v>-597.74395130000005</v>
      </c>
    </row>
    <row r="10" spans="1:16" x14ac:dyDescent="0.35">
      <c r="A10">
        <v>11</v>
      </c>
      <c r="B10">
        <v>45.29</v>
      </c>
      <c r="E10">
        <v>11</v>
      </c>
      <c r="F10">
        <v>-883.76073829999996</v>
      </c>
    </row>
    <row r="11" spans="1:16" x14ac:dyDescent="0.35">
      <c r="A11">
        <v>13</v>
      </c>
      <c r="B11">
        <v>55.51</v>
      </c>
      <c r="E11">
        <v>13</v>
      </c>
      <c r="F11">
        <v>-1225.5386309999999</v>
      </c>
    </row>
    <row r="12" spans="1:16" x14ac:dyDescent="0.35">
      <c r="A12">
        <v>15</v>
      </c>
      <c r="B12">
        <v>65.08</v>
      </c>
      <c r="E12">
        <v>15</v>
      </c>
      <c r="F12">
        <v>-1623.359111</v>
      </c>
    </row>
    <row r="13" spans="1:16" x14ac:dyDescent="0.35">
      <c r="B13" t="s">
        <v>34</v>
      </c>
      <c r="F13" t="s">
        <v>33</v>
      </c>
    </row>
    <row r="16" spans="1:16" x14ac:dyDescent="0.35">
      <c r="B16" s="1" t="s">
        <v>4</v>
      </c>
      <c r="C16" s="1" t="s">
        <v>0</v>
      </c>
      <c r="D16" s="1" t="s">
        <v>35</v>
      </c>
      <c r="E16" s="1" t="s">
        <v>36</v>
      </c>
      <c r="F16" s="1" t="s">
        <v>1</v>
      </c>
      <c r="G16" s="1"/>
      <c r="I16" s="2" t="s">
        <v>4</v>
      </c>
      <c r="J16" s="2" t="s">
        <v>0</v>
      </c>
      <c r="K16" s="2" t="s">
        <v>40</v>
      </c>
      <c r="L16" s="2" t="s">
        <v>41</v>
      </c>
      <c r="M16" s="2" t="s">
        <v>42</v>
      </c>
      <c r="N16" s="2" t="s">
        <v>1</v>
      </c>
      <c r="O16" s="2" t="s">
        <v>43</v>
      </c>
      <c r="P16" s="2" t="s">
        <v>44</v>
      </c>
    </row>
    <row r="17" spans="2:16" x14ac:dyDescent="0.35">
      <c r="B17" s="1">
        <v>1</v>
      </c>
      <c r="C17">
        <v>-5</v>
      </c>
      <c r="D17" s="1">
        <f>C17^2</f>
        <v>25</v>
      </c>
      <c r="E17" s="1">
        <f>C17*F17</f>
        <v>173</v>
      </c>
      <c r="F17">
        <v>-34.6</v>
      </c>
      <c r="G17" s="1"/>
      <c r="I17" s="2">
        <v>1</v>
      </c>
      <c r="J17" s="2">
        <f>E3</f>
        <v>-3</v>
      </c>
      <c r="K17" s="2">
        <f>J17^2</f>
        <v>9</v>
      </c>
      <c r="L17" s="2">
        <f>J17^3</f>
        <v>-27</v>
      </c>
      <c r="M17" s="2">
        <f>J17^4</f>
        <v>81</v>
      </c>
      <c r="N17" s="2">
        <f>F3</f>
        <v>-57.650731909999998</v>
      </c>
      <c r="O17" s="2">
        <f>N17*J17</f>
        <v>172.95219573</v>
      </c>
      <c r="P17" s="2">
        <f>N17*K17</f>
        <v>-518.85658719000003</v>
      </c>
    </row>
    <row r="18" spans="2:16" x14ac:dyDescent="0.35">
      <c r="B18" s="1">
        <v>2</v>
      </c>
      <c r="C18">
        <v>-3</v>
      </c>
      <c r="D18" s="1">
        <f t="shared" ref="D18:D27" si="0">C18^2</f>
        <v>9</v>
      </c>
      <c r="E18" s="1">
        <f t="shared" ref="E18:E27" si="1">C18*F18</f>
        <v>72.570000000000007</v>
      </c>
      <c r="F18">
        <v>-24.19</v>
      </c>
      <c r="G18" s="1"/>
      <c r="I18" s="2">
        <v>2</v>
      </c>
      <c r="J18" s="2">
        <f>E4</f>
        <v>-1</v>
      </c>
      <c r="K18" s="2">
        <f t="shared" ref="K18:K27" si="2">J18^2</f>
        <v>1</v>
      </c>
      <c r="L18" s="2">
        <f t="shared" ref="L18:L27" si="3">J18^3</f>
        <v>-1</v>
      </c>
      <c r="M18" s="2">
        <f t="shared" ref="M18:M27" si="4">J18^4</f>
        <v>1</v>
      </c>
      <c r="N18" s="2">
        <f>F4</f>
        <v>-7.3587118780000003</v>
      </c>
      <c r="O18" s="2">
        <f t="shared" ref="O18:O27" si="5">N18*J18</f>
        <v>7.3587118780000003</v>
      </c>
      <c r="P18" s="2">
        <f t="shared" ref="P18:P27" si="6">N18*K18</f>
        <v>-7.3587118780000003</v>
      </c>
    </row>
    <row r="19" spans="2:16" x14ac:dyDescent="0.35">
      <c r="B19" s="1">
        <v>3</v>
      </c>
      <c r="C19">
        <v>-1</v>
      </c>
      <c r="D19" s="1">
        <f t="shared" si="0"/>
        <v>1</v>
      </c>
      <c r="E19" s="1">
        <f t="shared" si="1"/>
        <v>14.75</v>
      </c>
      <c r="F19">
        <v>-14.75</v>
      </c>
      <c r="G19" s="1"/>
      <c r="I19" s="2">
        <v>3</v>
      </c>
      <c r="J19" s="2">
        <f>E5</f>
        <v>1</v>
      </c>
      <c r="K19" s="2">
        <f t="shared" si="2"/>
        <v>1</v>
      </c>
      <c r="L19" s="2">
        <f t="shared" si="3"/>
        <v>1</v>
      </c>
      <c r="M19" s="2">
        <f t="shared" si="4"/>
        <v>1</v>
      </c>
      <c r="N19" s="2">
        <f t="shared" ref="N19:N27" si="7">F5</f>
        <v>-13.888632619999999</v>
      </c>
      <c r="O19" s="2">
        <f t="shared" si="5"/>
        <v>-13.888632619999999</v>
      </c>
      <c r="P19" s="2">
        <f t="shared" si="6"/>
        <v>-13.888632619999999</v>
      </c>
    </row>
    <row r="20" spans="2:16" x14ac:dyDescent="0.35">
      <c r="B20" s="1">
        <v>4</v>
      </c>
      <c r="C20">
        <v>1</v>
      </c>
      <c r="D20" s="1">
        <f t="shared" si="0"/>
        <v>1</v>
      </c>
      <c r="E20" s="1">
        <f t="shared" si="1"/>
        <v>-4.8440000000000003</v>
      </c>
      <c r="F20">
        <v>-4.8440000000000003</v>
      </c>
      <c r="G20" s="1"/>
      <c r="I20" s="2">
        <v>4</v>
      </c>
      <c r="J20" s="2">
        <f t="shared" ref="J20:J26" si="8">E6</f>
        <v>3</v>
      </c>
      <c r="K20" s="2">
        <f t="shared" si="2"/>
        <v>9</v>
      </c>
      <c r="L20" s="2">
        <f t="shared" si="3"/>
        <v>27</v>
      </c>
      <c r="M20" s="2">
        <f t="shared" si="4"/>
        <v>81</v>
      </c>
      <c r="N20" s="2">
        <f t="shared" si="7"/>
        <v>-75.934164659999993</v>
      </c>
      <c r="O20" s="2">
        <f t="shared" si="5"/>
        <v>-227.80249397999998</v>
      </c>
      <c r="P20" s="2">
        <f t="shared" si="6"/>
        <v>-683.40748193999991</v>
      </c>
    </row>
    <row r="21" spans="2:16" x14ac:dyDescent="0.35">
      <c r="B21" s="1">
        <v>5</v>
      </c>
      <c r="C21">
        <v>3</v>
      </c>
      <c r="D21" s="1">
        <f t="shared" si="0"/>
        <v>9</v>
      </c>
      <c r="E21" s="1">
        <f t="shared" si="1"/>
        <v>17.814</v>
      </c>
      <c r="F21">
        <v>5.9379999999999997</v>
      </c>
      <c r="G21" s="1"/>
      <c r="I21" s="2">
        <v>5</v>
      </c>
      <c r="J21" s="2">
        <f t="shared" si="8"/>
        <v>5</v>
      </c>
      <c r="K21" s="2">
        <f t="shared" si="2"/>
        <v>25</v>
      </c>
      <c r="L21" s="2">
        <f t="shared" si="3"/>
        <v>125</v>
      </c>
      <c r="M21" s="2">
        <f t="shared" si="4"/>
        <v>625</v>
      </c>
      <c r="N21" s="2">
        <f t="shared" si="7"/>
        <v>-193.5004873</v>
      </c>
      <c r="O21" s="2">
        <f t="shared" si="5"/>
        <v>-967.50243650000004</v>
      </c>
      <c r="P21" s="2">
        <f t="shared" si="6"/>
        <v>-4837.5121824999997</v>
      </c>
    </row>
    <row r="22" spans="2:16" x14ac:dyDescent="0.35">
      <c r="B22" s="1">
        <v>6</v>
      </c>
      <c r="C22">
        <v>5</v>
      </c>
      <c r="D22" s="1">
        <f t="shared" si="0"/>
        <v>25</v>
      </c>
      <c r="E22" s="1">
        <f t="shared" si="1"/>
        <v>77.099999999999994</v>
      </c>
      <c r="F22">
        <v>15.42</v>
      </c>
      <c r="G22" s="1"/>
      <c r="I22" s="2">
        <v>6</v>
      </c>
      <c r="J22" s="2">
        <f t="shared" si="8"/>
        <v>7</v>
      </c>
      <c r="K22" s="2">
        <f t="shared" si="2"/>
        <v>49</v>
      </c>
      <c r="L22" s="2">
        <f t="shared" si="3"/>
        <v>343</v>
      </c>
      <c r="M22" s="2">
        <f t="shared" si="4"/>
        <v>2401</v>
      </c>
      <c r="N22" s="2">
        <f t="shared" si="7"/>
        <v>-367.91341749999998</v>
      </c>
      <c r="O22" s="2">
        <f t="shared" si="5"/>
        <v>-2575.3939224999999</v>
      </c>
      <c r="P22" s="2">
        <f t="shared" si="6"/>
        <v>-18027.7574575</v>
      </c>
    </row>
    <row r="23" spans="2:16" x14ac:dyDescent="0.35">
      <c r="B23" s="1">
        <v>7</v>
      </c>
      <c r="C23">
        <v>7</v>
      </c>
      <c r="D23" s="1">
        <f t="shared" si="0"/>
        <v>49</v>
      </c>
      <c r="E23" s="1">
        <f t="shared" si="1"/>
        <v>178.99</v>
      </c>
      <c r="F23">
        <v>25.57</v>
      </c>
      <c r="G23" s="1"/>
      <c r="I23" s="2">
        <v>7</v>
      </c>
      <c r="J23" s="2">
        <f t="shared" si="8"/>
        <v>9</v>
      </c>
      <c r="K23" s="2">
        <f t="shared" si="2"/>
        <v>81</v>
      </c>
      <c r="L23" s="2">
        <f t="shared" si="3"/>
        <v>729</v>
      </c>
      <c r="M23" s="2">
        <f t="shared" si="4"/>
        <v>6561</v>
      </c>
      <c r="N23" s="2">
        <f t="shared" si="7"/>
        <v>-597.74395130000005</v>
      </c>
      <c r="O23" s="2">
        <f t="shared" si="5"/>
        <v>-5379.6955617000003</v>
      </c>
      <c r="P23" s="2">
        <f t="shared" si="6"/>
        <v>-48417.260055300001</v>
      </c>
    </row>
    <row r="24" spans="2:16" x14ac:dyDescent="0.35">
      <c r="B24" s="1">
        <v>8</v>
      </c>
      <c r="C24">
        <v>9</v>
      </c>
      <c r="D24" s="1">
        <f t="shared" si="0"/>
        <v>81</v>
      </c>
      <c r="E24" s="1">
        <f t="shared" si="1"/>
        <v>316.62</v>
      </c>
      <c r="F24">
        <v>35.18</v>
      </c>
      <c r="G24" s="1"/>
      <c r="I24" s="2">
        <v>8</v>
      </c>
      <c r="J24" s="2">
        <f t="shared" si="8"/>
        <v>11</v>
      </c>
      <c r="K24" s="2">
        <f t="shared" si="2"/>
        <v>121</v>
      </c>
      <c r="L24" s="2">
        <f t="shared" si="3"/>
        <v>1331</v>
      </c>
      <c r="M24" s="2">
        <f t="shared" si="4"/>
        <v>14641</v>
      </c>
      <c r="N24" s="2">
        <f t="shared" si="7"/>
        <v>-883.76073829999996</v>
      </c>
      <c r="O24" s="2">
        <f t="shared" si="5"/>
        <v>-9721.3681213</v>
      </c>
      <c r="P24" s="2">
        <f t="shared" si="6"/>
        <v>-106935.0493343</v>
      </c>
    </row>
    <row r="25" spans="2:16" x14ac:dyDescent="0.35">
      <c r="B25" s="1">
        <v>9</v>
      </c>
      <c r="C25">
        <v>11</v>
      </c>
      <c r="D25" s="1">
        <f t="shared" si="0"/>
        <v>121</v>
      </c>
      <c r="E25" s="1">
        <f t="shared" si="1"/>
        <v>498.19</v>
      </c>
      <c r="F25">
        <v>45.29</v>
      </c>
      <c r="I25" s="2">
        <v>9</v>
      </c>
      <c r="J25" s="2">
        <f t="shared" si="8"/>
        <v>13</v>
      </c>
      <c r="K25" s="2">
        <f t="shared" si="2"/>
        <v>169</v>
      </c>
      <c r="L25" s="2">
        <f t="shared" si="3"/>
        <v>2197</v>
      </c>
      <c r="M25" s="2">
        <f t="shared" si="4"/>
        <v>28561</v>
      </c>
      <c r="N25" s="2">
        <f t="shared" si="7"/>
        <v>-1225.5386309999999</v>
      </c>
      <c r="O25" s="2">
        <f t="shared" si="5"/>
        <v>-15932.002202999998</v>
      </c>
      <c r="P25" s="2">
        <f t="shared" si="6"/>
        <v>-207116.028639</v>
      </c>
    </row>
    <row r="26" spans="2:16" x14ac:dyDescent="0.35">
      <c r="B26" s="1">
        <v>10</v>
      </c>
      <c r="C26">
        <v>13</v>
      </c>
      <c r="D26" s="1">
        <f t="shared" si="0"/>
        <v>169</v>
      </c>
      <c r="E26" s="1">
        <f t="shared" si="1"/>
        <v>721.63</v>
      </c>
      <c r="F26">
        <v>55.51</v>
      </c>
      <c r="I26" s="2">
        <v>10</v>
      </c>
      <c r="J26" s="2">
        <f t="shared" si="8"/>
        <v>15</v>
      </c>
      <c r="K26" s="2">
        <f t="shared" si="2"/>
        <v>225</v>
      </c>
      <c r="L26" s="2">
        <f t="shared" si="3"/>
        <v>3375</v>
      </c>
      <c r="M26" s="2">
        <f t="shared" si="4"/>
        <v>50625</v>
      </c>
      <c r="N26" s="2">
        <f t="shared" si="7"/>
        <v>-1623.359111</v>
      </c>
      <c r="O26" s="2">
        <f t="shared" si="5"/>
        <v>-24350.386664999998</v>
      </c>
      <c r="P26" s="2">
        <f t="shared" si="6"/>
        <v>-365255.79997499997</v>
      </c>
    </row>
    <row r="27" spans="2:16" x14ac:dyDescent="0.35">
      <c r="B27" s="1">
        <v>11</v>
      </c>
      <c r="C27">
        <v>15</v>
      </c>
      <c r="D27" s="1">
        <f t="shared" si="0"/>
        <v>225</v>
      </c>
      <c r="E27" s="1">
        <f t="shared" si="1"/>
        <v>976.19999999999993</v>
      </c>
      <c r="F27">
        <v>65.08</v>
      </c>
      <c r="I27" s="2">
        <v>11</v>
      </c>
      <c r="J27" s="2">
        <f>E13</f>
        <v>0</v>
      </c>
      <c r="K27" s="2">
        <f t="shared" si="2"/>
        <v>0</v>
      </c>
      <c r="L27" s="2">
        <f t="shared" si="3"/>
        <v>0</v>
      </c>
      <c r="M27" s="2">
        <f t="shared" si="4"/>
        <v>0</v>
      </c>
      <c r="N27" s="2" t="str">
        <f t="shared" si="7"/>
        <v>кв</v>
      </c>
      <c r="O27" s="2" t="e">
        <f t="shared" si="5"/>
        <v>#VALUE!</v>
      </c>
      <c r="P27" s="2" t="e">
        <f t="shared" si="6"/>
        <v>#VALUE!</v>
      </c>
    </row>
    <row r="28" spans="2:16" x14ac:dyDescent="0.35">
      <c r="B28" s="1" t="s">
        <v>37</v>
      </c>
      <c r="C28">
        <f>SUM(C17:C27)</f>
        <v>55</v>
      </c>
      <c r="D28">
        <f>SUM(D17:D27)</f>
        <v>715</v>
      </c>
      <c r="E28">
        <f>SUM(E17:E27)</f>
        <v>3042.02</v>
      </c>
      <c r="F28">
        <f>SUM(F17:F27)</f>
        <v>169.60399999999998</v>
      </c>
      <c r="I28" s="2" t="s">
        <v>45</v>
      </c>
      <c r="J28" s="2">
        <f t="shared" ref="J28:P28" si="9">SUM(J17:J27)</f>
        <v>60</v>
      </c>
      <c r="K28" s="2">
        <f t="shared" si="9"/>
        <v>690</v>
      </c>
      <c r="L28" s="2">
        <f t="shared" si="9"/>
        <v>8100</v>
      </c>
      <c r="M28" s="2">
        <f t="shared" si="9"/>
        <v>103578</v>
      </c>
      <c r="N28" s="2">
        <f t="shared" si="9"/>
        <v>-5046.6485774679995</v>
      </c>
      <c r="O28" s="2" t="e">
        <f t="shared" si="9"/>
        <v>#VALUE!</v>
      </c>
      <c r="P28" s="2" t="e">
        <f t="shared" si="9"/>
        <v>#VALUE!</v>
      </c>
    </row>
    <row r="29" spans="2:16" x14ac:dyDescent="0.35">
      <c r="G29" s="1"/>
    </row>
    <row r="30" spans="2:16" x14ac:dyDescent="0.35">
      <c r="C30" s="1">
        <f>D28</f>
        <v>715</v>
      </c>
      <c r="D30" s="1">
        <f>C28</f>
        <v>55</v>
      </c>
      <c r="E30" s="1"/>
      <c r="F30" s="1">
        <f>E28</f>
        <v>3042.02</v>
      </c>
      <c r="G30" s="1"/>
    </row>
    <row r="31" spans="2:16" x14ac:dyDescent="0.35">
      <c r="C31" s="1">
        <f>C28</f>
        <v>55</v>
      </c>
      <c r="D31" s="1">
        <f>B27</f>
        <v>11</v>
      </c>
      <c r="E31" s="1"/>
      <c r="F31" s="1">
        <f>F28</f>
        <v>169.60399999999998</v>
      </c>
      <c r="J31" s="2">
        <f>M28</f>
        <v>103578</v>
      </c>
      <c r="K31" s="2">
        <f>L28</f>
        <v>8100</v>
      </c>
      <c r="L31" s="2">
        <f>K28</f>
        <v>690</v>
      </c>
      <c r="N31" s="2" t="e">
        <f>P28</f>
        <v>#VALUE!</v>
      </c>
    </row>
    <row r="32" spans="2:16" x14ac:dyDescent="0.35">
      <c r="J32" s="2">
        <f>L28</f>
        <v>8100</v>
      </c>
      <c r="K32" s="2">
        <f>K28</f>
        <v>690</v>
      </c>
      <c r="L32" s="2">
        <f>J28</f>
        <v>60</v>
      </c>
      <c r="N32" s="2" t="e">
        <f>O28</f>
        <v>#VALUE!</v>
      </c>
    </row>
    <row r="33" spans="3:15" x14ac:dyDescent="0.35">
      <c r="J33" s="2">
        <f>K28</f>
        <v>690</v>
      </c>
      <c r="K33" s="2">
        <f>J28</f>
        <v>60</v>
      </c>
      <c r="L33" s="2">
        <f>I27</f>
        <v>11</v>
      </c>
      <c r="N33" s="2">
        <f>N28</f>
        <v>-5046.6485774679995</v>
      </c>
    </row>
    <row r="34" spans="3:15" x14ac:dyDescent="0.35">
      <c r="C34" s="1">
        <f t="array" ref="C34:D35">MINVERSE(C30:D31)</f>
        <v>2.2727272727272726E-3</v>
      </c>
      <c r="D34" s="1">
        <v>-1.1363636363636364E-2</v>
      </c>
      <c r="E34" s="1"/>
      <c r="F34" s="1" t="s">
        <v>38</v>
      </c>
      <c r="G34" s="1">
        <f t="array" ref="G34:G35">MMULT(C34:D35,F30:F31)</f>
        <v>4.9863636363636363</v>
      </c>
    </row>
    <row r="35" spans="3:15" x14ac:dyDescent="0.35">
      <c r="C35" s="1">
        <v>-1.1363636363636364E-2</v>
      </c>
      <c r="D35" s="1">
        <v>0.14772727272727273</v>
      </c>
      <c r="E35" s="1"/>
      <c r="F35" s="1" t="s">
        <v>39</v>
      </c>
      <c r="G35" s="1">
        <v>-9.5132727272727315</v>
      </c>
      <c r="J35" s="2">
        <f t="array" ref="J35:L37">MINVERSE(J31:L33)</f>
        <v>1.1826700599515911E-4</v>
      </c>
      <c r="K35" s="2">
        <v>-1.4138687182879918E-3</v>
      </c>
      <c r="L35" s="2">
        <v>2.9344445096543185E-4</v>
      </c>
      <c r="N35" s="2" t="s">
        <v>26</v>
      </c>
      <c r="O35" s="2" t="e">
        <f t="array" ref="O35:O37">MMULT(J35:L37,N31:N33)</f>
        <v>#VALUE!</v>
      </c>
    </row>
    <row r="36" spans="3:15" x14ac:dyDescent="0.35">
      <c r="J36" s="2">
        <v>-1.4138687182879922E-3</v>
      </c>
      <c r="K36" s="2">
        <v>1.9659533298831383E-2</v>
      </c>
      <c r="L36" s="2">
        <v>-1.8545689301015311E-2</v>
      </c>
      <c r="N36" s="2" t="s">
        <v>27</v>
      </c>
      <c r="O36" s="2" t="e">
        <v>#VALUE!</v>
      </c>
    </row>
    <row r="37" spans="3:15" x14ac:dyDescent="0.35">
      <c r="J37" s="2">
        <v>2.9344445096543228E-4</v>
      </c>
      <c r="K37" s="2">
        <v>-1.8545689301015314E-2</v>
      </c>
      <c r="L37" s="2">
        <v>0.17366042608134277</v>
      </c>
      <c r="N37" s="2" t="s">
        <v>46</v>
      </c>
      <c r="O37" s="2" t="e">
        <v>#VALUE!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DFE-FF79-4C6B-91D4-606EC73E9404}">
  <dimension ref="A1:P37"/>
  <sheetViews>
    <sheetView tabSelected="1" topLeftCell="A20" zoomScale="88" workbookViewId="0">
      <selection activeCell="F13" sqref="F1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E1" t="s">
        <v>0</v>
      </c>
      <c r="F1" t="s">
        <v>1</v>
      </c>
    </row>
    <row r="2" spans="1:16" x14ac:dyDescent="0.35">
      <c r="A2">
        <v>-5</v>
      </c>
      <c r="B2">
        <v>507.85739360000002</v>
      </c>
      <c r="E2">
        <v>-5</v>
      </c>
      <c r="F2">
        <v>2091.478513</v>
      </c>
    </row>
    <row r="3" spans="1:16" x14ac:dyDescent="0.35">
      <c r="A3">
        <v>-3</v>
      </c>
      <c r="B3">
        <v>317.21142200000003</v>
      </c>
      <c r="E3">
        <v>-3</v>
      </c>
      <c r="F3">
        <v>787.54927950000001</v>
      </c>
    </row>
    <row r="4" spans="1:16" x14ac:dyDescent="0.35">
      <c r="A4">
        <v>-1</v>
      </c>
      <c r="B4">
        <v>127.89342069999999</v>
      </c>
      <c r="E4">
        <v>-1</v>
      </c>
      <c r="F4">
        <v>99.307122550000003</v>
      </c>
    </row>
    <row r="5" spans="1:16" x14ac:dyDescent="0.35">
      <c r="A5">
        <v>1</v>
      </c>
      <c r="B5">
        <v>-62.355754269999998</v>
      </c>
      <c r="E5">
        <v>1</v>
      </c>
      <c r="F5">
        <v>27.21924718</v>
      </c>
    </row>
    <row r="6" spans="1:16" x14ac:dyDescent="0.35">
      <c r="A6">
        <v>3</v>
      </c>
      <c r="B6">
        <v>-252.82863130000001</v>
      </c>
      <c r="E6">
        <v>3</v>
      </c>
      <c r="F6">
        <v>571.73296489999996</v>
      </c>
    </row>
    <row r="7" spans="1:16" x14ac:dyDescent="0.35">
      <c r="A7">
        <v>5</v>
      </c>
      <c r="B7">
        <v>-442.9882374</v>
      </c>
      <c r="E7">
        <v>5</v>
      </c>
      <c r="F7">
        <v>1731.0942709999999</v>
      </c>
    </row>
    <row r="8" spans="1:16" x14ac:dyDescent="0.35">
      <c r="A8">
        <v>7</v>
      </c>
      <c r="B8">
        <v>-632.93574960000001</v>
      </c>
      <c r="E8">
        <v>7</v>
      </c>
      <c r="F8">
        <v>3507.0109280000001</v>
      </c>
    </row>
    <row r="9" spans="1:16" x14ac:dyDescent="0.35">
      <c r="A9">
        <v>9</v>
      </c>
      <c r="B9">
        <v>-822.59600569999998</v>
      </c>
      <c r="E9">
        <v>9</v>
      </c>
      <c r="F9">
        <v>5899.2133970000004</v>
      </c>
    </row>
    <row r="10" spans="1:16" x14ac:dyDescent="0.35">
      <c r="A10">
        <v>11</v>
      </c>
      <c r="B10">
        <v>-1012.085333</v>
      </c>
      <c r="E10">
        <v>11</v>
      </c>
      <c r="F10">
        <v>8907.0316129999992</v>
      </c>
    </row>
    <row r="11" spans="1:16" x14ac:dyDescent="0.35">
      <c r="A11">
        <v>13</v>
      </c>
      <c r="B11">
        <v>-1202.364562</v>
      </c>
      <c r="E11">
        <v>13</v>
      </c>
      <c r="F11">
        <v>12531.525589999999</v>
      </c>
    </row>
    <row r="12" spans="1:16" x14ac:dyDescent="0.35">
      <c r="A12">
        <v>15</v>
      </c>
      <c r="B12">
        <v>-1392.6870469999999</v>
      </c>
      <c r="E12">
        <v>15</v>
      </c>
      <c r="F12">
        <v>16771.374980000001</v>
      </c>
    </row>
    <row r="13" spans="1:16" x14ac:dyDescent="0.35">
      <c r="B13" t="s">
        <v>34</v>
      </c>
      <c r="F13" t="s">
        <v>33</v>
      </c>
    </row>
    <row r="16" spans="1:16" x14ac:dyDescent="0.35">
      <c r="B16" s="1" t="s">
        <v>4</v>
      </c>
      <c r="C16" s="1" t="s">
        <v>0</v>
      </c>
      <c r="D16" s="1" t="s">
        <v>35</v>
      </c>
      <c r="E16" s="1" t="s">
        <v>36</v>
      </c>
      <c r="F16" s="1" t="s">
        <v>1</v>
      </c>
      <c r="G16" s="1"/>
      <c r="I16" s="2" t="s">
        <v>4</v>
      </c>
      <c r="J16" s="2" t="s">
        <v>0</v>
      </c>
      <c r="K16" s="2" t="s">
        <v>40</v>
      </c>
      <c r="L16" s="2" t="s">
        <v>41</v>
      </c>
      <c r="M16" s="2" t="s">
        <v>42</v>
      </c>
      <c r="N16" s="2" t="s">
        <v>1</v>
      </c>
      <c r="O16" s="2" t="s">
        <v>43</v>
      </c>
      <c r="P16" s="2" t="s">
        <v>44</v>
      </c>
    </row>
    <row r="17" spans="2:16" x14ac:dyDescent="0.35">
      <c r="B17" s="1">
        <v>1</v>
      </c>
      <c r="C17">
        <f>A2</f>
        <v>-5</v>
      </c>
      <c r="D17" s="1">
        <f>C17^2</f>
        <v>25</v>
      </c>
      <c r="E17" s="1">
        <f>C17*F17</f>
        <v>-2539.2869680000003</v>
      </c>
      <c r="F17">
        <f>B2</f>
        <v>507.85739360000002</v>
      </c>
      <c r="G17" s="1"/>
      <c r="I17" s="2">
        <v>1</v>
      </c>
      <c r="J17" s="2">
        <f>E2</f>
        <v>-5</v>
      </c>
      <c r="K17" s="2">
        <f>J17^2</f>
        <v>25</v>
      </c>
      <c r="L17" s="2">
        <f>J17^3</f>
        <v>-125</v>
      </c>
      <c r="M17" s="2">
        <f>J17^4</f>
        <v>625</v>
      </c>
      <c r="N17" s="2">
        <f>F2</f>
        <v>2091.478513</v>
      </c>
      <c r="O17" s="2">
        <f>N17*J17</f>
        <v>-10457.392565</v>
      </c>
      <c r="P17" s="2">
        <f>N17*K17</f>
        <v>52286.962825000002</v>
      </c>
    </row>
    <row r="18" spans="2:16" x14ac:dyDescent="0.35">
      <c r="B18" s="1">
        <v>2</v>
      </c>
      <c r="C18">
        <f t="shared" ref="C18:C27" si="0">A3</f>
        <v>-3</v>
      </c>
      <c r="D18" s="1">
        <f t="shared" ref="D18:D27" si="1">C18^2</f>
        <v>9</v>
      </c>
      <c r="E18" s="1">
        <f t="shared" ref="E18:E27" si="2">C18*F18</f>
        <v>-951.63426600000003</v>
      </c>
      <c r="F18">
        <f t="shared" ref="F18:F27" si="3">B3</f>
        <v>317.21142200000003</v>
      </c>
      <c r="G18" s="1"/>
      <c r="I18" s="2">
        <v>2</v>
      </c>
      <c r="J18" s="2">
        <f t="shared" ref="J18:J27" si="4">E3</f>
        <v>-3</v>
      </c>
      <c r="K18" s="2">
        <f t="shared" ref="K18:K27" si="5">J18^2</f>
        <v>9</v>
      </c>
      <c r="L18" s="2">
        <f t="shared" ref="L18:L27" si="6">J18^3</f>
        <v>-27</v>
      </c>
      <c r="M18" s="2">
        <f t="shared" ref="M18:M27" si="7">J18^4</f>
        <v>81</v>
      </c>
      <c r="N18" s="2">
        <f t="shared" ref="N18:N27" si="8">F3</f>
        <v>787.54927950000001</v>
      </c>
      <c r="O18" s="2">
        <f t="shared" ref="O18:O27" si="9">N18*J18</f>
        <v>-2362.6478385</v>
      </c>
      <c r="P18" s="2">
        <f t="shared" ref="P18:P27" si="10">N18*K18</f>
        <v>7087.9435155000001</v>
      </c>
    </row>
    <row r="19" spans="2:16" x14ac:dyDescent="0.35">
      <c r="B19" s="1">
        <v>3</v>
      </c>
      <c r="C19">
        <f t="shared" si="0"/>
        <v>-1</v>
      </c>
      <c r="D19" s="1">
        <f t="shared" si="1"/>
        <v>1</v>
      </c>
      <c r="E19" s="1">
        <f t="shared" si="2"/>
        <v>-127.89342069999999</v>
      </c>
      <c r="F19">
        <f t="shared" si="3"/>
        <v>127.89342069999999</v>
      </c>
      <c r="G19" s="1"/>
      <c r="I19" s="2">
        <v>3</v>
      </c>
      <c r="J19" s="2">
        <f t="shared" si="4"/>
        <v>-1</v>
      </c>
      <c r="K19" s="2">
        <f t="shared" si="5"/>
        <v>1</v>
      </c>
      <c r="L19" s="2">
        <f t="shared" si="6"/>
        <v>-1</v>
      </c>
      <c r="M19" s="2">
        <f t="shared" si="7"/>
        <v>1</v>
      </c>
      <c r="N19" s="2">
        <f t="shared" si="8"/>
        <v>99.307122550000003</v>
      </c>
      <c r="O19" s="2">
        <f t="shared" si="9"/>
        <v>-99.307122550000003</v>
      </c>
      <c r="P19" s="2">
        <f t="shared" si="10"/>
        <v>99.307122550000003</v>
      </c>
    </row>
    <row r="20" spans="2:16" x14ac:dyDescent="0.35">
      <c r="B20" s="1">
        <v>4</v>
      </c>
      <c r="C20">
        <f t="shared" si="0"/>
        <v>1</v>
      </c>
      <c r="D20" s="1">
        <f t="shared" si="1"/>
        <v>1</v>
      </c>
      <c r="E20" s="1">
        <f t="shared" si="2"/>
        <v>-62.355754269999998</v>
      </c>
      <c r="F20">
        <f t="shared" si="3"/>
        <v>-62.355754269999998</v>
      </c>
      <c r="G20" s="1"/>
      <c r="I20" s="2">
        <v>4</v>
      </c>
      <c r="J20" s="2">
        <f t="shared" si="4"/>
        <v>1</v>
      </c>
      <c r="K20" s="2">
        <f t="shared" si="5"/>
        <v>1</v>
      </c>
      <c r="L20" s="2">
        <f t="shared" si="6"/>
        <v>1</v>
      </c>
      <c r="M20" s="2">
        <f t="shared" si="7"/>
        <v>1</v>
      </c>
      <c r="N20" s="2">
        <f t="shared" si="8"/>
        <v>27.21924718</v>
      </c>
      <c r="O20" s="2">
        <f t="shared" si="9"/>
        <v>27.21924718</v>
      </c>
      <c r="P20" s="2">
        <f t="shared" si="10"/>
        <v>27.21924718</v>
      </c>
    </row>
    <row r="21" spans="2:16" x14ac:dyDescent="0.35">
      <c r="B21" s="1">
        <v>5</v>
      </c>
      <c r="C21">
        <f t="shared" si="0"/>
        <v>3</v>
      </c>
      <c r="D21" s="1">
        <f t="shared" si="1"/>
        <v>9</v>
      </c>
      <c r="E21" s="1">
        <f t="shared" si="2"/>
        <v>-758.48589390000006</v>
      </c>
      <c r="F21">
        <f t="shared" si="3"/>
        <v>-252.82863130000001</v>
      </c>
      <c r="G21" s="1"/>
      <c r="I21" s="2">
        <v>5</v>
      </c>
      <c r="J21" s="2">
        <f t="shared" si="4"/>
        <v>3</v>
      </c>
      <c r="K21" s="2">
        <f t="shared" si="5"/>
        <v>9</v>
      </c>
      <c r="L21" s="2">
        <f t="shared" si="6"/>
        <v>27</v>
      </c>
      <c r="M21" s="2">
        <f t="shared" si="7"/>
        <v>81</v>
      </c>
      <c r="N21" s="2">
        <f t="shared" si="8"/>
        <v>571.73296489999996</v>
      </c>
      <c r="O21" s="2">
        <f t="shared" si="9"/>
        <v>1715.1988947</v>
      </c>
      <c r="P21" s="2">
        <f t="shared" si="10"/>
        <v>5145.5966840999999</v>
      </c>
    </row>
    <row r="22" spans="2:16" x14ac:dyDescent="0.35">
      <c r="B22" s="1">
        <v>6</v>
      </c>
      <c r="C22">
        <f t="shared" si="0"/>
        <v>5</v>
      </c>
      <c r="D22" s="1">
        <f t="shared" si="1"/>
        <v>25</v>
      </c>
      <c r="E22" s="1">
        <f t="shared" si="2"/>
        <v>-2214.9411869999999</v>
      </c>
      <c r="F22">
        <f t="shared" si="3"/>
        <v>-442.9882374</v>
      </c>
      <c r="G22" s="1"/>
      <c r="I22" s="2">
        <v>6</v>
      </c>
      <c r="J22" s="2">
        <f t="shared" si="4"/>
        <v>5</v>
      </c>
      <c r="K22" s="2">
        <f t="shared" si="5"/>
        <v>25</v>
      </c>
      <c r="L22" s="2">
        <f t="shared" si="6"/>
        <v>125</v>
      </c>
      <c r="M22" s="2">
        <f t="shared" si="7"/>
        <v>625</v>
      </c>
      <c r="N22" s="2">
        <f t="shared" si="8"/>
        <v>1731.0942709999999</v>
      </c>
      <c r="O22" s="2">
        <f t="shared" si="9"/>
        <v>8655.4713549999997</v>
      </c>
      <c r="P22" s="2">
        <f t="shared" si="10"/>
        <v>43277.356775</v>
      </c>
    </row>
    <row r="23" spans="2:16" x14ac:dyDescent="0.35">
      <c r="B23" s="1">
        <v>7</v>
      </c>
      <c r="C23">
        <f t="shared" si="0"/>
        <v>7</v>
      </c>
      <c r="D23" s="1">
        <f t="shared" si="1"/>
        <v>49</v>
      </c>
      <c r="E23" s="1">
        <f t="shared" si="2"/>
        <v>-4430.5502471999998</v>
      </c>
      <c r="F23">
        <f t="shared" si="3"/>
        <v>-632.93574960000001</v>
      </c>
      <c r="G23" s="1"/>
      <c r="I23" s="2">
        <v>7</v>
      </c>
      <c r="J23" s="2">
        <f t="shared" si="4"/>
        <v>7</v>
      </c>
      <c r="K23" s="2">
        <f t="shared" si="5"/>
        <v>49</v>
      </c>
      <c r="L23" s="2">
        <f t="shared" si="6"/>
        <v>343</v>
      </c>
      <c r="M23" s="2">
        <f t="shared" si="7"/>
        <v>2401</v>
      </c>
      <c r="N23" s="2">
        <f t="shared" si="8"/>
        <v>3507.0109280000001</v>
      </c>
      <c r="O23" s="2">
        <f t="shared" si="9"/>
        <v>24549.076496000001</v>
      </c>
      <c r="P23" s="2">
        <f t="shared" si="10"/>
        <v>171843.53547200002</v>
      </c>
    </row>
    <row r="24" spans="2:16" x14ac:dyDescent="0.35">
      <c r="B24" s="1">
        <v>8</v>
      </c>
      <c r="C24">
        <f t="shared" si="0"/>
        <v>9</v>
      </c>
      <c r="D24" s="1">
        <f t="shared" si="1"/>
        <v>81</v>
      </c>
      <c r="E24" s="1">
        <f t="shared" si="2"/>
        <v>-7403.3640513</v>
      </c>
      <c r="F24">
        <f t="shared" si="3"/>
        <v>-822.59600569999998</v>
      </c>
      <c r="G24" s="1"/>
      <c r="I24" s="2">
        <v>8</v>
      </c>
      <c r="J24" s="2">
        <f t="shared" si="4"/>
        <v>9</v>
      </c>
      <c r="K24" s="2">
        <f t="shared" si="5"/>
        <v>81</v>
      </c>
      <c r="L24" s="2">
        <f t="shared" si="6"/>
        <v>729</v>
      </c>
      <c r="M24" s="2">
        <f t="shared" si="7"/>
        <v>6561</v>
      </c>
      <c r="N24" s="2">
        <f t="shared" si="8"/>
        <v>5899.2133970000004</v>
      </c>
      <c r="O24" s="2">
        <f t="shared" si="9"/>
        <v>53092.920573000003</v>
      </c>
      <c r="P24" s="2">
        <f t="shared" si="10"/>
        <v>477836.28515700006</v>
      </c>
    </row>
    <row r="25" spans="2:16" x14ac:dyDescent="0.35">
      <c r="B25" s="1">
        <v>9</v>
      </c>
      <c r="C25">
        <f t="shared" si="0"/>
        <v>11</v>
      </c>
      <c r="D25" s="1">
        <f t="shared" si="1"/>
        <v>121</v>
      </c>
      <c r="E25" s="1">
        <f t="shared" si="2"/>
        <v>-11132.938663000001</v>
      </c>
      <c r="F25">
        <f t="shared" si="3"/>
        <v>-1012.085333</v>
      </c>
      <c r="I25" s="2">
        <v>9</v>
      </c>
      <c r="J25" s="2">
        <f t="shared" si="4"/>
        <v>11</v>
      </c>
      <c r="K25" s="2">
        <f t="shared" si="5"/>
        <v>121</v>
      </c>
      <c r="L25" s="2">
        <f t="shared" si="6"/>
        <v>1331</v>
      </c>
      <c r="M25" s="2">
        <f t="shared" si="7"/>
        <v>14641</v>
      </c>
      <c r="N25" s="2">
        <f t="shared" si="8"/>
        <v>8907.0316129999992</v>
      </c>
      <c r="O25" s="2">
        <f t="shared" si="9"/>
        <v>97977.347742999991</v>
      </c>
      <c r="P25" s="2">
        <f t="shared" si="10"/>
        <v>1077750.8251729999</v>
      </c>
    </row>
    <row r="26" spans="2:16" x14ac:dyDescent="0.35">
      <c r="B26" s="1">
        <v>10</v>
      </c>
      <c r="C26">
        <f t="shared" si="0"/>
        <v>13</v>
      </c>
      <c r="D26" s="1">
        <f t="shared" si="1"/>
        <v>169</v>
      </c>
      <c r="E26" s="1">
        <f t="shared" si="2"/>
        <v>-15630.739305999999</v>
      </c>
      <c r="F26">
        <f t="shared" si="3"/>
        <v>-1202.364562</v>
      </c>
      <c r="I26" s="2">
        <v>10</v>
      </c>
      <c r="J26" s="2">
        <f t="shared" si="4"/>
        <v>13</v>
      </c>
      <c r="K26" s="2">
        <f t="shared" si="5"/>
        <v>169</v>
      </c>
      <c r="L26" s="2">
        <f t="shared" si="6"/>
        <v>2197</v>
      </c>
      <c r="M26" s="2">
        <f t="shared" si="7"/>
        <v>28561</v>
      </c>
      <c r="N26" s="2">
        <f t="shared" si="8"/>
        <v>12531.525589999999</v>
      </c>
      <c r="O26" s="2">
        <f t="shared" si="9"/>
        <v>162909.83267</v>
      </c>
      <c r="P26" s="2">
        <f t="shared" si="10"/>
        <v>2117827.8247099998</v>
      </c>
    </row>
    <row r="27" spans="2:16" x14ac:dyDescent="0.35">
      <c r="B27" s="1">
        <v>11</v>
      </c>
      <c r="C27">
        <f t="shared" si="0"/>
        <v>15</v>
      </c>
      <c r="D27" s="1">
        <f t="shared" si="1"/>
        <v>225</v>
      </c>
      <c r="E27" s="1">
        <f t="shared" si="2"/>
        <v>-20890.305704999999</v>
      </c>
      <c r="F27">
        <f t="shared" si="3"/>
        <v>-1392.6870469999999</v>
      </c>
      <c r="I27" s="2">
        <v>11</v>
      </c>
      <c r="J27" s="2">
        <f t="shared" si="4"/>
        <v>15</v>
      </c>
      <c r="K27" s="2">
        <f t="shared" si="5"/>
        <v>225</v>
      </c>
      <c r="L27" s="2">
        <f t="shared" si="6"/>
        <v>3375</v>
      </c>
      <c r="M27" s="2">
        <f t="shared" si="7"/>
        <v>50625</v>
      </c>
      <c r="N27" s="2">
        <f t="shared" si="8"/>
        <v>16771.374980000001</v>
      </c>
      <c r="O27" s="2">
        <f t="shared" si="9"/>
        <v>251570.62470000001</v>
      </c>
      <c r="P27" s="2">
        <f t="shared" si="10"/>
        <v>3773559.3705000002</v>
      </c>
    </row>
    <row r="28" spans="2:16" x14ac:dyDescent="0.35">
      <c r="B28" s="1" t="s">
        <v>37</v>
      </c>
      <c r="C28">
        <f>SUM(C17:C27)</f>
        <v>55</v>
      </c>
      <c r="D28">
        <f>SUM(D17:D27)</f>
        <v>715</v>
      </c>
      <c r="E28">
        <f>SUM(E17:E27)</f>
        <v>-66142.495462369989</v>
      </c>
      <c r="F28">
        <f>SUM(F17:F27)</f>
        <v>-4867.8790839699996</v>
      </c>
      <c r="I28" s="2" t="s">
        <v>45</v>
      </c>
      <c r="J28" s="2">
        <f t="shared" ref="J28:P28" si="11">SUM(J17:J27)</f>
        <v>55</v>
      </c>
      <c r="K28" s="2">
        <f t="shared" si="11"/>
        <v>715</v>
      </c>
      <c r="L28" s="2">
        <f t="shared" si="11"/>
        <v>7975</v>
      </c>
      <c r="M28" s="2">
        <f t="shared" si="11"/>
        <v>104203</v>
      </c>
      <c r="N28" s="2">
        <f t="shared" si="11"/>
        <v>52924.537906129997</v>
      </c>
      <c r="O28" s="2">
        <f t="shared" si="11"/>
        <v>587578.34415283008</v>
      </c>
      <c r="P28" s="2">
        <f t="shared" si="11"/>
        <v>7726742.2271813303</v>
      </c>
    </row>
    <row r="29" spans="2:16" x14ac:dyDescent="0.35">
      <c r="G29" s="1"/>
    </row>
    <row r="30" spans="2:16" x14ac:dyDescent="0.35">
      <c r="C30" s="1">
        <f>D28</f>
        <v>715</v>
      </c>
      <c r="D30" s="1">
        <f>C28</f>
        <v>55</v>
      </c>
      <c r="E30" s="1"/>
      <c r="F30" s="1">
        <f>E28</f>
        <v>-66142.495462369989</v>
      </c>
      <c r="G30" s="1"/>
    </row>
    <row r="31" spans="2:16" x14ac:dyDescent="0.35">
      <c r="C31" s="1">
        <f>C28</f>
        <v>55</v>
      </c>
      <c r="D31" s="1">
        <f>B27</f>
        <v>11</v>
      </c>
      <c r="E31" s="1"/>
      <c r="F31" s="1">
        <f>F28</f>
        <v>-4867.8790839699996</v>
      </c>
      <c r="J31" s="2">
        <f>M28</f>
        <v>104203</v>
      </c>
      <c r="K31" s="2">
        <f>L28</f>
        <v>7975</v>
      </c>
      <c r="L31" s="2">
        <f>K28</f>
        <v>715</v>
      </c>
      <c r="N31" s="2">
        <f>P28</f>
        <v>7726742.2271813303</v>
      </c>
    </row>
    <row r="32" spans="2:16" x14ac:dyDescent="0.35">
      <c r="J32" s="2">
        <f>L28</f>
        <v>7975</v>
      </c>
      <c r="K32" s="2">
        <f>K28</f>
        <v>715</v>
      </c>
      <c r="L32" s="2">
        <f>J28</f>
        <v>55</v>
      </c>
      <c r="N32" s="2">
        <f>O28</f>
        <v>587578.34415283008</v>
      </c>
    </row>
    <row r="33" spans="3:15" x14ac:dyDescent="0.35">
      <c r="J33" s="2">
        <f>K28</f>
        <v>715</v>
      </c>
      <c r="K33" s="2">
        <f>J28</f>
        <v>55</v>
      </c>
      <c r="L33" s="2">
        <f>I27</f>
        <v>11</v>
      </c>
      <c r="N33" s="2">
        <f>N28</f>
        <v>52924.537906129997</v>
      </c>
    </row>
    <row r="34" spans="3:15" x14ac:dyDescent="0.35">
      <c r="C34" s="1">
        <f t="array" ref="C34:D35">MINVERSE(C30:D31)</f>
        <v>2.2727272727272726E-3</v>
      </c>
      <c r="D34" s="1">
        <v>-1.1363636363636364E-2</v>
      </c>
      <c r="E34" s="1"/>
      <c r="F34" s="1" t="s">
        <v>38</v>
      </c>
      <c r="G34" s="1">
        <f t="array" ref="G34:G35">MMULT(C34:D35,F30:F31)</f>
        <v>-95.00704555118179</v>
      </c>
    </row>
    <row r="35" spans="3:15" x14ac:dyDescent="0.35">
      <c r="C35" s="1">
        <v>-1.1363636363636364E-2</v>
      </c>
      <c r="D35" s="1">
        <v>0.14772727272727273</v>
      </c>
      <c r="E35" s="1"/>
      <c r="F35" s="1" t="s">
        <v>39</v>
      </c>
      <c r="G35" s="1">
        <v>32.500765576818139</v>
      </c>
      <c r="J35" s="2">
        <f t="array" ref="J35:L37">MINVERSE(J31:L33)</f>
        <v>7.2843822843822817E-5</v>
      </c>
      <c r="K35" s="2">
        <v>-7.2843822843822806E-4</v>
      </c>
      <c r="L35" s="2">
        <v>-1.0926573426573425E-3</v>
      </c>
      <c r="N35" s="2" t="s">
        <v>26</v>
      </c>
      <c r="O35" s="2">
        <f t="array" ref="O35:O37">MMULT(J35:L37,N31:N33)</f>
        <v>77.002528923446931</v>
      </c>
    </row>
    <row r="36" spans="3:15" x14ac:dyDescent="0.35">
      <c r="J36" s="2">
        <v>-7.2843822843822806E-4</v>
      </c>
      <c r="K36" s="2">
        <v>9.5571095571095506E-3</v>
      </c>
      <c r="L36" s="2">
        <v>-4.370629370629376E-4</v>
      </c>
      <c r="N36" s="2" t="s">
        <v>27</v>
      </c>
      <c r="O36" s="2">
        <v>-36.035165093151434</v>
      </c>
    </row>
    <row r="37" spans="3:15" x14ac:dyDescent="0.35">
      <c r="J37" s="2">
        <v>-1.0926573426573425E-3</v>
      </c>
      <c r="K37" s="2">
        <v>-4.3706293706293766E-4</v>
      </c>
      <c r="L37" s="2">
        <v>0.16411713286713286</v>
      </c>
      <c r="N37" s="2" t="s">
        <v>46</v>
      </c>
      <c r="O37" s="2">
        <v>-13.666926728295948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эйлер</vt:lpstr>
      <vt:lpstr>рунге</vt:lpstr>
      <vt:lpstr>адамс</vt:lpstr>
      <vt:lpstr>адамс1</vt:lpstr>
      <vt:lpstr>мод эйл</vt:lpstr>
      <vt:lpstr>Лист4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k221-19</dc:creator>
  <cp:lastModifiedBy>Лена Батогова</cp:lastModifiedBy>
  <dcterms:created xsi:type="dcterms:W3CDTF">2024-02-20T08:00:49Z</dcterms:created>
  <dcterms:modified xsi:type="dcterms:W3CDTF">2024-04-24T10:59:44Z</dcterms:modified>
</cp:coreProperties>
</file>