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d\Dropbox\Documents\tces481\mavric\doc\bom\"/>
    </mc:Choice>
  </mc:AlternateContent>
  <bookViews>
    <workbookView xWindow="6510" yWindow="0" windowWidth="18270" windowHeight="7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17" i="1" l="1"/>
  <c r="E13" i="1"/>
  <c r="E21" i="1"/>
  <c r="E22" i="1" s="1"/>
  <c r="E40" i="1" l="1"/>
</calcChain>
</file>

<file path=xl/sharedStrings.xml><?xml version="1.0" encoding="utf-8"?>
<sst xmlns="http://schemas.openxmlformats.org/spreadsheetml/2006/main" count="110" uniqueCount="78">
  <si>
    <t>Item</t>
  </si>
  <si>
    <t>Product</t>
  </si>
  <si>
    <t>Supplier</t>
  </si>
  <si>
    <t>Count</t>
  </si>
  <si>
    <t>Price</t>
  </si>
  <si>
    <t>Raspberry Pi B+</t>
  </si>
  <si>
    <t>MAX4466</t>
  </si>
  <si>
    <t>ADXL335</t>
  </si>
  <si>
    <t>electret microphone amplifier</t>
  </si>
  <si>
    <t>Datasheet</t>
  </si>
  <si>
    <t>graphic equalizer display filter</t>
  </si>
  <si>
    <t>MSGEQ7</t>
  </si>
  <si>
    <t>microcontroller board</t>
  </si>
  <si>
    <t>single board computer</t>
  </si>
  <si>
    <t>triple axis accelerometer</t>
  </si>
  <si>
    <t>TSL235</t>
  </si>
  <si>
    <t>light-to-frequency converter</t>
  </si>
  <si>
    <t>ATtiny85</t>
  </si>
  <si>
    <t>slave microcontroller</t>
  </si>
  <si>
    <t>HC-SR04</t>
  </si>
  <si>
    <t>ultrasonic distance sensor</t>
  </si>
  <si>
    <t>5V positive voltage regulator</t>
  </si>
  <si>
    <t>wireless transceiver</t>
  </si>
  <si>
    <t>leaded NTC thermistor</t>
  </si>
  <si>
    <t>chassis</t>
  </si>
  <si>
    <t>PS-1270</t>
  </si>
  <si>
    <t>battery</t>
  </si>
  <si>
    <t>12V DC motor</t>
  </si>
  <si>
    <t>GM9236E132</t>
  </si>
  <si>
    <t>motor controller</t>
  </si>
  <si>
    <t>flex sensor</t>
  </si>
  <si>
    <t>NPN Darlington transistor</t>
  </si>
  <si>
    <t>VNH5019A</t>
  </si>
  <si>
    <t>Raspberry Pi Camera Board</t>
  </si>
  <si>
    <t>Camera</t>
  </si>
  <si>
    <t>FS7548</t>
  </si>
  <si>
    <t>TIP122</t>
  </si>
  <si>
    <t>https://www.adafruit.com/datasheets/MAX4465-MAX4469.pdf</t>
  </si>
  <si>
    <t>adafruit</t>
  </si>
  <si>
    <t>SparkFun</t>
  </si>
  <si>
    <t>https://www.sparkfun.com/datasheets/Components/General/MSGEQ7.pdf</t>
  </si>
  <si>
    <t>TM4C1294 Connected LaunchPad</t>
  </si>
  <si>
    <t>https://www.ti.com/lit/ug/spmu365a/spmu365a.pdf</t>
  </si>
  <si>
    <t>DigiKey</t>
  </si>
  <si>
    <t>https://cdn.sparkfun.com/datasheets/Dev/RaspberryPi/RPiB+datasheet.pdf</t>
  </si>
  <si>
    <t>http://www.sparkfun.com/datasheets/Components/SMD/adxl335.pdf</t>
  </si>
  <si>
    <t>(on hand)</t>
  </si>
  <si>
    <t>https://www.ti.com/lit/ds/symlink/tsl235.pdf</t>
  </si>
  <si>
    <t>http://www.atmel.com/Images/Atmel-2586-AVR-8-bit-Microcontroller-ATtiny25-ATtiny45-ATtiny85_Datasheet.pdf</t>
  </si>
  <si>
    <t>Amazon</t>
  </si>
  <si>
    <t>TO-220</t>
  </si>
  <si>
    <t xml:space="preserve">XBee 1mW Wire Antenna - Series 1 </t>
  </si>
  <si>
    <t>https://www.sparkfun.com/datasheets/Wireless/Zigbee/XBee-Datasheet.pdf</t>
  </si>
  <si>
    <t>ActivMedia Pioneer 2</t>
  </si>
  <si>
    <t>NTCLE100E3</t>
  </si>
  <si>
    <t>https://dlnmh9ip6v2uc.cloudfront.net/datasheets/Sensors/Temp/ntcle100.pdf</t>
  </si>
  <si>
    <t>https://dlnmh9ip6v2uc.cloudfront.net/datasheets/Dev/RaspberryPi/ov5647_full.pdf</t>
  </si>
  <si>
    <t>https://www.sparkfun.com/datasheets/Sensors/Flex/FLEXSENSOR%28REVA1%29.pdf</t>
  </si>
  <si>
    <t>Polarized Connectors - Housing (4-Pin)</t>
  </si>
  <si>
    <t>4-pin female connectors</t>
  </si>
  <si>
    <t>4-pin male connectors</t>
  </si>
  <si>
    <t>Polarized Connectors - Header (4-Pin)</t>
  </si>
  <si>
    <t>Crimp pins</t>
  </si>
  <si>
    <t>Polarized Connectors - Housing (3-Pin)</t>
  </si>
  <si>
    <t>Polarized Connectors - Header (3-Pin)</t>
  </si>
  <si>
    <t>3-pin female connectors</t>
  </si>
  <si>
    <t>3-pin male connectors</t>
  </si>
  <si>
    <t>DIP Sockets Solder Tail - 8-Pin</t>
  </si>
  <si>
    <t>DIP Sockets</t>
  </si>
  <si>
    <t>FTDI cable</t>
  </si>
  <si>
    <t>USB to TTL Serial Cable</t>
  </si>
  <si>
    <t>Shipping</t>
  </si>
  <si>
    <t>SUBTOTAL</t>
  </si>
  <si>
    <t>Shipping (estimate)</t>
  </si>
  <si>
    <t>Sales Tax (6.5%)</t>
  </si>
  <si>
    <t>TOTAL</t>
  </si>
  <si>
    <t>Male header</t>
  </si>
  <si>
    <t>Break Away Headers - 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</si>
</sst>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44" fontId="2" fillId="0" borderId="0" xfId="1" applyFont="1"/>
    <xf numFmtId="44" fontId="0" fillId="0" borderId="0" xfId="1" applyFont="1"/>
    <xf numFmtId="0" fontId="0" fillId="2" borderId="7" xfId="0" applyFill="1" applyBorder="1"/>
    <xf numFmtId="44" fontId="2" fillId="2" borderId="7" xfId="1" applyFont="1" applyFill="1" applyBorder="1"/>
    <xf numFmtId="0" fontId="0" fillId="2" borderId="8" xfId="0" applyFill="1" applyBorder="1"/>
    <xf numFmtId="0" fontId="0" fillId="2" borderId="0" xfId="0" applyFill="1" applyBorder="1"/>
    <xf numFmtId="44" fontId="0" fillId="2" borderId="0" xfId="1" applyFont="1" applyFill="1" applyBorder="1"/>
    <xf numFmtId="0" fontId="0" fillId="2" borderId="5" xfId="0" applyFill="1" applyBorder="1"/>
    <xf numFmtId="0" fontId="2" fillId="2" borderId="6" xfId="0" applyFont="1" applyFill="1" applyBorder="1"/>
    <xf numFmtId="0" fontId="0" fillId="2" borderId="4" xfId="0" applyFill="1" applyBorder="1"/>
    <xf numFmtId="0" fontId="3" fillId="2" borderId="0" xfId="2" applyFill="1" applyBorder="1"/>
    <xf numFmtId="0" fontId="3" fillId="2" borderId="7" xfId="2" applyFill="1" applyBorder="1"/>
    <xf numFmtId="0" fontId="0" fillId="0" borderId="9" xfId="0" applyFill="1" applyBorder="1"/>
    <xf numFmtId="0" fontId="0" fillId="0" borderId="10" xfId="0" applyBorder="1"/>
    <xf numFmtId="44" fontId="0" fillId="0" borderId="10" xfId="1" applyFont="1" applyBorder="1"/>
    <xf numFmtId="0" fontId="0" fillId="0" borderId="11" xfId="0" applyBorder="1"/>
    <xf numFmtId="0" fontId="0" fillId="3" borderId="1" xfId="0" applyFill="1" applyBorder="1"/>
    <xf numFmtId="0" fontId="0" fillId="3" borderId="2" xfId="0" applyFill="1" applyBorder="1"/>
    <xf numFmtId="44" fontId="0" fillId="3" borderId="2" xfId="1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44" fontId="0" fillId="3" borderId="0" xfId="1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44" fontId="0" fillId="3" borderId="7" xfId="1" applyFont="1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3" fillId="4" borderId="2" xfId="2" applyFill="1" applyBorder="1"/>
    <xf numFmtId="44" fontId="0" fillId="4" borderId="2" xfId="1" applyFont="1" applyFill="1" applyBorder="1"/>
    <xf numFmtId="0" fontId="3" fillId="4" borderId="3" xfId="2" applyFill="1" applyBorder="1"/>
    <xf numFmtId="0" fontId="0" fillId="4" borderId="4" xfId="0" applyFill="1" applyBorder="1"/>
    <xf numFmtId="0" fontId="0" fillId="4" borderId="0" xfId="0" applyFill="1" applyBorder="1"/>
    <xf numFmtId="0" fontId="3" fillId="4" borderId="0" xfId="2" applyFill="1" applyBorder="1"/>
    <xf numFmtId="44" fontId="0" fillId="4" borderId="0" xfId="1" applyFont="1" applyFill="1" applyBorder="1"/>
    <xf numFmtId="0" fontId="0" fillId="4" borderId="5" xfId="0" applyFill="1" applyBorder="1"/>
    <xf numFmtId="0" fontId="0" fillId="4" borderId="3" xfId="0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250" TargetMode="External"/><Relationship Id="rId13" Type="http://schemas.openxmlformats.org/officeDocument/2006/relationships/hyperlink" Target="https://www.sparkfun.com/products/8100" TargetMode="External"/><Relationship Id="rId18" Type="http://schemas.openxmlformats.org/officeDocument/2006/relationships/hyperlink" Target="https://www.sparkfun.com/products/12977" TargetMode="External"/><Relationship Id="rId3" Type="http://schemas.openxmlformats.org/officeDocument/2006/relationships/hyperlink" Target="http://www.digikey.com/product-detail/en/EK-TM4C1294XL/296-37267-ND/4725808" TargetMode="External"/><Relationship Id="rId7" Type="http://schemas.openxmlformats.org/officeDocument/2006/relationships/hyperlink" Target="https://www.sparkfun.com/products/12994" TargetMode="External"/><Relationship Id="rId12" Type="http://schemas.openxmlformats.org/officeDocument/2006/relationships/hyperlink" Target="https://www.sparkfun.com/products/8231" TargetMode="External"/><Relationship Id="rId17" Type="http://schemas.openxmlformats.org/officeDocument/2006/relationships/hyperlink" Target="https://www.sparkfun.com/products/7937" TargetMode="External"/><Relationship Id="rId2" Type="http://schemas.openxmlformats.org/officeDocument/2006/relationships/hyperlink" Target="https://www.sparkfun.com/products/10468" TargetMode="External"/><Relationship Id="rId16" Type="http://schemas.openxmlformats.org/officeDocument/2006/relationships/hyperlink" Target="https://www.sparkfun.com/datasheets/Components/General/MSGEQ7.pdf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s/1063" TargetMode="External"/><Relationship Id="rId6" Type="http://schemas.openxmlformats.org/officeDocument/2006/relationships/hyperlink" Target="http://www.amazon.com/SainSmart-HC-SR04-Ranging-Detector-Distance/dp/B004U8TOE6" TargetMode="External"/><Relationship Id="rId11" Type="http://schemas.openxmlformats.org/officeDocument/2006/relationships/hyperlink" Target="https://www.sparkfun.com/products/8097" TargetMode="External"/><Relationship Id="rId5" Type="http://schemas.openxmlformats.org/officeDocument/2006/relationships/hyperlink" Target="https://www.sparkfun.com/products/9378" TargetMode="External"/><Relationship Id="rId15" Type="http://schemas.openxmlformats.org/officeDocument/2006/relationships/hyperlink" Target="https://www.sparkfun.com/products/8232" TargetMode="External"/><Relationship Id="rId10" Type="http://schemas.openxmlformats.org/officeDocument/2006/relationships/hyperlink" Target="http://www.digikey.com/product-detail/en/TIP122/TIP122FS-ND/458797" TargetMode="External"/><Relationship Id="rId19" Type="http://schemas.openxmlformats.org/officeDocument/2006/relationships/hyperlink" Target="https://www.sparkfun.com/products/116" TargetMode="External"/><Relationship Id="rId4" Type="http://schemas.openxmlformats.org/officeDocument/2006/relationships/hyperlink" Target="https://www.sparkfun.com/products/9269" TargetMode="External"/><Relationship Id="rId9" Type="http://schemas.openxmlformats.org/officeDocument/2006/relationships/hyperlink" Target="https://www.sparkfun.com/products/8606" TargetMode="External"/><Relationship Id="rId14" Type="http://schemas.openxmlformats.org/officeDocument/2006/relationships/hyperlink" Target="https://www.sparkfun.com/products/80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25" workbookViewId="0">
      <selection activeCell="F6" sqref="F6"/>
    </sheetView>
  </sheetViews>
  <sheetFormatPr defaultRowHeight="14.4" x14ac:dyDescent="0.55000000000000004"/>
  <cols>
    <col min="1" max="1" width="24.3125" bestFit="1" customWidth="1"/>
    <col min="2" max="2" width="30.9453125" bestFit="1" customWidth="1"/>
    <col min="3" max="3" width="8.26171875" bestFit="1" customWidth="1"/>
    <col min="4" max="4" width="5.578125" bestFit="1" customWidth="1"/>
    <col min="5" max="5" width="8.47265625" style="3" bestFit="1" customWidth="1"/>
    <col min="6" max="6" width="92.15625" bestFit="1" customWidth="1"/>
  </cols>
  <sheetData>
    <row r="1" spans="1:6" s="1" customFormat="1" ht="14.7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9</v>
      </c>
    </row>
    <row r="2" spans="1:6" x14ac:dyDescent="0.55000000000000004">
      <c r="A2" s="18" t="s">
        <v>16</v>
      </c>
      <c r="B2" s="19" t="s">
        <v>15</v>
      </c>
      <c r="C2" s="19" t="s">
        <v>46</v>
      </c>
      <c r="D2" s="19">
        <v>3</v>
      </c>
      <c r="E2" s="20">
        <v>0</v>
      </c>
      <c r="F2" s="21" t="s">
        <v>47</v>
      </c>
    </row>
    <row r="3" spans="1:6" x14ac:dyDescent="0.55000000000000004">
      <c r="A3" s="22" t="s">
        <v>21</v>
      </c>
      <c r="B3" s="23" t="s">
        <v>50</v>
      </c>
      <c r="C3" s="23" t="s">
        <v>46</v>
      </c>
      <c r="D3" s="23">
        <v>1</v>
      </c>
      <c r="E3" s="24">
        <v>0</v>
      </c>
      <c r="F3" s="25"/>
    </row>
    <row r="4" spans="1:6" x14ac:dyDescent="0.55000000000000004">
      <c r="A4" s="22" t="s">
        <v>24</v>
      </c>
      <c r="B4" s="23" t="s">
        <v>53</v>
      </c>
      <c r="C4" s="23" t="s">
        <v>46</v>
      </c>
      <c r="D4" s="23">
        <v>1</v>
      </c>
      <c r="E4" s="24">
        <v>0</v>
      </c>
      <c r="F4" s="25"/>
    </row>
    <row r="5" spans="1:6" x14ac:dyDescent="0.55000000000000004">
      <c r="A5" s="22" t="s">
        <v>26</v>
      </c>
      <c r="B5" s="23" t="s">
        <v>25</v>
      </c>
      <c r="C5" s="23" t="s">
        <v>46</v>
      </c>
      <c r="D5" s="23">
        <v>2</v>
      </c>
      <c r="E5" s="24">
        <v>0</v>
      </c>
      <c r="F5" s="25"/>
    </row>
    <row r="6" spans="1:6" x14ac:dyDescent="0.55000000000000004">
      <c r="A6" s="22" t="s">
        <v>27</v>
      </c>
      <c r="B6" s="23" t="s">
        <v>28</v>
      </c>
      <c r="C6" s="23" t="s">
        <v>46</v>
      </c>
      <c r="D6" s="23">
        <v>2</v>
      </c>
      <c r="E6" s="24">
        <v>0</v>
      </c>
      <c r="F6" s="25"/>
    </row>
    <row r="7" spans="1:6" x14ac:dyDescent="0.55000000000000004">
      <c r="A7" s="22" t="s">
        <v>29</v>
      </c>
      <c r="B7" s="23" t="s">
        <v>32</v>
      </c>
      <c r="C7" s="23" t="s">
        <v>46</v>
      </c>
      <c r="D7" s="23">
        <v>2</v>
      </c>
      <c r="E7" s="24">
        <v>0</v>
      </c>
      <c r="F7" s="25"/>
    </row>
    <row r="8" spans="1:6" x14ac:dyDescent="0.55000000000000004">
      <c r="A8" s="22" t="s">
        <v>22</v>
      </c>
      <c r="B8" s="23" t="s">
        <v>51</v>
      </c>
      <c r="C8" s="23" t="s">
        <v>46</v>
      </c>
      <c r="D8" s="23">
        <v>2</v>
      </c>
      <c r="E8" s="24">
        <v>0</v>
      </c>
      <c r="F8" s="25" t="s">
        <v>52</v>
      </c>
    </row>
    <row r="9" spans="1:6" ht="14.7" thickBot="1" x14ac:dyDescent="0.6">
      <c r="A9" s="26" t="s">
        <v>34</v>
      </c>
      <c r="B9" s="27" t="s">
        <v>33</v>
      </c>
      <c r="C9" s="27" t="s">
        <v>46</v>
      </c>
      <c r="D9" s="27">
        <v>1</v>
      </c>
      <c r="E9" s="28">
        <v>0</v>
      </c>
      <c r="F9" s="29" t="s">
        <v>56</v>
      </c>
    </row>
    <row r="10" spans="1:6" x14ac:dyDescent="0.55000000000000004">
      <c r="A10" s="30" t="s">
        <v>8</v>
      </c>
      <c r="B10" s="31" t="s">
        <v>6</v>
      </c>
      <c r="C10" s="32" t="s">
        <v>38</v>
      </c>
      <c r="D10" s="31">
        <v>2</v>
      </c>
      <c r="E10" s="33">
        <v>6.95</v>
      </c>
      <c r="F10" s="40" t="s">
        <v>37</v>
      </c>
    </row>
    <row r="11" spans="1:6" x14ac:dyDescent="0.55000000000000004">
      <c r="A11" s="11" t="s">
        <v>73</v>
      </c>
      <c r="B11" s="7"/>
      <c r="C11" s="12"/>
      <c r="D11" s="7"/>
      <c r="E11" s="8">
        <v>4.07</v>
      </c>
      <c r="F11" s="9"/>
    </row>
    <row r="12" spans="1:6" x14ac:dyDescent="0.55000000000000004">
      <c r="A12" s="11" t="s">
        <v>74</v>
      </c>
      <c r="B12" s="7"/>
      <c r="C12" s="12"/>
      <c r="D12" s="7"/>
      <c r="E12" s="8">
        <v>0</v>
      </c>
      <c r="F12" s="9"/>
    </row>
    <row r="13" spans="1:6" ht="14.7" thickBot="1" x14ac:dyDescent="0.6">
      <c r="A13" s="10" t="s">
        <v>72</v>
      </c>
      <c r="B13" s="4"/>
      <c r="C13" s="13"/>
      <c r="D13" s="4"/>
      <c r="E13" s="5">
        <f>SUMPRODUCT(D10,E10)+SUM(E11:E12)</f>
        <v>17.97</v>
      </c>
      <c r="F13" s="6"/>
    </row>
    <row r="14" spans="1:6" x14ac:dyDescent="0.55000000000000004">
      <c r="A14" s="30" t="s">
        <v>20</v>
      </c>
      <c r="B14" s="31" t="s">
        <v>19</v>
      </c>
      <c r="C14" s="32" t="s">
        <v>49</v>
      </c>
      <c r="D14" s="31">
        <v>1</v>
      </c>
      <c r="E14" s="33">
        <v>5.56</v>
      </c>
      <c r="F14" s="40"/>
    </row>
    <row r="15" spans="1:6" x14ac:dyDescent="0.55000000000000004">
      <c r="A15" s="11" t="s">
        <v>73</v>
      </c>
      <c r="B15" s="7"/>
      <c r="C15" s="12"/>
      <c r="D15" s="7"/>
      <c r="E15" s="8">
        <v>0</v>
      </c>
      <c r="F15" s="9"/>
    </row>
    <row r="16" spans="1:6" x14ac:dyDescent="0.55000000000000004">
      <c r="A16" s="11" t="s">
        <v>74</v>
      </c>
      <c r="B16" s="7"/>
      <c r="C16" s="12"/>
      <c r="D16" s="7"/>
      <c r="E16" s="8">
        <v>0.53</v>
      </c>
      <c r="F16" s="9"/>
    </row>
    <row r="17" spans="1:6" ht="14.7" thickBot="1" x14ac:dyDescent="0.6">
      <c r="A17" s="10" t="s">
        <v>72</v>
      </c>
      <c r="B17" s="4"/>
      <c r="C17" s="13"/>
      <c r="D17" s="4"/>
      <c r="E17" s="5">
        <f>SUM(E14:E16)</f>
        <v>6.09</v>
      </c>
      <c r="F17" s="6"/>
    </row>
    <row r="18" spans="1:6" x14ac:dyDescent="0.55000000000000004">
      <c r="A18" s="30" t="s">
        <v>12</v>
      </c>
      <c r="B18" s="31" t="s">
        <v>41</v>
      </c>
      <c r="C18" s="32" t="s">
        <v>43</v>
      </c>
      <c r="D18" s="31">
        <v>1</v>
      </c>
      <c r="E18" s="33">
        <v>20.76</v>
      </c>
      <c r="F18" s="40" t="s">
        <v>42</v>
      </c>
    </row>
    <row r="19" spans="1:6" x14ac:dyDescent="0.55000000000000004">
      <c r="A19" s="35" t="s">
        <v>31</v>
      </c>
      <c r="B19" s="36" t="s">
        <v>36</v>
      </c>
      <c r="C19" s="37" t="s">
        <v>43</v>
      </c>
      <c r="D19" s="36">
        <v>1</v>
      </c>
      <c r="E19" s="38">
        <v>0.66</v>
      </c>
      <c r="F19" s="39"/>
    </row>
    <row r="20" spans="1:6" x14ac:dyDescent="0.55000000000000004">
      <c r="A20" s="11" t="s">
        <v>73</v>
      </c>
      <c r="B20" s="7"/>
      <c r="C20" s="12"/>
      <c r="D20" s="7"/>
      <c r="E20" s="8">
        <v>13.98</v>
      </c>
      <c r="F20" s="9"/>
    </row>
    <row r="21" spans="1:6" x14ac:dyDescent="0.55000000000000004">
      <c r="A21" s="11" t="s">
        <v>74</v>
      </c>
      <c r="B21" s="7"/>
      <c r="C21" s="12"/>
      <c r="D21" s="7"/>
      <c r="E21" s="8">
        <f>(SUMPRODUCT(D18:D19,E18:E19) + E20)*0.065</f>
        <v>2.3010000000000006</v>
      </c>
      <c r="F21" s="9"/>
    </row>
    <row r="22" spans="1:6" ht="14.7" thickBot="1" x14ac:dyDescent="0.6">
      <c r="A22" s="10" t="s">
        <v>72</v>
      </c>
      <c r="B22" s="4"/>
      <c r="C22" s="13"/>
      <c r="D22" s="4"/>
      <c r="E22" s="5">
        <f>SUMPRODUCT(D18:D19,E18:E19) + SUM(E20:E21)</f>
        <v>37.701000000000008</v>
      </c>
      <c r="F22" s="6"/>
    </row>
    <row r="23" spans="1:6" x14ac:dyDescent="0.55000000000000004">
      <c r="A23" s="30" t="s">
        <v>10</v>
      </c>
      <c r="B23" s="31" t="s">
        <v>11</v>
      </c>
      <c r="C23" s="32" t="s">
        <v>39</v>
      </c>
      <c r="D23" s="31">
        <v>2</v>
      </c>
      <c r="E23" s="33">
        <v>4.95</v>
      </c>
      <c r="F23" s="34" t="s">
        <v>40</v>
      </c>
    </row>
    <row r="24" spans="1:6" x14ac:dyDescent="0.55000000000000004">
      <c r="A24" s="35" t="s">
        <v>13</v>
      </c>
      <c r="B24" s="36" t="s">
        <v>5</v>
      </c>
      <c r="C24" s="37" t="s">
        <v>39</v>
      </c>
      <c r="D24" s="36">
        <v>1</v>
      </c>
      <c r="E24" s="38">
        <v>39.950000000000003</v>
      </c>
      <c r="F24" s="39" t="s">
        <v>44</v>
      </c>
    </row>
    <row r="25" spans="1:6" x14ac:dyDescent="0.55000000000000004">
      <c r="A25" s="35" t="s">
        <v>14</v>
      </c>
      <c r="B25" s="36" t="s">
        <v>7</v>
      </c>
      <c r="C25" s="37" t="s">
        <v>39</v>
      </c>
      <c r="D25" s="36">
        <v>1</v>
      </c>
      <c r="E25" s="38">
        <v>14.95</v>
      </c>
      <c r="F25" s="39" t="s">
        <v>45</v>
      </c>
    </row>
    <row r="26" spans="1:6" x14ac:dyDescent="0.55000000000000004">
      <c r="A26" s="35" t="s">
        <v>18</v>
      </c>
      <c r="B26" s="36" t="s">
        <v>17</v>
      </c>
      <c r="C26" s="37" t="s">
        <v>39</v>
      </c>
      <c r="D26" s="36">
        <v>1</v>
      </c>
      <c r="E26" s="38">
        <v>2.84</v>
      </c>
      <c r="F26" s="39" t="s">
        <v>48</v>
      </c>
    </row>
    <row r="27" spans="1:6" x14ac:dyDescent="0.55000000000000004">
      <c r="A27" s="35" t="s">
        <v>22</v>
      </c>
      <c r="B27" s="36" t="s">
        <v>51</v>
      </c>
      <c r="C27" s="37" t="s">
        <v>39</v>
      </c>
      <c r="D27" s="36">
        <v>2</v>
      </c>
      <c r="E27" s="38">
        <v>0</v>
      </c>
      <c r="F27" s="39" t="s">
        <v>52</v>
      </c>
    </row>
    <row r="28" spans="1:6" x14ac:dyDescent="0.55000000000000004">
      <c r="A28" s="35" t="s">
        <v>23</v>
      </c>
      <c r="B28" s="36" t="s">
        <v>54</v>
      </c>
      <c r="C28" s="37" t="s">
        <v>39</v>
      </c>
      <c r="D28" s="36">
        <v>3</v>
      </c>
      <c r="E28" s="38">
        <v>0.75</v>
      </c>
      <c r="F28" s="39" t="s">
        <v>55</v>
      </c>
    </row>
    <row r="29" spans="1:6" x14ac:dyDescent="0.55000000000000004">
      <c r="A29" s="35" t="s">
        <v>30</v>
      </c>
      <c r="B29" s="36" t="s">
        <v>35</v>
      </c>
      <c r="C29" s="37" t="s">
        <v>39</v>
      </c>
      <c r="D29" s="36">
        <v>4</v>
      </c>
      <c r="E29" s="38">
        <v>12.95</v>
      </c>
      <c r="F29" s="39" t="s">
        <v>57</v>
      </c>
    </row>
    <row r="30" spans="1:6" x14ac:dyDescent="0.55000000000000004">
      <c r="A30" s="35" t="s">
        <v>59</v>
      </c>
      <c r="B30" s="36" t="s">
        <v>58</v>
      </c>
      <c r="C30" s="37" t="s">
        <v>39</v>
      </c>
      <c r="D30" s="36">
        <v>6</v>
      </c>
      <c r="E30" s="38">
        <v>0.45</v>
      </c>
      <c r="F30" s="39"/>
    </row>
    <row r="31" spans="1:6" x14ac:dyDescent="0.55000000000000004">
      <c r="A31" s="35" t="s">
        <v>60</v>
      </c>
      <c r="B31" s="36" t="s">
        <v>61</v>
      </c>
      <c r="C31" s="37" t="s">
        <v>39</v>
      </c>
      <c r="D31" s="36">
        <v>6</v>
      </c>
      <c r="E31" s="38">
        <v>0.45</v>
      </c>
      <c r="F31" s="39"/>
    </row>
    <row r="32" spans="1:6" x14ac:dyDescent="0.55000000000000004">
      <c r="A32" s="35" t="s">
        <v>65</v>
      </c>
      <c r="B32" s="36" t="s">
        <v>63</v>
      </c>
      <c r="C32" s="37" t="s">
        <v>39</v>
      </c>
      <c r="D32" s="36">
        <v>6</v>
      </c>
      <c r="E32" s="38">
        <v>0.45</v>
      </c>
      <c r="F32" s="39"/>
    </row>
    <row r="33" spans="1:6" x14ac:dyDescent="0.55000000000000004">
      <c r="A33" s="35" t="s">
        <v>66</v>
      </c>
      <c r="B33" s="36" t="s">
        <v>64</v>
      </c>
      <c r="C33" s="37" t="s">
        <v>39</v>
      </c>
      <c r="D33" s="36">
        <v>6</v>
      </c>
      <c r="E33" s="38">
        <v>0.45</v>
      </c>
      <c r="F33" s="39"/>
    </row>
    <row r="34" spans="1:6" x14ac:dyDescent="0.55000000000000004">
      <c r="A34" s="35" t="s">
        <v>62</v>
      </c>
      <c r="B34" s="36"/>
      <c r="C34" s="37" t="s">
        <v>39</v>
      </c>
      <c r="D34" s="36">
        <v>2</v>
      </c>
      <c r="E34" s="38">
        <v>1.95</v>
      </c>
      <c r="F34" s="39"/>
    </row>
    <row r="35" spans="1:6" x14ac:dyDescent="0.55000000000000004">
      <c r="A35" s="35" t="s">
        <v>68</v>
      </c>
      <c r="B35" s="36" t="s">
        <v>67</v>
      </c>
      <c r="C35" s="37" t="s">
        <v>39</v>
      </c>
      <c r="D35" s="36">
        <v>4</v>
      </c>
      <c r="E35" s="38">
        <v>0.5</v>
      </c>
      <c r="F35" s="39"/>
    </row>
    <row r="36" spans="1:6" x14ac:dyDescent="0.55000000000000004">
      <c r="A36" s="35" t="s">
        <v>69</v>
      </c>
      <c r="B36" s="36" t="s">
        <v>70</v>
      </c>
      <c r="C36" s="37" t="s">
        <v>39</v>
      </c>
      <c r="D36" s="36">
        <v>1</v>
      </c>
      <c r="E36" s="38">
        <v>9.9499999999999993</v>
      </c>
      <c r="F36" s="39"/>
    </row>
    <row r="37" spans="1:6" x14ac:dyDescent="0.55000000000000004">
      <c r="A37" s="35" t="s">
        <v>76</v>
      </c>
      <c r="B37" s="36" t="s">
        <v>77</v>
      </c>
      <c r="C37" s="37" t="s">
        <v>39</v>
      </c>
      <c r="D37" s="36">
        <v>4</v>
      </c>
      <c r="E37" s="38">
        <v>1.5</v>
      </c>
      <c r="F37" s="39"/>
    </row>
    <row r="38" spans="1:6" x14ac:dyDescent="0.55000000000000004">
      <c r="A38" s="11" t="s">
        <v>71</v>
      </c>
      <c r="B38" s="7"/>
      <c r="C38" s="12"/>
      <c r="D38" s="7"/>
      <c r="E38" s="8">
        <v>0</v>
      </c>
      <c r="F38" s="9"/>
    </row>
    <row r="39" spans="1:6" ht="14.7" thickBot="1" x14ac:dyDescent="0.6">
      <c r="A39" s="10" t="s">
        <v>72</v>
      </c>
      <c r="B39" s="4"/>
      <c r="C39" s="4"/>
      <c r="D39" s="4"/>
      <c r="E39" s="5">
        <f>SUMPRODUCT(D23:D37,E23:E37) + E38</f>
        <v>154.33999999999997</v>
      </c>
      <c r="F39" s="6"/>
    </row>
    <row r="40" spans="1:6" ht="14.7" thickBot="1" x14ac:dyDescent="0.6">
      <c r="A40" s="14" t="s">
        <v>75</v>
      </c>
      <c r="B40" s="15"/>
      <c r="C40" s="15"/>
      <c r="D40" s="15"/>
      <c r="E40" s="16">
        <f>E13+E17+E22+E39</f>
        <v>216.101</v>
      </c>
      <c r="F40" s="17"/>
    </row>
  </sheetData>
  <sortState ref="A2:F29">
    <sortCondition ref="C2:C29"/>
  </sortState>
  <hyperlinks>
    <hyperlink ref="C10" r:id="rId1"/>
    <hyperlink ref="C23" r:id="rId2"/>
    <hyperlink ref="C18" r:id="rId3"/>
    <hyperlink ref="C25" r:id="rId4"/>
    <hyperlink ref="C26" r:id="rId5"/>
    <hyperlink ref="C14" r:id="rId6"/>
    <hyperlink ref="C24" r:id="rId7"/>
    <hyperlink ref="C28" r:id="rId8"/>
    <hyperlink ref="C29" r:id="rId9"/>
    <hyperlink ref="C19" r:id="rId10"/>
    <hyperlink ref="C30" r:id="rId11"/>
    <hyperlink ref="C31" r:id="rId12"/>
    <hyperlink ref="C34" r:id="rId13"/>
    <hyperlink ref="C32" r:id="rId14"/>
    <hyperlink ref="C33" r:id="rId15"/>
    <hyperlink ref="F23" r:id="rId16"/>
    <hyperlink ref="C35" r:id="rId17"/>
    <hyperlink ref="C36" r:id="rId18"/>
    <hyperlink ref="C37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2015-04-08T00:09:07Z</dcterms:created>
  <dcterms:modified xsi:type="dcterms:W3CDTF">2015-04-15T18:26:52Z</dcterms:modified>
</cp:coreProperties>
</file>