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verickSANCHEZ\Downloads\"/>
    </mc:Choice>
  </mc:AlternateContent>
  <xr:revisionPtr revIDLastSave="0" documentId="13_ncr:1_{99353C16-D2FB-4EE2-AA46-7F88A75FBE7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Raw" sheetId="1" r:id="rId1"/>
    <sheet name="PivotByCat" sheetId="2" r:id="rId2"/>
    <sheet name="PivotBySubCat" sheetId="3" r:id="rId3"/>
    <sheet name="PivotByDate" sheetId="5" r:id="rId4"/>
    <sheet name="Bonus" sheetId="6" r:id="rId5"/>
    <sheet name="Lkp" sheetId="8" r:id="rId6"/>
  </sheets>
  <definedNames>
    <definedName name="_xlnm._FilterDatabase" localSheetId="0" hidden="1">Raw!$A$1:$T$4115</definedName>
    <definedName name="Range">Lkp!$A$2:$C$14</definedName>
    <definedName name="State">Lkp!$E$2:$F$6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8" l="1"/>
  <c r="C2" i="6" s="1"/>
  <c r="C14" i="8"/>
  <c r="C3" i="6"/>
  <c r="C4" i="6"/>
  <c r="C5" i="6"/>
  <c r="C6" i="6"/>
  <c r="C7" i="6"/>
  <c r="C8" i="6"/>
  <c r="C9" i="6"/>
  <c r="C10" i="6"/>
  <c r="C11" i="6"/>
  <c r="C12" i="6"/>
  <c r="C13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D4" i="6"/>
  <c r="D5" i="6"/>
  <c r="D6" i="6"/>
  <c r="D7" i="6"/>
  <c r="D8" i="6"/>
  <c r="D9" i="6"/>
  <c r="D10" i="6"/>
  <c r="D11" i="6"/>
  <c r="D12" i="6"/>
  <c r="D13" i="6"/>
  <c r="D2" i="6"/>
  <c r="F8" i="6" l="1"/>
  <c r="I8" i="6" s="1"/>
  <c r="F7" i="6"/>
  <c r="H7" i="6" s="1"/>
  <c r="F6" i="6"/>
  <c r="G6" i="6" s="1"/>
  <c r="F12" i="6"/>
  <c r="F11" i="6"/>
  <c r="F2" i="6"/>
  <c r="I2" i="6" s="1"/>
  <c r="I7" i="6"/>
  <c r="H6" i="6"/>
  <c r="F13" i="6"/>
  <c r="G13" i="6" s="1"/>
  <c r="F5" i="6"/>
  <c r="H5" i="6" s="1"/>
  <c r="G12" i="6"/>
  <c r="F4" i="6"/>
  <c r="H4" i="6" s="1"/>
  <c r="I11" i="6"/>
  <c r="F3" i="6"/>
  <c r="I3" i="6" s="1"/>
  <c r="F10" i="6"/>
  <c r="G10" i="6" s="1"/>
  <c r="F9" i="6"/>
  <c r="G9" i="6" s="1"/>
  <c r="O2" i="1"/>
  <c r="O2736" i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8" i="6" l="1"/>
  <c r="G8" i="6"/>
  <c r="G7" i="6"/>
  <c r="I6" i="6"/>
  <c r="H2" i="6"/>
  <c r="G2" i="6"/>
  <c r="I4" i="6"/>
  <c r="I10" i="6"/>
  <c r="H10" i="6"/>
  <c r="H12" i="6"/>
  <c r="I13" i="6"/>
  <c r="G3" i="6"/>
  <c r="I9" i="6"/>
  <c r="I5" i="6"/>
  <c r="H13" i="6"/>
  <c r="G11" i="6"/>
  <c r="I12" i="6"/>
  <c r="H9" i="6"/>
  <c r="H3" i="6"/>
  <c r="G5" i="6"/>
  <c r="H11" i="6"/>
  <c r="G4" i="6"/>
</calcChain>
</file>

<file path=xl/sharedStrings.xml><?xml version="1.0" encoding="utf-8"?>
<sst xmlns="http://schemas.openxmlformats.org/spreadsheetml/2006/main" count="24833" uniqueCount="8409">
  <si>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</si>
  <si>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</si>
  <si>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</si>
  <si>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</si>
  <si>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</si>
  <si>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</si>
  <si>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</si>
  <si>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</si>
  <si>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</si>
  <si>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</si>
  <si>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</si>
  <si>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</si>
  <si>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</si>
  <si>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</si>
  <si>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</si>
  <si>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</si>
  <si>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</si>
  <si>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</si>
  <si>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</si>
  <si>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</si>
  <si>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</si>
  <si>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</si>
  <si>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</si>
  <si>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</si>
  <si>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</si>
  <si>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</si>
  <si>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</si>
  <si>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</si>
  <si>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</si>
  <si>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</si>
  <si>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</si>
  <si>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</si>
  <si>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</si>
  <si>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</si>
  <si>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</si>
  <si>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</si>
  <si>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</si>
  <si>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</si>
  <si>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</si>
  <si>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</si>
  <si>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</si>
  <si>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</si>
  <si>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</si>
  <si>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</si>
  <si>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</si>
  <si>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</si>
  <si>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</si>
  <si>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</si>
  <si>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</si>
  <si>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</si>
  <si>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</si>
  <si>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</si>
  <si>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</si>
  <si>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</si>
  <si>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</si>
  <si>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</si>
  <si>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</si>
  <si>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</si>
  <si>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</si>
  <si>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</si>
  <si>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</si>
  <si>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</si>
  <si>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</si>
  <si>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</si>
  <si>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</si>
  <si>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</si>
  <si>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</si>
  <si>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</si>
  <si>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</si>
  <si>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</si>
  <si>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</si>
  <si>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</si>
  <si>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</si>
  <si>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</si>
  <si>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</si>
  <si>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</si>
  <si>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</si>
  <si>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</si>
  <si>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</si>
  <si>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</si>
  <si>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</si>
  <si>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</si>
  <si>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</si>
  <si>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</si>
  <si>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</si>
  <si>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</si>
  <si>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</si>
  <si>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</si>
  <si>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</si>
  <si>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</si>
  <si>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</si>
  <si>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</si>
  <si>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</si>
  <si>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</si>
  <si>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</si>
  <si>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</si>
  <si>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</si>
  <si>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</si>
  <si>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</si>
  <si>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</si>
  <si>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</si>
  <si>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</si>
  <si>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</si>
  <si>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</si>
  <si>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</si>
  <si>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</si>
  <si>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</si>
  <si>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</si>
  <si>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</si>
  <si>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</si>
  <si>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</si>
  <si>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</si>
  <si>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</si>
  <si>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</si>
  <si>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</si>
  <si>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</si>
  <si>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</si>
  <si>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</si>
  <si>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</si>
  <si>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</si>
  <si>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</si>
  <si>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</si>
  <si>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</si>
  <si>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</si>
  <si>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</si>
  <si>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</si>
  <si>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</si>
  <si>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</si>
  <si>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</si>
  <si>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</si>
  <si>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</si>
  <si>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</si>
  <si>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</si>
  <si>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</si>
  <si>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</si>
  <si>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</si>
  <si>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</si>
  <si>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</si>
  <si>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</si>
  <si>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</si>
  <si>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</si>
  <si>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</si>
  <si>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</si>
  <si>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</si>
  <si>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</si>
  <si>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</si>
  <si>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</si>
  <si>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</si>
  <si>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</si>
  <si>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</si>
  <si>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</si>
  <si>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</si>
  <si>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</si>
  <si>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</si>
  <si>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</si>
  <si>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</si>
  <si>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</si>
  <si>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</si>
  <si>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</si>
  <si>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</si>
  <si>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</si>
  <si>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</si>
  <si>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</si>
  <si>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</si>
  <si>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</si>
  <si>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</si>
  <si>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</si>
  <si>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</si>
  <si>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</si>
  <si>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</si>
  <si>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</si>
  <si>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</si>
  <si>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</si>
  <si>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</si>
  <si>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</si>
  <si>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</si>
  <si>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</si>
  <si>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</si>
  <si>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</si>
  <si>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</si>
  <si>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</si>
  <si>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</si>
  <si>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</si>
  <si>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</si>
  <si>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</si>
  <si>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</si>
  <si>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</si>
  <si>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</si>
  <si>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</si>
  <si>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</si>
  <si>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</si>
  <si>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</si>
  <si>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</si>
  <si>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</si>
  <si>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</si>
  <si>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</si>
  <si>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</si>
  <si>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</si>
  <si>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</si>
  <si>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</si>
  <si>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</si>
  <si>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</si>
  <si>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</si>
  <si>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</si>
  <si>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</si>
  <si>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</si>
  <si>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</si>
  <si>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</si>
  <si>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</si>
  <si>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</si>
  <si>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</si>
  <si>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</si>
  <si>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</si>
  <si>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</si>
  <si>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</si>
  <si>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</si>
  <si>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</si>
  <si>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</si>
  <si>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</si>
  <si>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</si>
  <si>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</si>
  <si>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</si>
  <si>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</si>
  <si>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</si>
  <si>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</si>
  <si>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</si>
  <si>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</si>
  <si>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</si>
  <si>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</si>
  <si>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</si>
  <si>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</si>
  <si>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</si>
  <si>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</si>
  <si>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</si>
  <si>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</si>
  <si>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</si>
  <si>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</si>
  <si>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</si>
  <si>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</si>
  <si>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</si>
  <si>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</si>
  <si>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</si>
  <si>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</si>
  <si>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</si>
  <si>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</si>
  <si>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</si>
  <si>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</si>
  <si>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</si>
  <si>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</si>
  <si>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</si>
  <si>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</si>
  <si>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</si>
  <si>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</si>
  <si>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</si>
  <si>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</si>
  <si>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</si>
  <si>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</si>
  <si>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</si>
  <si>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</si>
  <si>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</si>
  <si>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</si>
  <si>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</si>
  <si>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</si>
  <si>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</si>
  <si>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</si>
  <si>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</si>
  <si>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</si>
  <si>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</si>
  <si>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</si>
  <si>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</si>
  <si>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</si>
  <si>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</si>
  <si>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</si>
  <si>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</si>
  <si>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</si>
  <si>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</si>
  <si>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</si>
  <si>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</si>
  <si>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</si>
  <si>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</si>
  <si>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</si>
  <si>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</si>
  <si>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</si>
  <si>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</si>
  <si>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</si>
  <si>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</si>
  <si>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</si>
  <si>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</si>
  <si>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</si>
  <si>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</si>
  <si>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</si>
  <si>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</si>
  <si>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</si>
  <si>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</si>
  <si>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</si>
  <si>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</si>
  <si>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</si>
  <si>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</si>
  <si>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</si>
  <si>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</si>
  <si>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</si>
  <si>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</si>
  <si>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</si>
  <si>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</si>
  <si>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</si>
  <si>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</si>
  <si>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</si>
  <si>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</si>
  <si>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</si>
  <si>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</si>
  <si>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</si>
  <si>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</si>
  <si>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</si>
  <si>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</si>
  <si>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</si>
  <si>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</si>
  <si>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</si>
  <si>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</si>
  <si>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</si>
  <si>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</si>
  <si>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</si>
  <si>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</si>
  <si>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</si>
  <si>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</si>
  <si>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</si>
  <si>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</si>
  <si>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</si>
  <si>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</si>
  <si>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</si>
  <si>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</si>
  <si>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</si>
  <si>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</si>
  <si>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</si>
  <si>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</si>
  <si>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</si>
  <si>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</si>
  <si>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</si>
  <si>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</si>
  <si>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</si>
  <si>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</si>
  <si>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</si>
  <si>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</si>
  <si>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</si>
  <si>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</si>
  <si>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</si>
  <si>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</si>
  <si>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</si>
  <si>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</si>
  <si>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</si>
  <si>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</si>
  <si>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</si>
  <si>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</si>
  <si>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</si>
  <si>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</si>
  <si>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</si>
  <si>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</si>
  <si>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</si>
  <si>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</si>
  <si>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</si>
  <si>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</si>
  <si>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</si>
  <si>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</si>
  <si>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</si>
  <si>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</si>
  <si>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</si>
  <si>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</si>
  <si>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</si>
  <si>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</si>
  <si>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</si>
  <si>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</si>
  <si>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</si>
  <si>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</si>
  <si>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</si>
  <si>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</si>
  <si>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</si>
  <si>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</si>
  <si>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</si>
  <si>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</si>
  <si>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</si>
  <si>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</si>
  <si>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</si>
  <si>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</si>
  <si>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</si>
  <si>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</si>
  <si>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</si>
  <si>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</si>
  <si>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</si>
  <si>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</si>
  <si>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</si>
  <si>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</si>
  <si>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</si>
  <si>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</si>
  <si>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</si>
  <si>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</si>
  <si>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</si>
  <si>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</si>
  <si>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</si>
  <si>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</si>
  <si>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</si>
  <si>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</si>
  <si>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</si>
  <si>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</si>
  <si>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</si>
  <si>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</si>
  <si>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</si>
  <si>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</si>
  <si>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</si>
  <si>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</si>
  <si>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</si>
  <si>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</si>
  <si>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</si>
  <si>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</si>
  <si>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</si>
  <si>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</si>
  <si>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</si>
  <si>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</si>
  <si>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</si>
  <si>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</si>
  <si>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</si>
  <si>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</si>
  <si>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</si>
  <si>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</si>
  <si>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</si>
  <si>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</si>
  <si>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</si>
  <si>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</si>
  <si>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</si>
  <si>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</si>
  <si>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</si>
  <si>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</si>
  <si>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</si>
  <si>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</si>
  <si>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</si>
  <si>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</si>
  <si>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</si>
  <si>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</si>
  <si>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</si>
  <si>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</si>
  <si>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</si>
  <si>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</si>
  <si>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</si>
  <si>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</si>
  <si>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</si>
  <si>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</si>
  <si>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</si>
  <si>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</si>
  <si>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</si>
  <si>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</si>
  <si>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</si>
  <si>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</si>
  <si>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</si>
  <si>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</si>
  <si>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</si>
  <si>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</si>
  <si>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</si>
  <si>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</si>
  <si>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</si>
  <si>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</si>
  <si>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</si>
  <si>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</si>
  <si>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</si>
  <si>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</si>
  <si>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</si>
  <si>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</si>
  <si>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</si>
  <si>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</si>
  <si>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</si>
  <si>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</si>
  <si>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</si>
  <si>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</si>
  <si>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</si>
  <si>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</si>
  <si>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</si>
  <si>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</si>
  <si>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</si>
  <si>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</si>
  <si>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</si>
  <si>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</si>
  <si>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</si>
  <si>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</si>
  <si>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</si>
  <si>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</si>
  <si>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</si>
  <si>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</si>
  <si>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</si>
  <si>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</si>
  <si>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</si>
  <si>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</si>
  <si>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</si>
  <si>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</si>
  <si>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</si>
  <si>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</si>
  <si>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</si>
  <si>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</si>
  <si>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</si>
  <si>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</si>
  <si>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</si>
  <si>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</si>
  <si>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</si>
  <si>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</si>
  <si>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</si>
  <si>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</si>
  <si>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</si>
  <si>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</si>
  <si>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</si>
  <si>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</si>
  <si>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</si>
  <si>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</si>
  <si>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</si>
  <si>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</si>
  <si>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</si>
  <si>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</si>
  <si>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</si>
  <si>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</si>
  <si>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</si>
  <si>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</si>
  <si>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</si>
  <si>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</si>
  <si>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</si>
  <si>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</si>
  <si>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</si>
  <si>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</si>
  <si>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</si>
  <si>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</si>
  <si>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</si>
  <si>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</si>
  <si>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</si>
  <si>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</si>
  <si>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</si>
  <si>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</si>
  <si>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</si>
  <si>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</si>
  <si>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</si>
  <si>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</si>
  <si>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</si>
  <si>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</si>
  <si>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</si>
  <si>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</si>
  <si>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</si>
  <si>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</si>
  <si>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</si>
  <si>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</si>
  <si>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</si>
  <si>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</si>
  <si>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</si>
  <si>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</si>
  <si>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</si>
  <si>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</si>
  <si>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</si>
  <si>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</si>
  <si>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</si>
  <si>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</si>
  <si>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</si>
  <si>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</si>
  <si>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</si>
  <si>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</si>
  <si>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</si>
  <si>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</si>
  <si>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</si>
  <si>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</si>
  <si>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</si>
  <si>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</si>
  <si>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</si>
  <si>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</si>
  <si>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</si>
  <si>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</si>
  <si>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</si>
  <si>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</si>
  <si>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</si>
  <si>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</si>
  <si>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</si>
  <si>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</si>
  <si>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</si>
  <si>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</si>
  <si>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</si>
  <si>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</si>
  <si>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</si>
  <si>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</si>
  <si>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</si>
  <si>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</si>
  <si>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</si>
  <si>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</si>
  <si>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</si>
  <si>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</si>
  <si>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</si>
  <si>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</si>
  <si>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</si>
  <si>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</si>
  <si>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</si>
  <si>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</si>
  <si>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</si>
  <si>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</si>
  <si>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</si>
  <si>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</si>
  <si>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</si>
  <si>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</si>
  <si>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</si>
  <si>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</si>
  <si>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</si>
  <si>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</si>
  <si>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</si>
  <si>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</si>
  <si>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</si>
  <si>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</si>
  <si>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</si>
  <si>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</si>
  <si>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</si>
  <si>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</si>
  <si>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</si>
  <si>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</si>
  <si>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</si>
  <si>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</si>
  <si>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</si>
  <si>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</si>
  <si>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</si>
  <si>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</si>
  <si>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</si>
  <si>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</si>
  <si>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</si>
  <si>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</si>
  <si>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</si>
  <si>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</si>
  <si>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</si>
  <si>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</si>
  <si>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</si>
  <si>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</si>
  <si>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</si>
  <si>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</si>
  <si>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</si>
  <si>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</si>
  <si>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</si>
  <si>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</si>
  <si>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</si>
  <si>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</si>
  <si>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</si>
  <si>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</si>
  <si>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</si>
  <si>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</si>
  <si>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</si>
  <si>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</si>
  <si>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</si>
  <si>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</si>
  <si>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</si>
  <si>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</si>
  <si>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</si>
  <si>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</si>
  <si>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</si>
  <si>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</si>
  <si>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</si>
  <si>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</si>
  <si>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</si>
  <si>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</si>
  <si>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</si>
  <si>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</si>
  <si>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</si>
  <si>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</si>
  <si>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</si>
  <si>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</si>
  <si>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</si>
  <si>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</si>
  <si>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</si>
  <si>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</si>
  <si>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</si>
  <si>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</si>
  <si>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</si>
  <si>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</si>
  <si>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</si>
  <si>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</si>
  <si>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</si>
  <si>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</si>
  <si>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</si>
  <si>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</si>
  <si>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</si>
  <si>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</si>
  <si>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</si>
  <si>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</si>
  <si>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</si>
  <si>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</si>
  <si>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</si>
  <si>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</si>
  <si>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</si>
  <si>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</si>
  <si>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</si>
  <si>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</si>
  <si>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</si>
  <si>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</si>
  <si>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</si>
  <si>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</si>
  <si>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</si>
  <si>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</si>
  <si>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</si>
  <si>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</si>
  <si>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</si>
  <si>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</si>
  <si>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</si>
  <si>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</si>
  <si>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</si>
  <si>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</si>
  <si>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</si>
  <si>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</si>
  <si>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</si>
  <si>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</si>
  <si>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</si>
  <si>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</si>
  <si>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</si>
  <si>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</si>
  <si>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</si>
  <si>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</si>
  <si>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</si>
  <si>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</si>
  <si>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</si>
  <si>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</si>
  <si>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</si>
  <si>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</si>
  <si>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</si>
  <si>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</si>
  <si>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</si>
  <si>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</si>
  <si>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</si>
  <si>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</si>
  <si>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</si>
  <si>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</si>
  <si>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</si>
  <si>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</si>
  <si>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</si>
  <si>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</si>
  <si>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</si>
  <si>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</si>
  <si>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</si>
  <si>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</si>
  <si>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</si>
  <si>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</si>
  <si>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</si>
  <si>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</si>
  <si>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</si>
  <si>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</si>
  <si>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</si>
  <si>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</si>
  <si>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</si>
  <si>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</si>
  <si>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</si>
  <si>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</si>
  <si>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</si>
  <si>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</si>
  <si>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</si>
  <si>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</si>
  <si>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</si>
  <si>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</si>
  <si>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</si>
  <si>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</si>
  <si>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</si>
  <si>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</si>
  <si>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</si>
  <si>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</si>
  <si>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</si>
  <si>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</si>
  <si>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</si>
  <si>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</si>
  <si>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</si>
  <si>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</si>
  <si>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</si>
  <si>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</si>
  <si>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</si>
  <si>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</si>
  <si>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</si>
  <si>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</si>
  <si>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</si>
  <si>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</si>
  <si>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</si>
  <si>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</si>
  <si>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</si>
  <si>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</si>
  <si>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</si>
  <si>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</si>
  <si>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</si>
  <si>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</si>
  <si>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</si>
  <si>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</si>
  <si>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</si>
  <si>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</si>
  <si>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</si>
  <si>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</si>
  <si>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</si>
  <si>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</si>
  <si>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</si>
  <si>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</si>
  <si>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</si>
  <si>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</si>
  <si>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</si>
  <si>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</si>
  <si>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</si>
  <si>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</si>
  <si>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</si>
  <si>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</si>
  <si>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</si>
  <si>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</si>
  <si>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</si>
  <si>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</si>
  <si>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</si>
  <si>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</si>
  <si>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</si>
  <si>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</si>
  <si>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</si>
  <si>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</si>
  <si>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</si>
  <si>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</si>
  <si>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</si>
  <si>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</si>
  <si>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</si>
  <si>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</si>
  <si>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</si>
  <si>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</si>
  <si>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</si>
  <si>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</si>
  <si>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</si>
  <si>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</si>
  <si>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</si>
  <si>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</si>
  <si>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</si>
  <si>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</si>
  <si>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</si>
  <si>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</si>
  <si>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</si>
  <si>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</si>
  <si>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</si>
  <si>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</si>
  <si>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</si>
  <si>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</si>
  <si>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</si>
  <si>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</si>
  <si>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</si>
  <si>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</si>
  <si>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</si>
  <si>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</si>
  <si>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</si>
  <si>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</si>
  <si>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</si>
  <si>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</si>
  <si>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</si>
  <si>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</si>
  <si>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</si>
  <si>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</si>
  <si>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</si>
  <si>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</si>
  <si>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</si>
  <si>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</si>
  <si>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</si>
  <si>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</si>
  <si>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</si>
  <si>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</si>
  <si>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</si>
  <si>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</si>
  <si>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</si>
  <si>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</si>
  <si>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</si>
  <si>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</si>
  <si>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</si>
  <si>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</si>
  <si>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</si>
  <si>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</si>
  <si>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</si>
  <si>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</si>
  <si>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</si>
  <si>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</si>
  <si>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</si>
  <si>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</si>
  <si>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</si>
  <si>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</si>
  <si>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</si>
  <si>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</si>
  <si>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</si>
  <si>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</si>
  <si>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</si>
  <si>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</si>
  <si>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</si>
  <si>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</si>
  <si>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</si>
  <si>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</si>
  <si>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</si>
  <si>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</si>
  <si>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</si>
  <si>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</si>
  <si>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</si>
  <si>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</si>
  <si>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</si>
  <si>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</si>
  <si>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</si>
  <si>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</si>
  <si>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</si>
  <si>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</si>
  <si>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</si>
  <si>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</si>
  <si>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</si>
  <si>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</si>
  <si>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</si>
  <si>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</si>
  <si>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</si>
  <si>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</si>
  <si>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</si>
  <si>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</si>
  <si>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</si>
  <si>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</si>
  <si>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</si>
  <si>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</si>
  <si>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</si>
  <si>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</si>
  <si>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</si>
  <si>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</si>
  <si>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</si>
  <si>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</si>
  <si>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</si>
  <si>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</si>
  <si>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</si>
  <si>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</si>
  <si>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</si>
  <si>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</si>
  <si>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</si>
  <si>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</si>
  <si>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</si>
  <si>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</si>
  <si>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</si>
  <si>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</si>
  <si>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</si>
  <si>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</si>
  <si>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</si>
  <si>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</si>
  <si>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</si>
  <si>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</si>
  <si>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</si>
  <si>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</si>
  <si>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</si>
  <si>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</si>
  <si>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</si>
  <si>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</si>
  <si>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</si>
  <si>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</si>
  <si>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</si>
  <si>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</si>
  <si>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</si>
  <si>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</si>
  <si>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</si>
  <si>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</si>
  <si>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</si>
  <si>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</si>
  <si>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</si>
  <si>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</si>
  <si>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</si>
  <si>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</si>
  <si>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</si>
  <si>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</si>
  <si>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</si>
  <si>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</si>
  <si>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</si>
  <si>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</si>
  <si>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</si>
  <si>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</si>
  <si>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</si>
  <si>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</si>
  <si>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</si>
  <si>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</si>
  <si>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</si>
  <si>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</si>
  <si>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</si>
  <si>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</si>
  <si>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</si>
  <si>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</si>
  <si>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</si>
  <si>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</si>
  <si>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</si>
  <si>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</si>
  <si>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</si>
  <si>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</si>
  <si>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</si>
  <si>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</si>
  <si>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</si>
  <si>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</si>
  <si>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</si>
  <si>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</si>
  <si>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</si>
  <si>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</si>
  <si>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</si>
  <si>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</si>
  <si>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</si>
  <si>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</si>
  <si>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</si>
  <si>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</si>
  <si>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</si>
  <si>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</si>
  <si>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</si>
  <si>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</si>
  <si>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</si>
  <si>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</si>
  <si>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</si>
  <si>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</si>
  <si>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</si>
  <si>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</si>
  <si>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</si>
  <si>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</si>
  <si>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</si>
  <si>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</si>
  <si>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</si>
  <si>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</si>
  <si>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</si>
  <si>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</si>
  <si>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</si>
  <si>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</si>
  <si>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</si>
  <si>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</si>
  <si>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</si>
  <si>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</si>
  <si>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</si>
  <si>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</si>
  <si>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</si>
  <si>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</si>
  <si>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</si>
  <si>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</si>
  <si>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</si>
  <si>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</si>
  <si>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</si>
  <si>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</si>
  <si>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</si>
  <si>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</si>
  <si>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</si>
  <si>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</si>
  <si>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</si>
  <si>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</si>
  <si>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</si>
  <si>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</si>
  <si>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</si>
  <si>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</si>
  <si>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</si>
  <si>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</si>
  <si>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</si>
  <si>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</si>
  <si>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</si>
  <si>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</si>
  <si>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</si>
  <si>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</si>
  <si>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</si>
  <si>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</si>
  <si>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</si>
  <si>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</si>
  <si>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</si>
  <si>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</si>
  <si>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</si>
  <si>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</si>
  <si>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</si>
  <si>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</si>
  <si>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</si>
  <si>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</si>
  <si>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</si>
  <si>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</si>
  <si>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</si>
  <si>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</si>
  <si>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</si>
  <si>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</si>
  <si>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</si>
  <si>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</si>
  <si>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</si>
  <si>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</si>
  <si>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</si>
  <si>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</si>
  <si>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</si>
  <si>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</si>
  <si>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</si>
  <si>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</si>
  <si>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</si>
  <si>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</si>
  <si>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</si>
  <si>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</si>
  <si>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</si>
  <si>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</si>
  <si>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</si>
  <si>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</si>
  <si>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</si>
  <si>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</si>
  <si>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</si>
  <si>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</si>
  <si>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</si>
  <si>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</si>
  <si>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</si>
  <si>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</si>
  <si>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</si>
  <si>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</si>
  <si>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</si>
  <si>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</si>
  <si>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</si>
  <si>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</si>
  <si>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</si>
  <si>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</si>
  <si>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</si>
  <si>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</si>
  <si>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</si>
  <si>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</si>
  <si>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</si>
  <si>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</si>
  <si>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</si>
  <si>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</si>
  <si>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</si>
  <si>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</si>
  <si>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</si>
  <si>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</si>
  <si>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</si>
  <si>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</si>
  <si>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</si>
  <si>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</si>
  <si>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</si>
  <si>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</si>
  <si>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</si>
  <si>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</si>
  <si>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</si>
  <si>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</si>
  <si>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</si>
  <si>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</si>
  <si>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</si>
  <si>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</si>
  <si>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</si>
  <si>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</si>
  <si>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</si>
  <si>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</si>
  <si>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</si>
  <si>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</si>
  <si>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</si>
  <si>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</si>
  <si>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</si>
  <si>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</si>
  <si>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</si>
  <si>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</si>
  <si>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</si>
  <si>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</si>
  <si>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</si>
  <si>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</si>
  <si>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</si>
  <si>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</si>
  <si>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</si>
  <si>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</si>
  <si>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</si>
  <si>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</si>
  <si>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</si>
  <si>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</si>
  <si>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</si>
  <si>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</si>
  <si>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</si>
  <si>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</si>
  <si>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</si>
  <si>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</si>
  <si>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</si>
  <si>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</si>
  <si>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</si>
  <si>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</si>
  <si>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</si>
  <si>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</si>
  <si>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</si>
  <si>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</si>
  <si>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</si>
  <si>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</si>
  <si>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</si>
  <si>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</si>
  <si>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</si>
  <si>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</si>
  <si>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</si>
  <si>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</si>
  <si>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</si>
  <si>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</si>
  <si>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</si>
  <si>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</si>
  <si>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</si>
  <si>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</si>
  <si>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</si>
  <si>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</si>
  <si>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</si>
  <si>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</si>
  <si>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</si>
  <si>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</si>
  <si>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</si>
  <si>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</si>
  <si>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</si>
  <si>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</si>
  <si>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</si>
  <si>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</si>
  <si>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</si>
  <si>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</si>
  <si>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</si>
  <si>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</si>
  <si>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</si>
  <si>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</si>
  <si>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</si>
  <si>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</si>
  <si>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</si>
  <si>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</si>
  <si>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</si>
  <si>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</si>
  <si>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</si>
  <si>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</si>
  <si>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</si>
  <si>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</si>
  <si>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</si>
  <si>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</si>
  <si>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</si>
  <si>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</si>
  <si>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</si>
  <si>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</si>
  <si>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</si>
  <si>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</si>
  <si>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</si>
  <si>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</si>
  <si>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</si>
  <si>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</si>
  <si>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</si>
  <si>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</si>
  <si>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</si>
  <si>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</si>
  <si>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</si>
  <si>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</si>
  <si>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</si>
  <si>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</si>
  <si>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</si>
  <si>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</si>
  <si>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</si>
  <si>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</si>
  <si>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</si>
  <si>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</si>
  <si>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</si>
  <si>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</si>
  <si>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</si>
  <si>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</si>
  <si>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</si>
  <si>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</si>
  <si>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</si>
  <si>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</si>
  <si>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</si>
  <si>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</si>
  <si>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</si>
  <si>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</si>
  <si>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</si>
  <si>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</si>
  <si>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</si>
  <si>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</si>
  <si>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</si>
  <si>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</si>
  <si>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</si>
  <si>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</si>
  <si>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</si>
  <si>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</si>
  <si>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</si>
  <si>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</si>
  <si>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</si>
  <si>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</si>
  <si>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</si>
  <si>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</si>
  <si>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</si>
  <si>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</si>
  <si>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</si>
  <si>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</si>
  <si>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</si>
  <si>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</si>
  <si>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</si>
  <si>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</si>
  <si>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</si>
  <si>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</si>
  <si>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</si>
  <si>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</si>
  <si>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</si>
  <si>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</si>
  <si>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</si>
  <si>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</si>
  <si>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</si>
  <si>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</si>
  <si>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</si>
  <si>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</si>
  <si>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</si>
  <si>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</si>
  <si>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</si>
  <si>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</si>
  <si>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</si>
  <si>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</si>
  <si>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</si>
  <si>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</si>
  <si>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</si>
  <si>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</si>
  <si>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</si>
  <si>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</si>
  <si>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</si>
  <si>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</si>
  <si>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</si>
  <si>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</si>
  <si>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</si>
  <si>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</si>
  <si>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</si>
  <si>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</si>
  <si>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</si>
  <si>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</si>
  <si>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</si>
  <si>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</si>
  <si>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</si>
  <si>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</si>
  <si>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</si>
  <si>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</si>
  <si>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</si>
  <si>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</si>
  <si>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</si>
  <si>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</si>
  <si>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</si>
  <si>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</si>
  <si>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</si>
  <si>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</si>
  <si>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</si>
  <si>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</si>
  <si>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</si>
  <si>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</si>
  <si>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</si>
  <si>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</si>
  <si>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</si>
  <si>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</si>
  <si>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</si>
  <si>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</si>
  <si>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</si>
  <si>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</si>
  <si>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</si>
  <si>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</si>
  <si>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</si>
  <si>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</si>
  <si>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</si>
  <si>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</si>
  <si>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</si>
  <si>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</si>
  <si>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</si>
  <si>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</si>
  <si>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</si>
  <si>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</si>
  <si>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</si>
  <si>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</si>
  <si>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</si>
  <si>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</si>
  <si>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</si>
  <si>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</si>
  <si>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</si>
  <si>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</si>
  <si>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</si>
  <si>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</si>
  <si>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</si>
  <si>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</si>
  <si>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</si>
  <si>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</si>
  <si>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</si>
  <si>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</si>
  <si>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</si>
  <si>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</si>
  <si>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</si>
  <si>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</si>
  <si>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</si>
  <si>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</si>
  <si>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</si>
  <si>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</si>
  <si>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</si>
  <si>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</si>
  <si>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</si>
  <si>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</si>
  <si>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</si>
  <si>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</si>
  <si>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</si>
  <si>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</si>
  <si>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</si>
  <si>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</si>
  <si>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</si>
  <si>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</si>
  <si>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</si>
  <si>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</si>
  <si>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</si>
  <si>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</si>
  <si>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</si>
  <si>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</si>
  <si>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</si>
  <si>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</si>
  <si>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</si>
  <si>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</si>
  <si>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</si>
  <si>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</si>
  <si>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</si>
  <si>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</si>
  <si>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</si>
  <si>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</si>
  <si>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</si>
  <si>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</si>
  <si>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</si>
  <si>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</si>
  <si>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</si>
  <si>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</si>
  <si>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</si>
  <si>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</si>
  <si>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</si>
  <si>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</si>
  <si>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</si>
  <si>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</si>
  <si>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</si>
  <si>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</si>
  <si>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</si>
  <si>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</si>
  <si>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</si>
  <si>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</si>
  <si>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</si>
  <si>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</si>
  <si>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</si>
  <si>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</si>
  <si>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</si>
  <si>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</si>
  <si>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</si>
  <si>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</si>
  <si>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</si>
  <si>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</si>
  <si>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</si>
  <si>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</si>
  <si>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</si>
  <si>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</si>
  <si>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</si>
  <si>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</si>
  <si>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</si>
  <si>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</si>
  <si>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</si>
  <si>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</si>
  <si>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</si>
  <si>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</si>
  <si>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</si>
  <si>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</si>
  <si>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</si>
  <si>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</si>
  <si>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</si>
  <si>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</si>
  <si>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</si>
  <si>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</si>
  <si>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</si>
  <si>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</si>
  <si>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</si>
  <si>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</si>
  <si>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</si>
  <si>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</si>
  <si>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</si>
  <si>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</si>
  <si>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</si>
  <si>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</si>
  <si>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</si>
  <si>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</si>
  <si>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</si>
  <si>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</si>
  <si>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</si>
  <si>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</si>
  <si>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</si>
  <si>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</si>
  <si>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</si>
  <si>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</si>
  <si>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</si>
  <si>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</si>
  <si>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</si>
  <si>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</si>
  <si>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</si>
  <si>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</si>
  <si>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</si>
  <si>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</si>
  <si>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</si>
  <si>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</si>
  <si>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</si>
  <si>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</si>
  <si>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</si>
  <si>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</si>
  <si>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</si>
  <si>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</si>
  <si>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</si>
  <si>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</si>
  <si>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</si>
  <si>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</si>
  <si>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</si>
  <si>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</si>
  <si>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</si>
  <si>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</si>
  <si>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</si>
  <si>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</si>
  <si>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</si>
  <si>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</si>
  <si>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</si>
  <si>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</si>
  <si>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</si>
  <si>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</si>
  <si>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</si>
  <si>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</si>
  <si>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</si>
  <si>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</si>
  <si>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</si>
  <si>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</si>
  <si>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</si>
  <si>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</si>
  <si>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</si>
  <si>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</si>
  <si>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</si>
  <si>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</si>
  <si>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</si>
  <si>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</si>
  <si>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</si>
  <si>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</si>
  <si>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</si>
  <si>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</si>
  <si>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</si>
  <si>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</si>
  <si>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</si>
  <si>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</si>
  <si>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</si>
  <si>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</si>
  <si>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</si>
  <si>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</si>
  <si>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</si>
  <si>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</si>
  <si>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</si>
  <si>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</si>
  <si>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</si>
  <si>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</si>
  <si>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</si>
  <si>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</si>
  <si>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</si>
  <si>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</si>
  <si>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</si>
  <si>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</si>
  <si>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</si>
  <si>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</si>
  <si>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</si>
  <si>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</si>
  <si>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</si>
  <si>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</si>
  <si>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</si>
  <si>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</si>
  <si>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</si>
  <si>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</si>
  <si>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</si>
  <si>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</si>
  <si>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</si>
  <si>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</si>
  <si>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</si>
  <si>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</si>
  <si>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</si>
  <si>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</si>
  <si>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</si>
  <si>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</si>
  <si>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</si>
  <si>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</si>
  <si>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</si>
  <si>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</si>
  <si>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</si>
  <si>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</si>
  <si>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</si>
  <si>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</si>
  <si>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</si>
  <si>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</si>
  <si>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</si>
  <si>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</si>
  <si>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</si>
  <si>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</si>
  <si>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</si>
  <si>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</si>
  <si>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</si>
  <si>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</si>
  <si>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</si>
  <si>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</si>
  <si>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</si>
  <si>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</si>
  <si>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</si>
  <si>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</si>
  <si>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</si>
  <si>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</si>
  <si>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</si>
  <si>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</si>
  <si>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</si>
  <si>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</si>
  <si>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</si>
  <si>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</si>
  <si>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</si>
  <si>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</si>
  <si>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</si>
  <si>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</si>
  <si>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</si>
  <si>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</si>
  <si>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</si>
  <si>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</si>
  <si>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</si>
  <si>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</si>
  <si>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</si>
  <si>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</si>
  <si>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</si>
  <si>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</si>
  <si>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</si>
  <si>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</si>
  <si>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</si>
  <si>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</si>
  <si>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</si>
  <si>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</si>
  <si>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</si>
  <si>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</si>
  <si>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</si>
  <si>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</si>
  <si>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</si>
  <si>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</si>
  <si>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</si>
  <si>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</si>
  <si>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</si>
  <si>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</si>
  <si>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</si>
  <si>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</si>
  <si>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</si>
  <si>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</si>
  <si>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</si>
  <si>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</si>
  <si>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</si>
  <si>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</si>
  <si>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</si>
  <si>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</si>
  <si>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</si>
  <si>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</si>
  <si>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</si>
  <si>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</si>
  <si>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</si>
  <si>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</si>
  <si>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</si>
  <si>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</si>
  <si>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</si>
  <si>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</si>
  <si>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</si>
  <si>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</si>
  <si>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</si>
  <si>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</si>
  <si>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</si>
  <si>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</si>
  <si>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</si>
  <si>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</si>
  <si>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</si>
  <si>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</si>
  <si>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</si>
  <si>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</si>
  <si>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</si>
  <si>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</si>
  <si>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</si>
  <si>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</si>
  <si>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</si>
  <si>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</si>
  <si>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</si>
  <si>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</si>
  <si>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</si>
  <si>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</si>
  <si>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</si>
  <si>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</si>
  <si>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</si>
  <si>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</si>
  <si>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</si>
  <si>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</si>
  <si>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</si>
  <si>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</si>
  <si>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</si>
  <si>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</si>
  <si>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</si>
  <si>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</si>
  <si>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</si>
  <si>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</si>
  <si>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</si>
  <si>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</si>
  <si>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</si>
  <si>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</si>
  <si>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</si>
  <si>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</si>
  <si>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</si>
  <si>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</si>
  <si>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</si>
  <si>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</si>
  <si>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</si>
  <si>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</si>
  <si>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</si>
  <si>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</si>
  <si>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</si>
  <si>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</si>
  <si>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</si>
  <si>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</si>
  <si>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</si>
  <si>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</si>
  <si>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</si>
  <si>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</si>
  <si>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</si>
  <si>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</si>
  <si>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</si>
  <si>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</si>
  <si>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</si>
  <si>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</si>
  <si>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</si>
  <si>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</si>
  <si>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</si>
  <si>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</si>
  <si>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</si>
  <si>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</si>
  <si>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</si>
  <si>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</si>
  <si>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</si>
  <si>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</si>
  <si>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</si>
  <si>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</si>
  <si>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</si>
  <si>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</si>
  <si>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</si>
  <si>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</si>
  <si>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</si>
  <si>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</si>
  <si>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</si>
  <si>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</si>
  <si>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</si>
  <si>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</si>
  <si>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</si>
  <si>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</si>
  <si>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</si>
  <si>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</si>
  <si>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</si>
  <si>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</si>
  <si>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</si>
  <si>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</si>
  <si>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</si>
  <si>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</si>
  <si>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</si>
  <si>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</si>
  <si>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</si>
  <si>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</si>
  <si>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</si>
  <si>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</si>
  <si>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</si>
  <si>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</si>
  <si>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</si>
  <si>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</si>
  <si>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</si>
  <si>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</si>
  <si>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</si>
  <si>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</si>
  <si>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</si>
  <si>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</si>
  <si>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</si>
  <si>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</si>
  <si>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</si>
  <si>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</si>
  <si>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</si>
  <si>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</si>
  <si>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</si>
  <si>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</si>
  <si>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</si>
  <si>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</si>
  <si>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</si>
  <si>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</si>
  <si>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</si>
  <si>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</si>
  <si>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</si>
  <si>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</si>
  <si>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</si>
  <si>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</si>
  <si>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</si>
  <si>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</si>
  <si>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</si>
  <si>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</si>
  <si>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</si>
  <si>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</si>
  <si>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</si>
  <si>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</si>
  <si>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</si>
  <si>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</si>
  <si>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</si>
  <si>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</si>
  <si>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</si>
  <si>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</si>
  <si>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</si>
  <si>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</si>
  <si>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</si>
  <si>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</si>
  <si>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</si>
  <si>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</si>
  <si>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</si>
  <si>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</si>
  <si>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</si>
  <si>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</si>
  <si>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</si>
  <si>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</si>
  <si>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</si>
  <si>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</si>
  <si>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</si>
  <si>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</si>
  <si>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</si>
  <si>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</si>
  <si>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</si>
  <si>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</si>
  <si>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</si>
  <si>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</si>
  <si>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</si>
  <si>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</si>
  <si>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</si>
  <si>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</si>
  <si>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</si>
  <si>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</si>
  <si>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</si>
  <si>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</si>
  <si>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</si>
  <si>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</si>
  <si>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</si>
  <si>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</si>
  <si>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</si>
  <si>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</si>
  <si>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</si>
  <si>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</si>
  <si>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</si>
  <si>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</si>
  <si>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</si>
  <si>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</si>
  <si>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</si>
  <si>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</si>
  <si>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</si>
  <si>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</si>
  <si>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</si>
  <si>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</si>
  <si>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</si>
  <si>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</si>
  <si>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</si>
  <si>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</si>
  <si>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</si>
  <si>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</si>
  <si>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</si>
  <si>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</si>
  <si>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</si>
  <si>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</si>
  <si>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</si>
  <si>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</si>
  <si>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</si>
  <si>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</si>
  <si>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</si>
  <si>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</si>
  <si>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</si>
  <si>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</si>
  <si>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</si>
  <si>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</si>
  <si>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</si>
  <si>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</si>
  <si>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</si>
  <si>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</si>
  <si>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</si>
  <si>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</si>
  <si>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</si>
  <si>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</si>
  <si>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</si>
  <si>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</si>
  <si>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</si>
  <si>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</si>
  <si>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</si>
  <si>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</si>
  <si>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</si>
  <si>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</si>
  <si>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</si>
  <si>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</si>
  <si>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</si>
  <si>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</si>
  <si>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</si>
  <si>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</si>
  <si>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</si>
  <si>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</si>
  <si>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</si>
  <si>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</si>
  <si>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</si>
  <si>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</si>
  <si>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</si>
  <si>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</si>
  <si>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</si>
  <si>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</si>
  <si>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</si>
  <si>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</si>
  <si>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</si>
  <si>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</si>
  <si>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</si>
  <si>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</si>
  <si>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</si>
  <si>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</si>
  <si>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</si>
  <si>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</si>
  <si>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</si>
  <si>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</si>
  <si>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</si>
  <si>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</si>
  <si>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</si>
  <si>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</si>
  <si>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</si>
  <si>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</si>
  <si>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</si>
  <si>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</si>
  <si>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</si>
  <si>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</si>
  <si>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</si>
  <si>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</si>
  <si>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</si>
  <si>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</si>
  <si>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</si>
  <si>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</si>
  <si>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</si>
  <si>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</si>
  <si>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</si>
  <si>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</si>
  <si>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</si>
  <si>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</si>
  <si>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</si>
  <si>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</si>
  <si>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</si>
  <si>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</si>
  <si>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</si>
  <si>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</si>
  <si>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</si>
  <si>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</si>
  <si>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</si>
  <si>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</si>
  <si>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</si>
  <si>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</si>
  <si>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</si>
  <si>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</si>
  <si>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</si>
  <si>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</si>
  <si>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</si>
  <si>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</si>
  <si>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</si>
  <si>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</si>
  <si>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</si>
  <si>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</si>
  <si>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</si>
  <si>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</si>
  <si>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</si>
  <si>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</si>
  <si>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</si>
  <si>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</si>
  <si>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</si>
  <si>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</si>
  <si>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</si>
  <si>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</si>
  <si>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</si>
  <si>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</si>
  <si>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</si>
  <si>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</si>
  <si>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</si>
  <si>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</si>
  <si>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</si>
  <si>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</si>
  <si>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</si>
  <si>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</si>
  <si>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</si>
  <si>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</si>
  <si>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</si>
  <si>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</si>
  <si>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</si>
  <si>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</si>
  <si>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</si>
  <si>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</si>
  <si>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</si>
  <si>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</si>
  <si>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</si>
  <si>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</si>
  <si>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</si>
  <si>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</si>
  <si>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</si>
  <si>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</si>
  <si>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</si>
  <si>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</si>
  <si>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</si>
  <si>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</si>
  <si>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</si>
  <si>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</si>
  <si>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</si>
  <si>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</si>
  <si>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</si>
  <si>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</si>
  <si>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</si>
  <si>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</si>
  <si>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</si>
  <si>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</si>
  <si>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</si>
  <si>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</si>
  <si>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</si>
  <si>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</si>
  <si>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</si>
  <si>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</si>
  <si>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</si>
  <si>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</si>
  <si>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</si>
  <si>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</si>
  <si>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</si>
  <si>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</si>
  <si>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</si>
  <si>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</si>
  <si>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</si>
  <si>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</si>
  <si>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</si>
  <si>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</si>
  <si>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</si>
  <si>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</si>
  <si>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</si>
  <si>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</si>
  <si>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</si>
  <si>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</si>
  <si>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</si>
  <si>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</si>
  <si>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</si>
  <si>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</si>
  <si>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</si>
  <si>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</si>
  <si>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</si>
  <si>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</si>
  <si>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</si>
  <si>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</si>
  <si>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</si>
  <si>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</si>
  <si>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</si>
  <si>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</si>
  <si>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</si>
  <si>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</si>
  <si>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</si>
  <si>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</si>
  <si>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</si>
  <si>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</si>
  <si>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</si>
  <si>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</si>
  <si>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</si>
  <si>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</si>
  <si>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</si>
  <si>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</si>
  <si>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</si>
  <si>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</si>
  <si>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</si>
  <si>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</si>
  <si>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</si>
  <si>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</si>
  <si>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</si>
  <si>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</si>
  <si>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</si>
  <si>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</si>
  <si>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</si>
  <si>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</si>
  <si>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</si>
  <si>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</si>
  <si>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</si>
  <si>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</si>
  <si>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</si>
  <si>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</si>
  <si>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</si>
  <si>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</si>
  <si>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</si>
  <si>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</si>
  <si>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</si>
  <si>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</si>
  <si>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</si>
  <si>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</si>
  <si>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</si>
  <si>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</si>
  <si>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</si>
  <si>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</si>
  <si>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</si>
  <si>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</si>
  <si>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</si>
  <si>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</si>
  <si>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</si>
  <si>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</si>
  <si>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</si>
  <si>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</si>
  <si>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</si>
  <si>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</si>
  <si>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</si>
  <si>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</si>
  <si>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</si>
  <si>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</si>
  <si>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</si>
  <si>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</si>
  <si>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</si>
  <si>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</si>
  <si>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</si>
  <si>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</si>
  <si>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</si>
  <si>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</si>
  <si>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</si>
  <si>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</si>
  <si>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</si>
  <si>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</si>
  <si>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</si>
  <si>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</si>
  <si>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</si>
  <si>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</si>
  <si>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</si>
  <si>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</si>
  <si>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</si>
  <si>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</si>
  <si>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</si>
  <si>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</si>
  <si>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</si>
  <si>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</si>
  <si>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</si>
  <si>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</si>
  <si>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</si>
  <si>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</si>
  <si>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</si>
  <si>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</si>
  <si>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</si>
  <si>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</si>
  <si>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</si>
  <si>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</si>
  <si>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</si>
  <si>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</si>
  <si>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</si>
  <si>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</si>
  <si>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</si>
  <si>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</si>
  <si>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</si>
  <si>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</si>
  <si>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</si>
  <si>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</si>
  <si>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</si>
  <si>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</si>
  <si>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</si>
  <si>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</si>
  <si>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</si>
  <si>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</si>
  <si>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</si>
  <si>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</si>
  <si>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</si>
  <si>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</si>
  <si>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</si>
  <si>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</si>
  <si>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</si>
  <si>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</si>
  <si>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</si>
  <si>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</si>
  <si>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</si>
  <si>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</si>
  <si>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</si>
  <si>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</si>
  <si>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</si>
  <si>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</si>
  <si>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</si>
  <si>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</si>
  <si>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</si>
  <si>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</si>
  <si>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</si>
  <si>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</si>
  <si>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</si>
  <si>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</si>
  <si>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</si>
  <si>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</si>
  <si>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</si>
  <si>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</si>
  <si>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</si>
  <si>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</si>
  <si>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</si>
  <si>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</si>
  <si>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</si>
  <si>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</si>
  <si>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</si>
  <si>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</si>
  <si>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</si>
  <si>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</si>
  <si>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</si>
  <si>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</si>
  <si>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</si>
  <si>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</si>
  <si>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</si>
  <si>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</si>
  <si>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</si>
  <si>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</si>
  <si>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</si>
  <si>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</si>
  <si>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</si>
  <si>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</si>
  <si>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</si>
  <si>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</si>
  <si>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</si>
  <si>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</si>
  <si>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</si>
  <si>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</si>
  <si>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</si>
  <si>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</si>
  <si>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</si>
  <si>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</si>
  <si>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</si>
  <si>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</si>
  <si>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</si>
  <si>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</si>
  <si>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</si>
  <si>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</si>
  <si>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</si>
  <si>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</si>
  <si>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</si>
  <si>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</si>
  <si>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</si>
  <si>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</si>
  <si>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</si>
  <si>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</si>
  <si>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</si>
  <si>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</si>
  <si>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</si>
  <si>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</si>
  <si>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</si>
  <si>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</si>
  <si>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</si>
  <si>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</si>
  <si>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</si>
  <si>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</si>
  <si>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</si>
  <si>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</si>
  <si>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</si>
  <si>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</si>
  <si>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</si>
  <si>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</si>
  <si>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</si>
  <si>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</si>
  <si>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</si>
  <si>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</si>
  <si>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</si>
  <si>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</si>
  <si>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</si>
  <si>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</si>
  <si>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</si>
  <si>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</si>
  <si>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</si>
  <si>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</si>
  <si>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</si>
  <si>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</si>
  <si>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</si>
  <si>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</si>
  <si>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</si>
  <si>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</si>
  <si>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</si>
  <si>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</si>
  <si>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</si>
  <si>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</si>
  <si>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</si>
  <si>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</si>
  <si>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</si>
  <si>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</si>
  <si>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</si>
  <si>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</si>
  <si>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</si>
  <si>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</si>
  <si>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</si>
  <si>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</si>
  <si>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</si>
  <si>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</si>
  <si>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</si>
  <si>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</si>
  <si>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</si>
  <si>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</si>
  <si>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</si>
  <si>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</si>
  <si>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</si>
  <si>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</si>
  <si>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</si>
  <si>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</si>
  <si>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</si>
  <si>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</si>
  <si>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</si>
  <si>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</si>
  <si>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</si>
  <si>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</si>
  <si>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</si>
  <si>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</si>
  <si>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</si>
  <si>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</si>
  <si>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</si>
  <si>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</si>
  <si>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</si>
  <si>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</si>
  <si>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</si>
  <si>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</si>
  <si>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</si>
  <si>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</si>
  <si>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</si>
  <si>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</si>
  <si>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</si>
  <si>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</si>
  <si>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</si>
  <si>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</si>
  <si>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</si>
  <si>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</si>
  <si>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</si>
  <si>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</si>
  <si>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</si>
  <si>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</si>
  <si>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</si>
  <si>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</si>
  <si>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</si>
  <si>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</si>
  <si>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</si>
  <si>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</si>
  <si>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</si>
  <si>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</si>
  <si>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</si>
  <si>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</si>
  <si>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</si>
  <si>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</si>
  <si>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</si>
  <si>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</si>
  <si>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</si>
  <si>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</si>
  <si>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</si>
  <si>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</si>
  <si>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</si>
  <si>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</si>
  <si>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</si>
  <si>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</si>
  <si>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</si>
  <si>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</si>
  <si>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</si>
  <si>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</si>
  <si>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</si>
  <si>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</si>
  <si>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</si>
  <si>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</si>
  <si>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</si>
  <si>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</si>
  <si>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</si>
  <si>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</si>
  <si>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</si>
  <si>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</si>
  <si>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</si>
  <si>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</si>
  <si>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</si>
  <si>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</si>
  <si>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</si>
  <si>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</si>
  <si>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</si>
  <si>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</si>
  <si>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</si>
  <si>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</si>
  <si>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</si>
  <si>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</si>
  <si>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</si>
  <si>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</si>
  <si>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</si>
  <si>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</si>
  <si>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</si>
  <si>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</si>
  <si>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</si>
  <si>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</si>
  <si>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</si>
  <si>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</si>
  <si>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</si>
  <si>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</si>
  <si>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</si>
  <si>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</si>
  <si>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</si>
  <si>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</si>
  <si>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</si>
  <si>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</si>
  <si>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</si>
  <si>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</si>
  <si>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</si>
  <si>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</si>
  <si>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</si>
  <si>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</si>
  <si>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</si>
  <si>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</si>
  <si>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</si>
  <si>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</si>
  <si>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</si>
  <si>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</si>
  <si>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</si>
  <si>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</si>
  <si>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</si>
  <si>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</si>
  <si>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</si>
  <si>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</si>
  <si>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</si>
  <si>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</si>
  <si>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</si>
  <si>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</si>
  <si>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</si>
  <si>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</si>
  <si>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</si>
  <si>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</si>
  <si>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</si>
  <si>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</si>
  <si>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</si>
  <si>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</si>
  <si>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</si>
  <si>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</si>
  <si>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</si>
  <si>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</si>
  <si>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</si>
  <si>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</si>
  <si>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</si>
  <si>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</si>
  <si>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</si>
  <si>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</si>
  <si>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</si>
  <si>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</si>
  <si>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</si>
  <si>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</si>
  <si>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</si>
  <si>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</si>
  <si>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</si>
  <si>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</si>
  <si>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</si>
  <si>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</si>
  <si>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</si>
  <si>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</si>
  <si>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</si>
  <si>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</si>
  <si>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</si>
  <si>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</si>
  <si>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</si>
  <si>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</si>
  <si>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</si>
  <si>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</si>
  <si>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</si>
  <si>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</si>
  <si>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</si>
  <si>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</si>
  <si>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</si>
  <si>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</si>
  <si>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</si>
  <si>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</si>
  <si>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</si>
  <si>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</si>
  <si>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</si>
  <si>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</si>
  <si>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</si>
  <si>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</si>
  <si>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</si>
  <si>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</si>
  <si>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</si>
  <si>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</si>
  <si>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</si>
  <si>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</si>
  <si>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</si>
  <si>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</si>
  <si>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</si>
  <si>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</si>
  <si>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</si>
  <si>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</si>
  <si>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</si>
  <si>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</si>
  <si>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</si>
  <si>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</si>
  <si>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</si>
  <si>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</si>
  <si>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</si>
  <si>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</si>
  <si>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</si>
  <si>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</si>
  <si>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</si>
  <si>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</si>
  <si>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</si>
  <si>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</si>
  <si>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</si>
  <si>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</si>
  <si>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</si>
  <si>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</si>
  <si>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</si>
  <si>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</si>
  <si>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</si>
  <si>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</si>
  <si>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</si>
  <si>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</si>
  <si>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</si>
  <si>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</si>
  <si>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</si>
  <si>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</si>
  <si>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</si>
  <si>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</si>
  <si>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</si>
  <si>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</si>
  <si>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</si>
  <si>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</si>
  <si>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</si>
  <si>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</si>
  <si>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</si>
  <si>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</si>
  <si>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</si>
  <si>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</si>
  <si>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</si>
  <si>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</si>
  <si>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</si>
  <si>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</si>
  <si>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</si>
  <si>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</si>
  <si>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</si>
  <si>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</si>
  <si>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</si>
  <si>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</si>
  <si>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</si>
  <si>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</si>
  <si>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</si>
  <si>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</si>
  <si>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</si>
  <si>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</si>
  <si>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</si>
  <si>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</si>
  <si>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</si>
  <si>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</si>
  <si>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</si>
  <si>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</si>
  <si>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</si>
  <si>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</si>
  <si>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</si>
  <si>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</si>
  <si>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</si>
  <si>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</si>
  <si>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</si>
  <si>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</si>
  <si>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</si>
  <si>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</si>
  <si>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</si>
  <si>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</si>
  <si>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</si>
  <si>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</si>
  <si>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</si>
  <si>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</si>
  <si>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</si>
  <si>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</si>
  <si>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</si>
  <si>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</si>
  <si>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</si>
  <si>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</si>
  <si>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</si>
  <si>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</si>
  <si>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</si>
  <si>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</si>
  <si>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</si>
  <si>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</si>
  <si>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</si>
  <si>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</si>
  <si>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</si>
  <si>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</si>
  <si>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</si>
  <si>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</si>
  <si>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</si>
  <si>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</si>
  <si>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</si>
  <si>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</si>
  <si>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</si>
  <si>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</si>
  <si>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</si>
  <si>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</si>
  <si>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</si>
  <si>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</si>
  <si>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</si>
  <si>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</si>
  <si>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</si>
  <si>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</si>
  <si>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</si>
  <si>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</si>
  <si>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</si>
  <si>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</si>
  <si>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</si>
  <si>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</si>
  <si>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</si>
  <si>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</si>
  <si>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</si>
  <si>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</si>
  <si>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</si>
  <si>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</si>
  <si>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</si>
  <si>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</si>
  <si>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</si>
  <si>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</si>
  <si>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</si>
  <si>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</si>
  <si>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</si>
  <si>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</si>
  <si>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</si>
  <si>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</si>
  <si>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</si>
  <si>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</si>
  <si>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</si>
  <si>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</si>
  <si>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</si>
  <si>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</si>
  <si>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</si>
  <si>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</si>
  <si>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</si>
  <si>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</si>
  <si>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</si>
  <si>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</si>
  <si>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</si>
  <si>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</si>
  <si>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</si>
  <si>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</si>
  <si>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</si>
  <si>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</si>
  <si>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</si>
  <si>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</si>
  <si>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</si>
  <si>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</si>
  <si>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</si>
  <si>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</si>
  <si>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</si>
  <si>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</si>
  <si>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</si>
  <si>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</si>
  <si>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</si>
  <si>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</si>
  <si>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</si>
  <si>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</si>
  <si>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</si>
  <si>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</si>
  <si>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</si>
  <si>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</si>
  <si>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</si>
  <si>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</si>
  <si>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</si>
  <si>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</si>
  <si>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</si>
  <si>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</si>
  <si>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</si>
  <si>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</si>
  <si>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</si>
  <si>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</si>
  <si>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</si>
  <si>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</si>
  <si>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</si>
  <si>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</si>
  <si>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</si>
  <si>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</si>
  <si>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</si>
  <si>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</si>
  <si>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</si>
  <si>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</si>
  <si>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</si>
  <si>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</si>
  <si>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</si>
  <si>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</si>
  <si>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</si>
  <si>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</si>
  <si>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</si>
  <si>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</si>
  <si>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</si>
  <si>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</si>
  <si>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</si>
  <si>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</si>
  <si>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</si>
  <si>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</si>
  <si>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</si>
  <si>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</si>
  <si>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</si>
  <si>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</si>
  <si>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</si>
  <si>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</si>
  <si>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</si>
  <si>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</si>
  <si>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</si>
  <si>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</si>
  <si>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</si>
  <si>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</si>
  <si>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</si>
  <si>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</si>
  <si>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</si>
  <si>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</si>
  <si>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</si>
  <si>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</si>
  <si>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</si>
  <si>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</si>
  <si>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</si>
  <si>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</si>
  <si>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</si>
  <si>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</si>
  <si>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</si>
  <si>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</si>
  <si>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</si>
  <si>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</si>
  <si>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</si>
  <si>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</si>
  <si>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</si>
  <si>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</si>
  <si>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</si>
  <si>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</si>
  <si>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</si>
  <si>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</si>
  <si>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</si>
  <si>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</si>
  <si>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</si>
  <si>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</si>
  <si>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</si>
  <si>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</si>
  <si>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</si>
  <si>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</si>
  <si>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</si>
  <si>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</si>
  <si>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</si>
  <si>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</si>
  <si>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</si>
  <si>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</si>
  <si>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</si>
  <si>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</si>
  <si>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</si>
  <si>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</si>
  <si>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</si>
  <si>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</si>
  <si>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</si>
  <si>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</si>
  <si>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</si>
  <si>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</si>
  <si>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</si>
  <si>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</si>
  <si>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</si>
  <si>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</si>
  <si>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</si>
  <si>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</si>
  <si>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</si>
  <si>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</si>
  <si>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</si>
  <si>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</si>
  <si>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</si>
  <si>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</si>
  <si>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</si>
  <si>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</si>
  <si>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</si>
  <si>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</si>
  <si>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</si>
  <si>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</si>
  <si>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</si>
  <si>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</si>
  <si>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</si>
  <si>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</si>
  <si>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</si>
  <si>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</si>
  <si>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</si>
  <si>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</si>
  <si>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</si>
  <si>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</si>
  <si>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</si>
  <si>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</si>
  <si>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</si>
  <si>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</si>
  <si>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</si>
  <si>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</si>
  <si>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</si>
  <si>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</si>
  <si>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</si>
  <si>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</si>
  <si>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</si>
  <si>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</si>
  <si>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</si>
  <si>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</si>
  <si>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</si>
  <si>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</si>
  <si>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</si>
  <si>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</si>
  <si>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</si>
  <si>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</si>
  <si>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</si>
  <si>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</si>
  <si>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</si>
  <si>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</si>
  <si>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</si>
  <si>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</si>
  <si>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</si>
  <si>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</si>
  <si>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</si>
  <si>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</si>
  <si>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</si>
  <si>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</si>
  <si>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</si>
  <si>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</si>
  <si>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</si>
  <si>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</si>
  <si>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</si>
  <si>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</si>
  <si>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</si>
  <si>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</si>
  <si>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</si>
  <si>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</si>
  <si>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</si>
  <si>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</si>
  <si>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</si>
  <si>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</si>
  <si>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</si>
  <si>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</si>
  <si>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</si>
  <si>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</si>
  <si>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</si>
  <si>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</si>
  <si>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</si>
  <si>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</si>
  <si>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</si>
  <si>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</si>
  <si>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</si>
  <si>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</si>
  <si>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</si>
  <si>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</si>
  <si>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</si>
  <si>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</si>
  <si>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</si>
  <si>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</si>
  <si>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</si>
  <si>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</si>
  <si>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</si>
  <si>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</si>
  <si>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</si>
  <si>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</si>
  <si>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</si>
  <si>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</si>
  <si>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</si>
  <si>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</si>
  <si>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</si>
  <si>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</si>
  <si>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</si>
  <si>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</si>
  <si>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</si>
  <si>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</si>
  <si>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</si>
  <si>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</si>
  <si>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</si>
  <si>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</si>
  <si>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</si>
  <si>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</si>
  <si>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</si>
  <si>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</si>
  <si>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</si>
  <si>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</si>
  <si>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</si>
  <si>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</si>
  <si>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</si>
  <si>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</si>
  <si>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</si>
  <si>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</si>
  <si>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</si>
  <si>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</si>
  <si>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</si>
  <si>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</si>
  <si>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</si>
  <si>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</si>
  <si>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</si>
  <si>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</si>
  <si>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</si>
  <si>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</si>
  <si>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</si>
  <si>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</si>
  <si>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</si>
  <si>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</si>
  <si>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</si>
  <si>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</si>
  <si>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</si>
  <si>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</si>
  <si>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</si>
  <si>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</si>
  <si>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</si>
  <si>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</si>
  <si>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</si>
  <si>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</si>
  <si>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</si>
  <si>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</si>
  <si>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</si>
  <si>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</si>
  <si>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</si>
  <si>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</si>
  <si>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</si>
  <si>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</si>
  <si>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</si>
  <si>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</si>
  <si>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</si>
  <si>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</si>
  <si>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</si>
  <si>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</si>
  <si>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</si>
  <si>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</si>
  <si>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</si>
  <si>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</si>
  <si>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</si>
  <si>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</si>
  <si>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</si>
  <si>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</si>
  <si>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</si>
  <si>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</si>
  <si>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</si>
  <si>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</si>
  <si>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</si>
  <si>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</si>
  <si>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</si>
  <si>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</si>
  <si>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</si>
  <si>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</si>
  <si>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</si>
  <si>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</si>
  <si>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</si>
  <si>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</si>
  <si>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</si>
  <si>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</si>
  <si>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</si>
  <si>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</si>
  <si>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</si>
  <si>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</si>
  <si>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</si>
  <si>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</si>
  <si>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</si>
  <si>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</si>
  <si>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</si>
  <si>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</si>
  <si>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</si>
  <si>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</si>
  <si>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</si>
  <si>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</si>
  <si>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</si>
  <si>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</si>
  <si>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</si>
  <si>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</si>
  <si>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</si>
  <si>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</si>
  <si>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</si>
  <si>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</si>
  <si>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</si>
  <si>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</si>
  <si>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</si>
  <si>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</si>
  <si>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</si>
  <si>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</si>
  <si>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</si>
  <si>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</si>
  <si>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</si>
  <si>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</si>
  <si>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</si>
  <si>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</si>
  <si>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</si>
  <si>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</si>
  <si>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</si>
  <si>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</si>
  <si>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</si>
  <si>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</si>
  <si>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</si>
  <si>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</si>
  <si>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</si>
  <si>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</si>
  <si>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</si>
  <si>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</si>
  <si>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</si>
  <si>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</si>
  <si>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</si>
  <si>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</si>
  <si>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</si>
  <si>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</si>
  <si>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</si>
  <si>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</si>
  <si>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</si>
  <si>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</si>
  <si>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</si>
  <si>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</si>
  <si>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</si>
  <si>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</si>
  <si>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</si>
  <si>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</si>
  <si>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</si>
  <si>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</si>
  <si>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</si>
  <si>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</si>
  <si>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</si>
  <si>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</si>
  <si>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</si>
  <si>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</si>
  <si>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</si>
  <si>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</si>
  <si>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</si>
  <si>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</si>
  <si>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</si>
  <si>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</si>
  <si>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</si>
  <si>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</si>
  <si>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</si>
  <si>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</si>
  <si>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</si>
  <si>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</si>
  <si>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</si>
  <si>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</si>
  <si>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</si>
  <si>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</si>
  <si>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</si>
  <si>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</si>
  <si>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</si>
  <si>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</si>
  <si>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</si>
  <si>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</si>
  <si>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</si>
  <si>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</si>
  <si>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</si>
  <si>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</si>
  <si>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</si>
  <si>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</si>
  <si>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</si>
  <si>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</si>
  <si>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</si>
  <si>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</si>
  <si>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</si>
  <si>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</si>
  <si>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</si>
  <si>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</si>
  <si>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</si>
  <si>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</si>
  <si>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</si>
  <si>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</si>
  <si>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</si>
  <si>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</si>
  <si>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</si>
  <si>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</si>
  <si>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</si>
  <si>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</si>
  <si>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</si>
  <si>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</si>
  <si>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</si>
  <si>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</si>
  <si>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</si>
  <si>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</si>
  <si>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</si>
  <si>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</si>
  <si>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</si>
  <si>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</si>
  <si>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</si>
  <si>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</si>
  <si>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</si>
  <si>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</si>
  <si>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</si>
  <si>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</si>
  <si>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</si>
  <si>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</si>
  <si>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</si>
  <si>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</si>
  <si>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</si>
  <si>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</si>
  <si>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</si>
  <si>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</si>
  <si>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</si>
  <si>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</si>
  <si>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</si>
  <si>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</si>
  <si>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</si>
  <si>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</si>
  <si>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</si>
  <si>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</si>
  <si>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</si>
  <si>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</si>
  <si>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</si>
  <si>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</si>
  <si>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</si>
  <si>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</si>
  <si>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</si>
  <si>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</si>
  <si>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</si>
  <si>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</si>
  <si>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</si>
  <si>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</si>
  <si>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</si>
  <si>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</si>
  <si>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</si>
  <si>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</si>
  <si>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</si>
  <si>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</si>
  <si>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</si>
  <si>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</si>
  <si>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</si>
  <si>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</si>
  <si>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</si>
  <si>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</si>
  <si>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</si>
  <si>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</si>
  <si>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</si>
  <si>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</si>
  <si>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</si>
  <si>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</si>
  <si>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</si>
  <si>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</si>
  <si>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</si>
  <si>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</si>
  <si>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</si>
  <si>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</si>
  <si>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</si>
  <si>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</si>
  <si>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</si>
  <si>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</si>
  <si>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</si>
  <si>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</si>
  <si>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</si>
  <si>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</si>
  <si>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</si>
  <si>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</si>
  <si>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</si>
  <si>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</si>
  <si>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</si>
  <si>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</si>
  <si>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</si>
  <si>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</si>
  <si>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</si>
  <si>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</si>
  <si>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</si>
  <si>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</si>
  <si>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</si>
  <si>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</si>
  <si>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</si>
  <si>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</si>
  <si>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</si>
  <si>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</si>
  <si>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</si>
  <si>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</si>
  <si>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</si>
  <si>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</si>
  <si>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</si>
  <si>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</si>
  <si>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</si>
  <si>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</si>
  <si>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</si>
  <si>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</si>
  <si>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</si>
  <si>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</si>
  <si>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</si>
  <si>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</si>
  <si>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</si>
  <si>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</si>
  <si>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</si>
  <si>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</si>
  <si>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</si>
  <si>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</si>
  <si>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</si>
  <si>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</si>
  <si>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</si>
  <si>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</si>
  <si>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</si>
  <si>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</si>
  <si>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</si>
  <si>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</si>
  <si>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</si>
  <si>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</si>
  <si>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</si>
  <si>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</si>
  <si>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</si>
  <si>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</si>
  <si>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</si>
  <si>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</si>
  <si>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</si>
  <si>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</si>
  <si>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</si>
  <si>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</si>
  <si>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</si>
  <si>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</si>
  <si>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</si>
  <si>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</si>
  <si>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</si>
  <si>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</si>
  <si>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</si>
  <si>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</si>
  <si>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</si>
  <si>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</si>
  <si>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</si>
  <si>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</si>
  <si>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</si>
  <si>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</si>
  <si>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</si>
  <si>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</si>
  <si>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</si>
  <si>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</si>
  <si>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</si>
  <si>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</si>
  <si>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</si>
  <si>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</si>
  <si>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</si>
  <si>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</si>
  <si>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</si>
  <si>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</si>
  <si>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</si>
  <si>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</si>
  <si>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</si>
  <si>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</si>
  <si>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</si>
  <si>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</si>
  <si>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</si>
  <si>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</si>
  <si>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</si>
  <si>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</si>
  <si>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</si>
  <si>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</si>
  <si>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</si>
  <si>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</si>
  <si>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</si>
  <si>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</si>
  <si>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</si>
  <si>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</si>
  <si>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</si>
  <si>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</si>
  <si>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</si>
  <si>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</si>
  <si>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</si>
  <si>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</si>
  <si>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</si>
  <si>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</si>
  <si>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</si>
  <si>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</si>
  <si>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</si>
  <si>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</si>
  <si>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</si>
  <si>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</si>
  <si>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</si>
  <si>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</si>
  <si>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</si>
  <si>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</si>
  <si>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</si>
  <si>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</si>
  <si>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</si>
  <si>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</si>
  <si>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</si>
  <si>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</si>
  <si>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</si>
  <si>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</si>
  <si>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</si>
  <si>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</si>
  <si>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</si>
  <si>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</si>
  <si>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</si>
  <si>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</si>
  <si>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</si>
  <si>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</si>
  <si>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</si>
  <si>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</si>
  <si>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</si>
  <si>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</si>
  <si>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</si>
  <si>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</si>
  <si>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</si>
  <si>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</si>
  <si>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</si>
  <si>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</si>
  <si>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</si>
  <si>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</si>
  <si>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</si>
  <si>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</si>
  <si>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</si>
  <si>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</si>
  <si>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</si>
  <si>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</si>
  <si>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</si>
  <si>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</si>
  <si>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</si>
  <si>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</si>
  <si>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</si>
  <si>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</si>
  <si>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</si>
  <si>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</si>
  <si>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</si>
  <si>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</si>
  <si>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</si>
  <si>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</si>
  <si>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</si>
  <si>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</si>
  <si>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</si>
  <si>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</si>
  <si>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</si>
  <si>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</si>
  <si>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</si>
  <si>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</si>
  <si>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</si>
  <si>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</si>
  <si>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</si>
  <si>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</si>
  <si>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</si>
  <si>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</si>
  <si>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</si>
  <si>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</si>
  <si>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</si>
  <si>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</si>
  <si>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</si>
  <si>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</si>
  <si>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</si>
  <si>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</si>
  <si>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</si>
  <si>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</si>
  <si>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</si>
  <si>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</si>
  <si>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</si>
  <si>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</si>
  <si>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</si>
  <si>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</si>
  <si>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</si>
  <si>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</si>
  <si>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</si>
  <si>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</si>
  <si>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</si>
  <si>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</si>
  <si>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</si>
  <si>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</si>
  <si>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</si>
  <si>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</si>
  <si>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</si>
  <si>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</si>
  <si>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</si>
  <si>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</si>
  <si>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</si>
  <si>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</si>
  <si>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</si>
  <si>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</si>
  <si>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</si>
  <si>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</si>
  <si>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</si>
  <si>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</si>
  <si>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</si>
  <si>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</si>
  <si>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</si>
  <si>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</si>
  <si>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</si>
  <si>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</si>
  <si>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</si>
  <si>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</si>
  <si>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</si>
  <si>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</si>
  <si>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</si>
  <si>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</si>
  <si>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</si>
  <si>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</si>
  <si>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</si>
  <si>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</si>
  <si>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</si>
  <si>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</si>
  <si>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</si>
  <si>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</si>
  <si>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</si>
  <si>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</si>
  <si>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</si>
  <si>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</si>
  <si>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</si>
  <si>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</si>
  <si>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</si>
  <si>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</si>
  <si>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</si>
  <si>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</si>
  <si>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</si>
  <si>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</si>
  <si>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</si>
  <si>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</si>
  <si>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</si>
  <si>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</si>
  <si>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</si>
  <si>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</si>
  <si>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</si>
  <si>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</si>
  <si>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</si>
  <si>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</si>
  <si>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</si>
  <si>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</si>
  <si>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</si>
  <si>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</si>
  <si>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</si>
  <si>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</si>
  <si>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</si>
  <si>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</si>
  <si>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</si>
  <si>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</si>
  <si>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</si>
  <si>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</si>
  <si>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</si>
  <si>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</si>
  <si>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</si>
  <si>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</si>
  <si>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</si>
  <si>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</si>
  <si>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</si>
  <si>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</si>
  <si>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</si>
  <si>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</si>
  <si>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</si>
  <si>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</si>
  <si>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</si>
  <si>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</si>
  <si>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</si>
  <si>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</si>
  <si>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</si>
  <si>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</si>
  <si>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</si>
  <si>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</si>
  <si>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</si>
  <si>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</si>
  <si>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</si>
  <si>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</si>
  <si>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</si>
  <si>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</si>
  <si>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</si>
  <si>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</si>
  <si>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</si>
  <si>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</si>
  <si>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</si>
  <si>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</si>
  <si>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</si>
  <si>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</si>
  <si>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</si>
  <si>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</si>
  <si>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</si>
  <si>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</si>
  <si>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</si>
  <si>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</si>
  <si>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</si>
  <si>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</si>
  <si>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</si>
  <si>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</si>
  <si>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</si>
  <si>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</si>
  <si>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</si>
  <si>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</si>
  <si>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</si>
  <si>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</si>
  <si>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</si>
  <si>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</si>
  <si>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</si>
  <si>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</si>
  <si>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</si>
  <si>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</si>
  <si>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</si>
  <si>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</si>
  <si>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</si>
  <si>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</si>
  <si>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</si>
  <si>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</si>
  <si>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</si>
  <si>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</si>
  <si>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</si>
  <si>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</si>
  <si>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</si>
  <si>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</si>
  <si>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</si>
  <si>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</si>
  <si>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</si>
  <si>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</si>
  <si>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</si>
  <si>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</si>
  <si>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</si>
  <si>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</si>
  <si>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</si>
  <si>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</si>
  <si>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</si>
  <si>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</si>
  <si>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</si>
  <si>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</si>
  <si>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</si>
  <si>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</si>
  <si>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</si>
  <si>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</si>
  <si>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</si>
  <si>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</si>
  <si>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</si>
  <si>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</si>
  <si>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</si>
  <si>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</si>
  <si>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</si>
  <si>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</si>
  <si>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</si>
  <si>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</si>
  <si>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</si>
  <si>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</si>
  <si>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</si>
  <si>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</si>
  <si>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</si>
  <si>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</si>
  <si>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</si>
  <si>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</si>
  <si>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</si>
  <si>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</si>
  <si>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</si>
  <si>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</si>
  <si>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</si>
  <si>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</si>
  <si>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</si>
  <si>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</si>
  <si>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</si>
  <si>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</si>
  <si>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</si>
  <si>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</si>
  <si>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</si>
  <si>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</si>
  <si>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</si>
  <si>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</si>
  <si>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</si>
  <si>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</si>
  <si>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</si>
  <si>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</si>
  <si>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</si>
  <si>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</si>
  <si>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</si>
  <si>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</si>
  <si>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</si>
  <si>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</si>
  <si>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</si>
  <si>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</si>
  <si>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</si>
  <si>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</si>
  <si>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</si>
  <si>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</si>
  <si>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</si>
  <si>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</si>
  <si>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</si>
  <si>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</si>
  <si>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</si>
  <si>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</si>
  <si>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</si>
  <si>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</si>
  <si>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</si>
  <si>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</si>
  <si>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</si>
  <si>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</si>
  <si>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</si>
  <si>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</si>
  <si>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</si>
  <si>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</si>
  <si>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</si>
  <si>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</si>
  <si>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</si>
  <si>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</si>
  <si>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</si>
  <si>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</si>
  <si>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</si>
  <si>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</si>
  <si>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</si>
  <si>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</si>
  <si>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</si>
  <si>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</si>
  <si>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</si>
  <si>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</si>
  <si>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</si>
  <si>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</si>
  <si>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</si>
  <si>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</si>
  <si>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</si>
  <si>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</si>
  <si>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</si>
  <si>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</si>
  <si>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</si>
  <si>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</si>
  <si>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</si>
  <si>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</si>
  <si>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</si>
  <si>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</si>
  <si>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</si>
  <si>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</si>
  <si>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</si>
  <si>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</si>
  <si>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</si>
  <si>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</si>
  <si>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</si>
  <si>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</si>
  <si>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</si>
  <si>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</si>
  <si>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</si>
  <si>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</si>
  <si>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</si>
  <si>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</si>
  <si>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</si>
  <si>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</si>
  <si>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</si>
  <si>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</si>
  <si>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</si>
  <si>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</si>
  <si>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</si>
  <si>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</si>
  <si>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</si>
  <si>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</si>
  <si>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</si>
  <si>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</si>
  <si>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</si>
  <si>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</si>
  <si>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</si>
  <si>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</si>
  <si>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</si>
  <si>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</si>
  <si>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</si>
  <si>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</si>
  <si>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</si>
  <si>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</si>
  <si>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</si>
  <si>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</si>
  <si>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</si>
  <si>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</si>
  <si>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</si>
  <si>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</si>
  <si>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</si>
  <si>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</si>
  <si>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</si>
  <si>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</si>
  <si>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</si>
  <si>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</si>
  <si>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</si>
  <si>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</si>
  <si>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</si>
  <si>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</si>
  <si>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</si>
  <si>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</si>
  <si>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</si>
  <si>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</si>
  <si>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</si>
  <si>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</si>
  <si>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</si>
  <si>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</si>
  <si>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</si>
  <si>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</si>
  <si>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</si>
  <si>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</si>
  <si>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</si>
  <si>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</si>
  <si>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</si>
  <si>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</si>
  <si>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</si>
  <si>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</si>
  <si>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</si>
  <si>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</si>
  <si>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</si>
  <si>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</si>
  <si>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</si>
  <si>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</si>
  <si>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</si>
  <si>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</si>
  <si>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</si>
  <si>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</si>
  <si>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</si>
  <si>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</si>
  <si>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</si>
  <si>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</si>
  <si>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</si>
  <si>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</si>
  <si>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</si>
  <si>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</si>
  <si>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</si>
  <si>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</si>
  <si>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</si>
  <si>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</si>
  <si>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</si>
  <si>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</si>
  <si>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</si>
  <si>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</si>
  <si>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</si>
  <si>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</si>
  <si>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</si>
  <si>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</si>
  <si>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</si>
  <si>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</si>
  <si>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</si>
  <si>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</si>
  <si>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</si>
  <si>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</si>
  <si>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</si>
  <si>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</si>
  <si>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</si>
  <si>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</si>
  <si>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</si>
  <si>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</si>
  <si>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</si>
  <si>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</si>
  <si>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</si>
  <si>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</si>
  <si>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</si>
  <si>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</si>
  <si>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</si>
  <si>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</si>
  <si>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</si>
  <si>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</si>
  <si>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</si>
  <si>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</si>
  <si>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</si>
  <si>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</si>
  <si>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</si>
  <si>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</si>
  <si>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</si>
  <si>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</si>
  <si>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</si>
  <si>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</si>
  <si>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</si>
  <si>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</si>
  <si>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</si>
  <si>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</si>
  <si>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</si>
  <si>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</si>
  <si>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</si>
  <si>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</si>
  <si>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</si>
  <si>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</si>
  <si>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</si>
  <si>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</si>
  <si>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</si>
  <si>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</si>
  <si>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</si>
  <si>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</si>
  <si>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</si>
  <si>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</si>
  <si>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</si>
  <si>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</si>
  <si>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</si>
  <si>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</si>
  <si>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</si>
  <si>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</si>
  <si>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</si>
  <si>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</si>
  <si>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</si>
  <si>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</si>
  <si>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</si>
  <si>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</si>
  <si>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</si>
  <si>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</si>
  <si>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</si>
  <si>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</si>
  <si>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</si>
  <si>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</si>
  <si>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</si>
  <si>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</si>
  <si>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</si>
  <si>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</si>
  <si>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</si>
  <si>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</si>
  <si>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</si>
  <si>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</si>
  <si>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</si>
  <si>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</si>
  <si>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</si>
  <si>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</si>
  <si>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</si>
  <si>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</si>
  <si>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</si>
  <si>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</si>
  <si>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</si>
  <si>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</si>
  <si>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</si>
  <si>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</si>
  <si>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</si>
  <si>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</si>
  <si>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</si>
  <si>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</si>
  <si>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</si>
  <si>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</si>
  <si>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</si>
  <si>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</si>
  <si>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</si>
  <si>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</si>
  <si>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</si>
  <si>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</si>
  <si>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</si>
  <si>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</si>
  <si>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</si>
  <si>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</si>
  <si>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</si>
  <si>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</si>
  <si>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</si>
  <si>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</si>
  <si>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</si>
  <si>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</si>
  <si>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</si>
  <si>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</si>
  <si>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</si>
  <si>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</si>
  <si>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</si>
  <si>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</si>
  <si>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</si>
  <si>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</si>
  <si>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</si>
  <si>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</si>
  <si>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</si>
  <si>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</si>
  <si>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</si>
  <si>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</si>
  <si>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</si>
  <si>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</si>
  <si>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</si>
  <si>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</si>
  <si>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</si>
  <si>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</si>
  <si>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</si>
  <si>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</si>
  <si>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</si>
  <si>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</si>
  <si>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</si>
  <si>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</si>
  <si>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</si>
  <si>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</si>
  <si>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</si>
  <si>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</si>
  <si>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</si>
  <si>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</si>
  <si>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</si>
  <si>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</si>
  <si>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</si>
  <si>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</si>
  <si>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</si>
  <si>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</si>
  <si>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</si>
  <si>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</si>
  <si>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</si>
  <si>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</si>
  <si>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</si>
  <si>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</si>
  <si>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</si>
  <si>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</si>
  <si>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</si>
  <si>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</si>
  <si>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</si>
  <si>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</si>
  <si>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</si>
  <si>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</si>
  <si>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</si>
  <si>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</si>
  <si>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</si>
  <si>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</si>
  <si>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</si>
  <si>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</si>
  <si>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</si>
  <si>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</si>
  <si>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</si>
  <si>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</si>
  <si>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</si>
  <si>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</si>
  <si>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</si>
  <si>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</si>
  <si>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</si>
  <si>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</si>
  <si>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</si>
  <si>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</si>
  <si>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</si>
  <si>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</si>
  <si>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</si>
  <si>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</si>
  <si>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</si>
  <si>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</si>
  <si>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</si>
  <si>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</si>
  <si>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</si>
  <si>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</si>
  <si>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</si>
  <si>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</si>
  <si>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</si>
  <si>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</si>
  <si>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</si>
  <si>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</si>
  <si>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</si>
  <si>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</si>
  <si>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</si>
  <si>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</si>
  <si>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</si>
  <si>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</si>
  <si>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</si>
  <si>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</si>
  <si>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</si>
  <si>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</si>
  <si>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</si>
  <si>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</si>
  <si>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</si>
  <si>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</si>
  <si>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</si>
  <si>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</si>
  <si>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</si>
  <si>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</si>
  <si>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</si>
  <si>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</si>
  <si>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</si>
  <si>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</si>
  <si>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</si>
  <si>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</si>
  <si>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</si>
  <si>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</si>
  <si>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</si>
  <si>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</si>
  <si>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</si>
  <si>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</si>
  <si>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</si>
  <si>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</si>
  <si>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</si>
  <si>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</si>
  <si>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</si>
  <si>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</si>
  <si>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</si>
  <si>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</si>
  <si>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</si>
  <si>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</si>
  <si>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</si>
  <si>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</si>
  <si>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</si>
  <si>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</si>
  <si>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</si>
  <si>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</si>
  <si>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</si>
  <si>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</si>
  <si>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</si>
  <si>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</si>
  <si>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</si>
  <si>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</si>
  <si>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</si>
  <si>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</si>
  <si>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</si>
  <si>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</si>
  <si>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</si>
  <si>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</si>
  <si>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</si>
  <si>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</si>
  <si>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</si>
  <si>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</si>
  <si>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</si>
  <si>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</si>
  <si>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</si>
  <si>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</si>
  <si>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</si>
  <si>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</si>
  <si>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</si>
  <si>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</si>
  <si>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</si>
  <si>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</si>
  <si>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</si>
  <si>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</si>
  <si>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</si>
  <si>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</si>
  <si>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</si>
  <si>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</si>
  <si>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</si>
  <si>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</si>
  <si>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</si>
  <si>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</si>
  <si>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</si>
  <si>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</si>
  <si>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</si>
  <si>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</si>
  <si>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</si>
  <si>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</si>
  <si>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</si>
  <si>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</si>
  <si>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</si>
  <si>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</si>
  <si>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</si>
  <si>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</si>
  <si>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</si>
  <si>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</si>
  <si>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</si>
  <si>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</si>
  <si>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</si>
  <si>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</si>
  <si>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</si>
  <si>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</si>
  <si>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</si>
  <si>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</si>
  <si>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</si>
  <si>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</si>
  <si>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</si>
  <si>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</si>
  <si>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</si>
  <si>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</si>
  <si>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</si>
  <si>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</si>
  <si>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</si>
  <si>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</si>
  <si>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</si>
  <si>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</si>
  <si>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</si>
  <si>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</si>
  <si>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</si>
  <si>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</si>
  <si>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</si>
  <si>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</si>
  <si>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</si>
  <si>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</si>
  <si>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</si>
  <si>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</si>
  <si>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</si>
  <si>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</si>
  <si>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</si>
  <si>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</si>
  <si>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</si>
  <si>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</si>
  <si>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</si>
  <si>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</si>
  <si>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</si>
  <si>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</si>
  <si>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</si>
  <si>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</si>
  <si>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</si>
  <si>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</si>
  <si>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</si>
  <si>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</si>
  <si>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</si>
  <si>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</si>
  <si>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</si>
  <si>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</si>
  <si>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</si>
  <si>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</si>
  <si>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</si>
  <si>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</si>
  <si>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</si>
  <si>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</si>
  <si>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</si>
  <si>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</si>
  <si>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</si>
  <si>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</si>
  <si>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</si>
  <si>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</si>
  <si>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</si>
  <si>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</si>
  <si>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</si>
  <si>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</si>
  <si>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</si>
  <si>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</si>
  <si>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</si>
  <si>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</si>
  <si>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</si>
  <si>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</si>
  <si>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</si>
  <si>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</si>
  <si>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</si>
  <si>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</si>
  <si>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</si>
  <si>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</si>
  <si>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</si>
  <si>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</si>
  <si>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</si>
  <si>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</si>
  <si>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</si>
  <si>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</si>
  <si>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</si>
  <si>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</si>
  <si>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</si>
  <si>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</si>
  <si>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</si>
  <si>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</si>
  <si>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</si>
  <si>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</si>
  <si>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</si>
  <si>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</si>
  <si>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</si>
  <si>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</si>
  <si>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</si>
  <si>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</si>
  <si>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</si>
  <si>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</si>
  <si>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</si>
  <si>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</si>
  <si>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</si>
  <si>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</si>
  <si>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</si>
  <si>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</si>
  <si>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</si>
  <si>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</si>
  <si>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</si>
  <si>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</si>
  <si>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</si>
  <si>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</si>
  <si>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</si>
  <si>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</si>
  <si>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</si>
  <si>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</si>
  <si>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</si>
  <si>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</si>
  <si>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</si>
  <si>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</si>
  <si>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</si>
  <si>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</si>
  <si>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</si>
  <si>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</si>
  <si>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</si>
  <si>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</si>
  <si>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</si>
  <si>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</si>
  <si>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</si>
  <si>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</si>
  <si>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</si>
  <si>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</si>
  <si>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</si>
  <si>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</si>
  <si>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</si>
  <si>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</si>
  <si>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</si>
  <si>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</si>
  <si>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</si>
  <si>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</si>
  <si>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</si>
  <si>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</si>
  <si>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</si>
  <si>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</si>
  <si>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</si>
  <si>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</si>
  <si>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</si>
  <si>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</si>
  <si>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</si>
  <si>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</si>
  <si>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</si>
  <si>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</si>
  <si>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</si>
  <si>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</si>
  <si>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</si>
  <si>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</si>
  <si>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</si>
  <si>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</si>
  <si>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</si>
  <si>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</si>
  <si>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</si>
  <si>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</si>
  <si>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</si>
  <si>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</si>
  <si>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</si>
  <si>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</si>
  <si>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</si>
  <si>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</si>
  <si>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</si>
  <si>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</si>
  <si>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</si>
  <si>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</si>
  <si>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</si>
  <si>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</si>
  <si>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</si>
  <si>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</si>
  <si>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</si>
  <si>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</si>
  <si>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</si>
  <si>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</si>
  <si>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</si>
  <si>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</si>
  <si>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</si>
  <si>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</si>
  <si>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</si>
  <si>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</si>
  <si>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</si>
  <si>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</si>
  <si>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</si>
  <si>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</si>
  <si>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</si>
  <si>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</si>
  <si>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</si>
  <si>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</si>
  <si>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</si>
  <si>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</si>
  <si>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</si>
  <si>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</si>
  <si>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</si>
  <si>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</si>
  <si>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</si>
  <si>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</si>
  <si>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</si>
  <si>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</si>
  <si>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</si>
  <si>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</si>
  <si>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</si>
  <si>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</si>
  <si>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</si>
  <si>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</si>
  <si>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</si>
  <si>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</si>
  <si>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</si>
  <si>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</si>
  <si>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</si>
  <si>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</si>
  <si>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</si>
  <si>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</si>
  <si>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</si>
  <si>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</si>
  <si>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</si>
  <si>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</si>
  <si>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</si>
  <si>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</si>
  <si>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</si>
  <si>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</si>
  <si>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</si>
  <si>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</si>
  <si>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</si>
  <si>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</si>
  <si>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</si>
  <si>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</si>
  <si>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</si>
  <si>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</si>
  <si>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</si>
  <si>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</si>
  <si>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</si>
  <si>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</si>
  <si>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</si>
  <si>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</si>
  <si>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</si>
  <si>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</si>
  <si>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</si>
  <si>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</si>
  <si>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</si>
  <si>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</si>
  <si>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</si>
  <si>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</si>
  <si>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</si>
  <si>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</si>
  <si>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</si>
  <si>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</si>
  <si>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</si>
  <si>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</si>
  <si>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</si>
  <si>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</si>
  <si>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</si>
  <si>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</si>
  <si>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</si>
  <si>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</si>
  <si>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</si>
  <si>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</si>
  <si>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</si>
  <si>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</si>
  <si>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</si>
  <si>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</si>
  <si>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</si>
  <si>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</si>
  <si>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</si>
  <si>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</si>
  <si>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</si>
  <si>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</si>
  <si>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</si>
  <si>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</si>
  <si>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</si>
  <si>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</si>
  <si>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</si>
  <si>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</si>
  <si>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</si>
  <si>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</si>
  <si>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</si>
  <si>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</si>
  <si>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</si>
  <si>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</si>
  <si>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</si>
  <si>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</si>
  <si>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</si>
  <si>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</si>
  <si>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</si>
  <si>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</si>
  <si>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</si>
  <si>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</si>
  <si>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</si>
  <si>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</si>
  <si>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</si>
  <si>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</si>
  <si>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</si>
  <si>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</si>
  <si>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</si>
  <si>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</si>
  <si>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</si>
  <si>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</si>
  <si>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</si>
  <si>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</si>
  <si>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</si>
  <si>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</si>
  <si>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</si>
  <si>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</si>
  <si>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</si>
  <si>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</si>
  <si>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</si>
  <si>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</si>
  <si>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</si>
  <si>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</si>
  <si>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</si>
  <si>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</si>
  <si>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</si>
  <si>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</si>
  <si>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</si>
  <si>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</si>
  <si>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</si>
  <si>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</si>
  <si>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</si>
  <si>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</si>
  <si>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</si>
  <si>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</si>
  <si>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</si>
  <si>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</si>
  <si>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</si>
  <si>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</si>
  <si>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</si>
  <si>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</si>
  <si>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</si>
  <si>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</si>
  <si>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</si>
  <si>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</si>
  <si>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</si>
  <si>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</si>
  <si>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</si>
  <si>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</si>
  <si>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</si>
  <si>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</si>
  <si>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</si>
  <si>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</si>
  <si>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</si>
  <si>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</si>
  <si>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</si>
  <si>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</si>
  <si>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</si>
  <si>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</si>
  <si>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</si>
  <si>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</si>
  <si>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</si>
  <si>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</si>
  <si>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</si>
  <si>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</si>
  <si>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</si>
  <si>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</si>
  <si>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</si>
  <si>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</si>
  <si>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</si>
  <si>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</si>
  <si>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</si>
  <si>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</si>
  <si>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</si>
  <si>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</si>
  <si>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</si>
  <si>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</si>
  <si>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</si>
  <si>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</si>
  <si>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</si>
  <si>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</si>
  <si>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</si>
  <si>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</si>
  <si>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</si>
  <si>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</si>
  <si>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</si>
  <si>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</si>
  <si>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</si>
  <si>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</si>
  <si>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</si>
  <si>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</si>
  <si>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</si>
  <si>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</si>
  <si>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</si>
  <si>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</si>
  <si>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</si>
  <si>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</si>
  <si>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</si>
  <si>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</si>
  <si>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</si>
  <si>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</si>
  <si>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</si>
  <si>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</si>
  <si>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</si>
  <si>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</si>
  <si>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</si>
  <si>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</si>
  <si>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</si>
  <si>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</si>
  <si>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</si>
  <si>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</si>
  <si>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</si>
  <si>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</si>
  <si>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</si>
  <si>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</si>
  <si>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</si>
  <si>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</si>
  <si>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</si>
  <si>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</si>
  <si>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</si>
  <si>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</si>
  <si>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</si>
  <si>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</si>
  <si>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</si>
  <si>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</si>
  <si>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</si>
  <si>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</si>
  <si>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</si>
  <si>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</si>
  <si>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</si>
  <si>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</si>
  <si>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</si>
  <si>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</si>
  <si>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</si>
  <si>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</si>
  <si>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</si>
  <si>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</si>
  <si>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</si>
  <si>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</si>
  <si>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</si>
  <si>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</si>
  <si>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</si>
  <si>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</si>
  <si>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</si>
  <si>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</si>
  <si>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</si>
  <si>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</si>
  <si>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</si>
  <si>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</si>
  <si>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</si>
  <si>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</si>
  <si>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</si>
  <si>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</si>
  <si>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</si>
  <si>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</si>
  <si>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</si>
  <si>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</si>
  <si>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</si>
  <si>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</si>
  <si>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</si>
  <si>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</si>
  <si>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</si>
  <si>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</si>
  <si>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</si>
  <si>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</si>
  <si>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</si>
  <si>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</si>
  <si>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</si>
  <si>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</si>
  <si>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</si>
  <si>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</si>
  <si>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</si>
  <si>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</si>
  <si>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</si>
  <si>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</si>
  <si>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</si>
  <si>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</si>
  <si>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</si>
  <si>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</si>
  <si>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</si>
  <si>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</si>
  <si>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</si>
  <si>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</si>
  <si>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</si>
  <si>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</si>
  <si>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</si>
  <si>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</si>
  <si>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</si>
  <si>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</si>
  <si>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</si>
  <si>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</si>
  <si>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</si>
  <si>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</si>
  <si>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</si>
  <si>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</si>
  <si>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</si>
  <si>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</si>
  <si>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</si>
  <si>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</si>
  <si>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</si>
  <si>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</si>
  <si>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</si>
  <si>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</si>
  <si>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</si>
  <si>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</si>
  <si>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</si>
  <si>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</si>
  <si>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</si>
  <si>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</si>
  <si>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</si>
  <si>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</si>
  <si>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</si>
  <si>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</si>
  <si>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</si>
  <si>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</si>
  <si>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</si>
  <si>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</si>
  <si>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</si>
  <si>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</si>
  <si>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</si>
  <si>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</si>
  <si>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</si>
  <si>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</si>
  <si>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</si>
  <si>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</si>
  <si>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</si>
  <si>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</si>
  <si>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</si>
  <si>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</si>
  <si>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</si>
  <si>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</si>
  <si>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</si>
  <si>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</si>
  <si>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</si>
  <si>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</si>
  <si>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</si>
  <si>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</si>
  <si>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</si>
  <si>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</si>
  <si>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</si>
  <si>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</si>
  <si>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</si>
  <si>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</si>
  <si>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</si>
  <si>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</si>
  <si>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</si>
  <si>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</si>
  <si>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</si>
  <si>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</si>
  <si>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</si>
  <si>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</si>
  <si>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</si>
  <si>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</si>
  <si>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</si>
  <si>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</si>
  <si>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</si>
  <si>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</si>
  <si>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</si>
  <si>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</si>
  <si>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</si>
  <si>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</si>
  <si>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</si>
  <si>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</si>
  <si>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</si>
  <si>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</si>
  <si>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</si>
  <si>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</si>
  <si>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</si>
  <si>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</si>
  <si>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</si>
  <si>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</si>
  <si>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</si>
  <si>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</si>
  <si>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</si>
  <si>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</si>
  <si>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</si>
  <si>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</si>
  <si>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</si>
  <si>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</si>
  <si>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</si>
  <si>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</si>
  <si>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</si>
  <si>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</si>
  <si>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</si>
  <si>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</si>
  <si>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</si>
  <si>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</si>
  <si>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</si>
  <si>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</si>
  <si>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</si>
  <si>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</si>
  <si>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</si>
  <si>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</si>
  <si>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</si>
  <si>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</si>
  <si>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</si>
  <si>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</si>
  <si>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</si>
  <si>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</si>
  <si>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</si>
  <si>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</si>
  <si>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</si>
  <si>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</si>
  <si>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</si>
  <si>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</si>
  <si>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</si>
  <si>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</si>
  <si>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</si>
  <si>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</si>
  <si>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</si>
  <si>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</si>
  <si>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</si>
  <si>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</si>
  <si>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</si>
  <si>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</si>
  <si>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</si>
  <si>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</si>
  <si>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</si>
  <si>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</si>
  <si>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</si>
  <si>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</si>
  <si>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</si>
  <si>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</si>
  <si>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</si>
  <si>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</si>
  <si>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</si>
  <si>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</si>
  <si>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</si>
  <si>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</si>
  <si>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</si>
  <si>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</si>
  <si>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</si>
  <si>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</si>
  <si>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</si>
  <si>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</si>
  <si>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</si>
  <si>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</si>
  <si>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</si>
  <si>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</si>
  <si>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</si>
  <si>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</si>
  <si>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</si>
  <si>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</si>
  <si>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</si>
  <si>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</si>
  <si>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</si>
  <si>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</si>
  <si>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</si>
  <si>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</si>
  <si>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</si>
  <si>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</si>
  <si>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</si>
  <si>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</si>
  <si>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</si>
  <si>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</si>
  <si>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</si>
  <si>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</si>
  <si>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</si>
  <si>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</si>
  <si>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</si>
  <si>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</si>
  <si>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</si>
  <si>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</si>
  <si>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</si>
  <si>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</si>
  <si>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</si>
  <si>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</si>
  <si>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</si>
  <si>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</si>
  <si>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</si>
  <si>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</si>
  <si>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</si>
  <si>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</si>
  <si>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</si>
  <si>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</si>
  <si>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</si>
  <si>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</si>
  <si>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</si>
  <si>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</si>
  <si>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</si>
  <si>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</si>
  <si>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</si>
  <si>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</si>
  <si>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</si>
  <si>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</si>
  <si>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</si>
  <si>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</si>
  <si>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</si>
  <si>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</si>
  <si>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</si>
  <si>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</si>
  <si>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</si>
  <si>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</si>
  <si>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</si>
  <si>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</si>
  <si>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</si>
  <si>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</si>
  <si>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</si>
  <si>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</si>
  <si>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</si>
  <si>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</si>
  <si>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</si>
  <si>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</si>
  <si>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</si>
  <si>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</si>
  <si>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</si>
  <si>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</si>
  <si>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</si>
  <si>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</si>
  <si>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</si>
  <si>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</si>
  <si>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</si>
  <si>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</si>
  <si>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</si>
  <si>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</si>
  <si>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</si>
  <si>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</si>
  <si>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</si>
  <si>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</si>
  <si>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</si>
  <si>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</si>
  <si>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</si>
  <si>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</si>
  <si>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</si>
  <si>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</si>
  <si>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</si>
  <si>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</si>
  <si>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</si>
  <si>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</si>
  <si>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</si>
  <si>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</si>
  <si>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</si>
  <si>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</si>
  <si>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</si>
  <si>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</si>
  <si>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</si>
  <si>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</si>
  <si>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</si>
  <si>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</si>
  <si>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</si>
  <si>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</si>
  <si>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</si>
  <si>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</si>
  <si>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</si>
  <si>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</si>
  <si>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</si>
  <si>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</si>
  <si>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</si>
  <si>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</si>
  <si>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</si>
  <si>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</si>
  <si>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</si>
  <si>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</si>
  <si>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</si>
  <si>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</si>
  <si>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</si>
  <si>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</si>
  <si>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</si>
  <si>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</si>
  <si>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</si>
  <si>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</si>
  <si>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</si>
  <si>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</si>
  <si>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</si>
  <si>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</si>
  <si>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</si>
  <si>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</si>
  <si>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</si>
  <si>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</si>
  <si>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</si>
  <si>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</si>
  <si>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</si>
  <si>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</si>
  <si>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</si>
  <si>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</si>
  <si>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</si>
  <si>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</si>
  <si>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</si>
  <si>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</si>
  <si>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</si>
  <si>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</si>
  <si>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</si>
  <si>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</si>
  <si>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</si>
  <si>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</si>
  <si>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</si>
  <si>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</si>
  <si>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</si>
  <si>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</si>
  <si>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</si>
  <si>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</si>
  <si>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</si>
  <si>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</si>
  <si>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</si>
  <si>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</si>
  <si>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</si>
  <si>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</si>
  <si>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</si>
  <si>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</si>
  <si>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</si>
  <si>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</si>
  <si>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</si>
  <si>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</si>
  <si>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</si>
  <si>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</si>
  <si>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</si>
  <si>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</si>
  <si>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</si>
  <si>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</si>
  <si>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</si>
  <si>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</si>
  <si>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</si>
  <si>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</si>
  <si>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</si>
  <si>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</si>
  <si>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</si>
  <si>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</si>
  <si>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</si>
  <si>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</si>
  <si>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</si>
  <si>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</si>
  <si>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</si>
  <si>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</si>
  <si>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</si>
  <si>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</si>
  <si>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</si>
  <si>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</si>
  <si>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</si>
  <si>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</si>
  <si>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</si>
  <si>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</si>
  <si>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</si>
  <si>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</si>
  <si>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</si>
  <si>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</si>
  <si>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</si>
  <si>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</si>
  <si>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</si>
  <si>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</si>
  <si>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</si>
  <si>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</si>
  <si>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</si>
  <si>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</si>
  <si>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</si>
  <si>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</si>
  <si>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</si>
  <si>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</si>
  <si>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</si>
  <si>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</si>
  <si>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</si>
  <si>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</si>
  <si>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</si>
  <si>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</si>
  <si>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</si>
  <si>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</si>
  <si>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</si>
  <si>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</si>
  <si>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</si>
  <si>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</si>
  <si>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</si>
  <si>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</si>
  <si>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</si>
  <si>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</si>
  <si>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</si>
  <si>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</si>
  <si>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</si>
  <si>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</si>
  <si>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</si>
  <si>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</si>
  <si>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</si>
  <si>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</si>
  <si>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</si>
  <si>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</si>
  <si>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</si>
  <si>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</si>
  <si>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</si>
  <si>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</si>
  <si>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</si>
  <si>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</si>
  <si>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</si>
  <si>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</si>
  <si>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</si>
  <si>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</si>
  <si>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</si>
  <si>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</si>
  <si>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</si>
  <si>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</si>
  <si>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</si>
  <si>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</si>
  <si>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</si>
  <si>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</si>
  <si>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</si>
  <si>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</si>
  <si>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</si>
  <si>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</si>
  <si>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</si>
  <si>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</si>
  <si>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</si>
  <si>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</si>
  <si>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</si>
  <si>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</si>
  <si>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</si>
  <si>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</si>
  <si>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</si>
  <si>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</si>
  <si>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</si>
  <si>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</si>
  <si>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</si>
  <si>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</si>
  <si>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</si>
  <si>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</si>
  <si>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</si>
  <si>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</si>
  <si>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</si>
  <si>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</si>
  <si>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</si>
  <si>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</si>
  <si>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</si>
  <si>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</si>
  <si>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</si>
  <si>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</si>
  <si>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</si>
  <si>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</si>
  <si>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</si>
  <si>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</si>
  <si>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</si>
  <si>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</si>
  <si>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</si>
  <si>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</si>
  <si>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</si>
  <si>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</si>
  <si>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</si>
  <si>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</si>
  <si>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</si>
  <si>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</si>
  <si>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</si>
  <si>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</si>
  <si>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</si>
  <si>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</si>
  <si>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</si>
  <si>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</si>
  <si>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</si>
  <si>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</si>
  <si>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</si>
  <si>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</si>
  <si>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</si>
  <si>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</si>
  <si>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</si>
  <si>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</si>
  <si>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</si>
  <si>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</si>
  <si>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</si>
  <si>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</si>
  <si>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</si>
  <si>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</si>
  <si>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</si>
  <si>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</si>
  <si>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</si>
  <si>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</si>
  <si>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</si>
  <si>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</si>
  <si>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</si>
  <si>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</si>
  <si>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</si>
  <si>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</si>
  <si>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</si>
  <si>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</si>
  <si>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</si>
  <si>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</si>
  <si>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</si>
  <si>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</si>
  <si>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</si>
  <si>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</si>
  <si>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</si>
  <si>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</si>
  <si>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</si>
  <si>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</si>
  <si>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</si>
  <si>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</si>
  <si>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</si>
  <si>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</si>
  <si>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</si>
  <si>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</si>
  <si>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</si>
  <si>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</si>
  <si>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</si>
  <si>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</si>
  <si>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</si>
  <si>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</si>
  <si>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</si>
  <si>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</si>
  <si>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</si>
  <si>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</si>
  <si>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</si>
  <si>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</si>
  <si>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</si>
  <si>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</si>
  <si>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</si>
  <si>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</si>
  <si>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</si>
  <si>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</si>
  <si>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</si>
  <si>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</si>
  <si>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</si>
  <si>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</si>
  <si>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</si>
  <si>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</si>
  <si>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</si>
  <si>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</si>
  <si>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</si>
  <si>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</si>
  <si>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</si>
  <si>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</si>
  <si>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</si>
  <si>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</si>
  <si>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</si>
  <si>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</si>
  <si>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</si>
  <si>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</si>
  <si>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</si>
  <si>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</si>
  <si>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</si>
  <si>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</si>
  <si>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</si>
  <si>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</si>
  <si>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</si>
  <si>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</si>
  <si>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</si>
  <si>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</si>
  <si>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</si>
  <si>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</si>
  <si>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</si>
  <si>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</si>
  <si>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</si>
  <si>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</si>
  <si>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</si>
  <si>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</si>
  <si>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</si>
  <si>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</si>
  <si>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</si>
  <si>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</si>
  <si>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</si>
  <si>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</si>
  <si>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</si>
  <si>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</si>
  <si>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</si>
  <si>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</si>
  <si>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</si>
  <si>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</si>
  <si>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</si>
  <si>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</si>
  <si>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</si>
  <si>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</si>
  <si>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</si>
  <si>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</si>
  <si>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</si>
  <si>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</si>
  <si>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</si>
  <si>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</si>
  <si>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</si>
  <si>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</si>
  <si>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</si>
  <si>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</si>
  <si>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</si>
  <si>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</si>
  <si>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</si>
  <si>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</si>
  <si>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</si>
  <si>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</si>
  <si>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</si>
  <si>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</si>
  <si>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</si>
  <si>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</si>
  <si>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</si>
  <si>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</si>
  <si>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</si>
  <si>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</si>
  <si>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</si>
  <si>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</si>
  <si>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</si>
  <si>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</si>
  <si>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</si>
  <si>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</si>
  <si>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</si>
  <si>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</si>
  <si>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</si>
  <si>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</si>
  <si>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</si>
  <si>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</si>
  <si>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</si>
  <si>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</si>
  <si>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</si>
  <si>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</si>
  <si>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</si>
  <si>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</si>
  <si>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</si>
  <si>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</si>
  <si>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</si>
  <si>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</si>
  <si>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</si>
  <si>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</si>
  <si>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</si>
  <si>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</si>
  <si>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</si>
  <si>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</si>
  <si>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</si>
  <si>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</si>
  <si>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</si>
  <si>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</si>
  <si>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</si>
  <si>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</si>
  <si>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</si>
  <si>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</si>
  <si>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</si>
  <si>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</si>
  <si>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</si>
  <si>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</si>
  <si>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</si>
  <si>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</si>
  <si>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</si>
  <si>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</si>
  <si>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</si>
  <si>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</si>
  <si>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</si>
  <si>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</si>
  <si>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</si>
  <si>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</si>
  <si>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</si>
  <si>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</si>
  <si>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</si>
  <si>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</si>
  <si>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</si>
  <si>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</si>
  <si>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</si>
  <si>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</si>
  <si>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</si>
  <si>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</si>
  <si>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</si>
  <si>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</si>
  <si>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</si>
  <si>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</si>
  <si>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</si>
  <si>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</si>
  <si>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</si>
  <si>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</si>
  <si>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</si>
  <si>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</si>
  <si>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</si>
  <si>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</si>
  <si>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</si>
  <si>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</si>
  <si>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</si>
  <si>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</si>
  <si>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</si>
  <si>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</si>
  <si>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</si>
  <si>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</si>
  <si>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</si>
  <si>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</si>
  <si>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</si>
  <si>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</si>
  <si>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</si>
  <si>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</si>
  <si>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</si>
  <si>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</si>
  <si>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</si>
  <si>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</si>
  <si>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</si>
  <si>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</si>
  <si>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</si>
  <si>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</si>
  <si>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</si>
  <si>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</si>
  <si>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</si>
  <si>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</si>
  <si>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</si>
  <si>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</si>
  <si>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</si>
  <si>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</si>
  <si>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</si>
  <si>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</si>
  <si>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</si>
  <si>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</si>
  <si>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</si>
  <si>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</si>
  <si>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</si>
  <si>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</si>
  <si>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</si>
  <si>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</si>
  <si>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</si>
  <si>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</si>
  <si>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</si>
  <si>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</si>
  <si>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</si>
  <si>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</si>
  <si>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</si>
  <si>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</si>
  <si>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</si>
  <si>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</si>
  <si>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</si>
  <si>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</si>
  <si>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</si>
  <si>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</si>
  <si>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</si>
  <si>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</si>
  <si>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</si>
  <si>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</si>
  <si>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</si>
  <si>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</si>
  <si>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</si>
  <si>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</si>
  <si>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</si>
  <si>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</si>
  <si>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</si>
  <si>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</si>
  <si>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</si>
  <si>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</si>
  <si>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</si>
  <si>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</si>
  <si>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</si>
  <si>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</si>
  <si>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</si>
  <si>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</si>
  <si>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</si>
  <si>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</si>
  <si>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</si>
  <si>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</si>
  <si>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</si>
  <si>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</si>
  <si>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</si>
  <si>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</si>
  <si>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</si>
  <si>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</si>
  <si>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</si>
  <si>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</si>
  <si>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</si>
  <si>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</si>
  <si>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</si>
  <si>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</si>
  <si>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</si>
  <si>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</si>
  <si>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</si>
  <si>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</si>
  <si>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</si>
  <si>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</si>
  <si>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</si>
  <si>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</si>
  <si>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</si>
  <si>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</si>
  <si>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</si>
  <si>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</si>
  <si>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</si>
  <si>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</si>
  <si>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</si>
  <si>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</si>
  <si>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</si>
  <si>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</si>
  <si>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</si>
  <si>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</si>
  <si>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</si>
  <si>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</si>
  <si>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</si>
  <si>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</si>
  <si>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</si>
  <si>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</si>
  <si>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</si>
  <si>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</si>
  <si>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</si>
  <si>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</si>
  <si>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</si>
  <si>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</si>
  <si>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</si>
  <si>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</si>
  <si>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</si>
  <si>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</si>
  <si>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</si>
  <si>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</si>
  <si>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</si>
  <si>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</si>
  <si>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</si>
  <si>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</si>
  <si>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</si>
  <si>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</si>
  <si>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</si>
  <si>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</si>
  <si>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</si>
  <si>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</si>
  <si>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</si>
  <si>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</si>
  <si>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</si>
  <si>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</si>
  <si>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</si>
  <si>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</si>
  <si>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</si>
  <si>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</si>
  <si>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</si>
  <si>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</si>
  <si>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</si>
  <si>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</si>
  <si>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</si>
  <si>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</si>
  <si>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</si>
  <si>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</si>
  <si>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</si>
  <si>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</si>
  <si>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</si>
  <si>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</si>
  <si>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</si>
  <si>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</si>
  <si>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</si>
  <si>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</si>
  <si>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</si>
  <si>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</si>
  <si>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</si>
  <si>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</si>
  <si>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</si>
  <si>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</si>
  <si>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</si>
  <si>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</si>
  <si>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</si>
  <si>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</si>
  <si>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</si>
  <si>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</si>
  <si>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</si>
  <si>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</si>
  <si>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</si>
  <si>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</si>
  <si>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</si>
  <si>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</si>
  <si>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</si>
  <si>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</si>
  <si>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</si>
  <si>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</si>
  <si>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</si>
  <si>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</si>
  <si>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</si>
  <si>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</si>
  <si>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</si>
  <si>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</si>
  <si>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</si>
  <si>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</si>
  <si>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</si>
  <si>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</si>
  <si>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</si>
  <si>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</si>
  <si>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</si>
  <si>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</si>
  <si>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</si>
  <si>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</si>
  <si>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</si>
  <si>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</si>
  <si>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</si>
  <si>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</si>
  <si>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</si>
  <si>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</si>
  <si>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</si>
  <si>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</si>
  <si>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</si>
  <si>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</si>
  <si>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</si>
  <si>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</si>
  <si>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</si>
  <si>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</si>
  <si>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</si>
  <si>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</si>
  <si>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</si>
  <si>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</si>
  <si>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</si>
  <si>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</si>
  <si>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</si>
  <si>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</si>
  <si>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</si>
  <si>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</si>
  <si>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</si>
  <si>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</si>
  <si>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</si>
  <si>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</si>
  <si>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</si>
  <si>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</si>
  <si>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</si>
  <si>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</si>
  <si>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</si>
  <si>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</si>
  <si>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</si>
  <si>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</si>
  <si>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</si>
  <si>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</si>
  <si>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</si>
  <si>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</si>
  <si>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</si>
  <si>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</si>
  <si>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</si>
  <si>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</si>
  <si>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</si>
  <si>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</si>
  <si>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</si>
  <si>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</si>
  <si>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</si>
  <si>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</si>
  <si>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</si>
  <si>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</si>
  <si>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</si>
  <si>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</si>
  <si>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</si>
  <si>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</si>
  <si>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</si>
  <si>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</si>
  <si>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</si>
  <si>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</si>
  <si>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</si>
  <si>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</si>
  <si>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</si>
  <si>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</si>
  <si>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</si>
  <si>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</si>
  <si>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</si>
  <si>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</si>
  <si>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</si>
  <si>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</si>
  <si>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</si>
  <si>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</si>
  <si>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</si>
  <si>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</si>
  <si>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</si>
  <si>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</si>
  <si>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</si>
  <si>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</si>
  <si>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</si>
  <si>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</si>
  <si>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</si>
  <si>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</si>
  <si>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</si>
  <si>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</si>
  <si>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</si>
  <si>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</si>
  <si>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</si>
  <si>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</si>
  <si>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</si>
  <si>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</si>
  <si>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</si>
  <si>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</si>
  <si>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</si>
  <si>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</si>
  <si>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</si>
  <si>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</si>
  <si>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</si>
  <si>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</si>
  <si>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</si>
  <si>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</si>
  <si>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</si>
  <si>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</si>
  <si>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</si>
  <si>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</si>
  <si>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</si>
  <si>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</si>
  <si>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</si>
  <si>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</si>
  <si>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</si>
  <si>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</si>
  <si>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</si>
  <si>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</si>
  <si>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</si>
  <si>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</si>
  <si>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</si>
  <si>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</si>
  <si>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</si>
  <si>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</si>
  <si>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</si>
  <si>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</si>
  <si>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</si>
  <si>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</si>
  <si>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</si>
  <si>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</si>
  <si>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</si>
  <si>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</si>
  <si>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</si>
  <si>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</si>
  <si>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</si>
  <si>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</si>
  <si>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</si>
  <si>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</si>
  <si>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</si>
  <si>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</si>
  <si>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</si>
  <si>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</si>
  <si>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</si>
  <si>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</si>
  <si>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</si>
  <si>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</si>
  <si>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</si>
  <si>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</si>
  <si>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</si>
  <si>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</si>
  <si>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</si>
  <si>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</si>
  <si>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</si>
  <si>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</si>
  <si>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</si>
  <si>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</si>
  <si>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</si>
  <si>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</si>
  <si>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</si>
  <si>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</si>
  <si>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</si>
  <si>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</si>
  <si>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</si>
  <si>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</si>
  <si>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</si>
  <si>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</si>
  <si>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</si>
  <si>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</si>
  <si>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</si>
  <si>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</si>
  <si>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</si>
  <si>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</si>
  <si>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</si>
  <si>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</si>
  <si>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</si>
  <si>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</si>
  <si>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</si>
  <si>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</si>
  <si>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</si>
  <si>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</si>
  <si>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</si>
  <si>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</si>
  <si>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</si>
  <si>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</si>
  <si>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</si>
  <si>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</si>
  <si>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</si>
  <si>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</si>
  <si>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</si>
  <si>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</si>
  <si>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</si>
  <si>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</si>
  <si>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</si>
  <si>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</si>
  <si>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</si>
  <si>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</si>
  <si>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</si>
  <si>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</si>
  <si>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</si>
  <si>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</si>
  <si>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</si>
  <si>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</si>
  <si>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</si>
  <si>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</si>
  <si>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</si>
  <si>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</si>
  <si>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</si>
  <si>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</si>
  <si>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</si>
  <si>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</si>
  <si>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</si>
  <si>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</si>
  <si>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</si>
  <si>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</si>
  <si>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</si>
  <si>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</si>
  <si>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</si>
  <si>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</si>
  <si>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</si>
  <si>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</si>
  <si>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</si>
  <si>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</si>
  <si>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</si>
  <si>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</si>
  <si>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</si>
  <si>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</si>
  <si>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</si>
  <si>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</si>
  <si>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</si>
  <si>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</si>
  <si>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</si>
  <si>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</si>
  <si>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</si>
  <si>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</si>
  <si>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</si>
  <si>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</si>
  <si>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</si>
  <si>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</si>
  <si>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</si>
  <si>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</si>
  <si>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</si>
  <si>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</si>
  <si>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</si>
  <si>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</si>
  <si>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</si>
  <si>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</si>
  <si>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</si>
  <si>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</si>
  <si>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</si>
  <si>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</si>
  <si>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</si>
  <si>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</si>
  <si>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</si>
  <si>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</si>
  <si>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</si>
  <si>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</si>
  <si>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</si>
  <si>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</si>
  <si>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</si>
  <si>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</si>
  <si>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</si>
  <si>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</si>
  <si>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</si>
  <si>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</si>
  <si>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</si>
  <si>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</si>
  <si>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</si>
  <si>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</si>
  <si>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</si>
  <si>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</si>
  <si>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</si>
  <si>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</si>
  <si>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</si>
  <si>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</si>
  <si>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</si>
  <si>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</si>
  <si>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</si>
  <si>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</si>
  <si>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</si>
  <si>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</si>
  <si>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</si>
  <si>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</si>
  <si>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</si>
  <si>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</si>
  <si>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</si>
  <si>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</si>
  <si>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</si>
  <si>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</si>
  <si>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</si>
  <si>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</si>
  <si>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</si>
  <si>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</si>
  <si>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</si>
  <si>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</si>
  <si>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</si>
  <si>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</si>
  <si>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</si>
  <si>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</si>
  <si>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</si>
  <si>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</si>
  <si>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</si>
  <si>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</si>
  <si>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</si>
  <si>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</si>
  <si>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</si>
  <si>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</si>
  <si>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</si>
  <si>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</si>
  <si>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</si>
  <si>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</si>
  <si>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</si>
  <si>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</si>
  <si>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</si>
  <si>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</si>
  <si>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</si>
  <si>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</si>
  <si>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</si>
  <si>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</si>
  <si>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</si>
  <si>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</si>
  <si>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</si>
  <si>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</si>
  <si>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</si>
  <si>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</si>
  <si>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</si>
  <si>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</si>
  <si>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</si>
  <si>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</si>
  <si>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</si>
  <si>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</si>
  <si>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</si>
  <si>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</si>
  <si>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</si>
  <si>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</si>
  <si>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</si>
  <si>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</si>
  <si>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</si>
  <si>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</si>
  <si>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</si>
  <si>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</si>
  <si>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</si>
  <si>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</si>
  <si>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</si>
  <si>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</si>
  <si>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</si>
  <si>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</si>
  <si>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</si>
  <si>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</si>
  <si>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</si>
  <si>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</si>
  <si>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</si>
  <si>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</si>
  <si>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</si>
  <si>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</si>
  <si>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</si>
  <si>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</si>
  <si>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</si>
  <si>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</si>
  <si>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</si>
  <si>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</si>
  <si>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</si>
  <si>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</si>
  <si>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</si>
  <si>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</si>
  <si>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</si>
  <si>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</si>
  <si>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</si>
  <si>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</si>
  <si>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</si>
  <si>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</si>
  <si>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</si>
  <si>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</si>
  <si>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</si>
  <si>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</si>
  <si>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</si>
  <si>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</si>
  <si>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</si>
  <si>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</si>
  <si>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</si>
  <si>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</si>
  <si>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</si>
  <si>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</si>
  <si>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</si>
  <si>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</si>
  <si>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</si>
  <si>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</si>
  <si>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</si>
  <si>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</si>
  <si>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</si>
  <si>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</si>
  <si>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</si>
  <si>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</si>
  <si>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</si>
  <si>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</si>
  <si>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</si>
  <si>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</si>
  <si>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</si>
  <si>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</si>
  <si>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</si>
  <si>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</si>
  <si>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</si>
  <si>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</si>
  <si>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</si>
  <si>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</si>
  <si>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</si>
  <si>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</si>
  <si>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</si>
  <si>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</si>
  <si>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</si>
  <si>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</si>
  <si>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</si>
  <si>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</si>
  <si>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</si>
  <si>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</si>
  <si>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</si>
  <si>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</si>
  <si>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</si>
  <si>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</si>
  <si>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</si>
  <si>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</si>
  <si>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</si>
  <si>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</si>
  <si>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</si>
  <si>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</si>
  <si>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</si>
  <si>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</si>
  <si>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</si>
  <si>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</si>
  <si>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</si>
  <si>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</si>
  <si>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</si>
  <si>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</si>
  <si>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</si>
  <si>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</si>
  <si>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</si>
  <si>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</si>
  <si>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</si>
  <si>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</si>
  <si>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</si>
  <si>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</si>
  <si>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</si>
  <si>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</si>
  <si>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</si>
  <si>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</si>
  <si>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</si>
  <si>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</si>
  <si>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</si>
  <si>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</si>
  <si>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</si>
  <si>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</si>
  <si>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</si>
  <si>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</si>
  <si>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</si>
  <si>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</si>
  <si>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</si>
  <si>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</si>
  <si>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</si>
  <si>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</si>
  <si>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</si>
  <si>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</si>
  <si>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</si>
  <si>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</si>
  <si>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</si>
  <si>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</si>
  <si>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</si>
  <si>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</si>
  <si>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</si>
  <si>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</si>
  <si>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</si>
  <si>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</si>
  <si>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</si>
  <si>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</si>
  <si>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</si>
  <si>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</si>
  <si>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</si>
  <si>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</si>
  <si>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</si>
  <si>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</si>
  <si>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</si>
  <si>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</si>
  <si>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</si>
  <si>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</si>
  <si>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</si>
  <si>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</si>
  <si>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</si>
  <si>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</si>
  <si>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</si>
  <si>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</si>
  <si>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</si>
  <si>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</si>
  <si>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</si>
  <si>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</si>
  <si>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</si>
  <si>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</si>
  <si>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</si>
  <si>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</si>
  <si>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</si>
  <si>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</si>
  <si>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</si>
  <si>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</si>
  <si>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</si>
  <si>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</si>
  <si>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</si>
  <si>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</si>
  <si>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</si>
  <si>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</si>
  <si>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</si>
  <si>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</si>
  <si>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</si>
  <si>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</si>
  <si>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</si>
  <si>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</si>
  <si>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</si>
  <si>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</si>
  <si>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</si>
  <si>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</si>
  <si>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</si>
  <si>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</si>
  <si>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</si>
  <si>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</si>
  <si>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</si>
  <si>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</si>
  <si>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</si>
  <si>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</si>
  <si>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</si>
  <si>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</si>
  <si>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</si>
  <si>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</si>
  <si>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</si>
  <si>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</si>
  <si>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</si>
  <si>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</si>
  <si>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</si>
  <si>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</si>
  <si>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</si>
  <si>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</si>
  <si>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</si>
  <si>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</si>
  <si>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</si>
  <si>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</si>
  <si>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</si>
  <si>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</si>
  <si>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</si>
  <si>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</si>
  <si>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</si>
  <si>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</si>
  <si>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</si>
  <si>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</si>
  <si>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</si>
  <si>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</si>
  <si>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</si>
  <si>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</si>
  <si>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</si>
  <si>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</si>
  <si>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</si>
  <si>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</si>
  <si>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</si>
  <si>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</si>
  <si>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</si>
  <si>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</si>
  <si>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</si>
  <si>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</si>
  <si>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</si>
  <si>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</si>
  <si>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</si>
  <si>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</si>
  <si>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</si>
  <si>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</si>
  <si>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</si>
  <si>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</si>
  <si>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</si>
  <si>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</si>
  <si>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</si>
  <si>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</si>
  <si>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</si>
  <si>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</si>
  <si>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</si>
  <si>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</si>
  <si>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</si>
  <si>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</si>
  <si>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</si>
  <si>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</si>
  <si>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</si>
  <si>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</si>
  <si>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</si>
  <si>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</si>
  <si>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</si>
  <si>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</si>
  <si>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</si>
  <si>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</si>
  <si>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</si>
  <si>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</si>
  <si>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</si>
  <si>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</si>
  <si>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</si>
  <si>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</si>
  <si>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</si>
  <si>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</si>
  <si>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</si>
  <si>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</si>
  <si>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</si>
  <si>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</si>
  <si>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</si>
  <si>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</si>
  <si>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</si>
  <si>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</si>
  <si>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</si>
  <si>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</si>
  <si>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</si>
  <si>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</si>
  <si>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</si>
  <si>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</si>
  <si>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</si>
  <si>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</si>
  <si>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</si>
  <si>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</si>
  <si>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</si>
  <si>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</si>
  <si>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</si>
  <si>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</si>
  <si>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</si>
  <si>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</si>
  <si>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</si>
  <si>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</si>
  <si>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</si>
  <si>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</si>
  <si>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</si>
  <si>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</si>
  <si>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</si>
  <si>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</si>
  <si>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</si>
  <si>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</si>
  <si>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</si>
  <si>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</si>
  <si>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</si>
  <si>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</si>
  <si>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</si>
  <si>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</si>
  <si>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</si>
  <si>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</si>
  <si>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</si>
  <si>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</si>
  <si>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</si>
  <si>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</si>
  <si>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</si>
  <si>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</si>
  <si>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</si>
  <si>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</si>
  <si>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</si>
  <si>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</si>
  <si>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</si>
  <si>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</si>
  <si>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</si>
  <si>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</si>
  <si>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</si>
  <si>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</si>
  <si>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</si>
  <si>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</si>
  <si>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</si>
  <si>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</si>
  <si>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</si>
  <si>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</si>
  <si>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</si>
  <si>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</si>
  <si>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</si>
  <si>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</si>
  <si>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</si>
  <si>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</si>
  <si>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</si>
  <si>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</si>
  <si>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</si>
  <si>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</si>
  <si>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</si>
  <si>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</si>
  <si>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</si>
  <si>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</si>
  <si>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</si>
  <si>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</si>
  <si>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</si>
  <si>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</si>
  <si>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</si>
  <si>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</si>
  <si>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</si>
  <si>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</si>
  <si>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</si>
  <si>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</si>
  <si>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</si>
  <si>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</si>
  <si>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</si>
  <si>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</si>
  <si>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</si>
  <si>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</si>
  <si>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</si>
  <si>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</si>
  <si>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</si>
  <si>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</si>
  <si>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</si>
  <si>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</si>
  <si>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</si>
  <si>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</si>
  <si>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</si>
  <si>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</si>
  <si>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</si>
  <si>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</si>
  <si>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</si>
  <si>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</si>
  <si>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</si>
  <si>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</si>
  <si>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</si>
  <si>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</si>
  <si>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</si>
  <si>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</si>
  <si>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</si>
  <si>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</si>
  <si>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</si>
  <si>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</si>
  <si>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</si>
  <si>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</si>
  <si>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</si>
  <si>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</si>
  <si>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</si>
  <si>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</si>
  <si>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</si>
  <si>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</si>
  <si>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</si>
  <si>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</si>
  <si>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</si>
  <si>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</si>
  <si>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</si>
  <si>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</si>
  <si>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</si>
  <si>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</si>
  <si>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</si>
  <si>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</si>
  <si>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</si>
  <si>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</si>
  <si>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</si>
  <si>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</si>
  <si>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</si>
  <si>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</si>
  <si>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</si>
  <si>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</si>
  <si>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</si>
  <si>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</si>
  <si>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</si>
  <si>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</si>
  <si>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</si>
  <si>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</si>
  <si>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</si>
  <si>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</si>
  <si>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</si>
  <si>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</si>
  <si>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</si>
  <si>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</si>
  <si>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</si>
  <si>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</si>
  <si>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</si>
  <si>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</si>
  <si>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</si>
  <si>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</si>
  <si>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</si>
  <si>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</si>
  <si>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</si>
  <si>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</si>
  <si>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</si>
  <si>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</si>
  <si>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</si>
  <si>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</si>
  <si>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</si>
  <si>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</si>
  <si>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</si>
  <si>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</si>
  <si>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</si>
  <si>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</si>
  <si>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</si>
  <si>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</si>
  <si>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</si>
  <si>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</si>
  <si>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</si>
  <si>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</si>
  <si>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</si>
  <si>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</si>
  <si>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</si>
  <si>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</si>
  <si>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</si>
  <si>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</si>
  <si>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</si>
  <si>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</si>
  <si>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</si>
  <si>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</si>
  <si>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</si>
  <si>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</si>
  <si>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</si>
  <si>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</si>
  <si>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</si>
  <si>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</si>
  <si>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</si>
  <si>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</si>
  <si>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</si>
  <si>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</si>
  <si>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</si>
  <si>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</si>
  <si>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</si>
  <si>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</si>
  <si>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</si>
  <si>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</si>
  <si>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</si>
  <si>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</si>
  <si>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</si>
  <si>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</si>
  <si>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</si>
  <si>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</si>
  <si>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</si>
  <si>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</si>
  <si>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</si>
  <si>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</si>
  <si>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</si>
  <si>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</si>
  <si>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</si>
  <si>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</si>
  <si>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</si>
  <si>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</si>
  <si>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</si>
  <si>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</si>
  <si>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</si>
  <si>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</si>
  <si>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</si>
  <si>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</si>
  <si>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</si>
  <si>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</si>
  <si>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</si>
  <si>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</si>
  <si>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</si>
  <si>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</si>
  <si>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</si>
  <si>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</si>
  <si>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</si>
  <si>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</si>
  <si>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</si>
  <si>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</si>
  <si>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</si>
  <si>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</si>
  <si>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</si>
  <si>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</si>
  <si>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</si>
  <si>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</si>
  <si>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</si>
  <si>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</si>
  <si>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</si>
  <si>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</si>
  <si>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</si>
  <si>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</si>
  <si>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</si>
  <si>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</si>
  <si>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</si>
  <si>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</si>
  <si>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</si>
  <si>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</si>
  <si>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</si>
  <si>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</si>
  <si>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</si>
  <si>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</si>
  <si>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</si>
  <si>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</si>
  <si>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</si>
  <si>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</si>
  <si>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</si>
  <si>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</si>
  <si>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</si>
  <si>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</si>
  <si>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</si>
  <si>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</si>
  <si>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</si>
  <si>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</si>
  <si>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</si>
  <si>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</si>
  <si>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</si>
  <si>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</si>
  <si>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</si>
  <si>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</si>
  <si>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</si>
  <si>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</si>
  <si>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</si>
  <si>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</si>
  <si>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</si>
  <si>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</si>
  <si>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</si>
  <si>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</si>
  <si>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</si>
  <si>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</si>
  <si>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</si>
  <si>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</si>
  <si>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</si>
  <si>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</si>
  <si>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</si>
  <si>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</si>
  <si>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</si>
  <si>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</si>
  <si>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</si>
  <si>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</si>
  <si>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</si>
  <si>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</si>
  <si>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</si>
  <si>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</si>
  <si>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</si>
  <si>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</si>
  <si>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</si>
  <si>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</si>
  <si>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</si>
  <si>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</si>
  <si>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</si>
  <si>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</si>
  <si>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</si>
  <si>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</si>
  <si>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</si>
  <si>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</si>
  <si>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</si>
  <si>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</si>
  <si>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</si>
  <si>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</si>
  <si>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</si>
  <si>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</si>
  <si>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</si>
  <si>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</si>
  <si>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</si>
  <si>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</si>
  <si>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</si>
  <si>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</si>
  <si>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</si>
  <si>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</si>
  <si>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</si>
  <si>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</si>
  <si>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</si>
  <si>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</si>
  <si>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</si>
  <si>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</si>
  <si>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</si>
  <si>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</si>
  <si>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</si>
  <si>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</si>
  <si>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</si>
  <si>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</si>
  <si>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</si>
  <si>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</si>
  <si>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</si>
  <si>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</si>
  <si>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</si>
  <si>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</si>
  <si>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</si>
  <si>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</si>
  <si>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</si>
  <si>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</si>
  <si>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</si>
  <si>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</si>
  <si>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</si>
  <si>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</si>
  <si>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</si>
  <si>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</si>
  <si>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</si>
  <si>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</si>
  <si>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</si>
  <si>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</si>
  <si>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</si>
  <si>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</si>
  <si>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</si>
  <si>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</si>
  <si>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</si>
  <si>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</si>
  <si>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</si>
  <si>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</si>
  <si>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</si>
  <si>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</si>
  <si>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</si>
  <si>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</si>
  <si>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</si>
  <si>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</si>
  <si>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</si>
  <si>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</si>
  <si>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</si>
  <si>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</si>
  <si>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</si>
  <si>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</si>
  <si>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</si>
  <si>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</si>
  <si>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</si>
  <si>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</si>
  <si>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</si>
  <si>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</si>
  <si>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</si>
  <si>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</si>
  <si>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</si>
  <si>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</si>
  <si>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</si>
  <si>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</si>
  <si>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</si>
  <si>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</si>
  <si>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</si>
  <si>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</si>
  <si>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</si>
  <si>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</si>
  <si>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</si>
  <si>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</si>
  <si>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</si>
  <si>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</si>
  <si>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</si>
  <si>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</si>
  <si>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</si>
  <si>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</si>
  <si>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</si>
  <si>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</si>
  <si>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</si>
  <si>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</si>
  <si>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</si>
  <si>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</si>
  <si>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</si>
  <si>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</si>
  <si>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</si>
  <si>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</si>
  <si>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</si>
  <si>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</si>
  <si>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</si>
  <si>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</si>
  <si>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</si>
  <si>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</si>
  <si>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</si>
  <si>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</si>
  <si>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</si>
  <si>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</si>
  <si>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</si>
  <si>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</si>
  <si>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</si>
  <si>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</si>
  <si>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</si>
  <si>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</si>
  <si>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</si>
  <si>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</si>
  <si>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</si>
  <si>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</si>
  <si>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</si>
  <si>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</si>
  <si>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</si>
  <si>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</si>
  <si>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</si>
  <si>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</si>
  <si>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</si>
  <si>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</si>
  <si>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</si>
  <si>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</si>
  <si>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</si>
  <si>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</si>
  <si>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</si>
  <si>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</si>
  <si>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</si>
  <si>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</si>
  <si>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</si>
  <si>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</si>
  <si>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</si>
  <si>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</si>
  <si>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</si>
  <si>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</si>
  <si>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</si>
  <si>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</si>
  <si>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</si>
  <si>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</si>
  <si>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</si>
  <si>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</si>
  <si>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</si>
  <si>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</si>
  <si>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</si>
  <si>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</si>
  <si>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</si>
  <si>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</si>
  <si>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</si>
  <si>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</si>
  <si>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</si>
  <si>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</si>
  <si>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</si>
  <si>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</si>
  <si>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</si>
  <si>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</si>
  <si>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</si>
  <si>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</si>
  <si>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</si>
  <si>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</si>
  <si>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</si>
  <si>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</si>
  <si>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</si>
  <si>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</si>
  <si>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</si>
  <si>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</si>
  <si>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</si>
  <si>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</si>
  <si>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</si>
  <si>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</si>
  <si>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</si>
  <si>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</si>
  <si>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</si>
  <si>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</si>
  <si>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</si>
  <si>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</si>
  <si>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</si>
  <si>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</si>
  <si>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</si>
  <si>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</si>
  <si>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</si>
  <si>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</si>
  <si>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</si>
  <si>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</si>
  <si>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</si>
  <si>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</si>
  <si>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</si>
  <si>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</si>
  <si>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</si>
  <si>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</si>
  <si>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</si>
  <si>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</si>
  <si>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</si>
  <si>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</si>
  <si>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</si>
  <si>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</si>
  <si>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</si>
  <si>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</si>
  <si>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</si>
  <si>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</si>
  <si>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</si>
  <si>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</si>
  <si>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</si>
  <si>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</si>
  <si>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</si>
  <si>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</si>
  <si>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</si>
  <si>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</si>
  <si>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</si>
  <si>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</si>
  <si>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</si>
  <si>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</si>
  <si>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</si>
  <si>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</si>
  <si>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</si>
  <si>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</si>
  <si>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</si>
  <si>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</si>
  <si>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</si>
  <si>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</si>
  <si>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</si>
  <si>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</si>
  <si>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</si>
  <si>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</si>
  <si>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</si>
  <si>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</si>
  <si>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</si>
  <si>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</si>
  <si>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</si>
  <si>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</si>
  <si>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</si>
  <si>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</si>
  <si>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</si>
  <si>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</si>
  <si>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</si>
  <si>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</si>
  <si>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</si>
  <si>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</si>
  <si>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</si>
  <si>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</si>
  <si>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</si>
  <si>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</si>
  <si>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</si>
  <si>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</si>
  <si>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</si>
  <si>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</si>
  <si>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</si>
  <si>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</si>
  <si>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</si>
  <si>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</si>
  <si>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</si>
  <si>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</si>
  <si>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</si>
  <si>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</si>
  <si>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</si>
  <si>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</si>
  <si>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</si>
  <si>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</si>
  <si>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</si>
  <si>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</si>
  <si>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</si>
  <si>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</si>
  <si>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</si>
  <si>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</si>
  <si>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</si>
  <si>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</si>
  <si>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</si>
  <si>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</si>
  <si>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</si>
  <si>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</si>
  <si>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</si>
  <si>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</si>
  <si>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</si>
  <si>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</si>
  <si>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</si>
  <si>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</si>
  <si>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</si>
  <si>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</si>
  <si>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</si>
  <si>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</si>
  <si>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</si>
  <si>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</si>
  <si>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</si>
  <si>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</si>
  <si>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</si>
  <si>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</si>
  <si>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</si>
  <si>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</si>
  <si>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</si>
  <si>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</si>
  <si>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</si>
  <si>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</si>
  <si>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</si>
  <si>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</si>
  <si>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</si>
  <si>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</si>
  <si>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</si>
  <si>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</si>
  <si>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</si>
  <si>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</si>
  <si>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</si>
  <si>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</si>
  <si>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</si>
  <si>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</si>
  <si>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</si>
  <si>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</si>
  <si>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</si>
  <si>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</si>
  <si>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</si>
  <si>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</si>
  <si>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</si>
  <si>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</si>
  <si>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</si>
  <si>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</si>
  <si>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</si>
  <si>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</si>
  <si>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</si>
  <si>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</si>
  <si>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</si>
  <si>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</si>
  <si>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</si>
  <si>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</si>
  <si>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</si>
  <si>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</si>
  <si>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</si>
  <si>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</si>
  <si>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</si>
  <si>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</si>
  <si>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</si>
  <si>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</si>
  <si>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</si>
  <si>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</si>
  <si>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</si>
  <si>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</si>
  <si>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</si>
  <si>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</si>
  <si>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</si>
  <si>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</si>
  <si>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</si>
  <si>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</si>
  <si>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</si>
  <si>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</si>
  <si>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</si>
  <si>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</si>
  <si>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</si>
  <si>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</si>
  <si>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</si>
  <si>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</si>
  <si>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</si>
  <si>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</si>
  <si>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</si>
  <si>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</si>
  <si>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</si>
  <si>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</si>
  <si>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</si>
  <si>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</si>
  <si>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</si>
  <si>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</si>
  <si>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</si>
  <si>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</si>
  <si>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</si>
  <si>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</si>
  <si>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</si>
  <si>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</si>
  <si>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</si>
  <si>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</si>
  <si>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</si>
  <si>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</si>
  <si>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</si>
  <si>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</si>
  <si>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</si>
  <si>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</si>
  <si>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</si>
  <si>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</si>
  <si>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</si>
  <si>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</si>
  <si>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</si>
  <si>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</si>
  <si>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</si>
  <si>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</si>
  <si>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</si>
  <si>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</si>
  <si>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</si>
  <si>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</si>
  <si>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</si>
  <si>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</si>
  <si>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</si>
  <si>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</si>
  <si>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</si>
  <si>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</si>
  <si>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</si>
  <si>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</si>
  <si>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</si>
  <si>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</si>
  <si>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</si>
  <si>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</si>
  <si>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</si>
  <si>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</si>
  <si>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</si>
  <si>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</si>
  <si>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</si>
  <si>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</si>
  <si>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</si>
  <si>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</si>
  <si>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</si>
  <si>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</si>
  <si>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</si>
  <si>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</si>
  <si>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</si>
  <si>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</si>
  <si>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</si>
  <si>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</si>
  <si>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</si>
  <si>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</si>
  <si>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</si>
  <si>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</si>
  <si>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</si>
  <si>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</si>
  <si>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</si>
  <si>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</si>
  <si>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</si>
  <si>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</si>
  <si>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</si>
  <si>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</si>
  <si>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</si>
  <si>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</si>
  <si>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</si>
  <si>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</si>
  <si>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</si>
  <si>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</si>
  <si>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</si>
  <si>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</si>
  <si>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</si>
  <si>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</si>
  <si>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</si>
  <si>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</si>
  <si>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</si>
  <si>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</si>
  <si>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</si>
  <si>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</si>
  <si>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</si>
  <si>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</si>
  <si>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</si>
  <si>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</si>
  <si>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</si>
  <si>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</si>
  <si>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</si>
  <si>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</si>
  <si>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</si>
  <si>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</si>
  <si>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</si>
  <si>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</si>
  <si>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</si>
  <si>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</si>
  <si>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</si>
  <si>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</si>
  <si>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</si>
  <si>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</si>
  <si>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</si>
  <si>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</si>
  <si>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</si>
  <si>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</si>
  <si>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</si>
  <si>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</si>
  <si>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</si>
  <si>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</si>
  <si>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</si>
  <si>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</si>
  <si>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</si>
  <si>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</si>
  <si>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</si>
  <si>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</si>
  <si>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</si>
  <si>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</si>
  <si>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</si>
  <si>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</si>
  <si>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</si>
  <si>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</si>
  <si>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</si>
  <si>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</si>
  <si>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</si>
  <si>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</si>
  <si>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</si>
  <si>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</si>
  <si>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</si>
  <si>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</si>
  <si>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</si>
  <si>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</si>
  <si>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</si>
  <si>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</si>
  <si>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</si>
  <si>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</si>
  <si>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</si>
  <si>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</si>
  <si>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</si>
  <si>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</si>
  <si>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</si>
  <si>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</si>
  <si>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</si>
  <si>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</si>
  <si>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</si>
  <si>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</si>
  <si>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</si>
  <si>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</si>
  <si>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</si>
  <si>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</si>
  <si>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</si>
  <si>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</si>
  <si>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</si>
  <si>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</si>
  <si>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</si>
  <si>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</si>
  <si>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</si>
  <si>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</si>
  <si>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</si>
  <si>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</si>
  <si>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</si>
  <si>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</si>
  <si>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</si>
  <si>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</si>
  <si>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</si>
  <si>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</si>
  <si>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</si>
  <si>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</si>
  <si>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</si>
  <si>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</si>
  <si>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</si>
  <si>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</si>
  <si>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</si>
  <si>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</si>
  <si>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</si>
  <si>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</si>
  <si>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</si>
  <si>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</si>
  <si>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</si>
  <si>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</si>
  <si>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</si>
  <si>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</si>
  <si>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</si>
  <si>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</si>
  <si>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</si>
  <si>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</si>
  <si>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</si>
  <si>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</si>
  <si>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</si>
  <si>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</si>
  <si>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</si>
  <si>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</si>
  <si>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</si>
  <si>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</si>
  <si>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</si>
  <si>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</si>
  <si>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</si>
  <si>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</si>
  <si>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</si>
  <si>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</si>
  <si>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</si>
  <si>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</si>
  <si>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</si>
  <si>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</si>
  <si>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</si>
  <si>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</si>
  <si>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</si>
  <si>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</si>
  <si>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</si>
  <si>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</si>
  <si>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</si>
  <si>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</si>
  <si>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</si>
  <si>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</si>
  <si>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</si>
  <si>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</si>
  <si>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</si>
  <si>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</si>
  <si>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</si>
  <si>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</si>
  <si>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</si>
  <si>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</si>
  <si>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</si>
  <si>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</si>
  <si>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</si>
  <si>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</si>
  <si>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</si>
  <si>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</si>
  <si>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</si>
  <si>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</si>
  <si>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</si>
  <si>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</si>
  <si>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</si>
  <si>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</si>
  <si>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</si>
  <si>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</si>
  <si>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</si>
  <si>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</si>
  <si>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</si>
  <si>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</si>
  <si>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</si>
  <si>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</si>
  <si>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</si>
  <si>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</si>
  <si>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</si>
  <si>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</si>
  <si>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</si>
  <si>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</si>
  <si>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</si>
  <si>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</si>
  <si>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</si>
  <si>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</si>
  <si>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</si>
  <si>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</si>
  <si>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</si>
  <si>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</si>
  <si>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</si>
  <si>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</si>
  <si>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</si>
  <si>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</si>
  <si>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</si>
  <si>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</si>
  <si>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</si>
  <si>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</si>
  <si>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</si>
  <si>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</si>
  <si>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</si>
  <si>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</si>
  <si>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</si>
  <si>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</si>
  <si>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</si>
  <si>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</si>
  <si>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</si>
  <si>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</si>
  <si>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</si>
  <si>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</si>
  <si>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</si>
  <si>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</si>
  <si>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</si>
  <si>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</si>
  <si>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</si>
  <si>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</si>
  <si>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</si>
  <si>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</si>
  <si>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</si>
  <si>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</si>
  <si>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</si>
  <si>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</si>
  <si>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</si>
  <si>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</si>
  <si>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</si>
  <si>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</si>
  <si>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</si>
  <si>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</si>
  <si>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</si>
  <si>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</si>
  <si>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</si>
  <si>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</si>
  <si>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</si>
  <si>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</si>
  <si>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</si>
  <si>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</si>
  <si>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</si>
  <si>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</si>
  <si>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</si>
  <si>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</si>
  <si>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</si>
  <si>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</si>
  <si>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</si>
  <si>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</si>
  <si>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</si>
  <si>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</si>
  <si>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</si>
  <si>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</si>
  <si>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</si>
  <si>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</si>
  <si>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</si>
  <si>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</si>
  <si>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</si>
  <si>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</si>
  <si>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</si>
  <si>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</si>
  <si>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</si>
  <si>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</si>
  <si>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</si>
  <si>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</si>
  <si>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</si>
  <si>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</si>
  <si>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</si>
  <si>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</si>
  <si>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</si>
  <si>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</si>
  <si>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</si>
  <si>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</si>
  <si>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</si>
  <si>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</si>
  <si>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</si>
  <si>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</si>
  <si>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</si>
  <si>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</si>
  <si>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</si>
  <si>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</si>
  <si>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</si>
  <si>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</si>
  <si>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</si>
  <si>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</si>
  <si>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</si>
  <si>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</si>
  <si>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</si>
  <si>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</si>
  <si>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</si>
  <si>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</si>
  <si>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</si>
  <si>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</si>
  <si>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</si>
  <si>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</si>
  <si>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</si>
  <si>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</si>
  <si>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</si>
  <si>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</si>
  <si>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</si>
  <si>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</si>
  <si>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</si>
  <si>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</si>
  <si>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</si>
  <si>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</si>
  <si>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</si>
  <si>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</si>
  <si>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</si>
  <si>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</si>
  <si>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</si>
  <si>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</si>
  <si>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</si>
  <si>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</si>
  <si>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</si>
  <si>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</si>
  <si>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</si>
  <si>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</si>
  <si>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</si>
  <si>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</si>
  <si>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</si>
  <si>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</si>
  <si>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</si>
  <si>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</si>
  <si>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</si>
  <si>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</si>
  <si>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</si>
  <si>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</si>
  <si>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</si>
  <si>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</si>
  <si>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</si>
  <si>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</si>
  <si>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</si>
  <si>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</si>
  <si>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</si>
  <si>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</si>
  <si>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</si>
  <si>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</si>
  <si>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</si>
  <si>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</si>
  <si>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</si>
  <si>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</si>
  <si>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</si>
  <si>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</si>
  <si>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</si>
  <si>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</si>
  <si>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</si>
  <si>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</si>
  <si>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</si>
  <si>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</si>
  <si>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</si>
  <si>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</si>
  <si>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</si>
  <si>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</si>
  <si>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</si>
  <si>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</si>
  <si>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</si>
  <si>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</si>
  <si>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</si>
  <si>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</si>
  <si>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</si>
  <si>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</si>
  <si>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</si>
  <si>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</si>
  <si>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</si>
  <si>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</si>
  <si>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</si>
  <si>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</si>
  <si>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</si>
  <si>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</si>
  <si>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</si>
  <si>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</si>
  <si>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</si>
  <si>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</si>
  <si>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</si>
  <si>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</si>
  <si>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</si>
  <si>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</si>
  <si>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</si>
  <si>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</si>
  <si>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</si>
  <si>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</si>
  <si>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</si>
  <si>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</si>
  <si>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</si>
  <si>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</si>
  <si>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</si>
  <si>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</si>
  <si>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</si>
  <si>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</si>
  <si>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</si>
  <si>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</si>
  <si>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</si>
  <si>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</si>
  <si>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</si>
  <si>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</si>
  <si>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</si>
  <si>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</si>
  <si>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</si>
  <si>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</si>
  <si>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</si>
  <si>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</si>
  <si>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</si>
  <si>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</si>
  <si>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</si>
  <si>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</si>
  <si>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</si>
  <si>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</si>
  <si>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</si>
  <si>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</si>
  <si>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</si>
  <si>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</si>
  <si>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</si>
  <si>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</si>
  <si>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</si>
  <si>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</si>
  <si>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</si>
  <si>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</si>
  <si>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</si>
  <si>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</si>
  <si>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</si>
  <si>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</si>
  <si>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</si>
  <si>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</si>
  <si>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</si>
  <si>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</si>
  <si>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</si>
  <si>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</si>
  <si>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</si>
  <si>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</si>
  <si>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</si>
  <si>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</si>
  <si>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</si>
  <si>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</si>
  <si>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</si>
  <si>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</si>
  <si>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</si>
  <si>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</si>
  <si>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</si>
  <si>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</si>
  <si>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</si>
  <si>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</si>
  <si>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</si>
  <si>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</si>
  <si>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</si>
  <si>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</si>
  <si>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</si>
  <si>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</si>
  <si>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</si>
  <si>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</si>
  <si>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</si>
  <si>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</si>
  <si>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</si>
  <si>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</si>
  <si>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</si>
  <si>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</si>
  <si>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</si>
  <si>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</si>
  <si>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</si>
  <si>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</si>
  <si>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</si>
  <si>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</si>
  <si>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</si>
  <si>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</si>
  <si>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</si>
  <si>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</si>
  <si>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</si>
  <si>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</si>
  <si>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</si>
  <si>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</si>
  <si>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</si>
  <si>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</si>
  <si>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</si>
  <si>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</si>
  <si>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</si>
  <si>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</si>
  <si>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</si>
  <si>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</si>
  <si>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</si>
  <si>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</si>
  <si>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</si>
  <si>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</si>
  <si>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</si>
  <si>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</si>
  <si>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</si>
  <si>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</si>
  <si>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</si>
  <si>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</si>
  <si>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</si>
  <si>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</si>
  <si>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</si>
  <si>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</si>
  <si>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</si>
  <si>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</si>
  <si>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</si>
  <si>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</si>
  <si>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</si>
  <si>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</si>
  <si>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</si>
  <si>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</si>
  <si>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</si>
  <si>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</si>
  <si>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</si>
  <si>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</si>
  <si>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</si>
  <si>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</si>
  <si>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</si>
  <si>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</si>
  <si>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</si>
  <si>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</si>
  <si>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</si>
  <si>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</si>
  <si>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</si>
  <si>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</si>
  <si>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</si>
  <si>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</si>
  <si>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</si>
  <si>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</si>
  <si>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</si>
  <si>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</si>
  <si>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</si>
  <si>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</si>
  <si>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</si>
  <si>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</si>
  <si>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</si>
  <si>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</si>
  <si>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</si>
  <si>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</si>
  <si>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</si>
  <si>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</si>
  <si>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</si>
  <si>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</si>
  <si>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</si>
  <si>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</si>
  <si>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</si>
  <si>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</si>
  <si>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</si>
  <si>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</si>
  <si>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</si>
  <si>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</si>
  <si>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</si>
  <si>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</si>
  <si>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</si>
  <si>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</si>
  <si>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</si>
  <si>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</si>
  <si>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</si>
  <si>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</si>
  <si>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</si>
  <si>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</si>
  <si>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</si>
  <si>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</si>
  <si>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</si>
  <si>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</si>
  <si>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</si>
  <si>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</si>
  <si>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</si>
  <si>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</si>
  <si>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</si>
  <si>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</si>
  <si>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</si>
  <si>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</si>
  <si>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</si>
  <si>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</si>
  <si>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</si>
  <si>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</si>
  <si>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</si>
  <si>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</si>
  <si>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</si>
  <si>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</si>
  <si>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</si>
  <si>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</si>
  <si>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</si>
  <si>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</si>
  <si>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</si>
  <si>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</si>
  <si>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</si>
  <si>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</si>
  <si>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</si>
  <si>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</si>
  <si>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</si>
  <si>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</si>
  <si>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</si>
  <si>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</si>
  <si>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</si>
  <si>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</si>
  <si>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</si>
  <si>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</si>
  <si>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</si>
  <si>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</si>
  <si>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</si>
  <si>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</si>
  <si>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</si>
  <si>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</si>
  <si>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</si>
  <si>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</si>
  <si>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</si>
  <si>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</si>
  <si>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</si>
  <si>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</si>
  <si>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</si>
  <si>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</si>
  <si>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</si>
  <si>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</si>
  <si>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</si>
  <si>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</si>
  <si>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</si>
  <si>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</si>
  <si>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</si>
  <si>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</si>
  <si>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</si>
  <si>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</si>
  <si>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</si>
  <si>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</si>
  <si>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</si>
  <si>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</si>
  <si>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</si>
  <si>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</si>
  <si>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</si>
  <si>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</si>
  <si>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</si>
  <si>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</si>
  <si>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</si>
  <si>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</si>
  <si>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</si>
  <si>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</si>
  <si>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</si>
  <si>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</si>
  <si>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</si>
  <si>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</si>
  <si>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</si>
  <si>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</si>
  <si>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</si>
  <si>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</si>
  <si>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</si>
  <si>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</si>
  <si>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</si>
  <si>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</si>
  <si>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</si>
  <si>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</si>
  <si>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</si>
  <si>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</si>
  <si>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</si>
  <si>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</si>
  <si>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</si>
  <si>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</si>
  <si>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</si>
  <si>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</si>
  <si>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</si>
  <si>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</si>
  <si>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</si>
  <si>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</si>
  <si>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</si>
  <si>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</si>
  <si>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</si>
  <si>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</si>
  <si>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</si>
  <si>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</si>
  <si>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</si>
  <si>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</si>
  <si>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</si>
  <si>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</si>
  <si>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</si>
  <si>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</si>
  <si>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</si>
  <si>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</si>
  <si>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</si>
  <si>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</si>
  <si>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</si>
  <si>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</si>
  <si>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</si>
  <si>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</si>
  <si>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</si>
  <si>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</si>
  <si>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</si>
  <si>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</si>
  <si>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</si>
  <si>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</si>
  <si>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</si>
  <si>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</si>
  <si>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</si>
  <si>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</si>
  <si>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</si>
  <si>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</si>
  <si>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</si>
  <si>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</si>
  <si>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</si>
  <si>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</si>
  <si>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</si>
  <si>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</si>
  <si>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</si>
  <si>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</si>
  <si>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</si>
  <si>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</si>
  <si>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</si>
  <si>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</si>
  <si>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</si>
  <si>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</si>
  <si>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</si>
  <si>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</si>
  <si>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</si>
  <si>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</si>
  <si>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</si>
  <si>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</si>
  <si>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</si>
  <si>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</si>
  <si>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</si>
  <si>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</si>
  <si>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</si>
  <si>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</si>
  <si>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</si>
  <si>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</si>
  <si>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</si>
  <si>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</si>
  <si>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</si>
  <si>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</si>
  <si>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</si>
  <si>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</si>
  <si>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</si>
  <si>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</si>
  <si>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</si>
  <si>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</si>
  <si>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</si>
  <si>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</si>
  <si>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</si>
  <si>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</si>
  <si>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</si>
  <si>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</si>
  <si>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</si>
  <si>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</si>
  <si>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</si>
  <si>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</si>
  <si>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</si>
  <si>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</si>
  <si>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</si>
  <si>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</si>
  <si>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</si>
  <si>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</si>
  <si>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</si>
  <si>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</si>
  <si>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</si>
  <si>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</si>
  <si>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</si>
  <si>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</si>
  <si>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</si>
  <si>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</si>
  <si>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</si>
  <si>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</si>
  <si>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</si>
  <si>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</si>
  <si>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</si>
  <si>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</si>
  <si>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</si>
  <si>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</si>
  <si>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</si>
  <si>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</si>
  <si>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</si>
  <si>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</si>
  <si>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</si>
  <si>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</si>
  <si>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</si>
  <si>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</si>
  <si>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</si>
  <si>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</si>
  <si>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</si>
  <si>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</si>
  <si>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</si>
  <si>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</si>
  <si>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</si>
  <si>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</si>
  <si>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</si>
  <si>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</si>
  <si>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</si>
  <si>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</si>
  <si>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</si>
  <si>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</si>
  <si>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</si>
  <si>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</si>
  <si>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</si>
  <si>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</si>
  <si>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</si>
  <si>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</si>
  <si>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</si>
  <si>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</si>
  <si>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</si>
  <si>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</si>
  <si>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</si>
  <si>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</si>
  <si>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</si>
  <si>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</si>
  <si>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</si>
  <si>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</si>
  <si>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</si>
  <si>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</si>
  <si>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</si>
  <si>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</si>
  <si>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</si>
  <si>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</si>
  <si>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</si>
  <si>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</si>
  <si>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</si>
  <si>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</si>
  <si>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</si>
  <si>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</si>
  <si>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</si>
  <si>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</si>
  <si>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</si>
  <si>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</si>
  <si>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</si>
  <si>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</si>
  <si>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</si>
  <si>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</si>
  <si>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</si>
  <si>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</si>
  <si>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</si>
  <si>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</si>
  <si>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</si>
  <si>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</si>
  <si>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</si>
  <si>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</si>
  <si>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</si>
  <si>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</si>
  <si>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</si>
  <si>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</si>
  <si>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</si>
  <si>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</si>
  <si>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</si>
  <si>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</si>
  <si>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</si>
  <si>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</si>
  <si>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</si>
  <si>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</si>
  <si>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</si>
  <si>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</si>
  <si>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</si>
  <si>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</si>
  <si>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</si>
  <si>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</si>
  <si>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</si>
  <si>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</si>
  <si>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</si>
  <si>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</si>
  <si>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</si>
  <si>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</si>
  <si>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</si>
  <si>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</si>
  <si>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</si>
  <si>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</si>
  <si>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</si>
  <si>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</si>
  <si>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</si>
  <si>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</si>
  <si>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</si>
  <si>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</si>
  <si>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</si>
  <si>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</si>
  <si>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</si>
  <si>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</si>
  <si>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</si>
  <si>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</si>
  <si>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</si>
  <si>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</si>
  <si>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</si>
  <si>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</si>
  <si>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</si>
  <si>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</si>
  <si>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</si>
  <si>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</si>
  <si>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</si>
  <si>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</si>
  <si>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</si>
  <si>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</si>
  <si>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</si>
  <si>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</si>
  <si>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</si>
  <si>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</si>
  <si>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</si>
  <si>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</si>
  <si>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</si>
  <si>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</si>
  <si>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</si>
  <si>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</si>
  <si>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</si>
  <si>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</si>
  <si>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</si>
  <si>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</si>
  <si>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</si>
  <si>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</si>
  <si>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</si>
  <si>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</si>
  <si>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</si>
  <si>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</si>
  <si>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</si>
  <si>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</si>
  <si>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</si>
  <si>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</si>
  <si>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</si>
  <si>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</si>
  <si>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</si>
  <si>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</si>
  <si>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</si>
  <si>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</si>
  <si>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</si>
  <si>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</si>
  <si>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</si>
  <si>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</si>
  <si>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</si>
  <si>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</si>
  <si>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</si>
  <si>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</si>
  <si>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</si>
  <si>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</si>
  <si>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</si>
  <si>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</si>
  <si>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</si>
  <si>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</si>
  <si>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</si>
  <si>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</si>
  <si>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</si>
  <si>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</si>
  <si>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</si>
  <si>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</si>
  <si>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</si>
  <si>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</si>
  <si>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</si>
  <si>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</si>
  <si>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</si>
  <si>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</si>
  <si>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</si>
  <si>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</si>
  <si>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</si>
  <si>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</si>
  <si>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</si>
  <si>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</si>
  <si>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</si>
  <si>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</si>
  <si>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</si>
  <si>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</si>
  <si>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</si>
  <si>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</si>
  <si>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</si>
  <si>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</si>
  <si>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</si>
  <si>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</si>
  <si>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</si>
  <si>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</si>
  <si>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</si>
  <si>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</si>
  <si>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</si>
  <si>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</si>
  <si>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</si>
  <si>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</si>
  <si>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</si>
  <si>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</si>
  <si>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</si>
  <si>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</si>
  <si>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</si>
  <si>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</si>
  <si>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</si>
  <si>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</si>
  <si>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</si>
  <si>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</si>
  <si>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</si>
  <si>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</si>
  <si>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</si>
  <si>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</si>
  <si>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</si>
  <si>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</si>
  <si>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</si>
  <si>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</si>
  <si>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</si>
  <si>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</si>
  <si>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</si>
  <si>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</si>
  <si>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</si>
  <si>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</si>
  <si>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</si>
  <si>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</si>
  <si>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</si>
  <si>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</si>
  <si>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</si>
  <si>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</si>
  <si>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</si>
  <si>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</si>
  <si>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</si>
  <si>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</si>
  <si>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</si>
  <si>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</si>
  <si>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</si>
  <si>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</si>
  <si>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</si>
  <si>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</si>
  <si>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</si>
  <si>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</si>
  <si>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</si>
  <si>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</si>
  <si>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</si>
  <si>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</si>
  <si>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</si>
  <si>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</si>
  <si>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</si>
  <si>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</si>
  <si>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</si>
  <si>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</si>
  <si>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</si>
  <si>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</si>
  <si>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</si>
  <si>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</si>
  <si>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</si>
  <si>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</si>
  <si>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</si>
  <si>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</si>
  <si>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</si>
  <si>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</si>
  <si>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</si>
  <si>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</si>
  <si>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</si>
  <si>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</si>
  <si>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</si>
  <si>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</si>
  <si>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</si>
  <si>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</si>
  <si>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</si>
  <si>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</si>
  <si>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</si>
  <si>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</si>
  <si>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</si>
  <si>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</si>
  <si>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</si>
  <si>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</si>
  <si>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</si>
  <si>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</si>
  <si>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</si>
  <si>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</si>
  <si>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</si>
  <si>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</si>
  <si>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</si>
  <si>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</si>
  <si>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</si>
  <si>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</si>
  <si>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</si>
  <si>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</si>
  <si>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</si>
  <si>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</si>
  <si>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</si>
  <si>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</si>
  <si>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</si>
  <si>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</si>
  <si>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</si>
  <si>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</si>
  <si>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</si>
  <si>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</si>
  <si>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</si>
  <si>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</si>
  <si>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</si>
  <si>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</si>
  <si>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</si>
  <si>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</si>
  <si>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</si>
  <si>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</si>
  <si>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</si>
  <si>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</si>
  <si>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</si>
  <si>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</si>
  <si>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</si>
  <si>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</si>
  <si>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</si>
  <si>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</si>
  <si>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</si>
  <si>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</si>
  <si>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</si>
  <si>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</si>
  <si>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</si>
  <si>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</si>
  <si>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</si>
  <si>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</si>
  <si>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</si>
  <si>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</si>
  <si>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</si>
  <si>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</si>
  <si>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</si>
  <si>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</si>
  <si>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</si>
  <si>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</si>
  <si>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</si>
  <si>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</si>
  <si>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</si>
  <si>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</si>
  <si>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</si>
  <si>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</si>
  <si>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</si>
  <si>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</si>
  <si>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</si>
  <si>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</si>
  <si>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</si>
  <si>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</si>
  <si>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</si>
  <si>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</si>
  <si>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</si>
  <si>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</si>
  <si>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</si>
  <si>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</si>
  <si>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</si>
  <si>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</si>
  <si>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</si>
  <si>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</si>
  <si>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</si>
  <si>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</si>
  <si>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</si>
  <si>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</si>
  <si>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</si>
  <si>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</si>
  <si>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</si>
  <si>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</si>
  <si>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</si>
  <si>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</si>
  <si>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</si>
  <si>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</si>
  <si>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</si>
  <si>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</si>
  <si>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</si>
  <si>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</si>
  <si>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</si>
  <si>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</si>
  <si>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</si>
  <si>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</si>
  <si>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</si>
  <si>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</si>
  <si>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</si>
  <si>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</si>
  <si>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</si>
  <si>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</si>
  <si>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</si>
  <si>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</si>
  <si>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</si>
  <si>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</si>
  <si>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</si>
  <si>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</si>
  <si>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</si>
  <si>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</si>
  <si>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</si>
  <si>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</si>
  <si>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</si>
  <si>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</si>
  <si>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</si>
  <si>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</si>
  <si>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</si>
  <si>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</si>
  <si>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</si>
  <si>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</si>
  <si>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</si>
  <si>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</si>
  <si>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</si>
  <si>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</si>
  <si>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</si>
  <si>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</si>
  <si>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</si>
  <si>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</si>
  <si>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</si>
  <si>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</si>
  <si>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</si>
  <si>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</si>
  <si>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</si>
  <si>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</si>
  <si>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</si>
  <si>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</si>
  <si>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</si>
  <si>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</si>
  <si>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</si>
  <si>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</si>
  <si>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</si>
  <si>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</si>
  <si>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</si>
  <si>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</si>
  <si>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</si>
  <si>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</si>
  <si>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</si>
  <si>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</si>
  <si>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</si>
  <si>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</si>
  <si>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</si>
  <si>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</si>
  <si>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</si>
  <si>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</si>
  <si>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</si>
  <si>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</si>
  <si>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</si>
  <si>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</si>
  <si>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</si>
  <si>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</si>
  <si>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</si>
  <si>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</si>
  <si>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</si>
  <si>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</si>
  <si>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</si>
  <si>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</si>
  <si>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</si>
  <si>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</si>
  <si>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</si>
  <si>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</si>
  <si>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</si>
  <si>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</si>
  <si>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</si>
  <si>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</si>
  <si>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</si>
  <si>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</si>
  <si>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</si>
  <si>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</si>
  <si>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</si>
  <si>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</si>
  <si>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</si>
  <si>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</si>
  <si>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</si>
  <si>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</si>
  <si>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</si>
  <si>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</si>
  <si>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</si>
  <si>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</si>
  <si>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</si>
  <si>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</si>
  <si>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</si>
  <si>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</si>
  <si>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</si>
  <si>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</si>
  <si>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</si>
  <si>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</si>
  <si>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</si>
  <si>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</si>
  <si>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</si>
  <si>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</si>
  <si>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</si>
  <si>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</si>
  <si>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</si>
  <si>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</si>
  <si>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</si>
  <si>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</si>
  <si>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</si>
  <si>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</si>
  <si>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</si>
  <si>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</si>
  <si>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</si>
  <si>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</si>
  <si>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</si>
  <si>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</si>
  <si>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</si>
  <si>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</si>
  <si>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</si>
  <si>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</si>
  <si>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</si>
  <si>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</si>
  <si>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</si>
  <si>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</si>
  <si>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</si>
  <si>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</si>
  <si>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</si>
  <si>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</si>
  <si>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</si>
  <si>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</si>
  <si>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</si>
  <si>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</si>
  <si>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</si>
  <si>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</si>
  <si>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</si>
  <si>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</si>
  <si>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</si>
  <si>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</si>
  <si>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</si>
  <si>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</si>
  <si>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</si>
  <si>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</si>
  <si>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</si>
  <si>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</si>
  <si>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</si>
  <si>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</si>
  <si>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</si>
  <si>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</si>
  <si>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</si>
  <si>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</si>
  <si>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</si>
  <si>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</si>
  <si>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</si>
  <si>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</si>
  <si>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</si>
  <si>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</si>
  <si>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</si>
  <si>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</si>
  <si>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</si>
  <si>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</si>
  <si>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</si>
  <si>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</si>
  <si>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</si>
  <si>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</si>
  <si>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</si>
  <si>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</si>
  <si>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</si>
  <si>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</si>
  <si>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</si>
  <si>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</si>
  <si>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</si>
  <si>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</si>
  <si>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</si>
  <si>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</si>
  <si>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</si>
  <si>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</si>
  <si>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</si>
  <si>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</si>
  <si>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</si>
  <si>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</si>
  <si>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</si>
  <si>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</si>
  <si>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</si>
  <si>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</si>
  <si>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</si>
  <si>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</si>
  <si>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</si>
  <si>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</si>
  <si>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</si>
  <si>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</si>
  <si>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</si>
  <si>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</si>
  <si>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</si>
  <si>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</si>
  <si>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</si>
  <si>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</si>
  <si>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</si>
  <si>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</si>
  <si>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</si>
  <si>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</si>
  <si>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</si>
  <si>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</si>
  <si>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</si>
  <si>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</si>
  <si>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</si>
  <si>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</si>
  <si>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</si>
  <si>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</si>
  <si>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</si>
  <si>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</si>
  <si>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</si>
  <si>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</si>
  <si>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</si>
  <si>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</si>
  <si>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</si>
  <si>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</si>
  <si>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</si>
  <si>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</si>
  <si>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</si>
  <si>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</si>
  <si>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</si>
  <si>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</si>
  <si>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</si>
  <si>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</si>
  <si>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</si>
  <si>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</si>
  <si>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</si>
  <si>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</si>
  <si>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</si>
  <si>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</si>
  <si>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</si>
  <si>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</si>
  <si>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</si>
  <si>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</si>
  <si>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</si>
  <si>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</si>
  <si>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</si>
  <si>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</si>
  <si>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</si>
  <si>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</si>
  <si>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</si>
  <si>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</si>
  <si>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</si>
  <si>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</si>
  <si>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</si>
  <si>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</si>
  <si>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</si>
  <si>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</si>
  <si>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</si>
  <si>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</si>
  <si>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</si>
  <si>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</si>
  <si>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</si>
  <si>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</si>
  <si>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</si>
  <si>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</si>
  <si>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</si>
  <si>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</si>
  <si>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</si>
  <si>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</si>
  <si>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</si>
  <si>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</si>
  <si>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</si>
  <si>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</si>
  <si>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</si>
  <si>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</si>
  <si>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</si>
  <si>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</si>
  <si>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</si>
  <si>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</si>
  <si>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</si>
  <si>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</si>
  <si>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</si>
  <si>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</si>
  <si>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</si>
  <si>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</si>
  <si>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</si>
  <si>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</si>
  <si>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</si>
  <si>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</si>
  <si>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</si>
  <si>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</si>
  <si>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</si>
  <si>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</si>
  <si>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</si>
  <si>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</si>
  <si>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</si>
  <si>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</si>
  <si>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</si>
  <si>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</si>
  <si>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</si>
  <si>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</si>
  <si>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</si>
  <si>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</si>
  <si>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</si>
  <si>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</si>
  <si>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</si>
  <si>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</si>
  <si>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</si>
  <si>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</si>
  <si>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</si>
  <si>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</si>
  <si>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</si>
  <si>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</si>
  <si>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</si>
  <si>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</si>
  <si>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</si>
  <si>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</si>
  <si>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</si>
  <si>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</si>
  <si>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</si>
  <si>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</si>
  <si>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</si>
  <si>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</si>
  <si>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</si>
  <si>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</si>
  <si>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</si>
  <si>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</si>
  <si>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</si>
  <si>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</si>
  <si>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</si>
  <si>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</si>
  <si>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</si>
  <si>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</si>
  <si>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</si>
  <si>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</si>
  <si>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</si>
  <si>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</si>
  <si>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</si>
  <si>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</si>
  <si>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</si>
  <si>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</si>
  <si>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</si>
  <si>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</si>
  <si>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</si>
  <si>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</si>
  <si>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</si>
  <si>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</si>
  <si>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</si>
  <si>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</si>
  <si>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</si>
  <si>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</si>
  <si>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</si>
  <si>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</si>
  <si>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</si>
  <si>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</si>
  <si>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</si>
  <si>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</si>
  <si>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</si>
  <si>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</si>
  <si>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</si>
  <si>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</si>
  <si>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</si>
  <si>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</si>
  <si>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</si>
  <si>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</si>
  <si>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</si>
  <si>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</si>
  <si>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</si>
  <si>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</si>
  <si>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</si>
  <si>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</si>
  <si>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</si>
  <si>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</si>
  <si>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</si>
  <si>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</si>
  <si>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</si>
  <si>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</si>
  <si>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</si>
  <si>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</si>
  <si>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</si>
  <si>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</si>
  <si>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</si>
  <si>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</si>
  <si>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</si>
  <si>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</si>
  <si>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</si>
  <si>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</si>
  <si>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</si>
  <si>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</si>
  <si>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</si>
  <si>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</si>
  <si>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</si>
  <si>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</si>
  <si>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</si>
  <si>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</si>
  <si>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</si>
  <si>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</si>
  <si>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</si>
  <si>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</si>
  <si>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</si>
  <si>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</si>
  <si>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</si>
  <si>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</si>
  <si>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</si>
  <si>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</si>
  <si>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</si>
  <si>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</si>
  <si>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</si>
  <si>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</si>
  <si>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</si>
  <si>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</si>
  <si>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</si>
  <si>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</si>
  <si>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</si>
  <si>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</si>
  <si>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</si>
  <si>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</si>
  <si>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</si>
  <si>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</si>
  <si>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</si>
  <si>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</si>
  <si>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</si>
  <si>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</si>
  <si>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</si>
  <si>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</si>
  <si>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</si>
  <si>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</si>
  <si>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</si>
  <si>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</si>
  <si>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</si>
  <si>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</si>
  <si>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</si>
  <si>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</si>
  <si>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</si>
  <si>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</si>
  <si>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</si>
  <si>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</si>
  <si>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</si>
  <si>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</si>
  <si>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</si>
  <si>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</si>
  <si>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</si>
  <si>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</si>
  <si>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</si>
  <si>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</si>
  <si>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</si>
  <si>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</si>
  <si>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</si>
  <si>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</si>
  <si>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</si>
  <si>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</si>
  <si>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</si>
  <si>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</si>
  <si>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</si>
  <si>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</si>
  <si>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</si>
  <si>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</si>
  <si>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</si>
  <si>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</si>
  <si>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</si>
  <si>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</si>
  <si>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</si>
  <si>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</si>
  <si>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</si>
  <si>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</si>
  <si>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</si>
  <si>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</si>
  <si>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</si>
  <si>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</si>
  <si>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</si>
  <si>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</si>
  <si>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</si>
  <si>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</si>
  <si>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</si>
  <si>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</si>
  <si>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</si>
  <si>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</si>
  <si>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</si>
  <si>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</si>
  <si>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</si>
  <si>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</si>
  <si>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</si>
  <si>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</si>
  <si>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</si>
  <si>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</si>
  <si>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</si>
  <si>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</si>
  <si>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</si>
  <si>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</si>
  <si>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</si>
  <si>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</si>
  <si>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</si>
  <si>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</si>
  <si>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</si>
  <si>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</si>
  <si>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</si>
  <si>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</si>
  <si>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</si>
  <si>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</si>
  <si>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</si>
  <si>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</si>
  <si>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</si>
  <si>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</si>
  <si>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</si>
  <si>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</si>
  <si>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</si>
  <si>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</si>
  <si>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</si>
  <si>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</si>
  <si>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</si>
  <si>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</si>
  <si>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</si>
  <si>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</si>
  <si>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</si>
  <si>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</si>
  <si>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</si>
  <si>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</si>
  <si>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</si>
  <si>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</si>
  <si>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</si>
  <si>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</si>
  <si>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</si>
  <si>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</si>
  <si>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</si>
  <si>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</si>
  <si>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</si>
  <si>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</si>
  <si>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</si>
  <si>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</si>
  <si>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</si>
  <si>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</si>
  <si>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</si>
  <si>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</si>
  <si>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</si>
  <si>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</si>
  <si>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</si>
  <si>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</si>
  <si>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</si>
  <si>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</si>
  <si>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</si>
  <si>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</si>
  <si>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</si>
  <si>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</si>
  <si>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</si>
  <si>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</si>
  <si>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</si>
  <si>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</si>
  <si>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</si>
  <si>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</si>
  <si>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</si>
  <si>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</si>
  <si>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</si>
  <si>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</si>
  <si>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</si>
  <si>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</si>
  <si>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</si>
  <si>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</si>
  <si>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</si>
  <si>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</si>
  <si>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</si>
  <si>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</si>
  <si>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</si>
  <si>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</si>
  <si>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</si>
  <si>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</si>
  <si>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</si>
  <si>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</si>
  <si>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</si>
  <si>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</si>
  <si>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</si>
  <si>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</si>
  <si>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</si>
  <si>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</si>
  <si>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</si>
  <si>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</si>
  <si>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</si>
  <si>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</si>
  <si>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</si>
  <si>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</si>
  <si>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</si>
  <si>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</si>
  <si>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</si>
  <si>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</si>
  <si>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</si>
  <si>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</si>
  <si>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</si>
  <si>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</si>
  <si>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</si>
  <si>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</si>
  <si>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</si>
  <si>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</si>
  <si>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</si>
  <si>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</si>
  <si>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</si>
  <si>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</si>
  <si>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</si>
  <si>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</si>
  <si>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</si>
  <si>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</si>
  <si>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</si>
  <si>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</si>
  <si>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</si>
  <si>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</si>
  <si>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</si>
  <si>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</si>
  <si>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</si>
  <si>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</si>
  <si>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</si>
  <si>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</si>
  <si>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</si>
  <si>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</si>
  <si>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</si>
  <si>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</si>
  <si>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</si>
  <si>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</si>
  <si>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</si>
  <si>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</si>
  <si>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</si>
  <si>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</si>
  <si>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</si>
  <si>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</si>
  <si>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</si>
  <si>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</si>
  <si>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</si>
  <si>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</si>
  <si>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</si>
  <si>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</si>
  <si>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</si>
  <si>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</si>
  <si>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</si>
  <si>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</si>
  <si>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</si>
  <si>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</si>
  <si>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</si>
  <si>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</si>
  <si>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</si>
  <si>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</si>
  <si>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</si>
  <si>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</si>
  <si>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</si>
  <si>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</si>
  <si>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</si>
  <si>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</si>
  <si>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</si>
  <si>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</si>
  <si>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</si>
  <si>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</si>
  <si>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</si>
  <si>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</si>
  <si>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</si>
  <si>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</si>
  <si>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</si>
  <si>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</si>
  <si>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</si>
  <si>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</si>
  <si>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</si>
  <si>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</si>
  <si>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</si>
  <si>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</si>
  <si>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</si>
  <si>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</si>
  <si>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</si>
  <si>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</si>
  <si>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</si>
  <si>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</si>
  <si>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</si>
  <si>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</si>
  <si>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</si>
  <si>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</si>
  <si>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</si>
  <si>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</si>
  <si>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</si>
  <si>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</si>
  <si>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</si>
  <si>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</si>
  <si>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</si>
  <si>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</si>
  <si>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</si>
  <si>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</si>
  <si>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</si>
  <si>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</si>
  <si>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</si>
  <si>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</si>
  <si>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</si>
  <si>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</si>
  <si>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</si>
  <si>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</si>
  <si>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</si>
  <si>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</si>
  <si>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</si>
  <si>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</si>
  <si>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</si>
  <si>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</si>
  <si>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</si>
  <si>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>RANGE_ID</t>
  </si>
  <si>
    <t>STATE</t>
  </si>
  <si>
    <t>STATE_ID</t>
  </si>
  <si>
    <t>ID</t>
  </si>
  <si>
    <t>WARNING
Please do not modify any of these values as calculations from other sheets will be affected.
Thank you :)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</si>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</sst>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1"/>
      <color rgb="FFFF0000"/>
      <name val="Century Gothic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b/>
      <sz val="22"/>
      <color rgb="FFFF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CCFFCC"/>
        <bgColor indexed="64"/>
      </patternFill>
    </fill>
  </fills>
  <borders count="11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14" fontId="0" fillId="0" borderId="0" xfId="0" applyNumberFormat="1"/>
    <xf numFmtId="1" fontId="0" fillId="0" borderId="0" xfId="1" applyNumberFormat="1" applyFont="1"/>
    <xf numFmtId="164" fontId="0" fillId="0" borderId="1" xfId="0" applyNumberFormat="1" applyBorder="1"/>
    <xf numFmtId="164" fontId="0" fillId="0" borderId="0" xfId="0" applyNumberFormat="1"/>
    <xf numFmtId="1" fontId="0" fillId="0" borderId="1" xfId="1" applyNumberFormat="1" applyFont="1" applyBorder="1"/>
    <xf numFmtId="0" fontId="5" fillId="0" borderId="1" xfId="0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/>
    <xf numFmtId="0" fontId="6" fillId="0" borderId="1" xfId="0" applyFont="1" applyFill="1" applyBorder="1"/>
    <xf numFmtId="0" fontId="2" fillId="2" borderId="1" xfId="2" applyFont="1" applyBorder="1" applyAlignment="1">
      <alignment horizontal="center" vertical="center"/>
    </xf>
    <xf numFmtId="0" fontId="2" fillId="2" borderId="1" xfId="2" applyFont="1" applyBorder="1" applyAlignment="1">
      <alignment horizontal="center" vertical="center" wrapText="1"/>
    </xf>
    <xf numFmtId="164" fontId="2" fillId="2" borderId="1" xfId="2" applyNumberFormat="1" applyFont="1" applyBorder="1" applyAlignment="1">
      <alignment horizontal="center" vertical="center"/>
    </xf>
    <xf numFmtId="1" fontId="2" fillId="2" borderId="1" xfId="2" applyNumberFormat="1" applyFont="1" applyBorder="1" applyAlignment="1">
      <alignment horizontal="center" vertical="center"/>
    </xf>
    <xf numFmtId="14" fontId="2" fillId="2" borderId="1" xfId="2" applyNumberFormat="1" applyFont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left"/>
    </xf>
    <xf numFmtId="0" fontId="6" fillId="0" borderId="0" xfId="0" applyFont="1" applyFill="1" applyAlignment="1">
      <alignment horizontal="center"/>
    </xf>
    <xf numFmtId="0" fontId="5" fillId="0" borderId="0" xfId="0" applyFont="1" applyFill="1"/>
    <xf numFmtId="9" fontId="5" fillId="0" borderId="0" xfId="1" applyFont="1" applyFill="1"/>
    <xf numFmtId="0" fontId="5" fillId="3" borderId="0" xfId="0" applyFont="1" applyFill="1"/>
    <xf numFmtId="0" fontId="0" fillId="3" borderId="0" xfId="0" applyFill="1"/>
    <xf numFmtId="0" fontId="7" fillId="3" borderId="0" xfId="0" applyFont="1" applyFill="1"/>
    <xf numFmtId="0" fontId="3" fillId="3" borderId="0" xfId="0" applyFont="1" applyFill="1"/>
    <xf numFmtId="0" fontId="8" fillId="3" borderId="0" xfId="0" applyFont="1" applyFill="1"/>
    <xf numFmtId="0" fontId="8" fillId="0" borderId="2" xfId="0" applyFont="1" applyFill="1" applyBorder="1"/>
    <xf numFmtId="0" fontId="8" fillId="0" borderId="3" xfId="0" applyFont="1" applyFill="1" applyBorder="1"/>
    <xf numFmtId="0" fontId="8" fillId="0" borderId="4" xfId="0" applyFont="1" applyFill="1" applyBorder="1"/>
    <xf numFmtId="0" fontId="8" fillId="0" borderId="8" xfId="0" applyFont="1" applyFill="1" applyBorder="1"/>
    <xf numFmtId="0" fontId="8" fillId="0" borderId="9" xfId="0" applyFont="1" applyFill="1" applyBorder="1"/>
    <xf numFmtId="0" fontId="8" fillId="0" borderId="10" xfId="0" applyFont="1" applyFill="1" applyBorder="1"/>
    <xf numFmtId="0" fontId="9" fillId="0" borderId="5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0" fillId="3" borderId="0" xfId="0" applyFont="1" applyFill="1" applyAlignment="1">
      <alignment horizontal="left" wrapText="1"/>
    </xf>
  </cellXfs>
  <cellStyles count="3">
    <cellStyle name="Accent5" xfId="2" builtinId="45"/>
    <cellStyle name="Normal" xfId="0" builtinId="0"/>
    <cellStyle name="Percent" xfId="1" builtinId="5"/>
  </cellStyles>
  <dxfs count="1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</font>
    </dxf>
    <dxf>
      <fill>
        <patternFill patternType="none">
          <bgColor auto="1"/>
        </patternFill>
      </fill>
    </dxf>
    <dxf>
      <font>
        <b/>
      </font>
    </dxf>
    <dxf>
      <font>
        <b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ill>
        <patternFill patternType="none">
          <bgColor auto="1"/>
        </patternFill>
      </fill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</font>
    </dxf>
    <dxf>
      <font>
        <b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ill>
        <patternFill patternType="none">
          <bgColor auto="1"/>
        </patternFill>
      </fill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fill>
        <patternFill patternType="none">
          <bgColor auto="1"/>
        </patternFill>
      </fill>
    </dxf>
    <dxf>
      <font>
        <b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ont>
        <name val="Century Gothic"/>
        <scheme val="none"/>
      </font>
    </dxf>
    <dxf>
      <fill>
        <patternFill patternType="none">
          <bgColor auto="1"/>
        </patternFill>
      </fill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border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 style="thin">
          <color theme="2" tint="-0.499984740745262"/>
        </vertical>
        <horizontal style="thin">
          <color theme="2" tint="-0.499984740745262"/>
        </horizontal>
      </border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CCFFCC"/>
      <color rgb="FFCCECFF"/>
      <color rgb="FF0000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[02-Homework_01-Excel_Instructions_StarterBook.xlsx]PivotByCat!PivotTable1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A-4211-AF34-E14947B9DAD6}"/>
            </c:ext>
          </c:extLst>
        </c:ser>
        <c:ser>
          <c:idx val="1"/>
          <c:order val="1"/>
          <c:tx>
            <c:strRef>
              <c:f>PivotByCat!$C$3:$C$4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A-4211-AF34-E14947B9DAD6}"/>
            </c:ext>
          </c:extLst>
        </c:ser>
        <c:ser>
          <c:idx val="2"/>
          <c:order val="2"/>
          <c:tx>
            <c:strRef>
              <c:f>PivotByCat!$D$3:$D$4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A-4211-AF34-E14947B9DAD6}"/>
            </c:ext>
          </c:extLst>
        </c:ser>
        <c:ser>
          <c:idx val="3"/>
          <c:order val="3"/>
          <c:tx>
            <c:strRef>
              <c:f>PivotByCat!$E$3:$E$4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PivotByCat!$E$5:$E$14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A-4211-AF34-E14947B9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661344"/>
        <c:axId val="621687616"/>
      </c:barChart>
      <c:catAx>
        <c:axId val="6216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87616"/>
        <c:crosses val="autoZero"/>
        <c:auto val="1"/>
        <c:lblAlgn val="ctr"/>
        <c:lblOffset val="100"/>
        <c:noMultiLvlLbl val="0"/>
      </c:catAx>
      <c:valAx>
        <c:axId val="6216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F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[02-Homework_01-Excel_Instructions_StarterBook.xlsx]PivotBySubCat!PivotTable1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PivotBySubCat!$B$4:$B$5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D-49FB-BBDE-BDE19889F541}"/>
            </c:ext>
          </c:extLst>
        </c:ser>
        <c:ser>
          <c:idx val="1"/>
          <c:order val="1"/>
          <c:tx>
            <c:strRef>
              <c:f>PivotBySubCat!$C$4:$C$5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D-49FB-BBDE-BDE19889F541}"/>
            </c:ext>
          </c:extLst>
        </c:ser>
        <c:ser>
          <c:idx val="2"/>
          <c:order val="2"/>
          <c:tx>
            <c:strRef>
              <c:f>PivotBySubCat!$D$4:$D$5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5D-49FB-BBDE-BDE19889F541}"/>
            </c:ext>
          </c:extLst>
        </c:ser>
        <c:ser>
          <c:idx val="3"/>
          <c:order val="3"/>
          <c:tx>
            <c:strRef>
              <c:f>PivotBySubCat!$E$4:$E$5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PivotBySubCat!$E$6:$E$47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5D-49FB-BBDE-BDE19889F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1661344"/>
        <c:axId val="621687616"/>
      </c:barChart>
      <c:catAx>
        <c:axId val="6216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87616"/>
        <c:crosses val="autoZero"/>
        <c:auto val="1"/>
        <c:lblAlgn val="ctr"/>
        <c:lblOffset val="100"/>
        <c:noMultiLvlLbl val="0"/>
      </c:catAx>
      <c:valAx>
        <c:axId val="6216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F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[02-Homework_01-Excel_Instructions_StarterBook.xlsx]PivotByDate!PivotTable1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>
            <a:outerShdw blurRad="50800" dist="38100" algn="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4-4A9A-AA3E-4EF19D7742F3}"/>
            </c:ext>
          </c:extLst>
        </c:ser>
        <c:ser>
          <c:idx val="1"/>
          <c:order val="1"/>
          <c:tx>
            <c:strRef>
              <c:f>PivotByDate!$C$4:$C$5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44-4A9A-AA3E-4EF19D7742F3}"/>
            </c:ext>
          </c:extLst>
        </c:ser>
        <c:ser>
          <c:idx val="2"/>
          <c:order val="2"/>
          <c:tx>
            <c:strRef>
              <c:f>PivotByDate!$D$4:$D$5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PivotByDate!$D$6:$D$18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44-4A9A-AA3E-4EF19D774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661344"/>
        <c:axId val="621687616"/>
      </c:lineChart>
      <c:catAx>
        <c:axId val="6216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87616"/>
        <c:crosses val="autoZero"/>
        <c:auto val="1"/>
        <c:lblAlgn val="ctr"/>
        <c:lblOffset val="100"/>
        <c:noMultiLvlLbl val="0"/>
      </c:catAx>
      <c:valAx>
        <c:axId val="62168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216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F0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4-44B1-AB42-13D2A9699D65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4-44B1-AB42-13D2A9699D65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34-44B1-AB42-13D2A9699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9340383"/>
        <c:axId val="776824479"/>
      </c:lineChart>
      <c:catAx>
        <c:axId val="96934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24479"/>
        <c:crosses val="autoZero"/>
        <c:auto val="1"/>
        <c:lblAlgn val="ctr"/>
        <c:lblOffset val="100"/>
        <c:noMultiLvlLbl val="0"/>
      </c:catAx>
      <c:valAx>
        <c:axId val="7768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34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</xdr:row>
      <xdr:rowOff>0</xdr:rowOff>
    </xdr:from>
    <xdr:to>
      <xdr:col>68</xdr:col>
      <xdr:colOff>444138</xdr:colOff>
      <xdr:row>29</xdr:row>
      <xdr:rowOff>490945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141D2684-F97D-4091-9B12-C024F8B1940B}"/>
            </a:ext>
          </a:extLst>
        </xdr:cNvPr>
        <xdr:cNvSpPr>
          <a:spLocks noChangeAspect="1" noChangeArrowheads="1"/>
        </xdr:cNvSpPr>
      </xdr:nvSpPr>
      <xdr:spPr bwMode="auto">
        <a:xfrm>
          <a:off x="8321040" y="4937760"/>
          <a:ext cx="53858160" cy="1002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34290</xdr:rowOff>
    </xdr:from>
    <xdr:to>
      <xdr:col>18</xdr:col>
      <xdr:colOff>213360</xdr:colOff>
      <xdr:row>35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D7BDC-336C-4B01-A71B-D58759214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586741</xdr:colOff>
      <xdr:row>1</xdr:row>
      <xdr:rowOff>143560</xdr:rowOff>
    </xdr:from>
    <xdr:to>
      <xdr:col>18</xdr:col>
      <xdr:colOff>60960</xdr:colOff>
      <xdr:row>2</xdr:row>
      <xdr:rowOff>164693</xdr:rowOff>
    </xdr:to>
    <xdr:pic>
      <xdr:nvPicPr>
        <xdr:cNvPr id="4" name="Picture 3" descr="Kickstarter logo">
          <a:extLst>
            <a:ext uri="{FF2B5EF4-FFF2-40B4-BE49-F238E27FC236}">
              <a16:creationId xmlns:a16="http://schemas.microsoft.com/office/drawing/2014/main" id="{A4CA02F5-064E-42AE-883D-21286A1F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6281" y="326440"/>
          <a:ext cx="1912619" cy="20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34290</xdr:rowOff>
    </xdr:from>
    <xdr:to>
      <xdr:col>18</xdr:col>
      <xdr:colOff>213360</xdr:colOff>
      <xdr:row>35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5ED5D-70AC-4D4A-873C-E18149BF7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586741</xdr:colOff>
      <xdr:row>1</xdr:row>
      <xdr:rowOff>143560</xdr:rowOff>
    </xdr:from>
    <xdr:to>
      <xdr:col>18</xdr:col>
      <xdr:colOff>60960</xdr:colOff>
      <xdr:row>2</xdr:row>
      <xdr:rowOff>164693</xdr:rowOff>
    </xdr:to>
    <xdr:pic>
      <xdr:nvPicPr>
        <xdr:cNvPr id="3" name="Picture 2" descr="Kickstarter logo">
          <a:extLst>
            <a:ext uri="{FF2B5EF4-FFF2-40B4-BE49-F238E27FC236}">
              <a16:creationId xmlns:a16="http://schemas.microsoft.com/office/drawing/2014/main" id="{0ACE9F39-BEA2-469E-B50C-6AC715EAE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6281" y="326440"/>
          <a:ext cx="1912619" cy="20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34290</xdr:rowOff>
    </xdr:from>
    <xdr:to>
      <xdr:col>18</xdr:col>
      <xdr:colOff>213360</xdr:colOff>
      <xdr:row>35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B8E42-F583-446D-B4D3-D47ABB803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586741</xdr:colOff>
      <xdr:row>1</xdr:row>
      <xdr:rowOff>143560</xdr:rowOff>
    </xdr:from>
    <xdr:to>
      <xdr:col>18</xdr:col>
      <xdr:colOff>60960</xdr:colOff>
      <xdr:row>2</xdr:row>
      <xdr:rowOff>164693</xdr:rowOff>
    </xdr:to>
    <xdr:pic>
      <xdr:nvPicPr>
        <xdr:cNvPr id="3" name="Picture 2" descr="Kickstarter logo">
          <a:extLst>
            <a:ext uri="{FF2B5EF4-FFF2-40B4-BE49-F238E27FC236}">
              <a16:creationId xmlns:a16="http://schemas.microsoft.com/office/drawing/2014/main" id="{B7CFBC60-44DB-4B26-9033-1BE50D382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1981" y="326440"/>
          <a:ext cx="1912619" cy="20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125506</xdr:colOff>
      <xdr:row>13</xdr:row>
      <xdr:rowOff>98612</xdr:rowOff>
    </xdr:from>
    <xdr:to>
      <xdr:col>8</xdr:col>
      <xdr:colOff>1721223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A5567E-BB70-44C9-BAB5-FA21D238D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1138518</xdr:colOff>
      <xdr:row>14</xdr:row>
      <xdr:rowOff>44823</xdr:rowOff>
    </xdr:from>
    <xdr:to>
      <xdr:col>8</xdr:col>
      <xdr:colOff>1580925</xdr:colOff>
      <xdr:row>15</xdr:row>
      <xdr:rowOff>69542</xdr:rowOff>
    </xdr:to>
    <xdr:pic>
      <xdr:nvPicPr>
        <xdr:cNvPr id="3" name="Picture 2" descr="Kickstarter logo">
          <a:extLst>
            <a:ext uri="{FF2B5EF4-FFF2-40B4-BE49-F238E27FC236}">
              <a16:creationId xmlns:a16="http://schemas.microsoft.com/office/drawing/2014/main" id="{1ADE024E-9783-4759-B336-EF8AC0423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9365" y="2554941"/>
          <a:ext cx="1912619" cy="204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verick SANCHEZ" refreshedDate="43784.786020601852" createdVersion="6" refreshedVersion="6" minRefreshableVersion="3" recordCount="4114" xr:uid="{B22C8082-48D0-49EB-8C7A-9EDF5226B29B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verick SANCHEZ" refreshedDate="43784.807871759258" createdVersion="6" refreshedVersion="6" minRefreshableVersion="3" recordCount="4114" xr:uid="{B843FD32-403E-4F6E-A014-3977C1922B6F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A0065-15F0-4502-AE5D-CF7A7154F1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3">
    <format dxfId="116">
      <pivotArea type="all" dataOnly="0" outline="0" fieldPosition="0"/>
    </format>
    <format dxfId="115">
      <pivotArea outline="0" collapsedLevelsAreSubtotals="1" fieldPosition="0"/>
    </format>
    <format dxfId="114">
      <pivotArea type="origin" dataOnly="0" labelOnly="1" outline="0" fieldPosition="0"/>
    </format>
    <format dxfId="113">
      <pivotArea field="5" type="button" dataOnly="0" labelOnly="1" outline="0" axis="axisCol" fieldPosition="0"/>
    </format>
    <format dxfId="112">
      <pivotArea type="topRight" dataOnly="0" labelOnly="1" outline="0" fieldPosition="0"/>
    </format>
    <format dxfId="111">
      <pivotArea field="16" type="button" dataOnly="0" labelOnly="1" outline="0" axis="axisRow" fieldPosition="0"/>
    </format>
    <format dxfId="110">
      <pivotArea dataOnly="0" labelOnly="1" fieldPosition="0">
        <references count="1">
          <reference field="16" count="0"/>
        </references>
      </pivotArea>
    </format>
    <format dxfId="109">
      <pivotArea dataOnly="0" labelOnly="1" grandRow="1" outline="0" fieldPosition="0"/>
    </format>
    <format dxfId="108">
      <pivotArea dataOnly="0" labelOnly="1" fieldPosition="0">
        <references count="1">
          <reference field="5" count="0"/>
        </references>
      </pivotArea>
    </format>
    <format dxfId="107">
      <pivotArea dataOnly="0" labelOnly="1" grandCol="1" outline="0" fieldPosition="0"/>
    </format>
    <format dxfId="106">
      <pivotArea type="all" dataOnly="0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type="origin" dataOnly="0" labelOnly="1" outline="0" fieldPosition="0"/>
    </format>
    <format dxfId="102">
      <pivotArea field="5" type="button" dataOnly="0" labelOnly="1" outline="0" axis="axisCol" fieldPosition="0"/>
    </format>
    <format dxfId="101">
      <pivotArea type="topRight" dataOnly="0" labelOnly="1" outline="0" fieldPosition="0"/>
    </format>
    <format dxfId="100">
      <pivotArea field="16" type="button" dataOnly="0" labelOnly="1" outline="0" axis="axisRow" fieldPosition="0"/>
    </format>
    <format dxfId="99">
      <pivotArea dataOnly="0" labelOnly="1" fieldPosition="0">
        <references count="1">
          <reference field="16" count="0"/>
        </references>
      </pivotArea>
    </format>
    <format dxfId="98">
      <pivotArea dataOnly="0" labelOnly="1" grandRow="1" outline="0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Col="1" outline="0" fieldPosition="0"/>
    </format>
    <format dxfId="95">
      <pivotArea field="6" type="button" dataOnly="0" labelOnly="1" outline="0" axis="axisPage" fieldPosition="0"/>
    </format>
    <format dxfId="94">
      <pivotArea type="all" dataOnly="0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90FDC-DA79-4058-AA64-267CBC3E681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1">
    <format dxfId="93">
      <pivotArea type="all" dataOnly="0" outline="0" fieldPosition="0"/>
    </format>
    <format dxfId="92">
      <pivotArea outline="0" collapsedLevelsAreSubtotals="1" fieldPosition="0"/>
    </format>
    <format dxfId="91">
      <pivotArea type="origin" dataOnly="0" labelOnly="1" outline="0" fieldPosition="0"/>
    </format>
    <format dxfId="90">
      <pivotArea field="5" type="button" dataOnly="0" labelOnly="1" outline="0" axis="axisCol" fieldPosition="0"/>
    </format>
    <format dxfId="89">
      <pivotArea type="topRight" dataOnly="0" labelOnly="1" outline="0" fieldPosition="0"/>
    </format>
    <format dxfId="88">
      <pivotArea field="16" type="button" dataOnly="0" labelOnly="1" outline="0" axis="axisPage" fieldPosition="1"/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5" count="0"/>
        </references>
      </pivotArea>
    </format>
    <format dxfId="85">
      <pivotArea dataOnly="0" labelOnly="1" grandCol="1" outline="0" fieldPosition="0"/>
    </format>
    <format dxfId="84">
      <pivotArea type="all" dataOnly="0" outline="0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5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16" type="button" dataOnly="0" labelOnly="1" outline="0" axis="axisPage" fieldPosition="1"/>
    </format>
    <format dxfId="77">
      <pivotArea dataOnly="0" labelOnly="1" grandRow="1" outline="0" fieldPosition="0"/>
    </format>
    <format dxfId="76">
      <pivotArea dataOnly="0" labelOnly="1" fieldPosition="0">
        <references count="1">
          <reference field="5" count="0"/>
        </references>
      </pivotArea>
    </format>
    <format dxfId="75">
      <pivotArea dataOnly="0" labelOnly="1" grandCol="1" outline="0" fieldPosition="0"/>
    </format>
    <format dxfId="74">
      <pivotArea field="6" type="button" dataOnly="0" labelOnly="1" outline="0" axis="axisPage" fieldPosition="0"/>
    </format>
    <format dxfId="73">
      <pivotArea field="16" type="button" dataOnly="0" labelOnly="1" outline="0" axis="axisPage" fieldPosition="1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7" type="button" dataOnly="0" labelOnly="1" outline="0" axis="axisRow" fieldPosition="0"/>
    </format>
    <format dxfId="66">
      <pivotArea dataOnly="0" labelOnly="1" fieldPosition="0">
        <references count="1">
          <reference field="17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5" count="0"/>
        </references>
      </pivotArea>
    </format>
    <format dxfId="63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464AA-964D-45B7-B5FD-0ABBAAFF38E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formats count="33"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16" type="button" dataOnly="0" labelOnly="1" outline="0" axis="axisPage" fieldPosition="1"/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5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6" type="button" dataOnly="0" labelOnly="1" outline="0" axis="axisPage" fieldPosition="1"/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field="6" type="button" dataOnly="0" labelOnly="1" outline="0"/>
    </format>
    <format dxfId="42">
      <pivotArea field="16" type="button" dataOnly="0" labelOnly="1" outline="0" axis="axisPage" fieldPosition="1"/>
    </format>
    <format dxfId="41">
      <pivotArea type="all" dataOnly="0" outline="0" fieldPosition="0"/>
    </format>
    <format dxfId="40">
      <pivotArea field="21" type="button" dataOnly="0" labelOnly="1" outline="0" axis="axisPage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8" type="button" dataOnly="0" labelOnly="1" outline="0" axis="axisRow" fieldPosition="0"/>
    </format>
    <format dxfId="3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311BC-18D0-462B-857D-C6663F845A5A}" name="Table1" displayName="Table1" ref="A1:I13" totalsRowShown="0" headerRowDxfId="29" dataDxfId="28">
  <autoFilter ref="A1:I13" xr:uid="{6E53E37E-7636-422C-BA98-8B0CC645A1A6}"/>
  <tableColumns count="9">
    <tableColumn id="1" xr3:uid="{92785EE2-80D7-4087-AF7A-BCAA8E9C9C54}" name="ID" dataDxfId="27"/>
    <tableColumn id="2" xr3:uid="{1855C9F5-BBA1-4784-A00A-7454D5183210}" name="Goal" dataDxfId="26"/>
    <tableColumn id="3" xr3:uid="{48716F15-FBF3-4AAF-B6B7-EB38F08A36C1}" name="Number Successful" dataDxfId="25">
      <calculatedColumnFormula>COUNTIFS(Raw!$D:$D,"&gt;="&amp;VLOOKUP($A2,[0]!Range,2,FALSE),Raw!$D:$D,"&lt;="&amp;VLOOKUP($A2,[0]!Range,3,FALSE),Raw!$F:$F,"successful")</calculatedColumnFormula>
    </tableColumn>
    <tableColumn id="4" xr3:uid="{91327714-F2A4-4B53-8CD5-4307E9B8EE07}" name="Number Failed" dataDxfId="24">
      <calculatedColumnFormula>COUNTIFS(Raw!$D:$D,"&gt;="&amp;VLOOKUP($A2,[0]!Range,2,FALSE),Raw!$D:$D,"&lt;="&amp;VLOOKUP($A2,[0]!Range,3,FALSE),Raw!$F:$F,"failed")</calculatedColumnFormula>
    </tableColumn>
    <tableColumn id="5" xr3:uid="{4C8F70A7-F3E4-42B9-A2DB-B3DC364020B3}" name="Number Canceled" dataDxfId="23">
      <calculatedColumnFormula>COUNTIFS(Raw!$D:$D,"&gt;="&amp;VLOOKUP($A2,[0]!Range,2,FALSE),Raw!$D:$D,"&lt;="&amp;VLOOKUP($A2,[0]!Range,3,FALSE),Raw!$F:$F,"canceled")</calculatedColumnFormula>
    </tableColumn>
    <tableColumn id="6" xr3:uid="{A3091628-8854-43BC-9F8C-55E7ABE350C8}" name="Total Projects" dataDxfId="22">
      <calculatedColumnFormula>SUM(C2:E2)</calculatedColumnFormula>
    </tableColumn>
    <tableColumn id="7" xr3:uid="{857552FA-9FF8-434D-A79B-E5BB750EF501}" name="Percentage Successful" dataDxfId="21" dataCellStyle="Percent">
      <calculatedColumnFormula>(_xlfn.NUMBERVALUE(C2)/_xlfn.NUMBERVALUE(F2))</calculatedColumnFormula>
    </tableColumn>
    <tableColumn id="8" xr3:uid="{AAF8D681-73A6-4AE8-8C7A-ACF81E4F155F}" name="Percentage Failed" dataDxfId="20" dataCellStyle="Percent">
      <calculatedColumnFormula>(_xlfn.NUMBERVALUE(D2)/_xlfn.NUMBERVALUE(F2))</calculatedColumnFormula>
    </tableColumn>
    <tableColumn id="9" xr3:uid="{1619233C-CEEA-43C3-A44A-F0E1C8AFB7BA}" name="Percentage Canceled" dataDxfId="19" dataCellStyle="Percent">
      <calculatedColumnFormula>(_xlfn.NUMBERVALUE(E2)/_xlfn.NUMBERVALUE(F2))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F66C9D-00C8-4C0B-A795-C047082221A5}" name="Table2" displayName="Table2" ref="A2:C14" totalsRowShown="0" headerRowDxfId="14" dataDxfId="12" headerRowBorderDxfId="13" tableBorderDxfId="11" totalsRowBorderDxfId="10">
  <autoFilter ref="A2:C14" xr:uid="{92140566-763E-4D35-9532-CF6C0513838B}"/>
  <tableColumns count="3">
    <tableColumn id="1" xr3:uid="{15D66180-60C8-4823-964E-7AB3BB9C14DC}" name="RANGE_ID" dataDxfId="9"/>
    <tableColumn id="2" xr3:uid="{1842A58F-89DB-4C2B-9C51-4C74EF64DEEE}" name="MIN" dataDxfId="8"/>
    <tableColumn id="3" xr3:uid="{EB69E4A5-9347-483E-A8E4-B94CB53257D4}" name="MAX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E05D48-42F2-456F-A9CA-909427181F37}" name="Table3" displayName="Table3" ref="E2:F6" totalsRowShown="0" headerRowDxfId="6" dataDxfId="4" headerRowBorderDxfId="5" tableBorderDxfId="3" totalsRowBorderDxfId="2">
  <autoFilter ref="E2:F6" xr:uid="{55BE31CA-232A-4061-BF24-984B6B536295}"/>
  <tableColumns count="2">
    <tableColumn id="1" xr3:uid="{F97C04D9-0468-4691-9549-CEA5907BE514}" name="STATE_ID" dataDxfId="1"/>
    <tableColumn id="2" xr3:uid="{1F2559CD-D735-47F5-B45C-B8AE7A623190}" name="ST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7" tint="-0.249977111117893"/>
  </sheetPr>
  <dimension ref="A1:T4115"/>
  <sheetViews>
    <sheetView zoomScale="70" zoomScaleNormal="70" workbookViewId="0"/>
  </sheetViews>
  <sheetFormatPr defaultRowHeight="14.4" x14ac:dyDescent="0.3"/>
  <cols>
    <col min="2" max="2" width="38.44140625" style="1" customWidth="1"/>
    <col min="3" max="3" width="40.33203125" style="1" customWidth="1"/>
    <col min="4" max="4" width="17.21875" style="9" bestFit="1" customWidth="1"/>
    <col min="5" max="5" width="16.44140625" style="9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6.109375" customWidth="1"/>
    <col min="13" max="13" width="18.44140625" customWidth="1"/>
    <col min="14" max="14" width="31.33203125" bestFit="1" customWidth="1"/>
    <col min="15" max="15" width="23.5546875" style="7" customWidth="1"/>
    <col min="16" max="16" width="16.77734375" style="9" bestFit="1" customWidth="1"/>
    <col min="17" max="17" width="30.6640625" customWidth="1"/>
    <col min="18" max="18" width="19" customWidth="1"/>
    <col min="19" max="19" width="44" style="6" customWidth="1"/>
    <col min="20" max="20" width="40.5546875" style="6" customWidth="1"/>
  </cols>
  <sheetData>
    <row r="1" spans="1:20" ht="28.2" customHeight="1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7" t="s">
        <v>8217</v>
      </c>
      <c r="F1" s="15" t="s">
        <v>8218</v>
      </c>
      <c r="G1" s="15" t="s">
        <v>8223</v>
      </c>
      <c r="H1" s="15" t="s">
        <v>8245</v>
      </c>
      <c r="I1" s="15" t="s">
        <v>8259</v>
      </c>
      <c r="J1" s="15" t="s">
        <v>8260</v>
      </c>
      <c r="K1" s="15" t="s">
        <v>8261</v>
      </c>
      <c r="L1" s="15" t="s">
        <v>8262</v>
      </c>
      <c r="M1" s="15" t="s">
        <v>8263</v>
      </c>
      <c r="N1" s="15" t="s">
        <v>8264</v>
      </c>
      <c r="O1" s="18" t="s">
        <v>8306</v>
      </c>
      <c r="P1" s="17" t="s">
        <v>8307</v>
      </c>
      <c r="Q1" s="15" t="s">
        <v>8308</v>
      </c>
      <c r="R1" s="15" t="s">
        <v>8309</v>
      </c>
      <c r="S1" s="19" t="s">
        <v>8365</v>
      </c>
      <c r="T1" s="19" t="s">
        <v>8366</v>
      </c>
    </row>
    <row r="2" spans="1:20" ht="43.2" x14ac:dyDescent="0.3">
      <c r="A2" s="2">
        <v>0</v>
      </c>
      <c r="B2" s="3" t="s">
        <v>2</v>
      </c>
      <c r="C2" s="3" t="s">
        <v>4111</v>
      </c>
      <c r="D2" s="8">
        <v>8500</v>
      </c>
      <c r="E2" s="8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10">
        <f t="shared" ref="O2:O65" si="0">(E2/D2)*100</f>
        <v>136.85882352941178</v>
      </c>
      <c r="P2" s="8">
        <f t="shared" ref="P2:P65" si="1">IFERROR(E2/L2,0)</f>
        <v>63.917582417582416</v>
      </c>
      <c r="Q2" s="2" t="str">
        <f t="shared" ref="Q2:Q65" si="2">LEFT(N2,SEARCH("/",N2,1)-1)</f>
        <v>film &amp; video</v>
      </c>
      <c r="R2" s="2" t="str">
        <f t="shared" ref="R2:R65" si="3">RIGHT(N2, LEN(N2)-SEARCH("/",N2,1))</f>
        <v>television</v>
      </c>
      <c r="S2" s="5">
        <f t="shared" ref="S2:S65" si="4">(((J2/60)/60)/24)+DATE(1970,1,1)</f>
        <v>42177.007071759261</v>
      </c>
      <c r="T2" s="5">
        <f t="shared" ref="T2:T65" si="5">(((I2/60)/60)/24)+DATE(1970,1,1)</f>
        <v>42208.125</v>
      </c>
    </row>
    <row r="3" spans="1:20" ht="43.2" x14ac:dyDescent="0.3">
      <c r="A3" s="2">
        <v>1</v>
      </c>
      <c r="B3" s="3" t="s">
        <v>3</v>
      </c>
      <c r="C3" s="3" t="s">
        <v>4112</v>
      </c>
      <c r="D3" s="8">
        <v>10275</v>
      </c>
      <c r="E3" s="8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0">
        <f t="shared" si="0"/>
        <v>142.60827250608273</v>
      </c>
      <c r="P3" s="8">
        <f t="shared" si="1"/>
        <v>185.48101265822785</v>
      </c>
      <c r="Q3" s="2" t="str">
        <f t="shared" si="2"/>
        <v>film &amp; video</v>
      </c>
      <c r="R3" s="2" t="str">
        <f t="shared" si="3"/>
        <v>television</v>
      </c>
      <c r="S3" s="5">
        <f t="shared" si="4"/>
        <v>42766.600497685184</v>
      </c>
      <c r="T3" s="5">
        <f t="shared" si="5"/>
        <v>42796.600497685184</v>
      </c>
    </row>
    <row r="4" spans="1:20" ht="28.8" x14ac:dyDescent="0.3">
      <c r="A4" s="2">
        <v>2</v>
      </c>
      <c r="B4" s="3" t="s">
        <v>4</v>
      </c>
      <c r="C4" s="3" t="s">
        <v>4113</v>
      </c>
      <c r="D4" s="8">
        <v>500</v>
      </c>
      <c r="E4" s="8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0">
        <f t="shared" si="0"/>
        <v>105</v>
      </c>
      <c r="P4" s="8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43.2" x14ac:dyDescent="0.3">
      <c r="A5" s="2">
        <v>3</v>
      </c>
      <c r="B5" s="3" t="s">
        <v>5</v>
      </c>
      <c r="C5" s="3" t="s">
        <v>4114</v>
      </c>
      <c r="D5" s="8">
        <v>10000</v>
      </c>
      <c r="E5" s="8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0">
        <f t="shared" si="0"/>
        <v>103.89999999999999</v>
      </c>
      <c r="P5" s="8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7.6" x14ac:dyDescent="0.3">
      <c r="A6" s="2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0">
        <f t="shared" si="0"/>
        <v>122.99154545454545</v>
      </c>
      <c r="P6" s="8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2" x14ac:dyDescent="0.3">
      <c r="A7" s="2">
        <v>5</v>
      </c>
      <c r="B7" s="3" t="s">
        <v>7</v>
      </c>
      <c r="C7" s="3" t="s">
        <v>4116</v>
      </c>
      <c r="D7" s="8">
        <v>3999</v>
      </c>
      <c r="E7" s="8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0">
        <f t="shared" si="0"/>
        <v>109.77744436109028</v>
      </c>
      <c r="P7" s="8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2" x14ac:dyDescent="0.3">
      <c r="A8" s="2">
        <v>6</v>
      </c>
      <c r="B8" s="3" t="s">
        <v>8</v>
      </c>
      <c r="C8" s="3" t="s">
        <v>4117</v>
      </c>
      <c r="D8" s="8">
        <v>8000</v>
      </c>
      <c r="E8" s="8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0">
        <f t="shared" si="0"/>
        <v>106.4875</v>
      </c>
      <c r="P8" s="8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43.2" x14ac:dyDescent="0.3">
      <c r="A9" s="2">
        <v>7</v>
      </c>
      <c r="B9" s="3" t="s">
        <v>9</v>
      </c>
      <c r="C9" s="3" t="s">
        <v>4118</v>
      </c>
      <c r="D9" s="8">
        <v>9000</v>
      </c>
      <c r="E9" s="8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0">
        <f t="shared" si="0"/>
        <v>101.22222222222221</v>
      </c>
      <c r="P9" s="8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43.2" x14ac:dyDescent="0.3">
      <c r="A10" s="2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0">
        <f t="shared" si="0"/>
        <v>100.04342857142856</v>
      </c>
      <c r="P10" s="8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28.8" x14ac:dyDescent="0.3">
      <c r="A11" s="2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0">
        <f t="shared" si="0"/>
        <v>125.998</v>
      </c>
      <c r="P11" s="8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2" x14ac:dyDescent="0.3">
      <c r="A12" s="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0">
        <f t="shared" si="0"/>
        <v>100.49999999999999</v>
      </c>
      <c r="P12" s="8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7.6" x14ac:dyDescent="0.3">
      <c r="A13" s="2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0">
        <f t="shared" si="0"/>
        <v>120.5</v>
      </c>
      <c r="P13" s="8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43.2" x14ac:dyDescent="0.3">
      <c r="A14" s="2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0">
        <f t="shared" si="0"/>
        <v>165.29333333333335</v>
      </c>
      <c r="P14" s="8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2" x14ac:dyDescent="0.3">
      <c r="A15" s="2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0">
        <f t="shared" si="0"/>
        <v>159.97142857142856</v>
      </c>
      <c r="P15" s="8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8.8" x14ac:dyDescent="0.3">
      <c r="A16" s="2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0">
        <f t="shared" si="0"/>
        <v>100.93333333333334</v>
      </c>
      <c r="P16" s="8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2" x14ac:dyDescent="0.3">
      <c r="A17" s="2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0">
        <f t="shared" si="0"/>
        <v>106.60000000000001</v>
      </c>
      <c r="P17" s="8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2" x14ac:dyDescent="0.3">
      <c r="A18" s="2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0">
        <f t="shared" si="0"/>
        <v>100.24166666666667</v>
      </c>
      <c r="P18" s="8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2" x14ac:dyDescent="0.3">
      <c r="A19" s="2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0">
        <f t="shared" si="0"/>
        <v>100.66666666666666</v>
      </c>
      <c r="P19" s="8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2" x14ac:dyDescent="0.3">
      <c r="A20" s="2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0">
        <f t="shared" si="0"/>
        <v>106.32110000000002</v>
      </c>
      <c r="P20" s="8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2" x14ac:dyDescent="0.3">
      <c r="A21" s="2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0">
        <f t="shared" si="0"/>
        <v>145.29411764705881</v>
      </c>
      <c r="P21" s="8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2" x14ac:dyDescent="0.3">
      <c r="A22" s="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0">
        <f t="shared" si="0"/>
        <v>100.2</v>
      </c>
      <c r="P22" s="8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2" x14ac:dyDescent="0.3">
      <c r="A23" s="2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0">
        <f t="shared" si="0"/>
        <v>109.13513513513513</v>
      </c>
      <c r="P23" s="8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8.8" x14ac:dyDescent="0.3">
      <c r="A24" s="2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0">
        <f t="shared" si="0"/>
        <v>117.14285714285715</v>
      </c>
      <c r="P24" s="8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2" x14ac:dyDescent="0.3">
      <c r="A25" s="2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0">
        <f t="shared" si="0"/>
        <v>118.5</v>
      </c>
      <c r="P25" s="8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8.8" x14ac:dyDescent="0.3">
      <c r="A26" s="2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0">
        <f t="shared" si="0"/>
        <v>108.80768571428572</v>
      </c>
      <c r="P26" s="8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2" x14ac:dyDescent="0.3">
      <c r="A27" s="2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0">
        <f t="shared" si="0"/>
        <v>133.33333333333331</v>
      </c>
      <c r="P27" s="8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2" x14ac:dyDescent="0.3">
      <c r="A28" s="2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0">
        <f t="shared" si="0"/>
        <v>155.20000000000002</v>
      </c>
      <c r="P28" s="8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2" x14ac:dyDescent="0.3">
      <c r="A29" s="2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0">
        <f t="shared" si="0"/>
        <v>111.72500000000001</v>
      </c>
      <c r="P29" s="8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8.8" x14ac:dyDescent="0.3">
      <c r="A30" s="2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0">
        <f t="shared" si="0"/>
        <v>100.35000000000001</v>
      </c>
      <c r="P30" s="8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43.2" x14ac:dyDescent="0.3">
      <c r="A31" s="2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0">
        <f t="shared" si="0"/>
        <v>123.33333333333334</v>
      </c>
      <c r="P31" s="8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2" x14ac:dyDescent="0.3">
      <c r="A32" s="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0">
        <f t="shared" si="0"/>
        <v>101.29975</v>
      </c>
      <c r="P32" s="8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2" x14ac:dyDescent="0.3">
      <c r="A33" s="2">
        <v>31</v>
      </c>
      <c r="B33" s="3" t="s">
        <v>33</v>
      </c>
      <c r="C33" s="3" t="s">
        <v>4142</v>
      </c>
      <c r="D33" s="8">
        <v>13</v>
      </c>
      <c r="E33" s="8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0">
        <f t="shared" si="0"/>
        <v>100</v>
      </c>
      <c r="P33" s="8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7.6" x14ac:dyDescent="0.3">
      <c r="A34" s="2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0">
        <f t="shared" si="0"/>
        <v>100.24604569420035</v>
      </c>
      <c r="P34" s="8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2" x14ac:dyDescent="0.3">
      <c r="A35" s="2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0">
        <f t="shared" si="0"/>
        <v>102.0952380952381</v>
      </c>
      <c r="P35" s="8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2" x14ac:dyDescent="0.3">
      <c r="A36" s="2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0">
        <f t="shared" si="0"/>
        <v>130.46153846153845</v>
      </c>
      <c r="P36" s="8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2" x14ac:dyDescent="0.3">
      <c r="A37" s="2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0">
        <f t="shared" si="0"/>
        <v>166.5</v>
      </c>
      <c r="P37" s="8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8.8" x14ac:dyDescent="0.3">
      <c r="A38" s="2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0">
        <f t="shared" si="0"/>
        <v>142.15</v>
      </c>
      <c r="P38" s="8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2" x14ac:dyDescent="0.3">
      <c r="A39" s="2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0">
        <f t="shared" si="0"/>
        <v>183.44090909090909</v>
      </c>
      <c r="P39" s="8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2" x14ac:dyDescent="0.3">
      <c r="A40" s="2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0">
        <f t="shared" si="0"/>
        <v>110.04</v>
      </c>
      <c r="P40" s="8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7.6" x14ac:dyDescent="0.3">
      <c r="A41" s="2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0">
        <f t="shared" si="0"/>
        <v>130.98000000000002</v>
      </c>
      <c r="P41" s="8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43.2" x14ac:dyDescent="0.3">
      <c r="A42" s="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0">
        <f t="shared" si="0"/>
        <v>101.35000000000001</v>
      </c>
      <c r="P42" s="8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2" x14ac:dyDescent="0.3">
      <c r="A43" s="2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0">
        <f t="shared" si="0"/>
        <v>100</v>
      </c>
      <c r="P43" s="8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2" x14ac:dyDescent="0.3">
      <c r="A44" s="2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0">
        <f t="shared" si="0"/>
        <v>141.85714285714286</v>
      </c>
      <c r="P44" s="8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2" x14ac:dyDescent="0.3">
      <c r="A45" s="2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0">
        <f t="shared" si="0"/>
        <v>308.65999999999997</v>
      </c>
      <c r="P45" s="8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7.6" x14ac:dyDescent="0.3">
      <c r="A46" s="2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0">
        <f t="shared" si="0"/>
        <v>100</v>
      </c>
      <c r="P46" s="8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2" x14ac:dyDescent="0.3">
      <c r="A47" s="2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0">
        <f t="shared" si="0"/>
        <v>120</v>
      </c>
      <c r="P47" s="8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2" x14ac:dyDescent="0.3">
      <c r="A48" s="2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0">
        <f t="shared" si="0"/>
        <v>104.16666666666667</v>
      </c>
      <c r="P48" s="8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7.6" x14ac:dyDescent="0.3">
      <c r="A49" s="2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0">
        <f t="shared" si="0"/>
        <v>107.61100000000002</v>
      </c>
      <c r="P49" s="8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2" x14ac:dyDescent="0.3">
      <c r="A50" s="2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0">
        <f t="shared" si="0"/>
        <v>107.94999999999999</v>
      </c>
      <c r="P50" s="8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">
      <c r="A51" s="2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0">
        <f t="shared" si="0"/>
        <v>100</v>
      </c>
      <c r="P51" s="8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2" x14ac:dyDescent="0.3">
      <c r="A52" s="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0">
        <f t="shared" si="0"/>
        <v>100</v>
      </c>
      <c r="P52" s="8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2" x14ac:dyDescent="0.3">
      <c r="A53" s="2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0">
        <f t="shared" si="0"/>
        <v>128.0181818181818</v>
      </c>
      <c r="P53" s="8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2" x14ac:dyDescent="0.3">
      <c r="A54" s="2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0">
        <f t="shared" si="0"/>
        <v>116.21</v>
      </c>
      <c r="P54" s="8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8.8" x14ac:dyDescent="0.3">
      <c r="A55" s="2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0">
        <f t="shared" si="0"/>
        <v>109.63333333333334</v>
      </c>
      <c r="P55" s="8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7.6" x14ac:dyDescent="0.3">
      <c r="A56" s="2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0">
        <f t="shared" si="0"/>
        <v>101</v>
      </c>
      <c r="P56" s="8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2" x14ac:dyDescent="0.3">
      <c r="A57" s="2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0">
        <f t="shared" si="0"/>
        <v>128.95348837209301</v>
      </c>
      <c r="P57" s="8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8.8" x14ac:dyDescent="0.3">
      <c r="A58" s="2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0">
        <f t="shared" si="0"/>
        <v>107.26249999999999</v>
      </c>
      <c r="P58" s="8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2" x14ac:dyDescent="0.3">
      <c r="A59" s="2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0">
        <f t="shared" si="0"/>
        <v>101.89999999999999</v>
      </c>
      <c r="P59" s="8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2" x14ac:dyDescent="0.3">
      <c r="A60" s="2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0">
        <f t="shared" si="0"/>
        <v>102.91</v>
      </c>
      <c r="P60" s="8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2" x14ac:dyDescent="0.3">
      <c r="A61" s="2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0">
        <f t="shared" si="0"/>
        <v>100.12570000000001</v>
      </c>
      <c r="P61" s="8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2" x14ac:dyDescent="0.3">
      <c r="A62" s="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0">
        <f t="shared" si="0"/>
        <v>103.29622222222221</v>
      </c>
      <c r="P62" s="8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2" x14ac:dyDescent="0.3">
      <c r="A63" s="2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0">
        <f t="shared" si="0"/>
        <v>148.30000000000001</v>
      </c>
      <c r="P63" s="8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2" x14ac:dyDescent="0.3">
      <c r="A64" s="2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0">
        <f t="shared" si="0"/>
        <v>154.73333333333332</v>
      </c>
      <c r="P64" s="8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2" x14ac:dyDescent="0.3">
      <c r="A65" s="2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0">
        <f t="shared" si="0"/>
        <v>113.51849999999999</v>
      </c>
      <c r="P65" s="8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43.2" x14ac:dyDescent="0.3">
      <c r="A66" s="2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0">
        <f t="shared" ref="O66:O129" si="6">(E66/D66)*100</f>
        <v>173.33333333333334</v>
      </c>
      <c r="P66" s="8">
        <f t="shared" ref="P66:P129" si="7">IFERROR(E66/L66,0)</f>
        <v>86.666666666666671</v>
      </c>
      <c r="Q66" s="2" t="str">
        <f t="shared" ref="Q66:Q129" si="8">LEFT(N66,SEARCH("/",N66,1)-1)</f>
        <v>film &amp; video</v>
      </c>
      <c r="R66" s="2" t="str">
        <f t="shared" ref="R66:R129" si="9">RIGHT(N66, LEN(N66)-SEARCH("/",N66,1))</f>
        <v>shorts</v>
      </c>
      <c r="S66" s="5">
        <f t="shared" ref="S66:S129" si="10">(((J66/60)/60)/24)+DATE(1970,1,1)</f>
        <v>41433.01829861111</v>
      </c>
      <c r="T66" s="5">
        <f t="shared" ref="T66:T129" si="11">(((I66/60)/60)/24)+DATE(1970,1,1)</f>
        <v>41463.01829861111</v>
      </c>
    </row>
    <row r="67" spans="1:20" ht="43.2" x14ac:dyDescent="0.3">
      <c r="A67" s="2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0">
        <f t="shared" si="6"/>
        <v>107.52857142857141</v>
      </c>
      <c r="P67" s="8">
        <f t="shared" si="7"/>
        <v>132.05263157894737</v>
      </c>
      <c r="Q67" s="2" t="str">
        <f t="shared" si="8"/>
        <v>film &amp; video</v>
      </c>
      <c r="R67" s="2" t="str">
        <f t="shared" si="9"/>
        <v>shorts</v>
      </c>
      <c r="S67" s="5">
        <f t="shared" si="10"/>
        <v>41835.821226851855</v>
      </c>
      <c r="T67" s="5">
        <f t="shared" si="11"/>
        <v>41862.249305555553</v>
      </c>
    </row>
    <row r="68" spans="1:20" ht="28.8" x14ac:dyDescent="0.3">
      <c r="A68" s="2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0">
        <f t="shared" si="6"/>
        <v>118.6</v>
      </c>
      <c r="P68" s="8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3.2" x14ac:dyDescent="0.3">
      <c r="A69" s="2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0">
        <f t="shared" si="6"/>
        <v>116.25000000000001</v>
      </c>
      <c r="P69" s="8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7.6" x14ac:dyDescent="0.3">
      <c r="A70" s="2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0">
        <f t="shared" si="6"/>
        <v>127.16666666666667</v>
      </c>
      <c r="P70" s="8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2" x14ac:dyDescent="0.3">
      <c r="A71" s="2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0">
        <f t="shared" si="6"/>
        <v>110.9423</v>
      </c>
      <c r="P71" s="8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2" x14ac:dyDescent="0.3">
      <c r="A72" s="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0">
        <f t="shared" si="6"/>
        <v>127.2</v>
      </c>
      <c r="P72" s="8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2" x14ac:dyDescent="0.3">
      <c r="A73" s="2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0">
        <f t="shared" si="6"/>
        <v>123.94444444444443</v>
      </c>
      <c r="P73" s="8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2" x14ac:dyDescent="0.3">
      <c r="A74" s="2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0">
        <f t="shared" si="6"/>
        <v>108.40909090909091</v>
      </c>
      <c r="P74" s="8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2" x14ac:dyDescent="0.3">
      <c r="A75" s="2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0">
        <f t="shared" si="6"/>
        <v>100</v>
      </c>
      <c r="P75" s="8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2" x14ac:dyDescent="0.3">
      <c r="A76" s="2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0">
        <f t="shared" si="6"/>
        <v>112.93199999999999</v>
      </c>
      <c r="P76" s="8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2" x14ac:dyDescent="0.3">
      <c r="A77" s="2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0">
        <f t="shared" si="6"/>
        <v>115.42857142857143</v>
      </c>
      <c r="P77" s="8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2" x14ac:dyDescent="0.3">
      <c r="A78" s="2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0">
        <f t="shared" si="6"/>
        <v>153.33333333333334</v>
      </c>
      <c r="P78" s="8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2" x14ac:dyDescent="0.3">
      <c r="A79" s="2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0">
        <f t="shared" si="6"/>
        <v>392.5</v>
      </c>
      <c r="P79" s="8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6.4" x14ac:dyDescent="0.3">
      <c r="A80" s="2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0">
        <f t="shared" si="6"/>
        <v>2702</v>
      </c>
      <c r="P80" s="8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2" x14ac:dyDescent="0.3">
      <c r="A81" s="2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0">
        <f t="shared" si="6"/>
        <v>127</v>
      </c>
      <c r="P81" s="8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2" x14ac:dyDescent="0.3">
      <c r="A82" s="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0">
        <f t="shared" si="6"/>
        <v>107.25</v>
      </c>
      <c r="P82" s="8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2" x14ac:dyDescent="0.3">
      <c r="A83" s="2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0">
        <f t="shared" si="6"/>
        <v>198</v>
      </c>
      <c r="P83" s="8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2" x14ac:dyDescent="0.3">
      <c r="A84" s="2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0">
        <f t="shared" si="6"/>
        <v>100.01249999999999</v>
      </c>
      <c r="P84" s="8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2" x14ac:dyDescent="0.3">
      <c r="A85" s="2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0">
        <f t="shared" si="6"/>
        <v>102.49999999999999</v>
      </c>
      <c r="P85" s="8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2" x14ac:dyDescent="0.3">
      <c r="A86" s="2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0">
        <f t="shared" si="6"/>
        <v>100</v>
      </c>
      <c r="P86" s="8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2" x14ac:dyDescent="0.3">
      <c r="A87" s="2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0">
        <f t="shared" si="6"/>
        <v>125.49999999999999</v>
      </c>
      <c r="P87" s="8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7.6" x14ac:dyDescent="0.3">
      <c r="A88" s="2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0">
        <f t="shared" si="6"/>
        <v>106.46666666666667</v>
      </c>
      <c r="P88" s="8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2" x14ac:dyDescent="0.3">
      <c r="A89" s="2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0">
        <f t="shared" si="6"/>
        <v>104.60000000000001</v>
      </c>
      <c r="P89" s="8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43.2" x14ac:dyDescent="0.3">
      <c r="A90" s="2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0">
        <f t="shared" si="6"/>
        <v>102.85714285714285</v>
      </c>
      <c r="P90" s="8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2" x14ac:dyDescent="0.3">
      <c r="A91" s="2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0">
        <f t="shared" si="6"/>
        <v>115.06666666666668</v>
      </c>
      <c r="P91" s="8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8.8" x14ac:dyDescent="0.3">
      <c r="A92" s="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0">
        <f t="shared" si="6"/>
        <v>100.4</v>
      </c>
      <c r="P92" s="8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2" x14ac:dyDescent="0.3">
      <c r="A93" s="2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0">
        <f t="shared" si="6"/>
        <v>120</v>
      </c>
      <c r="P93" s="8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2" x14ac:dyDescent="0.3">
      <c r="A94" s="2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0">
        <f t="shared" si="6"/>
        <v>105.2</v>
      </c>
      <c r="P94" s="8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7.6" x14ac:dyDescent="0.3">
      <c r="A95" s="2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0">
        <f t="shared" si="6"/>
        <v>110.60000000000001</v>
      </c>
      <c r="P95" s="8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2" x14ac:dyDescent="0.3">
      <c r="A96" s="2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0">
        <f t="shared" si="6"/>
        <v>104</v>
      </c>
      <c r="P96" s="8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2" x14ac:dyDescent="0.3">
      <c r="A97" s="2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0">
        <f t="shared" si="6"/>
        <v>131.42857142857142</v>
      </c>
      <c r="P97" s="8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7.6" x14ac:dyDescent="0.3">
      <c r="A98" s="2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0">
        <f t="shared" si="6"/>
        <v>114.66666666666667</v>
      </c>
      <c r="P98" s="8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2" x14ac:dyDescent="0.3">
      <c r="A99" s="2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0">
        <f t="shared" si="6"/>
        <v>106.25</v>
      </c>
      <c r="P99" s="8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2" x14ac:dyDescent="0.3">
      <c r="A100" s="2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0">
        <f t="shared" si="6"/>
        <v>106.25</v>
      </c>
      <c r="P100" s="8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8.8" x14ac:dyDescent="0.3">
      <c r="A101" s="2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0">
        <f t="shared" si="6"/>
        <v>106.01933333333334</v>
      </c>
      <c r="P101" s="8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2" x14ac:dyDescent="0.3">
      <c r="A102" s="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0">
        <f t="shared" si="6"/>
        <v>100</v>
      </c>
      <c r="P102" s="8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2" x14ac:dyDescent="0.3">
      <c r="A103" s="2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0">
        <f t="shared" si="6"/>
        <v>100</v>
      </c>
      <c r="P103" s="8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2" x14ac:dyDescent="0.3">
      <c r="A104" s="2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0">
        <f t="shared" si="6"/>
        <v>127.75000000000001</v>
      </c>
      <c r="P104" s="8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2" x14ac:dyDescent="0.3">
      <c r="A105" s="2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0">
        <f t="shared" si="6"/>
        <v>105.15384615384616</v>
      </c>
      <c r="P105" s="8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8.8" x14ac:dyDescent="0.3">
      <c r="A106" s="2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0">
        <f t="shared" si="6"/>
        <v>120</v>
      </c>
      <c r="P106" s="8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2" x14ac:dyDescent="0.3">
      <c r="A107" s="2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0">
        <f t="shared" si="6"/>
        <v>107.40909090909089</v>
      </c>
      <c r="P107" s="8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">
      <c r="A108" s="2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0">
        <f t="shared" si="6"/>
        <v>100.49999999999999</v>
      </c>
      <c r="P108" s="8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2" x14ac:dyDescent="0.3">
      <c r="A109" s="2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0">
        <f t="shared" si="6"/>
        <v>102.46666666666667</v>
      </c>
      <c r="P109" s="8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2" x14ac:dyDescent="0.3">
      <c r="A110" s="2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0">
        <f t="shared" si="6"/>
        <v>246.66666666666669</v>
      </c>
      <c r="P110" s="8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2" x14ac:dyDescent="0.3">
      <c r="A111" s="2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0">
        <f t="shared" si="6"/>
        <v>219.49999999999997</v>
      </c>
      <c r="P111" s="8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2" x14ac:dyDescent="0.3">
      <c r="A112" s="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0">
        <f t="shared" si="6"/>
        <v>130.76923076923077</v>
      </c>
      <c r="P112" s="8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2" x14ac:dyDescent="0.3">
      <c r="A113" s="2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0">
        <f t="shared" si="6"/>
        <v>154.57142857142858</v>
      </c>
      <c r="P113" s="8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2" x14ac:dyDescent="0.3">
      <c r="A114" s="2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0">
        <f t="shared" si="6"/>
        <v>104</v>
      </c>
      <c r="P114" s="8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8.8" x14ac:dyDescent="0.3">
      <c r="A115" s="2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0">
        <f t="shared" si="6"/>
        <v>141</v>
      </c>
      <c r="P115" s="8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2" x14ac:dyDescent="0.3">
      <c r="A116" s="2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0">
        <f t="shared" si="6"/>
        <v>103.33333333333334</v>
      </c>
      <c r="P116" s="8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">
      <c r="A117" s="2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0">
        <f t="shared" si="6"/>
        <v>140.44444444444443</v>
      </c>
      <c r="P117" s="8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2" x14ac:dyDescent="0.3">
      <c r="A118" s="2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0">
        <f t="shared" si="6"/>
        <v>113.65714285714286</v>
      </c>
      <c r="P118" s="8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7.6" x14ac:dyDescent="0.3">
      <c r="A119" s="2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0">
        <f t="shared" si="6"/>
        <v>100.49377777777779</v>
      </c>
      <c r="P119" s="8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8.8" x14ac:dyDescent="0.3">
      <c r="A120" s="2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0">
        <f t="shared" si="6"/>
        <v>113.03159999999998</v>
      </c>
      <c r="P120" s="8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2" x14ac:dyDescent="0.3">
      <c r="A121" s="2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0">
        <f t="shared" si="6"/>
        <v>104.55692307692308</v>
      </c>
      <c r="P121" s="8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7.6" x14ac:dyDescent="0.3">
      <c r="A122" s="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0">
        <f t="shared" si="6"/>
        <v>1.4285714285714287E-2</v>
      </c>
      <c r="P122" s="8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7.6" x14ac:dyDescent="0.3">
      <c r="A123" s="2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0">
        <f t="shared" si="6"/>
        <v>3.3333333333333333E-2</v>
      </c>
      <c r="P123" s="8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28.8" x14ac:dyDescent="0.3">
      <c r="A124" s="2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0">
        <f t="shared" si="6"/>
        <v>0</v>
      </c>
      <c r="P124" s="8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43.2" x14ac:dyDescent="0.3">
      <c r="A125" s="2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0">
        <f t="shared" si="6"/>
        <v>0.27454545454545454</v>
      </c>
      <c r="P125" s="8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2" x14ac:dyDescent="0.3">
      <c r="A126" s="2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0">
        <f t="shared" si="6"/>
        <v>0</v>
      </c>
      <c r="P126" s="8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2" x14ac:dyDescent="0.3">
      <c r="A127" s="2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0">
        <f t="shared" si="6"/>
        <v>14.000000000000002</v>
      </c>
      <c r="P127" s="8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2" x14ac:dyDescent="0.3">
      <c r="A128" s="2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0">
        <f t="shared" si="6"/>
        <v>5.548</v>
      </c>
      <c r="P128" s="8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2" x14ac:dyDescent="0.3">
      <c r="A129" s="2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0">
        <f t="shared" si="6"/>
        <v>2.375</v>
      </c>
      <c r="P129" s="8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8.8" x14ac:dyDescent="0.3">
      <c r="A130" s="2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0">
        <f t="shared" ref="O130:O193" si="12">(E130/D130)*100</f>
        <v>1.867</v>
      </c>
      <c r="P130" s="8">
        <f t="shared" ref="P130:P193" si="13">IFERROR(E130/L130,0)</f>
        <v>311.16666666666669</v>
      </c>
      <c r="Q130" s="2" t="str">
        <f t="shared" ref="Q130:Q193" si="14">LEFT(N130,SEARCH("/",N130,1)-1)</f>
        <v>film &amp; video</v>
      </c>
      <c r="R130" s="2" t="str">
        <f t="shared" ref="R130:R193" si="15">RIGHT(N130, LEN(N130)-SEARCH("/",N130,1))</f>
        <v>science fiction</v>
      </c>
      <c r="S130" s="5">
        <f t="shared" ref="S130:S193" si="16">(((J130/60)/60)/24)+DATE(1970,1,1)</f>
        <v>42628.22792824074</v>
      </c>
      <c r="T130" s="5">
        <f t="shared" ref="T130:T193" si="17">(((I130/60)/60)/24)+DATE(1970,1,1)</f>
        <v>42663.22792824074</v>
      </c>
    </row>
    <row r="131" spans="1:20" ht="57.6" x14ac:dyDescent="0.3">
      <c r="A131" s="2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0">
        <f t="shared" si="12"/>
        <v>0</v>
      </c>
      <c r="P131" s="8">
        <f t="shared" si="13"/>
        <v>0</v>
      </c>
      <c r="Q131" s="2" t="str">
        <f t="shared" si="14"/>
        <v>film &amp; video</v>
      </c>
      <c r="R131" s="2" t="str">
        <f t="shared" si="15"/>
        <v>science fiction</v>
      </c>
      <c r="S131" s="5">
        <f t="shared" si="16"/>
        <v>41882.937303240738</v>
      </c>
      <c r="T131" s="5">
        <f t="shared" si="17"/>
        <v>41942.937303240738</v>
      </c>
    </row>
    <row r="132" spans="1:20" ht="43.2" x14ac:dyDescent="0.3">
      <c r="A132" s="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0">
        <f t="shared" si="12"/>
        <v>0</v>
      </c>
      <c r="P132" s="8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3">
      <c r="A133" s="2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0">
        <f t="shared" si="12"/>
        <v>0</v>
      </c>
      <c r="P133" s="8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43.2" x14ac:dyDescent="0.3">
      <c r="A134" s="2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0">
        <f t="shared" si="12"/>
        <v>9.5687499999999996</v>
      </c>
      <c r="P134" s="8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8.8" x14ac:dyDescent="0.3">
      <c r="A135" s="2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0">
        <f t="shared" si="12"/>
        <v>0</v>
      </c>
      <c r="P135" s="8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8.8" x14ac:dyDescent="0.3">
      <c r="A136" s="2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0">
        <f t="shared" si="12"/>
        <v>0</v>
      </c>
      <c r="P136" s="8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2" x14ac:dyDescent="0.3">
      <c r="A137" s="2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0">
        <f t="shared" si="12"/>
        <v>13.433333333333334</v>
      </c>
      <c r="P137" s="8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7.6" x14ac:dyDescent="0.3">
      <c r="A138" s="2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0">
        <f t="shared" si="12"/>
        <v>0</v>
      </c>
      <c r="P138" s="8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2" x14ac:dyDescent="0.3">
      <c r="A139" s="2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0">
        <f t="shared" si="12"/>
        <v>0</v>
      </c>
      <c r="P139" s="8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2" x14ac:dyDescent="0.3">
      <c r="A140" s="2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0">
        <f t="shared" si="12"/>
        <v>3.1413333333333333</v>
      </c>
      <c r="P140" s="8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2" x14ac:dyDescent="0.3">
      <c r="A141" s="2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0">
        <f t="shared" si="12"/>
        <v>100</v>
      </c>
      <c r="P141" s="8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2" x14ac:dyDescent="0.3">
      <c r="A142" s="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0">
        <f t="shared" si="12"/>
        <v>0</v>
      </c>
      <c r="P142" s="8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2" x14ac:dyDescent="0.3">
      <c r="A143" s="2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0">
        <f t="shared" si="12"/>
        <v>10.775</v>
      </c>
      <c r="P143" s="8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2" x14ac:dyDescent="0.3">
      <c r="A144" s="2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0">
        <f t="shared" si="12"/>
        <v>0.33333333333333337</v>
      </c>
      <c r="P144" s="8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2" x14ac:dyDescent="0.3">
      <c r="A145" s="2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0">
        <f t="shared" si="12"/>
        <v>0</v>
      </c>
      <c r="P145" s="8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2" x14ac:dyDescent="0.3">
      <c r="A146" s="2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0">
        <f t="shared" si="12"/>
        <v>27.6</v>
      </c>
      <c r="P146" s="8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2" x14ac:dyDescent="0.3">
      <c r="A147" s="2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0">
        <f t="shared" si="12"/>
        <v>7.5111111111111111</v>
      </c>
      <c r="P147" s="8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2" x14ac:dyDescent="0.3">
      <c r="A148" s="2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0">
        <f t="shared" si="12"/>
        <v>0.57499999999999996</v>
      </c>
      <c r="P148" s="8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8.8" x14ac:dyDescent="0.3">
      <c r="A149" s="2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0">
        <f t="shared" si="12"/>
        <v>0</v>
      </c>
      <c r="P149" s="8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2" x14ac:dyDescent="0.3">
      <c r="A150" s="2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0">
        <f t="shared" si="12"/>
        <v>0.08</v>
      </c>
      <c r="P150" s="8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2" x14ac:dyDescent="0.3">
      <c r="A151" s="2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0">
        <f t="shared" si="12"/>
        <v>0.91999999999999993</v>
      </c>
      <c r="P151" s="8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2" x14ac:dyDescent="0.3">
      <c r="A152" s="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0">
        <f t="shared" si="12"/>
        <v>23.163076923076922</v>
      </c>
      <c r="P152" s="8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2" x14ac:dyDescent="0.3">
      <c r="A153" s="2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0">
        <f t="shared" si="12"/>
        <v>5.5999999999999994E-2</v>
      </c>
      <c r="P153" s="8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8.8" x14ac:dyDescent="0.3">
      <c r="A154" s="2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0">
        <f t="shared" si="12"/>
        <v>7.8947368421052634E-3</v>
      </c>
      <c r="P154" s="8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2" x14ac:dyDescent="0.3">
      <c r="A155" s="2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0">
        <f t="shared" si="12"/>
        <v>0.71799999999999997</v>
      </c>
      <c r="P155" s="8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2" x14ac:dyDescent="0.3">
      <c r="A156" s="2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0">
        <f t="shared" si="12"/>
        <v>2.666666666666667</v>
      </c>
      <c r="P156" s="8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7.6" x14ac:dyDescent="0.3">
      <c r="A157" s="2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0">
        <f t="shared" si="12"/>
        <v>6.0000000000000001E-3</v>
      </c>
      <c r="P157" s="8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7.6" x14ac:dyDescent="0.3">
      <c r="A158" s="2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0">
        <f t="shared" si="12"/>
        <v>5.0999999999999996</v>
      </c>
      <c r="P158" s="8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2" x14ac:dyDescent="0.3">
      <c r="A159" s="2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0">
        <f t="shared" si="12"/>
        <v>0.26711185308848079</v>
      </c>
      <c r="P159" s="8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2" x14ac:dyDescent="0.3">
      <c r="A160" s="2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0">
        <f t="shared" si="12"/>
        <v>0</v>
      </c>
      <c r="P160" s="8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2" x14ac:dyDescent="0.3">
      <c r="A161" s="2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0">
        <f t="shared" si="12"/>
        <v>2E-3</v>
      </c>
      <c r="P161" s="8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2" x14ac:dyDescent="0.3">
      <c r="A162" s="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0">
        <f t="shared" si="12"/>
        <v>0</v>
      </c>
      <c r="P162" s="8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2" x14ac:dyDescent="0.3">
      <c r="A163" s="2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0">
        <f t="shared" si="12"/>
        <v>0.01</v>
      </c>
      <c r="P163" s="8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2" x14ac:dyDescent="0.3">
      <c r="A164" s="2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0">
        <f t="shared" si="12"/>
        <v>15.535714285714286</v>
      </c>
      <c r="P164" s="8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7.6" x14ac:dyDescent="0.3">
      <c r="A165" s="2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0">
        <f t="shared" si="12"/>
        <v>0</v>
      </c>
      <c r="P165" s="8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43.2" x14ac:dyDescent="0.3">
      <c r="A166" s="2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0">
        <f t="shared" si="12"/>
        <v>0.53333333333333333</v>
      </c>
      <c r="P166" s="8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8.8" x14ac:dyDescent="0.3">
      <c r="A167" s="2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0">
        <f t="shared" si="12"/>
        <v>0</v>
      </c>
      <c r="P167" s="8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2" x14ac:dyDescent="0.3">
      <c r="A168" s="2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0">
        <f t="shared" si="12"/>
        <v>60</v>
      </c>
      <c r="P168" s="8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2" x14ac:dyDescent="0.3">
      <c r="A169" s="2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0">
        <f t="shared" si="12"/>
        <v>0.01</v>
      </c>
      <c r="P169" s="8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2" x14ac:dyDescent="0.3">
      <c r="A170" s="2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0">
        <f t="shared" si="12"/>
        <v>4.0625</v>
      </c>
      <c r="P170" s="8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2" x14ac:dyDescent="0.3">
      <c r="A171" s="2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0">
        <f t="shared" si="12"/>
        <v>22.400000000000002</v>
      </c>
      <c r="P171" s="8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43.2" x14ac:dyDescent="0.3">
      <c r="A172" s="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0">
        <f t="shared" si="12"/>
        <v>3.25</v>
      </c>
      <c r="P172" s="8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2" x14ac:dyDescent="0.3">
      <c r="A173" s="2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0">
        <f t="shared" si="12"/>
        <v>2E-3</v>
      </c>
      <c r="P173" s="8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2" x14ac:dyDescent="0.3">
      <c r="A174" s="2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0">
        <f t="shared" si="12"/>
        <v>0</v>
      </c>
      <c r="P174" s="8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2" x14ac:dyDescent="0.3">
      <c r="A175" s="2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0">
        <f t="shared" si="12"/>
        <v>0</v>
      </c>
      <c r="P175" s="8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2" x14ac:dyDescent="0.3">
      <c r="A176" s="2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0">
        <f t="shared" si="12"/>
        <v>0</v>
      </c>
      <c r="P176" s="8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43.2" x14ac:dyDescent="0.3">
      <c r="A177" s="2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0">
        <f t="shared" si="12"/>
        <v>6.4850000000000003</v>
      </c>
      <c r="P177" s="8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2" x14ac:dyDescent="0.3">
      <c r="A178" s="2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0">
        <f t="shared" si="12"/>
        <v>0</v>
      </c>
      <c r="P178" s="8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8.8" x14ac:dyDescent="0.3">
      <c r="A179" s="2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0">
        <f t="shared" si="12"/>
        <v>40</v>
      </c>
      <c r="P179" s="8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8.8" x14ac:dyDescent="0.3">
      <c r="A180" s="2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0">
        <f t="shared" si="12"/>
        <v>0</v>
      </c>
      <c r="P180" s="8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8.8" x14ac:dyDescent="0.3">
      <c r="A181" s="2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0">
        <f t="shared" si="12"/>
        <v>20</v>
      </c>
      <c r="P181" s="8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2" x14ac:dyDescent="0.3">
      <c r="A182" s="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0">
        <f t="shared" si="12"/>
        <v>33.416666666666664</v>
      </c>
      <c r="P182" s="8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2" x14ac:dyDescent="0.3">
      <c r="A183" s="2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0">
        <f t="shared" si="12"/>
        <v>21.092608822670172</v>
      </c>
      <c r="P183" s="8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43.2" x14ac:dyDescent="0.3">
      <c r="A184" s="2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0">
        <f t="shared" si="12"/>
        <v>0</v>
      </c>
      <c r="P184" s="8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">
      <c r="A185" s="2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0">
        <f t="shared" si="12"/>
        <v>35.856000000000002</v>
      </c>
      <c r="P185" s="8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43.2" x14ac:dyDescent="0.3">
      <c r="A186" s="2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0">
        <f t="shared" si="12"/>
        <v>3.4000000000000004</v>
      </c>
      <c r="P186" s="8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">
      <c r="A187" s="2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0">
        <f t="shared" si="12"/>
        <v>5.5</v>
      </c>
      <c r="P187" s="8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2" x14ac:dyDescent="0.3">
      <c r="A188" s="2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0">
        <f t="shared" si="12"/>
        <v>0</v>
      </c>
      <c r="P188" s="8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2" x14ac:dyDescent="0.3">
      <c r="A189" s="2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0">
        <f t="shared" si="12"/>
        <v>16</v>
      </c>
      <c r="P189" s="8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43.2" x14ac:dyDescent="0.3">
      <c r="A190" s="2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0">
        <f t="shared" si="12"/>
        <v>0</v>
      </c>
      <c r="P190" s="8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2" x14ac:dyDescent="0.3">
      <c r="A191" s="2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0">
        <f t="shared" si="12"/>
        <v>6.8999999999999992E-2</v>
      </c>
      <c r="P191" s="8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">
      <c r="A192" s="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0">
        <f t="shared" si="12"/>
        <v>0.41666666666666669</v>
      </c>
      <c r="P192" s="8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2" x14ac:dyDescent="0.3">
      <c r="A193" s="2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0">
        <f t="shared" si="12"/>
        <v>5</v>
      </c>
      <c r="P193" s="8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7.6" x14ac:dyDescent="0.3">
      <c r="A194" s="2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0">
        <f t="shared" ref="O194:O257" si="18">(E194/D194)*100</f>
        <v>1.6999999999999999E-3</v>
      </c>
      <c r="P194" s="8">
        <f t="shared" ref="P194:P257" si="19">IFERROR(E194/L194,0)</f>
        <v>5.666666666666667</v>
      </c>
      <c r="Q194" s="2" t="str">
        <f t="shared" ref="Q194:Q257" si="20">LEFT(N194,SEARCH("/",N194,1)-1)</f>
        <v>film &amp; video</v>
      </c>
      <c r="R194" s="2" t="str">
        <f t="shared" ref="R194:R257" si="21">RIGHT(N194, LEN(N194)-SEARCH("/",N194,1))</f>
        <v>drama</v>
      </c>
      <c r="S194" s="5">
        <f t="shared" ref="S194:S257" si="22">(((J194/60)/60)/24)+DATE(1970,1,1)</f>
        <v>41899.792037037041</v>
      </c>
      <c r="T194" s="5">
        <f t="shared" ref="T194:T257" si="23">(((I194/60)/60)/24)+DATE(1970,1,1)</f>
        <v>41929.792037037041</v>
      </c>
    </row>
    <row r="195" spans="1:20" ht="57.6" x14ac:dyDescent="0.3">
      <c r="A195" s="2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0">
        <f t="shared" si="18"/>
        <v>0</v>
      </c>
      <c r="P195" s="8">
        <f t="shared" si="19"/>
        <v>0</v>
      </c>
      <c r="Q195" s="2" t="str">
        <f t="shared" si="20"/>
        <v>film &amp; video</v>
      </c>
      <c r="R195" s="2" t="str">
        <f t="shared" si="21"/>
        <v>drama</v>
      </c>
      <c r="S195" s="5">
        <f t="shared" si="22"/>
        <v>41911.934791666667</v>
      </c>
      <c r="T195" s="5">
        <f t="shared" si="23"/>
        <v>41971.976458333331</v>
      </c>
    </row>
    <row r="196" spans="1:20" ht="43.2" x14ac:dyDescent="0.3">
      <c r="A196" s="2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0">
        <f t="shared" si="18"/>
        <v>0.12</v>
      </c>
      <c r="P196" s="8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3.2" x14ac:dyDescent="0.3">
      <c r="A197" s="2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0">
        <f t="shared" si="18"/>
        <v>0</v>
      </c>
      <c r="P197" s="8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2" x14ac:dyDescent="0.3">
      <c r="A198" s="2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0">
        <f t="shared" si="18"/>
        <v>41.857142857142861</v>
      </c>
      <c r="P198" s="8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2" x14ac:dyDescent="0.3">
      <c r="A199" s="2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0">
        <f t="shared" si="18"/>
        <v>10.48</v>
      </c>
      <c r="P199" s="8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2" x14ac:dyDescent="0.3">
      <c r="A200" s="2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0">
        <f t="shared" si="18"/>
        <v>1.1159999999999999</v>
      </c>
      <c r="P200" s="8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2" x14ac:dyDescent="0.3">
      <c r="A201" s="2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0">
        <f t="shared" si="18"/>
        <v>0</v>
      </c>
      <c r="P201" s="8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8.8" x14ac:dyDescent="0.3">
      <c r="A202" s="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0">
        <f t="shared" si="18"/>
        <v>26.192500000000003</v>
      </c>
      <c r="P202" s="8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2" x14ac:dyDescent="0.3">
      <c r="A203" s="2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0">
        <f t="shared" si="18"/>
        <v>58.461538461538467</v>
      </c>
      <c r="P203" s="8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">
      <c r="A204" s="2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0">
        <f t="shared" si="18"/>
        <v>0</v>
      </c>
      <c r="P204" s="8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2" x14ac:dyDescent="0.3">
      <c r="A205" s="2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0">
        <f t="shared" si="18"/>
        <v>29.84</v>
      </c>
      <c r="P205" s="8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2" x14ac:dyDescent="0.3">
      <c r="A206" s="2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0">
        <f t="shared" si="18"/>
        <v>50.721666666666664</v>
      </c>
      <c r="P206" s="8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2" x14ac:dyDescent="0.3">
      <c r="A207" s="2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0">
        <f t="shared" si="18"/>
        <v>16.25</v>
      </c>
      <c r="P207" s="8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2" x14ac:dyDescent="0.3">
      <c r="A208" s="2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0">
        <f t="shared" si="18"/>
        <v>0</v>
      </c>
      <c r="P208" s="8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2" x14ac:dyDescent="0.3">
      <c r="A209" s="2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0">
        <f t="shared" si="18"/>
        <v>15.214285714285714</v>
      </c>
      <c r="P209" s="8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43.2" x14ac:dyDescent="0.3">
      <c r="A210" s="2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0">
        <f t="shared" si="18"/>
        <v>0</v>
      </c>
      <c r="P210" s="8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43.2" x14ac:dyDescent="0.3">
      <c r="A211" s="2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0">
        <f t="shared" si="18"/>
        <v>0</v>
      </c>
      <c r="P211" s="8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2" x14ac:dyDescent="0.3">
      <c r="A212" s="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0">
        <f t="shared" si="18"/>
        <v>25.25</v>
      </c>
      <c r="P212" s="8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2" x14ac:dyDescent="0.3">
      <c r="A213" s="2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0">
        <f t="shared" si="18"/>
        <v>44.6</v>
      </c>
      <c r="P213" s="8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8.8" x14ac:dyDescent="0.3">
      <c r="A214" s="2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0">
        <f t="shared" si="18"/>
        <v>1.5873015873015872E-2</v>
      </c>
      <c r="P214" s="8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2" x14ac:dyDescent="0.3">
      <c r="A215" s="2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0">
        <f t="shared" si="18"/>
        <v>0.04</v>
      </c>
      <c r="P215" s="8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43.2" x14ac:dyDescent="0.3">
      <c r="A216" s="2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0">
        <f t="shared" si="18"/>
        <v>8.0000000000000002E-3</v>
      </c>
      <c r="P216" s="8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2" x14ac:dyDescent="0.3">
      <c r="A217" s="2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0">
        <f t="shared" si="18"/>
        <v>0.22727272727272727</v>
      </c>
      <c r="P217" s="8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2" x14ac:dyDescent="0.3">
      <c r="A218" s="2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0">
        <f t="shared" si="18"/>
        <v>55.698440000000005</v>
      </c>
      <c r="P218" s="8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">
      <c r="A219" s="2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0">
        <f t="shared" si="18"/>
        <v>11.943</v>
      </c>
      <c r="P219" s="8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2" x14ac:dyDescent="0.3">
      <c r="A220" s="2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0">
        <f t="shared" si="18"/>
        <v>2</v>
      </c>
      <c r="P220" s="8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8.8" x14ac:dyDescent="0.3">
      <c r="A221" s="2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0">
        <f t="shared" si="18"/>
        <v>17.630000000000003</v>
      </c>
      <c r="P221" s="8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2" x14ac:dyDescent="0.3">
      <c r="A222" s="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0">
        <f t="shared" si="18"/>
        <v>0.72</v>
      </c>
      <c r="P222" s="8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">
      <c r="A223" s="2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0">
        <f t="shared" si="18"/>
        <v>0</v>
      </c>
      <c r="P223" s="8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2" x14ac:dyDescent="0.3">
      <c r="A224" s="2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0">
        <f t="shared" si="18"/>
        <v>13</v>
      </c>
      <c r="P224" s="8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43.2" x14ac:dyDescent="0.3">
      <c r="A225" s="2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0">
        <f t="shared" si="18"/>
        <v>0</v>
      </c>
      <c r="P225" s="8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43.2" x14ac:dyDescent="0.3">
      <c r="A226" s="2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0">
        <f t="shared" si="18"/>
        <v>0</v>
      </c>
      <c r="P226" s="8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2" x14ac:dyDescent="0.3">
      <c r="A227" s="2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0">
        <f t="shared" si="18"/>
        <v>0</v>
      </c>
      <c r="P227" s="8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2" x14ac:dyDescent="0.3">
      <c r="A228" s="2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0">
        <f t="shared" si="18"/>
        <v>0.86206896551724133</v>
      </c>
      <c r="P228" s="8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2" x14ac:dyDescent="0.3">
      <c r="A229" s="2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0">
        <f t="shared" si="18"/>
        <v>0</v>
      </c>
      <c r="P229" s="8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8.8" x14ac:dyDescent="0.3">
      <c r="A230" s="2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0">
        <f t="shared" si="18"/>
        <v>0</v>
      </c>
      <c r="P230" s="8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2" x14ac:dyDescent="0.3">
      <c r="A231" s="2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0">
        <f t="shared" si="18"/>
        <v>0</v>
      </c>
      <c r="P231" s="8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2" x14ac:dyDescent="0.3">
      <c r="A232" s="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0">
        <f t="shared" si="18"/>
        <v>0.4</v>
      </c>
      <c r="P232" s="8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2" x14ac:dyDescent="0.3">
      <c r="A233" s="2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0">
        <f t="shared" si="18"/>
        <v>0</v>
      </c>
      <c r="P233" s="8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2" x14ac:dyDescent="0.3">
      <c r="A234" s="2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0">
        <f t="shared" si="18"/>
        <v>2.75</v>
      </c>
      <c r="P234" s="8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2" x14ac:dyDescent="0.3">
      <c r="A235" s="2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0">
        <f t="shared" si="18"/>
        <v>0</v>
      </c>
      <c r="P235" s="8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43.2" x14ac:dyDescent="0.3">
      <c r="A236" s="2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0">
        <f t="shared" si="18"/>
        <v>40.1</v>
      </c>
      <c r="P236" s="8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2" x14ac:dyDescent="0.3">
      <c r="A237" s="2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0">
        <f t="shared" si="18"/>
        <v>0</v>
      </c>
      <c r="P237" s="8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2" x14ac:dyDescent="0.3">
      <c r="A238" s="2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0">
        <f t="shared" si="18"/>
        <v>0</v>
      </c>
      <c r="P238" s="8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8.8" x14ac:dyDescent="0.3">
      <c r="A239" s="2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0">
        <f t="shared" si="18"/>
        <v>0.33333333333333337</v>
      </c>
      <c r="P239" s="8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2" x14ac:dyDescent="0.3">
      <c r="A240" s="2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0">
        <f t="shared" si="18"/>
        <v>0</v>
      </c>
      <c r="P240" s="8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2" x14ac:dyDescent="0.3">
      <c r="A241" s="2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0">
        <f t="shared" si="18"/>
        <v>25</v>
      </c>
      <c r="P241" s="8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7.6" x14ac:dyDescent="0.3">
      <c r="A242" s="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0">
        <f t="shared" si="18"/>
        <v>107.63413333333334</v>
      </c>
      <c r="P242" s="8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2" x14ac:dyDescent="0.3">
      <c r="A243" s="2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0">
        <f t="shared" si="18"/>
        <v>112.63736263736264</v>
      </c>
      <c r="P243" s="8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2" x14ac:dyDescent="0.3">
      <c r="A244" s="2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0">
        <f t="shared" si="18"/>
        <v>113.46153846153845</v>
      </c>
      <c r="P244" s="8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2" x14ac:dyDescent="0.3">
      <c r="A245" s="2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0">
        <f t="shared" si="18"/>
        <v>102.592</v>
      </c>
      <c r="P245" s="8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7.6" x14ac:dyDescent="0.3">
      <c r="A246" s="2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0">
        <f t="shared" si="18"/>
        <v>113.75714285714287</v>
      </c>
      <c r="P246" s="8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2" x14ac:dyDescent="0.3">
      <c r="A247" s="2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0">
        <f t="shared" si="18"/>
        <v>103.71999999999998</v>
      </c>
      <c r="P247" s="8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2" x14ac:dyDescent="0.3">
      <c r="A248" s="2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0">
        <f t="shared" si="18"/>
        <v>305.46000000000004</v>
      </c>
      <c r="P248" s="8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7.6" x14ac:dyDescent="0.3">
      <c r="A249" s="2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0">
        <f t="shared" si="18"/>
        <v>134.1</v>
      </c>
      <c r="P249" s="8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43.2" x14ac:dyDescent="0.3">
      <c r="A250" s="2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0">
        <f t="shared" si="18"/>
        <v>101.33294117647058</v>
      </c>
      <c r="P250" s="8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7.6" x14ac:dyDescent="0.3">
      <c r="A251" s="2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0">
        <f t="shared" si="18"/>
        <v>112.92</v>
      </c>
      <c r="P251" s="8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2" x14ac:dyDescent="0.3">
      <c r="A252" s="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0">
        <f t="shared" si="18"/>
        <v>105.58333333333334</v>
      </c>
      <c r="P252" s="8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2" x14ac:dyDescent="0.3">
      <c r="A253" s="2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0">
        <f t="shared" si="18"/>
        <v>125.57142857142858</v>
      </c>
      <c r="P253" s="8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2" x14ac:dyDescent="0.3">
      <c r="A254" s="2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0">
        <f t="shared" si="18"/>
        <v>184.56</v>
      </c>
      <c r="P254" s="8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7.6" x14ac:dyDescent="0.3">
      <c r="A255" s="2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0">
        <f t="shared" si="18"/>
        <v>100.73333333333335</v>
      </c>
      <c r="P255" s="8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2" x14ac:dyDescent="0.3">
      <c r="A256" s="2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0">
        <f t="shared" si="18"/>
        <v>116.94725</v>
      </c>
      <c r="P256" s="8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8.8" x14ac:dyDescent="0.3">
      <c r="A257" s="2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0">
        <f t="shared" si="18"/>
        <v>106.73325</v>
      </c>
      <c r="P257" s="8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43.2" x14ac:dyDescent="0.3">
      <c r="A258" s="2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0">
        <f t="shared" ref="O258:O321" si="24">(E258/D258)*100</f>
        <v>139.1</v>
      </c>
      <c r="P258" s="8">
        <f t="shared" ref="P258:P321" si="25">IFERROR(E258/L258,0)</f>
        <v>65.756363636363631</v>
      </c>
      <c r="Q258" s="2" t="str">
        <f t="shared" ref="Q258:Q321" si="26">LEFT(N258,SEARCH("/",N258,1)-1)</f>
        <v>film &amp; video</v>
      </c>
      <c r="R258" s="2" t="str">
        <f t="shared" ref="R258:R321" si="27">RIGHT(N258, LEN(N258)-SEARCH("/",N258,1))</f>
        <v>documentary</v>
      </c>
      <c r="S258" s="5">
        <f t="shared" ref="S258:S321" si="28">(((J258/60)/60)/24)+DATE(1970,1,1)</f>
        <v>41319.769293981481</v>
      </c>
      <c r="T258" s="5">
        <f t="shared" ref="T258:T321" si="29">(((I258/60)/60)/24)+DATE(1970,1,1)</f>
        <v>41349.769293981481</v>
      </c>
    </row>
    <row r="259" spans="1:20" ht="43.2" x14ac:dyDescent="0.3">
      <c r="A259" s="2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0">
        <f t="shared" si="24"/>
        <v>106.72648571428572</v>
      </c>
      <c r="P259" s="8">
        <f t="shared" si="25"/>
        <v>66.70405357142856</v>
      </c>
      <c r="Q259" s="2" t="str">
        <f t="shared" si="26"/>
        <v>film &amp; video</v>
      </c>
      <c r="R259" s="2" t="str">
        <f t="shared" si="27"/>
        <v>documentary</v>
      </c>
      <c r="S259" s="5">
        <f t="shared" si="28"/>
        <v>42479.626875000002</v>
      </c>
      <c r="T259" s="5">
        <f t="shared" si="29"/>
        <v>42509.626875000002</v>
      </c>
    </row>
    <row r="260" spans="1:20" ht="43.2" x14ac:dyDescent="0.3">
      <c r="A260" s="2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0">
        <f t="shared" si="24"/>
        <v>191.14</v>
      </c>
      <c r="P260" s="8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57.6" x14ac:dyDescent="0.3">
      <c r="A261" s="2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0">
        <f t="shared" si="24"/>
        <v>131.93789333333334</v>
      </c>
      <c r="P261" s="8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2" x14ac:dyDescent="0.3">
      <c r="A262" s="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0">
        <f t="shared" si="24"/>
        <v>106.4</v>
      </c>
      <c r="P262" s="8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8.8" x14ac:dyDescent="0.3">
      <c r="A263" s="2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0">
        <f t="shared" si="24"/>
        <v>107.4</v>
      </c>
      <c r="P263" s="8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8.8" x14ac:dyDescent="0.3">
      <c r="A264" s="2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0">
        <f t="shared" si="24"/>
        <v>240</v>
      </c>
      <c r="P264" s="8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7.6" x14ac:dyDescent="0.3">
      <c r="A265" s="2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0">
        <f t="shared" si="24"/>
        <v>118.08108</v>
      </c>
      <c r="P265" s="8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7.6" x14ac:dyDescent="0.3">
      <c r="A266" s="2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0">
        <f t="shared" si="24"/>
        <v>118.19999999999999</v>
      </c>
      <c r="P266" s="8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7.6" x14ac:dyDescent="0.3">
      <c r="A267" s="2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0">
        <f t="shared" si="24"/>
        <v>111.1</v>
      </c>
      <c r="P267" s="8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7.6" x14ac:dyDescent="0.3">
      <c r="A268" s="2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0">
        <f t="shared" si="24"/>
        <v>145.5</v>
      </c>
      <c r="P268" s="8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2" x14ac:dyDescent="0.3">
      <c r="A269" s="2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0">
        <f t="shared" si="24"/>
        <v>131.62883248730967</v>
      </c>
      <c r="P269" s="8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2" x14ac:dyDescent="0.3">
      <c r="A270" s="2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0">
        <f t="shared" si="24"/>
        <v>111.4</v>
      </c>
      <c r="P270" s="8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2" x14ac:dyDescent="0.3">
      <c r="A271" s="2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0">
        <f t="shared" si="24"/>
        <v>147.23376999999999</v>
      </c>
      <c r="P271" s="8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2" x14ac:dyDescent="0.3">
      <c r="A272" s="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0">
        <f t="shared" si="24"/>
        <v>152.60869565217391</v>
      </c>
      <c r="P272" s="8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2" x14ac:dyDescent="0.3">
      <c r="A273" s="2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0">
        <f t="shared" si="24"/>
        <v>104.67999999999999</v>
      </c>
      <c r="P273" s="8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2" x14ac:dyDescent="0.3">
      <c r="A274" s="2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0">
        <f t="shared" si="24"/>
        <v>177.43366666666668</v>
      </c>
      <c r="P274" s="8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43.2" x14ac:dyDescent="0.3">
      <c r="A275" s="2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0">
        <f t="shared" si="24"/>
        <v>107.7758</v>
      </c>
      <c r="P275" s="8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2" x14ac:dyDescent="0.3">
      <c r="A276" s="2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0">
        <f t="shared" si="24"/>
        <v>156</v>
      </c>
      <c r="P276" s="8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2" x14ac:dyDescent="0.3">
      <c r="A277" s="2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0">
        <f t="shared" si="24"/>
        <v>108.395</v>
      </c>
      <c r="P277" s="8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2" x14ac:dyDescent="0.3">
      <c r="A278" s="2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0">
        <f t="shared" si="24"/>
        <v>147.6</v>
      </c>
      <c r="P278" s="8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43.2" x14ac:dyDescent="0.3">
      <c r="A279" s="2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0">
        <f t="shared" si="24"/>
        <v>110.38153846153847</v>
      </c>
      <c r="P279" s="8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8.8" x14ac:dyDescent="0.3">
      <c r="A280" s="2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0">
        <f t="shared" si="24"/>
        <v>150.34814814814814</v>
      </c>
      <c r="P280" s="8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2" x14ac:dyDescent="0.3">
      <c r="A281" s="2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0">
        <f t="shared" si="24"/>
        <v>157.31829411764707</v>
      </c>
      <c r="P281" s="8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2" x14ac:dyDescent="0.3">
      <c r="A282" s="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0">
        <f t="shared" si="24"/>
        <v>156.14400000000001</v>
      </c>
      <c r="P282" s="8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2" x14ac:dyDescent="0.3">
      <c r="A283" s="2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0">
        <f t="shared" si="24"/>
        <v>120.58763636363636</v>
      </c>
      <c r="P283" s="8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2" x14ac:dyDescent="0.3">
      <c r="A284" s="2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0">
        <f t="shared" si="24"/>
        <v>101.18888888888888</v>
      </c>
      <c r="P284" s="8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8.8" x14ac:dyDescent="0.3">
      <c r="A285" s="2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0">
        <f t="shared" si="24"/>
        <v>114.27249999999999</v>
      </c>
      <c r="P285" s="8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2" x14ac:dyDescent="0.3">
      <c r="A286" s="2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0">
        <f t="shared" si="24"/>
        <v>104.62615</v>
      </c>
      <c r="P286" s="8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2" x14ac:dyDescent="0.3">
      <c r="A287" s="2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0">
        <f t="shared" si="24"/>
        <v>228.82507142857142</v>
      </c>
      <c r="P287" s="8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2" x14ac:dyDescent="0.3">
      <c r="A288" s="2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0">
        <f t="shared" si="24"/>
        <v>109.15333333333332</v>
      </c>
      <c r="P288" s="8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8.8" x14ac:dyDescent="0.3">
      <c r="A289" s="2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0">
        <f t="shared" si="24"/>
        <v>176.29999999999998</v>
      </c>
      <c r="P289" s="8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7.6" x14ac:dyDescent="0.3">
      <c r="A290" s="2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0">
        <f t="shared" si="24"/>
        <v>103.21061999999999</v>
      </c>
      <c r="P290" s="8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2" x14ac:dyDescent="0.3">
      <c r="A291" s="2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0">
        <f t="shared" si="24"/>
        <v>104.82000000000001</v>
      </c>
      <c r="P291" s="8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8.8" x14ac:dyDescent="0.3">
      <c r="A292" s="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0">
        <f t="shared" si="24"/>
        <v>106.68444444444445</v>
      </c>
      <c r="P292" s="8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2" x14ac:dyDescent="0.3">
      <c r="A293" s="2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0">
        <f t="shared" si="24"/>
        <v>120.02</v>
      </c>
      <c r="P293" s="8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7.6" x14ac:dyDescent="0.3">
      <c r="A294" s="2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0">
        <f t="shared" si="24"/>
        <v>101.50693333333334</v>
      </c>
      <c r="P294" s="8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2" x14ac:dyDescent="0.3">
      <c r="A295" s="2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0">
        <f t="shared" si="24"/>
        <v>101.38461538461539</v>
      </c>
      <c r="P295" s="8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" x14ac:dyDescent="0.3">
      <c r="A296" s="2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0">
        <f t="shared" si="24"/>
        <v>100</v>
      </c>
      <c r="P296" s="8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2" x14ac:dyDescent="0.3">
      <c r="A297" s="2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0">
        <f t="shared" si="24"/>
        <v>133.10911999999999</v>
      </c>
      <c r="P297" s="8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2" x14ac:dyDescent="0.3">
      <c r="A298" s="2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0">
        <f t="shared" si="24"/>
        <v>118.72620000000001</v>
      </c>
      <c r="P298" s="8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2" x14ac:dyDescent="0.3">
      <c r="A299" s="2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0">
        <f t="shared" si="24"/>
        <v>100.64</v>
      </c>
      <c r="P299" s="8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8.8" x14ac:dyDescent="0.3">
      <c r="A300" s="2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0">
        <f t="shared" si="24"/>
        <v>108.93241269841269</v>
      </c>
      <c r="P300" s="8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7.6" x14ac:dyDescent="0.3">
      <c r="A301" s="2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0">
        <f t="shared" si="24"/>
        <v>178.95250000000001</v>
      </c>
      <c r="P301" s="8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2" x14ac:dyDescent="0.3">
      <c r="A302" s="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0">
        <f t="shared" si="24"/>
        <v>101.72264</v>
      </c>
      <c r="P302" s="8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2" x14ac:dyDescent="0.3">
      <c r="A303" s="2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0">
        <f t="shared" si="24"/>
        <v>118.73499999999999</v>
      </c>
      <c r="P303" s="8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7.6" x14ac:dyDescent="0.3">
      <c r="A304" s="2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0">
        <f t="shared" si="24"/>
        <v>100.46</v>
      </c>
      <c r="P304" s="8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2" x14ac:dyDescent="0.3">
      <c r="A305" s="2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0">
        <f t="shared" si="24"/>
        <v>137.46666666666667</v>
      </c>
      <c r="P305" s="8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8.8" x14ac:dyDescent="0.3">
      <c r="A306" s="2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0">
        <f t="shared" si="24"/>
        <v>231.64705882352939</v>
      </c>
      <c r="P306" s="8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2" x14ac:dyDescent="0.3">
      <c r="A307" s="2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0">
        <f t="shared" si="24"/>
        <v>130.33333333333331</v>
      </c>
      <c r="P307" s="8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8.8" x14ac:dyDescent="0.3">
      <c r="A308" s="2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0">
        <f t="shared" si="24"/>
        <v>292.89999999999998</v>
      </c>
      <c r="P308" s="8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">
      <c r="A309" s="2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0">
        <f t="shared" si="24"/>
        <v>111.31818181818183</v>
      </c>
      <c r="P309" s="8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2" x14ac:dyDescent="0.3">
      <c r="A310" s="2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0">
        <f t="shared" si="24"/>
        <v>105.56666666666668</v>
      </c>
      <c r="P310" s="8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2" x14ac:dyDescent="0.3">
      <c r="A311" s="2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0">
        <f t="shared" si="24"/>
        <v>118.94444444444446</v>
      </c>
      <c r="P311" s="8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2" x14ac:dyDescent="0.3">
      <c r="A312" s="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0">
        <f t="shared" si="24"/>
        <v>104.129</v>
      </c>
      <c r="P312" s="8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2" x14ac:dyDescent="0.3">
      <c r="A313" s="2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0">
        <f t="shared" si="24"/>
        <v>104.10165000000001</v>
      </c>
      <c r="P313" s="8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7.6" x14ac:dyDescent="0.3">
      <c r="A314" s="2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0">
        <f t="shared" si="24"/>
        <v>111.87499999999999</v>
      </c>
      <c r="P314" s="8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7.6" x14ac:dyDescent="0.3">
      <c r="A315" s="2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0">
        <f t="shared" si="24"/>
        <v>104.73529411764706</v>
      </c>
      <c r="P315" s="8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2" x14ac:dyDescent="0.3">
      <c r="A316" s="2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0">
        <f t="shared" si="24"/>
        <v>385.15000000000003</v>
      </c>
      <c r="P316" s="8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2" x14ac:dyDescent="0.3">
      <c r="A317" s="2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0">
        <f t="shared" si="24"/>
        <v>101.248</v>
      </c>
      <c r="P317" s="8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8.8" x14ac:dyDescent="0.3">
      <c r="A318" s="2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0">
        <f t="shared" si="24"/>
        <v>113.77333333333333</v>
      </c>
      <c r="P318" s="8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2" x14ac:dyDescent="0.3">
      <c r="A319" s="2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0">
        <f t="shared" si="24"/>
        <v>100.80333333333333</v>
      </c>
      <c r="P319" s="8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2" x14ac:dyDescent="0.3">
      <c r="A320" s="2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0">
        <f t="shared" si="24"/>
        <v>283.32</v>
      </c>
      <c r="P320" s="8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7.6" x14ac:dyDescent="0.3">
      <c r="A321" s="2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0">
        <f t="shared" si="24"/>
        <v>112.68</v>
      </c>
      <c r="P321" s="8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2" x14ac:dyDescent="0.3">
      <c r="A322" s="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0">
        <f t="shared" ref="O322:O385" si="30">(E322/D322)*100</f>
        <v>106.58000000000001</v>
      </c>
      <c r="P322" s="8">
        <f t="shared" ref="P322:P385" si="31">IFERROR(E322/L322,0)</f>
        <v>134.91139240506328</v>
      </c>
      <c r="Q322" s="2" t="str">
        <f t="shared" ref="Q322:Q385" si="32">LEFT(N322,SEARCH("/",N322,1)-1)</f>
        <v>film &amp; video</v>
      </c>
      <c r="R322" s="2" t="str">
        <f t="shared" ref="R322:R385" si="33">RIGHT(N322, LEN(N322)-SEARCH("/",N322,1))</f>
        <v>documentary</v>
      </c>
      <c r="S322" s="5">
        <f t="shared" ref="S322:S385" si="34">(((J322/60)/60)/24)+DATE(1970,1,1)</f>
        <v>42331.551307870366</v>
      </c>
      <c r="T322" s="5">
        <f t="shared" ref="T322:T385" si="35">(((I322/60)/60)/24)+DATE(1970,1,1)</f>
        <v>42360.958333333328</v>
      </c>
    </row>
    <row r="323" spans="1:20" ht="43.2" x14ac:dyDescent="0.3">
      <c r="A323" s="2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0">
        <f t="shared" si="30"/>
        <v>102.66285714285715</v>
      </c>
      <c r="P323" s="8">
        <f t="shared" si="31"/>
        <v>106.62314540059347</v>
      </c>
      <c r="Q323" s="2" t="str">
        <f t="shared" si="32"/>
        <v>film &amp; video</v>
      </c>
      <c r="R323" s="2" t="str">
        <f t="shared" si="33"/>
        <v>documentary</v>
      </c>
      <c r="S323" s="5">
        <f t="shared" si="34"/>
        <v>42647.446597222224</v>
      </c>
      <c r="T323" s="5">
        <f t="shared" si="35"/>
        <v>42682.488263888896</v>
      </c>
    </row>
    <row r="324" spans="1:20" ht="43.2" x14ac:dyDescent="0.3">
      <c r="A324" s="2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0">
        <f t="shared" si="30"/>
        <v>107.91200000000001</v>
      </c>
      <c r="P324" s="8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3.2" x14ac:dyDescent="0.3">
      <c r="A325" s="2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0">
        <f t="shared" si="30"/>
        <v>123.07407407407408</v>
      </c>
      <c r="P325" s="8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2" x14ac:dyDescent="0.3">
      <c r="A326" s="2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0">
        <f t="shared" si="30"/>
        <v>101.6</v>
      </c>
      <c r="P326" s="8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2" x14ac:dyDescent="0.3">
      <c r="A327" s="2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0">
        <f t="shared" si="30"/>
        <v>104.396</v>
      </c>
      <c r="P327" s="8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2" x14ac:dyDescent="0.3">
      <c r="A328" s="2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0">
        <f t="shared" si="30"/>
        <v>112.92973333333333</v>
      </c>
      <c r="P328" s="8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2" x14ac:dyDescent="0.3">
      <c r="A329" s="2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0">
        <f t="shared" si="30"/>
        <v>136.4</v>
      </c>
      <c r="P329" s="8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2" x14ac:dyDescent="0.3">
      <c r="A330" s="2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0">
        <f t="shared" si="30"/>
        <v>103.61439999999999</v>
      </c>
      <c r="P330" s="8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2" x14ac:dyDescent="0.3">
      <c r="A331" s="2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0">
        <f t="shared" si="30"/>
        <v>105.5</v>
      </c>
      <c r="P331" s="8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2" x14ac:dyDescent="0.3">
      <c r="A332" s="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0">
        <f t="shared" si="30"/>
        <v>101.82857142857142</v>
      </c>
      <c r="P332" s="8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2" x14ac:dyDescent="0.3">
      <c r="A333" s="2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0">
        <f t="shared" si="30"/>
        <v>106.60499999999999</v>
      </c>
      <c r="P333" s="8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2" x14ac:dyDescent="0.3">
      <c r="A334" s="2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0">
        <f t="shared" si="30"/>
        <v>113.015</v>
      </c>
      <c r="P334" s="8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2" x14ac:dyDescent="0.3">
      <c r="A335" s="2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0">
        <f t="shared" si="30"/>
        <v>125.22750000000001</v>
      </c>
      <c r="P335" s="8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7.6" x14ac:dyDescent="0.3">
      <c r="A336" s="2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0">
        <f t="shared" si="30"/>
        <v>101.19</v>
      </c>
      <c r="P336" s="8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2" x14ac:dyDescent="0.3">
      <c r="A337" s="2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0">
        <f t="shared" si="30"/>
        <v>102.76470588235294</v>
      </c>
      <c r="P337" s="8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2" x14ac:dyDescent="0.3">
      <c r="A338" s="2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0">
        <f t="shared" si="30"/>
        <v>116.83911999999998</v>
      </c>
      <c r="P338" s="8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2" x14ac:dyDescent="0.3">
      <c r="A339" s="2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0">
        <f t="shared" si="30"/>
        <v>101.16833333333335</v>
      </c>
      <c r="P339" s="8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2" x14ac:dyDescent="0.3">
      <c r="A340" s="2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0">
        <f t="shared" si="30"/>
        <v>110.13360000000002</v>
      </c>
      <c r="P340" s="8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2" x14ac:dyDescent="0.3">
      <c r="A341" s="2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0">
        <f t="shared" si="30"/>
        <v>108.08333333333333</v>
      </c>
      <c r="P341" s="8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2" x14ac:dyDescent="0.3">
      <c r="A342" s="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0">
        <f t="shared" si="30"/>
        <v>125.02285714285715</v>
      </c>
      <c r="P342" s="8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2" x14ac:dyDescent="0.3">
      <c r="A343" s="2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0">
        <f t="shared" si="30"/>
        <v>106.71428571428572</v>
      </c>
      <c r="P343" s="8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8.8" x14ac:dyDescent="0.3">
      <c r="A344" s="2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0">
        <f t="shared" si="30"/>
        <v>100.36639999999998</v>
      </c>
      <c r="P344" s="8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43.2" x14ac:dyDescent="0.3">
      <c r="A345" s="2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0">
        <f t="shared" si="30"/>
        <v>102.02863333333335</v>
      </c>
      <c r="P345" s="8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43.2" x14ac:dyDescent="0.3">
      <c r="A346" s="2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0">
        <f t="shared" si="30"/>
        <v>102.08358208955224</v>
      </c>
      <c r="P346" s="8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2" x14ac:dyDescent="0.3">
      <c r="A347" s="2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0">
        <f t="shared" si="30"/>
        <v>123.27586206896552</v>
      </c>
      <c r="P347" s="8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2" x14ac:dyDescent="0.3">
      <c r="A348" s="2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0">
        <f t="shared" si="30"/>
        <v>170.28880000000001</v>
      </c>
      <c r="P348" s="8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2" x14ac:dyDescent="0.3">
      <c r="A349" s="2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0">
        <f t="shared" si="30"/>
        <v>111.59049999999999</v>
      </c>
      <c r="P349" s="8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2" x14ac:dyDescent="0.3">
      <c r="A350" s="2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0">
        <f t="shared" si="30"/>
        <v>103</v>
      </c>
      <c r="P350" s="8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2" x14ac:dyDescent="0.3">
      <c r="A351" s="2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0">
        <f t="shared" si="30"/>
        <v>106.63570159857905</v>
      </c>
      <c r="P351" s="8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2" x14ac:dyDescent="0.3">
      <c r="A352" s="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0">
        <f t="shared" si="30"/>
        <v>114.75999999999999</v>
      </c>
      <c r="P352" s="8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43.2" x14ac:dyDescent="0.3">
      <c r="A353" s="2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0">
        <f t="shared" si="30"/>
        <v>127.34117647058822</v>
      </c>
      <c r="P353" s="8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2" x14ac:dyDescent="0.3">
      <c r="A354" s="2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0">
        <f t="shared" si="30"/>
        <v>116.56</v>
      </c>
      <c r="P354" s="8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43.2" x14ac:dyDescent="0.3">
      <c r="A355" s="2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0">
        <f t="shared" si="30"/>
        <v>108.61819426615318</v>
      </c>
      <c r="P355" s="8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2" x14ac:dyDescent="0.3">
      <c r="A356" s="2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0">
        <f t="shared" si="30"/>
        <v>103.94285714285714</v>
      </c>
      <c r="P356" s="8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2" x14ac:dyDescent="0.3">
      <c r="A357" s="2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0">
        <f t="shared" si="30"/>
        <v>116.25714285714285</v>
      </c>
      <c r="P357" s="8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2" x14ac:dyDescent="0.3">
      <c r="A358" s="2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0">
        <f t="shared" si="30"/>
        <v>102.69239999999999</v>
      </c>
      <c r="P358" s="8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43.2" x14ac:dyDescent="0.3">
      <c r="A359" s="2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0">
        <f t="shared" si="30"/>
        <v>174</v>
      </c>
      <c r="P359" s="8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2" x14ac:dyDescent="0.3">
      <c r="A360" s="2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0">
        <f t="shared" si="30"/>
        <v>103.08800000000001</v>
      </c>
      <c r="P360" s="8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2" x14ac:dyDescent="0.3">
      <c r="A361" s="2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0">
        <f t="shared" si="30"/>
        <v>104.85537190082646</v>
      </c>
      <c r="P361" s="8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2" x14ac:dyDescent="0.3">
      <c r="A362" s="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0">
        <f t="shared" si="30"/>
        <v>101.375</v>
      </c>
      <c r="P362" s="8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2" x14ac:dyDescent="0.3">
      <c r="A363" s="2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0">
        <f t="shared" si="30"/>
        <v>111.07699999999998</v>
      </c>
      <c r="P363" s="8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7.6" x14ac:dyDescent="0.3">
      <c r="A364" s="2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0">
        <f t="shared" si="30"/>
        <v>124.15933781686496</v>
      </c>
      <c r="P364" s="8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7.6" x14ac:dyDescent="0.3">
      <c r="A365" s="2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0">
        <f t="shared" si="30"/>
        <v>101.33333333333334</v>
      </c>
      <c r="P365" s="8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2" x14ac:dyDescent="0.3">
      <c r="A366" s="2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0">
        <f t="shared" si="30"/>
        <v>110.16142857142856</v>
      </c>
      <c r="P366" s="8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2" x14ac:dyDescent="0.3">
      <c r="A367" s="2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0">
        <f t="shared" si="30"/>
        <v>103.97333333333334</v>
      </c>
      <c r="P367" s="8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2" x14ac:dyDescent="0.3">
      <c r="A368" s="2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0">
        <f t="shared" si="30"/>
        <v>101.31578947368421</v>
      </c>
      <c r="P368" s="8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2" x14ac:dyDescent="0.3">
      <c r="A369" s="2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0">
        <f t="shared" si="30"/>
        <v>103.3501</v>
      </c>
      <c r="P369" s="8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2" x14ac:dyDescent="0.3">
      <c r="A370" s="2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0">
        <f t="shared" si="30"/>
        <v>104.11200000000001</v>
      </c>
      <c r="P370" s="8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2" x14ac:dyDescent="0.3">
      <c r="A371" s="2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0">
        <f t="shared" si="30"/>
        <v>110.15569230769231</v>
      </c>
      <c r="P371" s="8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2" x14ac:dyDescent="0.3">
      <c r="A372" s="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0">
        <f t="shared" si="30"/>
        <v>122.02</v>
      </c>
      <c r="P372" s="8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43.2" x14ac:dyDescent="0.3">
      <c r="A373" s="2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0">
        <f t="shared" si="30"/>
        <v>114.16866666666667</v>
      </c>
      <c r="P373" s="8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8.8" x14ac:dyDescent="0.3">
      <c r="A374" s="2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0">
        <f t="shared" si="30"/>
        <v>125.33333333333334</v>
      </c>
      <c r="P374" s="8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2" x14ac:dyDescent="0.3">
      <c r="A375" s="2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0">
        <f t="shared" si="30"/>
        <v>106.66666666666667</v>
      </c>
      <c r="P375" s="8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2" x14ac:dyDescent="0.3">
      <c r="A376" s="2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0">
        <f t="shared" si="30"/>
        <v>130.65</v>
      </c>
      <c r="P376" s="8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2" x14ac:dyDescent="0.3">
      <c r="A377" s="2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0">
        <f t="shared" si="30"/>
        <v>120</v>
      </c>
      <c r="P377" s="8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43.2" x14ac:dyDescent="0.3">
      <c r="A378" s="2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0">
        <f t="shared" si="30"/>
        <v>105.9591836734694</v>
      </c>
      <c r="P378" s="8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2" x14ac:dyDescent="0.3">
      <c r="A379" s="2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0">
        <f t="shared" si="30"/>
        <v>114.39999999999999</v>
      </c>
      <c r="P379" s="8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7.6" x14ac:dyDescent="0.3">
      <c r="A380" s="2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0">
        <f t="shared" si="30"/>
        <v>111.76666666666665</v>
      </c>
      <c r="P380" s="8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2" x14ac:dyDescent="0.3">
      <c r="A381" s="2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0">
        <f t="shared" si="30"/>
        <v>116.08000000000001</v>
      </c>
      <c r="P381" s="8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7.6" x14ac:dyDescent="0.3">
      <c r="A382" s="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0">
        <f t="shared" si="30"/>
        <v>141.5</v>
      </c>
      <c r="P382" s="8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2" x14ac:dyDescent="0.3">
      <c r="A383" s="2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0">
        <f t="shared" si="30"/>
        <v>104.72999999999999</v>
      </c>
      <c r="P383" s="8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7.6" x14ac:dyDescent="0.3">
      <c r="A384" s="2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0">
        <f t="shared" si="30"/>
        <v>255.83333333333331</v>
      </c>
      <c r="P384" s="8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2" x14ac:dyDescent="0.3">
      <c r="A385" s="2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0">
        <f t="shared" si="30"/>
        <v>206.70670670670671</v>
      </c>
      <c r="P385" s="8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2" x14ac:dyDescent="0.3">
      <c r="A386" s="2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0">
        <f t="shared" ref="O386:O449" si="36">(E386/D386)*100</f>
        <v>112.105</v>
      </c>
      <c r="P386" s="8">
        <f t="shared" ref="P386:P449" si="37">IFERROR(E386/L386,0)</f>
        <v>58.540469973890339</v>
      </c>
      <c r="Q386" s="2" t="str">
        <f t="shared" ref="Q386:Q449" si="38">LEFT(N386,SEARCH("/",N386,1)-1)</f>
        <v>film &amp; video</v>
      </c>
      <c r="R386" s="2" t="str">
        <f t="shared" ref="R386:R449" si="39">RIGHT(N386, LEN(N386)-SEARCH("/",N386,1))</f>
        <v>documentary</v>
      </c>
      <c r="S386" s="5">
        <f t="shared" ref="S386:S449" si="40">(((J386/60)/60)/24)+DATE(1970,1,1)</f>
        <v>41980.781793981485</v>
      </c>
      <c r="T386" s="5">
        <f t="shared" ref="T386:T449" si="41">(((I386/60)/60)/24)+DATE(1970,1,1)</f>
        <v>42010.781793981485</v>
      </c>
    </row>
    <row r="387" spans="1:20" ht="43.2" x14ac:dyDescent="0.3">
      <c r="A387" s="2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0">
        <f t="shared" si="36"/>
        <v>105.982</v>
      </c>
      <c r="P387" s="8">
        <f t="shared" si="37"/>
        <v>111.79535864978902</v>
      </c>
      <c r="Q387" s="2" t="str">
        <f t="shared" si="38"/>
        <v>film &amp; video</v>
      </c>
      <c r="R387" s="2" t="str">
        <f t="shared" si="39"/>
        <v>documentary</v>
      </c>
      <c r="S387" s="5">
        <f t="shared" si="40"/>
        <v>41934.584502314814</v>
      </c>
      <c r="T387" s="5">
        <f t="shared" si="41"/>
        <v>41964.626168981486</v>
      </c>
    </row>
    <row r="388" spans="1:20" ht="43.2" x14ac:dyDescent="0.3">
      <c r="A388" s="2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0">
        <f t="shared" si="36"/>
        <v>100.16666666666667</v>
      </c>
      <c r="P388" s="8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57.6" x14ac:dyDescent="0.3">
      <c r="A389" s="2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0">
        <f t="shared" si="36"/>
        <v>213.98947368421051</v>
      </c>
      <c r="P389" s="8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2" x14ac:dyDescent="0.3">
      <c r="A390" s="2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0">
        <f t="shared" si="36"/>
        <v>126.16000000000001</v>
      </c>
      <c r="P390" s="8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7.6" x14ac:dyDescent="0.3">
      <c r="A391" s="2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0">
        <f t="shared" si="36"/>
        <v>181.53547058823528</v>
      </c>
      <c r="P391" s="8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2" x14ac:dyDescent="0.3">
      <c r="A392" s="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0">
        <f t="shared" si="36"/>
        <v>100</v>
      </c>
      <c r="P392" s="8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2" x14ac:dyDescent="0.3">
      <c r="A393" s="2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0">
        <f t="shared" si="36"/>
        <v>100.61</v>
      </c>
      <c r="P393" s="8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2" x14ac:dyDescent="0.3">
      <c r="A394" s="2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0">
        <f t="shared" si="36"/>
        <v>100.9027027027027</v>
      </c>
      <c r="P394" s="8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2" x14ac:dyDescent="0.3">
      <c r="A395" s="2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0">
        <f t="shared" si="36"/>
        <v>110.446</v>
      </c>
      <c r="P395" s="8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2" x14ac:dyDescent="0.3">
      <c r="A396" s="2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0">
        <f t="shared" si="36"/>
        <v>111.8936170212766</v>
      </c>
      <c r="P396" s="8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2" x14ac:dyDescent="0.3">
      <c r="A397" s="2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0">
        <f t="shared" si="36"/>
        <v>108.04450000000001</v>
      </c>
      <c r="P397" s="8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2" x14ac:dyDescent="0.3">
      <c r="A398" s="2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0">
        <f t="shared" si="36"/>
        <v>106.66666666666667</v>
      </c>
      <c r="P398" s="8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7.6" x14ac:dyDescent="0.3">
      <c r="A399" s="2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0">
        <f t="shared" si="36"/>
        <v>103.90027322404372</v>
      </c>
      <c r="P399" s="8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2" x14ac:dyDescent="0.3">
      <c r="A400" s="2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0">
        <f t="shared" si="36"/>
        <v>125.16000000000001</v>
      </c>
      <c r="P400" s="8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43.2" x14ac:dyDescent="0.3">
      <c r="A401" s="2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0">
        <f t="shared" si="36"/>
        <v>106.80499999999999</v>
      </c>
      <c r="P401" s="8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2" x14ac:dyDescent="0.3">
      <c r="A402" s="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0">
        <f t="shared" si="36"/>
        <v>112.30249999999999</v>
      </c>
      <c r="P402" s="8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2" x14ac:dyDescent="0.3">
      <c r="A403" s="2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0">
        <f t="shared" si="36"/>
        <v>103.812</v>
      </c>
      <c r="P403" s="8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43.2" x14ac:dyDescent="0.3">
      <c r="A404" s="2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0">
        <f t="shared" si="36"/>
        <v>141.65</v>
      </c>
      <c r="P404" s="8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2" x14ac:dyDescent="0.3">
      <c r="A405" s="2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0">
        <f t="shared" si="36"/>
        <v>105.25999999999999</v>
      </c>
      <c r="P405" s="8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2" x14ac:dyDescent="0.3">
      <c r="A406" s="2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0">
        <f t="shared" si="36"/>
        <v>103.09142857142857</v>
      </c>
      <c r="P406" s="8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28.8" x14ac:dyDescent="0.3">
      <c r="A407" s="2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0">
        <f t="shared" si="36"/>
        <v>107.65957446808511</v>
      </c>
      <c r="P407" s="8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2" x14ac:dyDescent="0.3">
      <c r="A408" s="2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0">
        <f t="shared" si="36"/>
        <v>107.70464285714286</v>
      </c>
      <c r="P408" s="8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2" x14ac:dyDescent="0.3">
      <c r="A409" s="2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0">
        <f t="shared" si="36"/>
        <v>101.55000000000001</v>
      </c>
      <c r="P409" s="8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2" x14ac:dyDescent="0.3">
      <c r="A410" s="2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0">
        <f t="shared" si="36"/>
        <v>101.43766666666667</v>
      </c>
      <c r="P410" s="8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2" x14ac:dyDescent="0.3">
      <c r="A411" s="2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0">
        <f t="shared" si="36"/>
        <v>136.80000000000001</v>
      </c>
      <c r="P411" s="8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2" x14ac:dyDescent="0.3">
      <c r="A412" s="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0">
        <f t="shared" si="36"/>
        <v>128.29999999999998</v>
      </c>
      <c r="P412" s="8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2" x14ac:dyDescent="0.3">
      <c r="A413" s="2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0">
        <f t="shared" si="36"/>
        <v>101.05</v>
      </c>
      <c r="P413" s="8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43.2" x14ac:dyDescent="0.3">
      <c r="A414" s="2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0">
        <f t="shared" si="36"/>
        <v>126.84</v>
      </c>
      <c r="P414" s="8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2" x14ac:dyDescent="0.3">
      <c r="A415" s="2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0">
        <f t="shared" si="36"/>
        <v>105.0859375</v>
      </c>
      <c r="P415" s="8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2" x14ac:dyDescent="0.3">
      <c r="A416" s="2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0">
        <f t="shared" si="36"/>
        <v>102.85405405405406</v>
      </c>
      <c r="P416" s="8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7.6" x14ac:dyDescent="0.3">
      <c r="A417" s="2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0">
        <f t="shared" si="36"/>
        <v>102.14714285714285</v>
      </c>
      <c r="P417" s="8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2" x14ac:dyDescent="0.3">
      <c r="A418" s="2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0">
        <f t="shared" si="36"/>
        <v>120.21700000000001</v>
      </c>
      <c r="P418" s="8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2" x14ac:dyDescent="0.3">
      <c r="A419" s="2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0">
        <f t="shared" si="36"/>
        <v>100.24761904761905</v>
      </c>
      <c r="P419" s="8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2" x14ac:dyDescent="0.3">
      <c r="A420" s="2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0">
        <f t="shared" si="36"/>
        <v>100.63392857142857</v>
      </c>
      <c r="P420" s="8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2" x14ac:dyDescent="0.3">
      <c r="A421" s="2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0">
        <f t="shared" si="36"/>
        <v>100.4375</v>
      </c>
      <c r="P421" s="8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2" x14ac:dyDescent="0.3">
      <c r="A422" s="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0">
        <f t="shared" si="36"/>
        <v>0.43939393939393934</v>
      </c>
      <c r="P422" s="8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43.2" x14ac:dyDescent="0.3">
      <c r="A423" s="2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0">
        <f t="shared" si="36"/>
        <v>2.0066666666666668</v>
      </c>
      <c r="P423" s="8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2" x14ac:dyDescent="0.3">
      <c r="A424" s="2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0">
        <f t="shared" si="36"/>
        <v>1.075</v>
      </c>
      <c r="P424" s="8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2" x14ac:dyDescent="0.3">
      <c r="A425" s="2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0">
        <f t="shared" si="36"/>
        <v>0.76500000000000001</v>
      </c>
      <c r="P425" s="8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2" x14ac:dyDescent="0.3">
      <c r="A426" s="2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0">
        <f t="shared" si="36"/>
        <v>6.7966666666666677</v>
      </c>
      <c r="P426" s="8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2" x14ac:dyDescent="0.3">
      <c r="A427" s="2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0">
        <f t="shared" si="36"/>
        <v>1.2E-2</v>
      </c>
      <c r="P427" s="8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2" x14ac:dyDescent="0.3">
      <c r="A428" s="2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0">
        <f t="shared" si="36"/>
        <v>1.3299999999999998</v>
      </c>
      <c r="P428" s="8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7.6" x14ac:dyDescent="0.3">
      <c r="A429" s="2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0">
        <f t="shared" si="36"/>
        <v>0</v>
      </c>
      <c r="P429" s="8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8.8" x14ac:dyDescent="0.3">
      <c r="A430" s="2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0">
        <f t="shared" si="36"/>
        <v>5.6333333333333329</v>
      </c>
      <c r="P430" s="8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7.6" x14ac:dyDescent="0.3">
      <c r="A431" s="2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0">
        <f t="shared" si="36"/>
        <v>0</v>
      </c>
      <c r="P431" s="8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2" x14ac:dyDescent="0.3">
      <c r="A432" s="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0">
        <f t="shared" si="36"/>
        <v>2.4</v>
      </c>
      <c r="P432" s="8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2" x14ac:dyDescent="0.3">
      <c r="A433" s="2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0">
        <f t="shared" si="36"/>
        <v>13.833333333333334</v>
      </c>
      <c r="P433" s="8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7.6" x14ac:dyDescent="0.3">
      <c r="A434" s="2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0">
        <f t="shared" si="36"/>
        <v>9.5</v>
      </c>
      <c r="P434" s="8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7.6" x14ac:dyDescent="0.3">
      <c r="A435" s="2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0">
        <f t="shared" si="36"/>
        <v>0</v>
      </c>
      <c r="P435" s="8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7.6" x14ac:dyDescent="0.3">
      <c r="A436" s="2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0">
        <f t="shared" si="36"/>
        <v>5</v>
      </c>
      <c r="P436" s="8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7.6" x14ac:dyDescent="0.3">
      <c r="A437" s="2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0">
        <f t="shared" si="36"/>
        <v>2.7272727272727275E-3</v>
      </c>
      <c r="P437" s="8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2" x14ac:dyDescent="0.3">
      <c r="A438" s="2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0">
        <f t="shared" si="36"/>
        <v>0</v>
      </c>
      <c r="P438" s="8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2" x14ac:dyDescent="0.3">
      <c r="A439" s="2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0">
        <f t="shared" si="36"/>
        <v>0</v>
      </c>
      <c r="P439" s="8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2" x14ac:dyDescent="0.3">
      <c r="A440" s="2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0">
        <f t="shared" si="36"/>
        <v>9.379999999999999</v>
      </c>
      <c r="P440" s="8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2" x14ac:dyDescent="0.3">
      <c r="A441" s="2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0">
        <f t="shared" si="36"/>
        <v>0</v>
      </c>
      <c r="P441" s="8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2" x14ac:dyDescent="0.3">
      <c r="A442" s="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0">
        <f t="shared" si="36"/>
        <v>0.1</v>
      </c>
      <c r="P442" s="8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2" x14ac:dyDescent="0.3">
      <c r="A443" s="2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0">
        <f t="shared" si="36"/>
        <v>0</v>
      </c>
      <c r="P443" s="8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">
      <c r="A444" s="2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0">
        <f t="shared" si="36"/>
        <v>39.358823529411765</v>
      </c>
      <c r="P444" s="8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2" x14ac:dyDescent="0.3">
      <c r="A445" s="2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0">
        <f t="shared" si="36"/>
        <v>0.1</v>
      </c>
      <c r="P445" s="8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2" x14ac:dyDescent="0.3">
      <c r="A446" s="2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0">
        <f t="shared" si="36"/>
        <v>5</v>
      </c>
      <c r="P446" s="8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2" x14ac:dyDescent="0.3">
      <c r="A447" s="2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0">
        <f t="shared" si="36"/>
        <v>3.3333333333333335E-3</v>
      </c>
      <c r="P447" s="8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2" x14ac:dyDescent="0.3">
      <c r="A448" s="2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0">
        <f t="shared" si="36"/>
        <v>7.2952380952380951</v>
      </c>
      <c r="P448" s="8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43.2" x14ac:dyDescent="0.3">
      <c r="A449" s="2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0">
        <f t="shared" si="36"/>
        <v>1.6666666666666666E-2</v>
      </c>
      <c r="P449" s="8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2" x14ac:dyDescent="0.3">
      <c r="A450" s="2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0">
        <f t="shared" ref="O450:O513" si="42">(E450/D450)*100</f>
        <v>3.2804000000000002</v>
      </c>
      <c r="P450" s="8">
        <f t="shared" ref="P450:P513" si="43">IFERROR(E450/L450,0)</f>
        <v>20.502500000000001</v>
      </c>
      <c r="Q450" s="2" t="str">
        <f t="shared" ref="Q450:Q513" si="44">LEFT(N450,SEARCH("/",N450,1)-1)</f>
        <v>film &amp; video</v>
      </c>
      <c r="R450" s="2" t="str">
        <f t="shared" ref="R450:R513" si="45">RIGHT(N450, LEN(N450)-SEARCH("/",N450,1))</f>
        <v>animation</v>
      </c>
      <c r="S450" s="5">
        <f t="shared" ref="S450:S513" si="46">(((J450/60)/60)/24)+DATE(1970,1,1)</f>
        <v>41753.758043981477</v>
      </c>
      <c r="T450" s="5">
        <f t="shared" ref="T450:T513" si="47">(((I450/60)/60)/24)+DATE(1970,1,1)</f>
        <v>41773.758043981477</v>
      </c>
    </row>
    <row r="451" spans="1:20" ht="43.2" x14ac:dyDescent="0.3">
      <c r="A451" s="2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0">
        <f t="shared" si="42"/>
        <v>2.25</v>
      </c>
      <c r="P451" s="8">
        <f t="shared" si="43"/>
        <v>9</v>
      </c>
      <c r="Q451" s="2" t="str">
        <f t="shared" si="44"/>
        <v>film &amp; video</v>
      </c>
      <c r="R451" s="2" t="str">
        <f t="shared" si="45"/>
        <v>animation</v>
      </c>
      <c r="S451" s="5">
        <f t="shared" si="46"/>
        <v>41534.568113425928</v>
      </c>
      <c r="T451" s="5">
        <f t="shared" si="47"/>
        <v>41564.568113425928</v>
      </c>
    </row>
    <row r="452" spans="1:20" ht="43.2" x14ac:dyDescent="0.3">
      <c r="A452" s="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0">
        <f t="shared" si="42"/>
        <v>0.79200000000000004</v>
      </c>
      <c r="P452" s="8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3.2" x14ac:dyDescent="0.3">
      <c r="A453" s="2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0">
        <f t="shared" si="42"/>
        <v>0</v>
      </c>
      <c r="P453" s="8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8.8" x14ac:dyDescent="0.3">
      <c r="A454" s="2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0">
        <f t="shared" si="42"/>
        <v>64</v>
      </c>
      <c r="P454" s="8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2" x14ac:dyDescent="0.3">
      <c r="A455" s="2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0">
        <f t="shared" si="42"/>
        <v>2.7404479578392621E-2</v>
      </c>
      <c r="P455" s="8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2" x14ac:dyDescent="0.3">
      <c r="A456" s="2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0">
        <f t="shared" si="42"/>
        <v>0.82000000000000006</v>
      </c>
      <c r="P456" s="8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2" x14ac:dyDescent="0.3">
      <c r="A457" s="2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0">
        <f t="shared" si="42"/>
        <v>6.9230769230769221E-2</v>
      </c>
      <c r="P457" s="8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43.2" x14ac:dyDescent="0.3">
      <c r="A458" s="2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0">
        <f t="shared" si="42"/>
        <v>0.68631863186318631</v>
      </c>
      <c r="P458" s="8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2" x14ac:dyDescent="0.3">
      <c r="A459" s="2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0">
        <f t="shared" si="42"/>
        <v>0</v>
      </c>
      <c r="P459" s="8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2" x14ac:dyDescent="0.3">
      <c r="A460" s="2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0">
        <f t="shared" si="42"/>
        <v>8.2100000000000009</v>
      </c>
      <c r="P460" s="8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2" x14ac:dyDescent="0.3">
      <c r="A461" s="2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0">
        <f t="shared" si="42"/>
        <v>6.4102564102564097E-2</v>
      </c>
      <c r="P461" s="8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8.8" x14ac:dyDescent="0.3">
      <c r="A462" s="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0">
        <f t="shared" si="42"/>
        <v>0.29411764705882354</v>
      </c>
      <c r="P462" s="8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2" x14ac:dyDescent="0.3">
      <c r="A463" s="2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0">
        <f t="shared" si="42"/>
        <v>0</v>
      </c>
      <c r="P463" s="8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43.2" x14ac:dyDescent="0.3">
      <c r="A464" s="2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0">
        <f t="shared" si="42"/>
        <v>0</v>
      </c>
      <c r="P464" s="8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2" x14ac:dyDescent="0.3">
      <c r="A465" s="2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0">
        <f t="shared" si="42"/>
        <v>2.2727272727272729</v>
      </c>
      <c r="P465" s="8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8.8" x14ac:dyDescent="0.3">
      <c r="A466" s="2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0">
        <f t="shared" si="42"/>
        <v>9.9009900990099015E-2</v>
      </c>
      <c r="P466" s="8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x14ac:dyDescent="0.3">
      <c r="A467" s="2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0">
        <f t="shared" si="42"/>
        <v>26.953125</v>
      </c>
      <c r="P467" s="8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2" x14ac:dyDescent="0.3">
      <c r="A468" s="2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0">
        <f t="shared" si="42"/>
        <v>0.76</v>
      </c>
      <c r="P468" s="8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43.2" x14ac:dyDescent="0.3">
      <c r="A469" s="2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0">
        <f t="shared" si="42"/>
        <v>21.574999999999999</v>
      </c>
      <c r="P469" s="8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2" x14ac:dyDescent="0.3">
      <c r="A470" s="2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0">
        <f t="shared" si="42"/>
        <v>0</v>
      </c>
      <c r="P470" s="8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8.8" x14ac:dyDescent="0.3">
      <c r="A471" s="2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0">
        <f t="shared" si="42"/>
        <v>0</v>
      </c>
      <c r="P471" s="8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2" x14ac:dyDescent="0.3">
      <c r="A472" s="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0">
        <f t="shared" si="42"/>
        <v>1.02</v>
      </c>
      <c r="P472" s="8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7.6" x14ac:dyDescent="0.3">
      <c r="A473" s="2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0">
        <f t="shared" si="42"/>
        <v>11.892727272727273</v>
      </c>
      <c r="P473" s="8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2" x14ac:dyDescent="0.3">
      <c r="A474" s="2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0">
        <f t="shared" si="42"/>
        <v>17.625</v>
      </c>
      <c r="P474" s="8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2" x14ac:dyDescent="0.3">
      <c r="A475" s="2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0">
        <f t="shared" si="42"/>
        <v>2.87</v>
      </c>
      <c r="P475" s="8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2" x14ac:dyDescent="0.3">
      <c r="A476" s="2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0">
        <f t="shared" si="42"/>
        <v>3.0303030303030304E-2</v>
      </c>
      <c r="P476" s="8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7.6" x14ac:dyDescent="0.3">
      <c r="A477" s="2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0">
        <f t="shared" si="42"/>
        <v>0</v>
      </c>
      <c r="P477" s="8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8.8" x14ac:dyDescent="0.3">
      <c r="A478" s="2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0">
        <f t="shared" si="42"/>
        <v>2.230268181818182</v>
      </c>
      <c r="P478" s="8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7.6" x14ac:dyDescent="0.3">
      <c r="A479" s="2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0">
        <f t="shared" si="42"/>
        <v>0</v>
      </c>
      <c r="P479" s="8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2" x14ac:dyDescent="0.3">
      <c r="A480" s="2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0">
        <f t="shared" si="42"/>
        <v>0</v>
      </c>
      <c r="P480" s="8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2" x14ac:dyDescent="0.3">
      <c r="A481" s="2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0">
        <f t="shared" si="42"/>
        <v>32.56</v>
      </c>
      <c r="P481" s="8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2" x14ac:dyDescent="0.3">
      <c r="A482" s="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0">
        <f t="shared" si="42"/>
        <v>19.41</v>
      </c>
      <c r="P482" s="8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2" x14ac:dyDescent="0.3">
      <c r="A483" s="2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0">
        <f t="shared" si="42"/>
        <v>6.1</v>
      </c>
      <c r="P483" s="8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2" x14ac:dyDescent="0.3">
      <c r="A484" s="2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0">
        <f t="shared" si="42"/>
        <v>0.1</v>
      </c>
      <c r="P484" s="8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7.6" x14ac:dyDescent="0.3">
      <c r="A485" s="2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0">
        <f t="shared" si="42"/>
        <v>50.2</v>
      </c>
      <c r="P485" s="8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7.6" x14ac:dyDescent="0.3">
      <c r="A486" s="2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0">
        <f t="shared" si="42"/>
        <v>0.18625</v>
      </c>
      <c r="P486" s="8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2" x14ac:dyDescent="0.3">
      <c r="A487" s="2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0">
        <f t="shared" si="42"/>
        <v>21.906971229845084</v>
      </c>
      <c r="P487" s="8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2" x14ac:dyDescent="0.3">
      <c r="A488" s="2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0">
        <f t="shared" si="42"/>
        <v>9.0909090909090905E-3</v>
      </c>
      <c r="P488" s="8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2" x14ac:dyDescent="0.3">
      <c r="A489" s="2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0">
        <f t="shared" si="42"/>
        <v>0</v>
      </c>
      <c r="P489" s="8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2" x14ac:dyDescent="0.3">
      <c r="A490" s="2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0">
        <f t="shared" si="42"/>
        <v>0</v>
      </c>
      <c r="P490" s="8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2" x14ac:dyDescent="0.3">
      <c r="A491" s="2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0">
        <f t="shared" si="42"/>
        <v>0.28667813379201834</v>
      </c>
      <c r="P491" s="8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">
      <c r="A492" s="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0">
        <f t="shared" si="42"/>
        <v>0</v>
      </c>
      <c r="P492" s="8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2" x14ac:dyDescent="0.3">
      <c r="A493" s="2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0">
        <f t="shared" si="42"/>
        <v>0</v>
      </c>
      <c r="P493" s="8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2" x14ac:dyDescent="0.3">
      <c r="A494" s="2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0">
        <f t="shared" si="42"/>
        <v>0</v>
      </c>
      <c r="P494" s="8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2" x14ac:dyDescent="0.3">
      <c r="A495" s="2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0">
        <f t="shared" si="42"/>
        <v>0</v>
      </c>
      <c r="P495" s="8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43.2" x14ac:dyDescent="0.3">
      <c r="A496" s="2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0">
        <f t="shared" si="42"/>
        <v>0.155</v>
      </c>
      <c r="P496" s="8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2" x14ac:dyDescent="0.3">
      <c r="A497" s="2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0">
        <f t="shared" si="42"/>
        <v>0</v>
      </c>
      <c r="P497" s="8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8.8" x14ac:dyDescent="0.3">
      <c r="A498" s="2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0">
        <f t="shared" si="42"/>
        <v>1.6666666666666668E-3</v>
      </c>
      <c r="P498" s="8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">
      <c r="A499" s="2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0">
        <f t="shared" si="42"/>
        <v>0.6696428571428571</v>
      </c>
      <c r="P499" s="8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2" x14ac:dyDescent="0.3">
      <c r="A500" s="2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0">
        <f t="shared" si="42"/>
        <v>4.5985132395404564</v>
      </c>
      <c r="P500" s="8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7.6" x14ac:dyDescent="0.3">
      <c r="A501" s="2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0">
        <f t="shared" si="42"/>
        <v>9.5500000000000007</v>
      </c>
      <c r="P501" s="8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7.6" x14ac:dyDescent="0.3">
      <c r="A502" s="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0">
        <f t="shared" si="42"/>
        <v>3.3076923076923079</v>
      </c>
      <c r="P502" s="8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2" x14ac:dyDescent="0.3">
      <c r="A503" s="2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0">
        <f t="shared" si="42"/>
        <v>0</v>
      </c>
      <c r="P503" s="8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7.6" x14ac:dyDescent="0.3">
      <c r="A504" s="2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0">
        <f t="shared" si="42"/>
        <v>1.1499999999999999</v>
      </c>
      <c r="P504" s="8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2" x14ac:dyDescent="0.3">
      <c r="A505" s="2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0">
        <f t="shared" si="42"/>
        <v>1.7538461538461538</v>
      </c>
      <c r="P505" s="8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2" x14ac:dyDescent="0.3">
      <c r="A506" s="2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0">
        <f t="shared" si="42"/>
        <v>1.3673469387755102</v>
      </c>
      <c r="P506" s="8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2" x14ac:dyDescent="0.3">
      <c r="A507" s="2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0">
        <f t="shared" si="42"/>
        <v>0.43333333333333329</v>
      </c>
      <c r="P507" s="8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2" x14ac:dyDescent="0.3">
      <c r="A508" s="2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0">
        <f t="shared" si="42"/>
        <v>0.125</v>
      </c>
      <c r="P508" s="8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2" x14ac:dyDescent="0.3">
      <c r="A509" s="2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0">
        <f t="shared" si="42"/>
        <v>3.2</v>
      </c>
      <c r="P509" s="8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7.6" x14ac:dyDescent="0.3">
      <c r="A510" s="2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0">
        <f t="shared" si="42"/>
        <v>0.8</v>
      </c>
      <c r="P510" s="8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2" x14ac:dyDescent="0.3">
      <c r="A511" s="2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0">
        <f t="shared" si="42"/>
        <v>0.2</v>
      </c>
      <c r="P511" s="8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2" x14ac:dyDescent="0.3">
      <c r="A512" s="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0">
        <f t="shared" si="42"/>
        <v>0</v>
      </c>
      <c r="P512" s="8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2" x14ac:dyDescent="0.3">
      <c r="A513" s="2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0">
        <f t="shared" si="42"/>
        <v>3</v>
      </c>
      <c r="P513" s="8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2" x14ac:dyDescent="0.3">
      <c r="A514" s="2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0">
        <f t="shared" ref="O514:O577" si="48">(E514/D514)*100</f>
        <v>0.13749999999999998</v>
      </c>
      <c r="P514" s="8">
        <f t="shared" ref="P514:P577" si="49">IFERROR(E514/L514,0)</f>
        <v>5.5</v>
      </c>
      <c r="Q514" s="2" t="str">
        <f t="shared" ref="Q514:Q577" si="50">LEFT(N514,SEARCH("/",N514,1)-1)</f>
        <v>film &amp; video</v>
      </c>
      <c r="R514" s="2" t="str">
        <f t="shared" ref="R514:R577" si="51">RIGHT(N514, LEN(N514)-SEARCH("/",N514,1))</f>
        <v>animation</v>
      </c>
      <c r="S514" s="5">
        <f t="shared" ref="S514:S577" si="52">(((J514/60)/60)/24)+DATE(1970,1,1)</f>
        <v>42649.742210648154</v>
      </c>
      <c r="T514" s="5">
        <f t="shared" ref="T514:T577" si="53">(((I514/60)/60)/24)+DATE(1970,1,1)</f>
        <v>42694.783877314811</v>
      </c>
    </row>
    <row r="515" spans="1:20" ht="28.8" x14ac:dyDescent="0.3">
      <c r="A515" s="2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0">
        <f t="shared" si="48"/>
        <v>13.923999999999999</v>
      </c>
      <c r="P515" s="8">
        <f t="shared" si="49"/>
        <v>102.38235294117646</v>
      </c>
      <c r="Q515" s="2" t="str">
        <f t="shared" si="50"/>
        <v>film &amp; video</v>
      </c>
      <c r="R515" s="2" t="str">
        <f t="shared" si="51"/>
        <v>animation</v>
      </c>
      <c r="S515" s="5">
        <f t="shared" si="52"/>
        <v>42552.653993055559</v>
      </c>
      <c r="T515" s="5">
        <f t="shared" si="53"/>
        <v>42597.291666666672</v>
      </c>
    </row>
    <row r="516" spans="1:20" ht="43.2" x14ac:dyDescent="0.3">
      <c r="A516" s="2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0">
        <f t="shared" si="48"/>
        <v>3.3333333333333335</v>
      </c>
      <c r="P516" s="8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3.2" x14ac:dyDescent="0.3">
      <c r="A517" s="2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0">
        <f t="shared" si="48"/>
        <v>25.41340206185567</v>
      </c>
      <c r="P517" s="8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8.8" x14ac:dyDescent="0.3">
      <c r="A518" s="2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0">
        <f t="shared" si="48"/>
        <v>0</v>
      </c>
      <c r="P518" s="8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2" x14ac:dyDescent="0.3">
      <c r="A519" s="2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0">
        <f t="shared" si="48"/>
        <v>1.3666666666666667</v>
      </c>
      <c r="P519" s="8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43.2" x14ac:dyDescent="0.3">
      <c r="A520" s="2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0">
        <f t="shared" si="48"/>
        <v>0</v>
      </c>
      <c r="P520" s="8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2" x14ac:dyDescent="0.3">
      <c r="A521" s="2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0">
        <f t="shared" si="48"/>
        <v>22.881426547787683</v>
      </c>
      <c r="P521" s="8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2" x14ac:dyDescent="0.3">
      <c r="A522" s="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0">
        <f t="shared" si="48"/>
        <v>102.1</v>
      </c>
      <c r="P522" s="8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43.2" x14ac:dyDescent="0.3">
      <c r="A523" s="2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0">
        <f t="shared" si="48"/>
        <v>104.64</v>
      </c>
      <c r="P523" s="8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2" x14ac:dyDescent="0.3">
      <c r="A524" s="2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0">
        <f t="shared" si="48"/>
        <v>114.66666666666667</v>
      </c>
      <c r="P524" s="8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2" x14ac:dyDescent="0.3">
      <c r="A525" s="2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0">
        <f t="shared" si="48"/>
        <v>120.6</v>
      </c>
      <c r="P525" s="8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2" x14ac:dyDescent="0.3">
      <c r="A526" s="2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0">
        <f t="shared" si="48"/>
        <v>108.67285714285715</v>
      </c>
      <c r="P526" s="8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7.6" x14ac:dyDescent="0.3">
      <c r="A527" s="2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0">
        <f t="shared" si="48"/>
        <v>100</v>
      </c>
      <c r="P527" s="8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2" x14ac:dyDescent="0.3">
      <c r="A528" s="2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0">
        <f t="shared" si="48"/>
        <v>113.99999999999999</v>
      </c>
      <c r="P528" s="8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7.6" x14ac:dyDescent="0.3">
      <c r="A529" s="2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0">
        <f t="shared" si="48"/>
        <v>100.85</v>
      </c>
      <c r="P529" s="8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8.8" x14ac:dyDescent="0.3">
      <c r="A530" s="2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0">
        <f t="shared" si="48"/>
        <v>115.65217391304347</v>
      </c>
      <c r="P530" s="8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2" x14ac:dyDescent="0.3">
      <c r="A531" s="2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0">
        <f t="shared" si="48"/>
        <v>130.41666666666666</v>
      </c>
      <c r="P531" s="8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2" x14ac:dyDescent="0.3">
      <c r="A532" s="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0">
        <f t="shared" si="48"/>
        <v>107.78267254038178</v>
      </c>
      <c r="P532" s="8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2" x14ac:dyDescent="0.3">
      <c r="A533" s="2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0">
        <f t="shared" si="48"/>
        <v>100</v>
      </c>
      <c r="P533" s="8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2" x14ac:dyDescent="0.3">
      <c r="A534" s="2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0">
        <f t="shared" si="48"/>
        <v>123.25</v>
      </c>
      <c r="P534" s="8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2" x14ac:dyDescent="0.3">
      <c r="A535" s="2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0">
        <f t="shared" si="48"/>
        <v>100.2</v>
      </c>
      <c r="P535" s="8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2" x14ac:dyDescent="0.3">
      <c r="A536" s="2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0">
        <f t="shared" si="48"/>
        <v>104.66666666666666</v>
      </c>
      <c r="P536" s="8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2" x14ac:dyDescent="0.3">
      <c r="A537" s="2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0">
        <f t="shared" si="48"/>
        <v>102.49999999999999</v>
      </c>
      <c r="P537" s="8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7.6" x14ac:dyDescent="0.3">
      <c r="A538" s="2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0">
        <f t="shared" si="48"/>
        <v>118.25757575757576</v>
      </c>
      <c r="P538" s="8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2" x14ac:dyDescent="0.3">
      <c r="A539" s="2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0">
        <f t="shared" si="48"/>
        <v>120.5</v>
      </c>
      <c r="P539" s="8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2" x14ac:dyDescent="0.3">
      <c r="A540" s="2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0">
        <f t="shared" si="48"/>
        <v>302.42</v>
      </c>
      <c r="P540" s="8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2" x14ac:dyDescent="0.3">
      <c r="A541" s="2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0">
        <f t="shared" si="48"/>
        <v>100.64400000000001</v>
      </c>
      <c r="P541" s="8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7.6" x14ac:dyDescent="0.3">
      <c r="A542" s="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0">
        <f t="shared" si="48"/>
        <v>6.6666666666666671E-3</v>
      </c>
      <c r="P542" s="8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2" x14ac:dyDescent="0.3">
      <c r="A543" s="2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0">
        <f t="shared" si="48"/>
        <v>0.55555555555555558</v>
      </c>
      <c r="P543" s="8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2" x14ac:dyDescent="0.3">
      <c r="A544" s="2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0">
        <f t="shared" si="48"/>
        <v>3.9999999999999996E-4</v>
      </c>
      <c r="P544" s="8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2" x14ac:dyDescent="0.3">
      <c r="A545" s="2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0">
        <f t="shared" si="48"/>
        <v>0.31818181818181818</v>
      </c>
      <c r="P545" s="8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43.2" x14ac:dyDescent="0.3">
      <c r="A546" s="2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0">
        <f t="shared" si="48"/>
        <v>1.2</v>
      </c>
      <c r="P546" s="8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43.2" x14ac:dyDescent="0.3">
      <c r="A547" s="2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0">
        <f t="shared" si="48"/>
        <v>27.383999999999997</v>
      </c>
      <c r="P547" s="8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2" x14ac:dyDescent="0.3">
      <c r="A548" s="2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0">
        <f t="shared" si="48"/>
        <v>8.666666666666667E-2</v>
      </c>
      <c r="P548" s="8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7.6" x14ac:dyDescent="0.3">
      <c r="A549" s="2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0">
        <f t="shared" si="48"/>
        <v>0</v>
      </c>
      <c r="P549" s="8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2" x14ac:dyDescent="0.3">
      <c r="A550" s="2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0">
        <f t="shared" si="48"/>
        <v>0.09</v>
      </c>
      <c r="P550" s="8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7.6" x14ac:dyDescent="0.3">
      <c r="A551" s="2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0">
        <f t="shared" si="48"/>
        <v>2.7199999999999998</v>
      </c>
      <c r="P551" s="8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2" x14ac:dyDescent="0.3">
      <c r="A552" s="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0">
        <f t="shared" si="48"/>
        <v>0.70000000000000007</v>
      </c>
      <c r="P552" s="8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2" x14ac:dyDescent="0.3">
      <c r="A553" s="2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0">
        <f t="shared" si="48"/>
        <v>5.0413333333333332</v>
      </c>
      <c r="P553" s="8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2" x14ac:dyDescent="0.3">
      <c r="A554" s="2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0">
        <f t="shared" si="48"/>
        <v>0</v>
      </c>
      <c r="P554" s="8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2" x14ac:dyDescent="0.3">
      <c r="A555" s="2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0">
        <f t="shared" si="48"/>
        <v>0.49199999999999999</v>
      </c>
      <c r="P555" s="8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2" x14ac:dyDescent="0.3">
      <c r="A556" s="2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0">
        <f t="shared" si="48"/>
        <v>36.589147286821706</v>
      </c>
      <c r="P556" s="8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2" x14ac:dyDescent="0.3">
      <c r="A557" s="2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0">
        <f t="shared" si="48"/>
        <v>0</v>
      </c>
      <c r="P557" s="8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8.8" x14ac:dyDescent="0.3">
      <c r="A558" s="2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0">
        <f t="shared" si="48"/>
        <v>2.5</v>
      </c>
      <c r="P558" s="8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2" x14ac:dyDescent="0.3">
      <c r="A559" s="2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0">
        <f t="shared" si="48"/>
        <v>0.91066666666666674</v>
      </c>
      <c r="P559" s="8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2" x14ac:dyDescent="0.3">
      <c r="A560" s="2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0">
        <f t="shared" si="48"/>
        <v>0</v>
      </c>
      <c r="P560" s="8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43.2" x14ac:dyDescent="0.3">
      <c r="A561" s="2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0">
        <f t="shared" si="48"/>
        <v>2.0833333333333336E-2</v>
      </c>
      <c r="P561" s="8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2" x14ac:dyDescent="0.3">
      <c r="A562" s="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0">
        <f t="shared" si="48"/>
        <v>1.2E-2</v>
      </c>
      <c r="P562" s="8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2" x14ac:dyDescent="0.3">
      <c r="A563" s="2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0">
        <f t="shared" si="48"/>
        <v>0.36666666666666664</v>
      </c>
      <c r="P563" s="8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2" x14ac:dyDescent="0.3">
      <c r="A564" s="2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0">
        <f t="shared" si="48"/>
        <v>0</v>
      </c>
      <c r="P564" s="8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2" x14ac:dyDescent="0.3">
      <c r="A565" s="2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0">
        <f t="shared" si="48"/>
        <v>9.0666666666666659E-2</v>
      </c>
      <c r="P565" s="8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7.6" x14ac:dyDescent="0.3">
      <c r="A566" s="2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0">
        <f t="shared" si="48"/>
        <v>5.5555555555555558E-3</v>
      </c>
      <c r="P566" s="8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2" x14ac:dyDescent="0.3">
      <c r="A567" s="2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0">
        <f t="shared" si="48"/>
        <v>0</v>
      </c>
      <c r="P567" s="8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2" x14ac:dyDescent="0.3">
      <c r="A568" s="2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0">
        <f t="shared" si="48"/>
        <v>0.02</v>
      </c>
      <c r="P568" s="8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2" x14ac:dyDescent="0.3">
      <c r="A569" s="2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0">
        <f t="shared" si="48"/>
        <v>0</v>
      </c>
      <c r="P569" s="8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7.6" x14ac:dyDescent="0.3">
      <c r="A570" s="2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0">
        <f t="shared" si="48"/>
        <v>1</v>
      </c>
      <c r="P570" s="8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2" x14ac:dyDescent="0.3">
      <c r="A571" s="2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0">
        <f t="shared" si="48"/>
        <v>0.8</v>
      </c>
      <c r="P571" s="8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8.8" x14ac:dyDescent="0.3">
      <c r="A572" s="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0">
        <f t="shared" si="48"/>
        <v>0.16705882352941176</v>
      </c>
      <c r="P572" s="8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2" x14ac:dyDescent="0.3">
      <c r="A573" s="2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0">
        <f t="shared" si="48"/>
        <v>0.42399999999999999</v>
      </c>
      <c r="P573" s="8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2" x14ac:dyDescent="0.3">
      <c r="A574" s="2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0">
        <f t="shared" si="48"/>
        <v>0</v>
      </c>
      <c r="P574" s="8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7.6" x14ac:dyDescent="0.3">
      <c r="A575" s="2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0">
        <f t="shared" si="48"/>
        <v>0.38925389253892539</v>
      </c>
      <c r="P575" s="8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43.2" x14ac:dyDescent="0.3">
      <c r="A576" s="2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0">
        <f t="shared" si="48"/>
        <v>0.7155635062611807</v>
      </c>
      <c r="P576" s="8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7.6" x14ac:dyDescent="0.3">
      <c r="A577" s="2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0">
        <f t="shared" si="48"/>
        <v>0.43166666666666664</v>
      </c>
      <c r="P577" s="8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2" x14ac:dyDescent="0.3">
      <c r="A578" s="2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0">
        <f t="shared" ref="O578:O641" si="54">(E578/D578)*100</f>
        <v>1.25E-3</v>
      </c>
      <c r="P578" s="8">
        <f t="shared" ref="P578:P641" si="55">IFERROR(E578/L578,0)</f>
        <v>1</v>
      </c>
      <c r="Q578" s="2" t="str">
        <f t="shared" ref="Q578:Q641" si="56">LEFT(N578,SEARCH("/",N578,1)-1)</f>
        <v>technology</v>
      </c>
      <c r="R578" s="2" t="str">
        <f t="shared" ref="R578:R641" si="57">RIGHT(N578, LEN(N578)-SEARCH("/",N578,1))</f>
        <v>web</v>
      </c>
      <c r="S578" s="5">
        <f t="shared" ref="S578:S641" si="58">(((J578/60)/60)/24)+DATE(1970,1,1)</f>
        <v>42031.471666666665</v>
      </c>
      <c r="T578" s="5">
        <f t="shared" ref="T578:T641" si="59">(((I578/60)/60)/24)+DATE(1970,1,1)</f>
        <v>42091.43</v>
      </c>
    </row>
    <row r="579" spans="1:20" ht="43.2" x14ac:dyDescent="0.3">
      <c r="A579" s="2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0">
        <f t="shared" si="54"/>
        <v>0.2</v>
      </c>
      <c r="P579" s="8">
        <f t="shared" si="55"/>
        <v>10</v>
      </c>
      <c r="Q579" s="2" t="str">
        <f t="shared" si="56"/>
        <v>technology</v>
      </c>
      <c r="R579" s="2" t="str">
        <f t="shared" si="57"/>
        <v>web</v>
      </c>
      <c r="S579" s="5">
        <f t="shared" si="58"/>
        <v>42450.589143518519</v>
      </c>
      <c r="T579" s="5">
        <f t="shared" si="59"/>
        <v>42510.589143518519</v>
      </c>
    </row>
    <row r="580" spans="1:20" ht="28.8" x14ac:dyDescent="0.3">
      <c r="A580" s="2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0">
        <f t="shared" si="54"/>
        <v>1.12E-2</v>
      </c>
      <c r="P580" s="8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28.8" x14ac:dyDescent="0.3">
      <c r="A581" s="2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0">
        <f t="shared" si="54"/>
        <v>1.4583333333333333</v>
      </c>
      <c r="P581" s="8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2" x14ac:dyDescent="0.3">
      <c r="A582" s="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0">
        <f t="shared" si="54"/>
        <v>3.3333333333333333E-2</v>
      </c>
      <c r="P582" s="8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43.2" x14ac:dyDescent="0.3">
      <c r="A583" s="2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0">
        <f t="shared" si="54"/>
        <v>0</v>
      </c>
      <c r="P583" s="8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43.2" x14ac:dyDescent="0.3">
      <c r="A584" s="2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0">
        <f t="shared" si="54"/>
        <v>0</v>
      </c>
      <c r="P584" s="8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2" x14ac:dyDescent="0.3">
      <c r="A585" s="2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0">
        <f t="shared" si="54"/>
        <v>1.1111111111111112E-2</v>
      </c>
      <c r="P585" s="8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2" x14ac:dyDescent="0.3">
      <c r="A586" s="2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0">
        <f t="shared" si="54"/>
        <v>1</v>
      </c>
      <c r="P586" s="8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2" x14ac:dyDescent="0.3">
      <c r="A587" s="2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0">
        <f t="shared" si="54"/>
        <v>0</v>
      </c>
      <c r="P587" s="8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2" x14ac:dyDescent="0.3">
      <c r="A588" s="2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0">
        <f t="shared" si="54"/>
        <v>0.55999999999999994</v>
      </c>
      <c r="P588" s="8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" x14ac:dyDescent="0.3">
      <c r="A589" s="2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0">
        <f t="shared" si="54"/>
        <v>9.0833333333333339</v>
      </c>
      <c r="P589" s="8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2" x14ac:dyDescent="0.3">
      <c r="A590" s="2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0">
        <f t="shared" si="54"/>
        <v>3.3444444444444441</v>
      </c>
      <c r="P590" s="8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">
      <c r="A591" s="2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0">
        <f t="shared" si="54"/>
        <v>1.3333333333333334E-2</v>
      </c>
      <c r="P591" s="8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7.6" x14ac:dyDescent="0.3">
      <c r="A592" s="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0">
        <f t="shared" si="54"/>
        <v>4.46</v>
      </c>
      <c r="P592" s="8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2" x14ac:dyDescent="0.3">
      <c r="A593" s="2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0">
        <f t="shared" si="54"/>
        <v>6.0999999999999999E-2</v>
      </c>
      <c r="P593" s="8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43.2" x14ac:dyDescent="0.3">
      <c r="A594" s="2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0">
        <f t="shared" si="54"/>
        <v>3.3333333333333335</v>
      </c>
      <c r="P594" s="8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7.6" x14ac:dyDescent="0.3">
      <c r="A595" s="2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0">
        <f t="shared" si="54"/>
        <v>23</v>
      </c>
      <c r="P595" s="8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8.8" x14ac:dyDescent="0.3">
      <c r="A596" s="2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0">
        <f t="shared" si="54"/>
        <v>0.104</v>
      </c>
      <c r="P596" s="8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2" x14ac:dyDescent="0.3">
      <c r="A597" s="2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0">
        <f t="shared" si="54"/>
        <v>0.42599999999999999</v>
      </c>
      <c r="P597" s="8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28.8" x14ac:dyDescent="0.3">
      <c r="A598" s="2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0">
        <f t="shared" si="54"/>
        <v>0.03</v>
      </c>
      <c r="P598" s="8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2" x14ac:dyDescent="0.3">
      <c r="A599" s="2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0">
        <f t="shared" si="54"/>
        <v>0.26666666666666666</v>
      </c>
      <c r="P599" s="8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8.8" x14ac:dyDescent="0.3">
      <c r="A600" s="2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0">
        <f t="shared" si="54"/>
        <v>34</v>
      </c>
      <c r="P600" s="8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43.2" x14ac:dyDescent="0.3">
      <c r="A601" s="2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0">
        <f t="shared" si="54"/>
        <v>6.2E-2</v>
      </c>
      <c r="P601" s="8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8.8" x14ac:dyDescent="0.3">
      <c r="A602" s="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0">
        <f t="shared" si="54"/>
        <v>2</v>
      </c>
      <c r="P602" s="8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2" x14ac:dyDescent="0.3">
      <c r="A603" s="2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0">
        <f t="shared" si="54"/>
        <v>1.4000000000000001</v>
      </c>
      <c r="P603" s="8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2" x14ac:dyDescent="0.3">
      <c r="A604" s="2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0">
        <f t="shared" si="54"/>
        <v>0</v>
      </c>
      <c r="P604" s="8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2" x14ac:dyDescent="0.3">
      <c r="A605" s="2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0">
        <f t="shared" si="54"/>
        <v>3.9334666666666664</v>
      </c>
      <c r="P605" s="8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2" x14ac:dyDescent="0.3">
      <c r="A606" s="2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0">
        <f t="shared" si="54"/>
        <v>0</v>
      </c>
      <c r="P606" s="8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8.8" x14ac:dyDescent="0.3">
      <c r="A607" s="2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0">
        <f t="shared" si="54"/>
        <v>2.62</v>
      </c>
      <c r="P607" s="8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7.6" x14ac:dyDescent="0.3">
      <c r="A608" s="2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0">
        <f t="shared" si="54"/>
        <v>0.2</v>
      </c>
      <c r="P608" s="8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2" x14ac:dyDescent="0.3">
      <c r="A609" s="2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0">
        <f t="shared" si="54"/>
        <v>0</v>
      </c>
      <c r="P609" s="8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2" x14ac:dyDescent="0.3">
      <c r="A610" s="2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0">
        <f t="shared" si="54"/>
        <v>0.97400000000000009</v>
      </c>
      <c r="P610" s="8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2" x14ac:dyDescent="0.3">
      <c r="A611" s="2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0">
        <f t="shared" si="54"/>
        <v>0.64102564102564097</v>
      </c>
      <c r="P611" s="8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2" x14ac:dyDescent="0.3">
      <c r="A612" s="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0">
        <f t="shared" si="54"/>
        <v>0</v>
      </c>
      <c r="P612" s="8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2" x14ac:dyDescent="0.3">
      <c r="A613" s="2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0">
        <f t="shared" si="54"/>
        <v>0</v>
      </c>
      <c r="P613" s="8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8.8" x14ac:dyDescent="0.3">
      <c r="A614" s="2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0">
        <f t="shared" si="54"/>
        <v>0</v>
      </c>
      <c r="P614" s="8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2" x14ac:dyDescent="0.3">
      <c r="A615" s="2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0">
        <f t="shared" si="54"/>
        <v>21.363333333333333</v>
      </c>
      <c r="P615" s="8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2" x14ac:dyDescent="0.3">
      <c r="A616" s="2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0">
        <f t="shared" si="54"/>
        <v>0</v>
      </c>
      <c r="P616" s="8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2" x14ac:dyDescent="0.3">
      <c r="A617" s="2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0">
        <f t="shared" si="54"/>
        <v>0</v>
      </c>
      <c r="P617" s="8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2" x14ac:dyDescent="0.3">
      <c r="A618" s="2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0">
        <f t="shared" si="54"/>
        <v>0</v>
      </c>
      <c r="P618" s="8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7.6" x14ac:dyDescent="0.3">
      <c r="A619" s="2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0">
        <f t="shared" si="54"/>
        <v>3</v>
      </c>
      <c r="P619" s="8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2" x14ac:dyDescent="0.3">
      <c r="A620" s="2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0">
        <f t="shared" si="54"/>
        <v>0</v>
      </c>
      <c r="P620" s="8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8.8" x14ac:dyDescent="0.3">
      <c r="A621" s="2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0">
        <f t="shared" si="54"/>
        <v>3.9999999999999996E-5</v>
      </c>
      <c r="P621" s="8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2" x14ac:dyDescent="0.3">
      <c r="A622" s="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0">
        <f t="shared" si="54"/>
        <v>1</v>
      </c>
      <c r="P622" s="8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43.2" x14ac:dyDescent="0.3">
      <c r="A623" s="2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0">
        <f t="shared" si="54"/>
        <v>1.044</v>
      </c>
      <c r="P623" s="8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43.2" x14ac:dyDescent="0.3">
      <c r="A624" s="2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0">
        <f t="shared" si="54"/>
        <v>5.6833333333333336</v>
      </c>
      <c r="P624" s="8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7.6" x14ac:dyDescent="0.3">
      <c r="A625" s="2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0">
        <f t="shared" si="54"/>
        <v>0</v>
      </c>
      <c r="P625" s="8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2" x14ac:dyDescent="0.3">
      <c r="A626" s="2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0">
        <f t="shared" si="54"/>
        <v>0</v>
      </c>
      <c r="P626" s="8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2" x14ac:dyDescent="0.3">
      <c r="A627" s="2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0">
        <f t="shared" si="54"/>
        <v>0</v>
      </c>
      <c r="P627" s="8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2" x14ac:dyDescent="0.3">
      <c r="A628" s="2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0">
        <f t="shared" si="54"/>
        <v>17.380000000000003</v>
      </c>
      <c r="P628" s="8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2" x14ac:dyDescent="0.3">
      <c r="A629" s="2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0">
        <f t="shared" si="54"/>
        <v>0.02</v>
      </c>
      <c r="P629" s="8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2" x14ac:dyDescent="0.3">
      <c r="A630" s="2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0">
        <f t="shared" si="54"/>
        <v>0</v>
      </c>
      <c r="P630" s="8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2" x14ac:dyDescent="0.3">
      <c r="A631" s="2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0">
        <f t="shared" si="54"/>
        <v>0.17500000000000002</v>
      </c>
      <c r="P631" s="8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7.6" x14ac:dyDescent="0.3">
      <c r="A632" s="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0">
        <f t="shared" si="54"/>
        <v>8.3340278356529712E-2</v>
      </c>
      <c r="P632" s="8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8.8" x14ac:dyDescent="0.3">
      <c r="A633" s="2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0">
        <f t="shared" si="54"/>
        <v>1.38</v>
      </c>
      <c r="P633" s="8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28.8" x14ac:dyDescent="0.3">
      <c r="A634" s="2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0">
        <f t="shared" si="54"/>
        <v>0</v>
      </c>
      <c r="P634" s="8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2" x14ac:dyDescent="0.3">
      <c r="A635" s="2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0">
        <f t="shared" si="54"/>
        <v>12.45</v>
      </c>
      <c r="P635" s="8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8.8" x14ac:dyDescent="0.3">
      <c r="A636" s="2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0">
        <f t="shared" si="54"/>
        <v>0.02</v>
      </c>
      <c r="P636" s="8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8.8" x14ac:dyDescent="0.3">
      <c r="A637" s="2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0">
        <f t="shared" si="54"/>
        <v>8.0000000000000002E-3</v>
      </c>
      <c r="P637" s="8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2" x14ac:dyDescent="0.3">
      <c r="A638" s="2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0">
        <f t="shared" si="54"/>
        <v>0.2</v>
      </c>
      <c r="P638" s="8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2" x14ac:dyDescent="0.3">
      <c r="A639" s="2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0">
        <f t="shared" si="54"/>
        <v>0</v>
      </c>
      <c r="P639" s="8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">
      <c r="A640" s="2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0">
        <f t="shared" si="54"/>
        <v>9.0000000000000011E-3</v>
      </c>
      <c r="P640" s="8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8.8" x14ac:dyDescent="0.3">
      <c r="A641" s="2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0">
        <f t="shared" si="54"/>
        <v>9.9999999999999991E-5</v>
      </c>
      <c r="P641" s="8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2" x14ac:dyDescent="0.3">
      <c r="A642" s="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0">
        <f t="shared" ref="O642:O705" si="60">(E642/D642)*100</f>
        <v>144.28571428571428</v>
      </c>
      <c r="P642" s="8">
        <f t="shared" ref="P642:P705" si="61">IFERROR(E642/L642,0)</f>
        <v>50.5</v>
      </c>
      <c r="Q642" s="2" t="str">
        <f t="shared" ref="Q642:Q705" si="62">LEFT(N642,SEARCH("/",N642,1)-1)</f>
        <v>technology</v>
      </c>
      <c r="R642" s="2" t="str">
        <f t="shared" ref="R642:R705" si="63">RIGHT(N642, LEN(N642)-SEARCH("/",N642,1))</f>
        <v>wearables</v>
      </c>
      <c r="S642" s="5">
        <f t="shared" ref="S642:S705" si="64">(((J642/60)/60)/24)+DATE(1970,1,1)</f>
        <v>42683.420312500006</v>
      </c>
      <c r="T642" s="5">
        <f t="shared" ref="T642:T705" si="65">(((I642/60)/60)/24)+DATE(1970,1,1)</f>
        <v>42698.958333333328</v>
      </c>
    </row>
    <row r="643" spans="1:20" ht="43.2" x14ac:dyDescent="0.3">
      <c r="A643" s="2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0">
        <f t="shared" si="60"/>
        <v>119.16249999999999</v>
      </c>
      <c r="P643" s="8">
        <f t="shared" si="61"/>
        <v>151.31746031746033</v>
      </c>
      <c r="Q643" s="2" t="str">
        <f t="shared" si="62"/>
        <v>technology</v>
      </c>
      <c r="R643" s="2" t="str">
        <f t="shared" si="63"/>
        <v>wearables</v>
      </c>
      <c r="S643" s="5">
        <f t="shared" si="64"/>
        <v>42199.57</v>
      </c>
      <c r="T643" s="5">
        <f t="shared" si="65"/>
        <v>42229.57</v>
      </c>
    </row>
    <row r="644" spans="1:20" ht="43.2" x14ac:dyDescent="0.3">
      <c r="A644" s="2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0">
        <f t="shared" si="60"/>
        <v>1460.4850000000001</v>
      </c>
      <c r="P644" s="8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3.2" x14ac:dyDescent="0.3">
      <c r="A645" s="2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0">
        <f t="shared" si="60"/>
        <v>105.80799999999999</v>
      </c>
      <c r="P645" s="8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2" x14ac:dyDescent="0.3">
      <c r="A646" s="2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0">
        <f t="shared" si="60"/>
        <v>300.11791999999997</v>
      </c>
      <c r="P646" s="8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8.8" x14ac:dyDescent="0.3">
      <c r="A647" s="2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0">
        <f t="shared" si="60"/>
        <v>278.7</v>
      </c>
      <c r="P647" s="8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2" x14ac:dyDescent="0.3">
      <c r="A648" s="2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0">
        <f t="shared" si="60"/>
        <v>131.87625</v>
      </c>
      <c r="P648" s="8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43.2" x14ac:dyDescent="0.3">
      <c r="A649" s="2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0">
        <f t="shared" si="60"/>
        <v>107.05</v>
      </c>
      <c r="P649" s="8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8.8" x14ac:dyDescent="0.3">
      <c r="A650" s="2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0">
        <f t="shared" si="60"/>
        <v>126.82285714285715</v>
      </c>
      <c r="P650" s="8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2" x14ac:dyDescent="0.3">
      <c r="A651" s="2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0">
        <f t="shared" si="60"/>
        <v>139.96</v>
      </c>
      <c r="P651" s="8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2" x14ac:dyDescent="0.3">
      <c r="A652" s="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0">
        <f t="shared" si="60"/>
        <v>112.4</v>
      </c>
      <c r="P652" s="8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2" x14ac:dyDescent="0.3">
      <c r="A653" s="2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0">
        <f t="shared" si="60"/>
        <v>100.52799999999999</v>
      </c>
      <c r="P653" s="8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7.6" x14ac:dyDescent="0.3">
      <c r="A654" s="2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0">
        <f t="shared" si="60"/>
        <v>100.46666666666665</v>
      </c>
      <c r="P654" s="8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7.6" x14ac:dyDescent="0.3">
      <c r="A655" s="2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0">
        <f t="shared" si="60"/>
        <v>141.446</v>
      </c>
      <c r="P655" s="8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2" x14ac:dyDescent="0.3">
      <c r="A656" s="2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0">
        <f t="shared" si="60"/>
        <v>267.29166666666669</v>
      </c>
      <c r="P656" s="8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2" x14ac:dyDescent="0.3">
      <c r="A657" s="2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0">
        <f t="shared" si="60"/>
        <v>146.88749999999999</v>
      </c>
      <c r="P657" s="8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2" x14ac:dyDescent="0.3">
      <c r="A658" s="2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0">
        <f t="shared" si="60"/>
        <v>213.56</v>
      </c>
      <c r="P658" s="8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2" x14ac:dyDescent="0.3">
      <c r="A659" s="2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0">
        <f t="shared" si="60"/>
        <v>125.69999999999999</v>
      </c>
      <c r="P659" s="8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43.2" x14ac:dyDescent="0.3">
      <c r="A660" s="2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0">
        <f t="shared" si="60"/>
        <v>104.46206037108834</v>
      </c>
      <c r="P660" s="8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">
      <c r="A661" s="2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0">
        <f t="shared" si="60"/>
        <v>100.56666666666668</v>
      </c>
      <c r="P661" s="8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43.2" x14ac:dyDescent="0.3">
      <c r="A662" s="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0">
        <f t="shared" si="60"/>
        <v>3.0579999999999998</v>
      </c>
      <c r="P662" s="8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2" x14ac:dyDescent="0.3">
      <c r="A663" s="2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0">
        <f t="shared" si="60"/>
        <v>0.95</v>
      </c>
      <c r="P663" s="8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2" x14ac:dyDescent="0.3">
      <c r="A664" s="2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0">
        <f t="shared" si="60"/>
        <v>0.4</v>
      </c>
      <c r="P664" s="8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43.2" x14ac:dyDescent="0.3">
      <c r="A665" s="2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0">
        <f t="shared" si="60"/>
        <v>0.35000000000000003</v>
      </c>
      <c r="P665" s="8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2" x14ac:dyDescent="0.3">
      <c r="A666" s="2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0">
        <f t="shared" si="60"/>
        <v>7.5333333333333332</v>
      </c>
      <c r="P666" s="8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43.2" x14ac:dyDescent="0.3">
      <c r="A667" s="2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0">
        <f t="shared" si="60"/>
        <v>18.64</v>
      </c>
      <c r="P667" s="8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2" x14ac:dyDescent="0.3">
      <c r="A668" s="2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0">
        <f t="shared" si="60"/>
        <v>4.0000000000000001E-3</v>
      </c>
      <c r="P668" s="8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43.2" x14ac:dyDescent="0.3">
      <c r="A669" s="2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0">
        <f t="shared" si="60"/>
        <v>10.02</v>
      </c>
      <c r="P669" s="8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2" x14ac:dyDescent="0.3">
      <c r="A670" s="2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0">
        <f t="shared" si="60"/>
        <v>4.5600000000000005</v>
      </c>
      <c r="P670" s="8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7.6" x14ac:dyDescent="0.3">
      <c r="A671" s="2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0">
        <f t="shared" si="60"/>
        <v>21.5075</v>
      </c>
      <c r="P671" s="8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7.6" x14ac:dyDescent="0.3">
      <c r="A672" s="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0">
        <f t="shared" si="60"/>
        <v>29.276666666666667</v>
      </c>
      <c r="P672" s="8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7.6" x14ac:dyDescent="0.3">
      <c r="A673" s="2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0">
        <f t="shared" si="60"/>
        <v>39.426666666666662</v>
      </c>
      <c r="P673" s="8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2" x14ac:dyDescent="0.3">
      <c r="A674" s="2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0">
        <f t="shared" si="60"/>
        <v>21.628</v>
      </c>
      <c r="P674" s="8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7.6" x14ac:dyDescent="0.3">
      <c r="A675" s="2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0">
        <f t="shared" si="60"/>
        <v>0.20500000000000002</v>
      </c>
      <c r="P675" s="8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8.8" x14ac:dyDescent="0.3">
      <c r="A676" s="2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0">
        <f t="shared" si="60"/>
        <v>0.03</v>
      </c>
      <c r="P676" s="8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2" x14ac:dyDescent="0.3">
      <c r="A677" s="2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0">
        <f t="shared" si="60"/>
        <v>14.85</v>
      </c>
      <c r="P677" s="8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7.6" x14ac:dyDescent="0.3">
      <c r="A678" s="2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0">
        <f t="shared" si="60"/>
        <v>1.4710000000000001</v>
      </c>
      <c r="P678" s="8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57.6" x14ac:dyDescent="0.3">
      <c r="A679" s="2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0">
        <f t="shared" si="60"/>
        <v>25.584</v>
      </c>
      <c r="P679" s="8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2" x14ac:dyDescent="0.3">
      <c r="A680" s="2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0">
        <f t="shared" si="60"/>
        <v>3.8206896551724134</v>
      </c>
      <c r="P680" s="8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2" x14ac:dyDescent="0.3">
      <c r="A681" s="2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0">
        <f t="shared" si="60"/>
        <v>15.485964912280703</v>
      </c>
      <c r="P681" s="8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43.2" x14ac:dyDescent="0.3">
      <c r="A682" s="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0">
        <f t="shared" si="60"/>
        <v>25.912000000000003</v>
      </c>
      <c r="P682" s="8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2" x14ac:dyDescent="0.3">
      <c r="A683" s="2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0">
        <f t="shared" si="60"/>
        <v>0.04</v>
      </c>
      <c r="P683" s="8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2" x14ac:dyDescent="0.3">
      <c r="A684" s="2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0">
        <f t="shared" si="60"/>
        <v>0.106</v>
      </c>
      <c r="P684" s="8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2" x14ac:dyDescent="0.3">
      <c r="A685" s="2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0">
        <f t="shared" si="60"/>
        <v>0.85142857142857142</v>
      </c>
      <c r="P685" s="8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8.8" x14ac:dyDescent="0.3">
      <c r="A686" s="2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0">
        <f t="shared" si="60"/>
        <v>7.4837500000000006</v>
      </c>
      <c r="P686" s="8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2" x14ac:dyDescent="0.3">
      <c r="A687" s="2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0">
        <f t="shared" si="60"/>
        <v>27.650000000000002</v>
      </c>
      <c r="P687" s="8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7.6" x14ac:dyDescent="0.3">
      <c r="A688" s="2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0">
        <f t="shared" si="60"/>
        <v>0</v>
      </c>
      <c r="P688" s="8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2" x14ac:dyDescent="0.3">
      <c r="A689" s="2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0">
        <f t="shared" si="60"/>
        <v>3.55</v>
      </c>
      <c r="P689" s="8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43.2" x14ac:dyDescent="0.3">
      <c r="A690" s="2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0">
        <f t="shared" si="60"/>
        <v>72.989999999999995</v>
      </c>
      <c r="P690" s="8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43.2" x14ac:dyDescent="0.3">
      <c r="A691" s="2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0">
        <f t="shared" si="60"/>
        <v>57.648750000000007</v>
      </c>
      <c r="P691" s="8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8.8" x14ac:dyDescent="0.3">
      <c r="A692" s="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0">
        <f t="shared" si="60"/>
        <v>12.34</v>
      </c>
      <c r="P692" s="8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2" x14ac:dyDescent="0.3">
      <c r="A693" s="2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0">
        <f t="shared" si="60"/>
        <v>0.52</v>
      </c>
      <c r="P693" s="8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2" x14ac:dyDescent="0.3">
      <c r="A694" s="2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0">
        <f t="shared" si="60"/>
        <v>6.5299999999999994</v>
      </c>
      <c r="P694" s="8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2" x14ac:dyDescent="0.3">
      <c r="A695" s="2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0">
        <f t="shared" si="60"/>
        <v>35.338000000000001</v>
      </c>
      <c r="P695" s="8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2" x14ac:dyDescent="0.3">
      <c r="A696" s="2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0">
        <f t="shared" si="60"/>
        <v>0.39333333333333331</v>
      </c>
      <c r="P696" s="8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7.6" x14ac:dyDescent="0.3">
      <c r="A697" s="2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0">
        <f t="shared" si="60"/>
        <v>1.06</v>
      </c>
      <c r="P697" s="8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8.8" x14ac:dyDescent="0.3">
      <c r="A698" s="2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0">
        <f t="shared" si="60"/>
        <v>5.7142857142857147E-4</v>
      </c>
      <c r="P698" s="8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2" x14ac:dyDescent="0.3">
      <c r="A699" s="2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0">
        <f t="shared" si="60"/>
        <v>46.379999999999995</v>
      </c>
      <c r="P699" s="8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2" x14ac:dyDescent="0.3">
      <c r="A700" s="2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0">
        <f t="shared" si="60"/>
        <v>15.39</v>
      </c>
      <c r="P700" s="8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2" x14ac:dyDescent="0.3">
      <c r="A701" s="2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0">
        <f t="shared" si="60"/>
        <v>82.422107692307705</v>
      </c>
      <c r="P701" s="8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43.2" x14ac:dyDescent="0.3">
      <c r="A702" s="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0">
        <f t="shared" si="60"/>
        <v>2.6866666666666665</v>
      </c>
      <c r="P702" s="8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2" x14ac:dyDescent="0.3">
      <c r="A703" s="2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0">
        <f t="shared" si="60"/>
        <v>26.6</v>
      </c>
      <c r="P703" s="8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2" x14ac:dyDescent="0.3">
      <c r="A704" s="2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0">
        <f t="shared" si="60"/>
        <v>30.813400000000001</v>
      </c>
      <c r="P704" s="8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2" x14ac:dyDescent="0.3">
      <c r="A705" s="2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0">
        <f t="shared" si="60"/>
        <v>5.58</v>
      </c>
      <c r="P705" s="8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2" x14ac:dyDescent="0.3">
      <c r="A706" s="2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0">
        <f t="shared" ref="O706:O769" si="66">(E706/D706)*100</f>
        <v>0.87454545454545463</v>
      </c>
      <c r="P706" s="8">
        <f t="shared" ref="P706:P769" si="67">IFERROR(E706/L706,0)</f>
        <v>120.25</v>
      </c>
      <c r="Q706" s="2" t="str">
        <f t="shared" ref="Q706:Q769" si="68">LEFT(N706,SEARCH("/",N706,1)-1)</f>
        <v>technology</v>
      </c>
      <c r="R706" s="2" t="str">
        <f t="shared" ref="R706:R769" si="69">RIGHT(N706, LEN(N706)-SEARCH("/",N706,1))</f>
        <v>wearables</v>
      </c>
      <c r="S706" s="5">
        <f t="shared" ref="S706:S769" si="70">(((J706/60)/60)/24)+DATE(1970,1,1)</f>
        <v>42726.192916666667</v>
      </c>
      <c r="T706" s="5">
        <f t="shared" ref="T706:T769" si="71">(((I706/60)/60)/24)+DATE(1970,1,1)</f>
        <v>42786.192916666667</v>
      </c>
    </row>
    <row r="707" spans="1:20" ht="28.8" x14ac:dyDescent="0.3">
      <c r="A707" s="2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0">
        <f t="shared" si="66"/>
        <v>0.97699999999999987</v>
      </c>
      <c r="P707" s="8">
        <f t="shared" si="67"/>
        <v>195.4</v>
      </c>
      <c r="Q707" s="2" t="str">
        <f t="shared" si="68"/>
        <v>technology</v>
      </c>
      <c r="R707" s="2" t="str">
        <f t="shared" si="69"/>
        <v>wearables</v>
      </c>
      <c r="S707" s="5">
        <f t="shared" si="70"/>
        <v>42726.491643518515</v>
      </c>
      <c r="T707" s="5">
        <f t="shared" si="71"/>
        <v>42756.491643518515</v>
      </c>
    </row>
    <row r="708" spans="1:20" ht="43.2" x14ac:dyDescent="0.3">
      <c r="A708" s="2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0">
        <f t="shared" si="66"/>
        <v>0</v>
      </c>
      <c r="P708" s="8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3.2" x14ac:dyDescent="0.3">
      <c r="A709" s="2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0">
        <f t="shared" si="66"/>
        <v>78.927352941176466</v>
      </c>
      <c r="P709" s="8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2" x14ac:dyDescent="0.3">
      <c r="A710" s="2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0">
        <f t="shared" si="66"/>
        <v>22.092500000000001</v>
      </c>
      <c r="P710" s="8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8.8" x14ac:dyDescent="0.3">
      <c r="A711" s="2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0">
        <f t="shared" si="66"/>
        <v>0.40666666666666662</v>
      </c>
      <c r="P711" s="8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8.8" x14ac:dyDescent="0.3">
      <c r="A712" s="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0">
        <f t="shared" si="66"/>
        <v>0</v>
      </c>
      <c r="P712" s="8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7.6" x14ac:dyDescent="0.3">
      <c r="A713" s="2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0">
        <f t="shared" si="66"/>
        <v>33.790999999999997</v>
      </c>
      <c r="P713" s="8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7.6" x14ac:dyDescent="0.3">
      <c r="A714" s="2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0">
        <f t="shared" si="66"/>
        <v>0.21649484536082475</v>
      </c>
      <c r="P714" s="8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2" x14ac:dyDescent="0.3">
      <c r="A715" s="2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0">
        <f t="shared" si="66"/>
        <v>0.79600000000000004</v>
      </c>
      <c r="P715" s="8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2" x14ac:dyDescent="0.3">
      <c r="A716" s="2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0">
        <f t="shared" si="66"/>
        <v>14.993333333333334</v>
      </c>
      <c r="P716" s="8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7.6" x14ac:dyDescent="0.3">
      <c r="A717" s="2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0">
        <f t="shared" si="66"/>
        <v>5.0509090909090908</v>
      </c>
      <c r="P717" s="8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2" x14ac:dyDescent="0.3">
      <c r="A718" s="2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0">
        <f t="shared" si="66"/>
        <v>10.214285714285715</v>
      </c>
      <c r="P718" s="8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">
      <c r="A719" s="2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0">
        <f t="shared" si="66"/>
        <v>0.30499999999999999</v>
      </c>
      <c r="P719" s="8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2" x14ac:dyDescent="0.3">
      <c r="A720" s="2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0">
        <f t="shared" si="66"/>
        <v>0.75</v>
      </c>
      <c r="P720" s="8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2" x14ac:dyDescent="0.3">
      <c r="A721" s="2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0">
        <f t="shared" si="66"/>
        <v>1.2933333333333332</v>
      </c>
      <c r="P721" s="8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2" x14ac:dyDescent="0.3">
      <c r="A722" s="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0">
        <f t="shared" si="66"/>
        <v>143.94736842105263</v>
      </c>
      <c r="P722" s="8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7.6" x14ac:dyDescent="0.3">
      <c r="A723" s="2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0">
        <f t="shared" si="66"/>
        <v>122.10975609756099</v>
      </c>
      <c r="P723" s="8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2" x14ac:dyDescent="0.3">
      <c r="A724" s="2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0">
        <f t="shared" si="66"/>
        <v>132.024</v>
      </c>
      <c r="P724" s="8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8.8" x14ac:dyDescent="0.3">
      <c r="A725" s="2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0">
        <f t="shared" si="66"/>
        <v>109.38000000000001</v>
      </c>
      <c r="P725" s="8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43.2" x14ac:dyDescent="0.3">
      <c r="A726" s="2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0">
        <f t="shared" si="66"/>
        <v>105.47157142857144</v>
      </c>
      <c r="P726" s="8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2" x14ac:dyDescent="0.3">
      <c r="A727" s="2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0">
        <f t="shared" si="66"/>
        <v>100.35000000000001</v>
      </c>
      <c r="P727" s="8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2" x14ac:dyDescent="0.3">
      <c r="A728" s="2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0">
        <f t="shared" si="66"/>
        <v>101.4</v>
      </c>
      <c r="P728" s="8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7.6" x14ac:dyDescent="0.3">
      <c r="A729" s="2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0">
        <f t="shared" si="66"/>
        <v>155.51428571428571</v>
      </c>
      <c r="P729" s="8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2" x14ac:dyDescent="0.3">
      <c r="A730" s="2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0">
        <f t="shared" si="66"/>
        <v>105.566</v>
      </c>
      <c r="P730" s="8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2" x14ac:dyDescent="0.3">
      <c r="A731" s="2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0">
        <f t="shared" si="66"/>
        <v>130.65</v>
      </c>
      <c r="P731" s="8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8.8" x14ac:dyDescent="0.3">
      <c r="A732" s="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0">
        <f t="shared" si="66"/>
        <v>132.19</v>
      </c>
      <c r="P732" s="8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2" x14ac:dyDescent="0.3">
      <c r="A733" s="2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0">
        <f t="shared" si="66"/>
        <v>126</v>
      </c>
      <c r="P733" s="8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2" x14ac:dyDescent="0.3">
      <c r="A734" s="2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0">
        <f t="shared" si="66"/>
        <v>160</v>
      </c>
      <c r="P734" s="8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7.6" x14ac:dyDescent="0.3">
      <c r="A735" s="2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0">
        <f t="shared" si="66"/>
        <v>120.48</v>
      </c>
      <c r="P735" s="8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2" x14ac:dyDescent="0.3">
      <c r="A736" s="2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0">
        <f t="shared" si="66"/>
        <v>125.52941176470588</v>
      </c>
      <c r="P736" s="8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2" x14ac:dyDescent="0.3">
      <c r="A737" s="2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0">
        <f t="shared" si="66"/>
        <v>114.40638297872341</v>
      </c>
      <c r="P737" s="8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2" x14ac:dyDescent="0.3">
      <c r="A738" s="2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0">
        <f t="shared" si="66"/>
        <v>315.13888888888891</v>
      </c>
      <c r="P738" s="8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2" x14ac:dyDescent="0.3">
      <c r="A739" s="2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0">
        <f t="shared" si="66"/>
        <v>122.39999999999999</v>
      </c>
      <c r="P739" s="8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8.8" x14ac:dyDescent="0.3">
      <c r="A740" s="2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0">
        <f t="shared" si="66"/>
        <v>106.73333333333332</v>
      </c>
      <c r="P740" s="8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2" x14ac:dyDescent="0.3">
      <c r="A741" s="2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0">
        <f t="shared" si="66"/>
        <v>158.33333333333331</v>
      </c>
      <c r="P741" s="8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7.6" x14ac:dyDescent="0.3">
      <c r="A742" s="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0">
        <f t="shared" si="66"/>
        <v>107.4</v>
      </c>
      <c r="P742" s="8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8.8" x14ac:dyDescent="0.3">
      <c r="A743" s="2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0">
        <f t="shared" si="66"/>
        <v>102.25999999999999</v>
      </c>
      <c r="P743" s="8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7.6" x14ac:dyDescent="0.3">
      <c r="A744" s="2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0">
        <f t="shared" si="66"/>
        <v>110.71428571428572</v>
      </c>
      <c r="P744" s="8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2" x14ac:dyDescent="0.3">
      <c r="A745" s="2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0">
        <f t="shared" si="66"/>
        <v>148</v>
      </c>
      <c r="P745" s="8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2" x14ac:dyDescent="0.3">
      <c r="A746" s="2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0">
        <f t="shared" si="66"/>
        <v>102.32000000000001</v>
      </c>
      <c r="P746" s="8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43.2" x14ac:dyDescent="0.3">
      <c r="A747" s="2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0">
        <f t="shared" si="66"/>
        <v>179.09909909909908</v>
      </c>
      <c r="P747" s="8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8.8" x14ac:dyDescent="0.3">
      <c r="A748" s="2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0">
        <f t="shared" si="66"/>
        <v>111.08135252761969</v>
      </c>
      <c r="P748" s="8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2" x14ac:dyDescent="0.3">
      <c r="A749" s="2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0">
        <f t="shared" si="66"/>
        <v>100.04285714285714</v>
      </c>
      <c r="P749" s="8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2" x14ac:dyDescent="0.3">
      <c r="A750" s="2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0">
        <f t="shared" si="66"/>
        <v>100.25</v>
      </c>
      <c r="P750" s="8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2" x14ac:dyDescent="0.3">
      <c r="A751" s="2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0">
        <f t="shared" si="66"/>
        <v>105.56</v>
      </c>
      <c r="P751" s="8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2" x14ac:dyDescent="0.3">
      <c r="A752" s="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0">
        <f t="shared" si="66"/>
        <v>102.58775877587757</v>
      </c>
      <c r="P752" s="8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2" x14ac:dyDescent="0.3">
      <c r="A753" s="2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0">
        <f t="shared" si="66"/>
        <v>118.5</v>
      </c>
      <c r="P753" s="8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7.6" x14ac:dyDescent="0.3">
      <c r="A754" s="2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0">
        <f t="shared" si="66"/>
        <v>111.7</v>
      </c>
      <c r="P754" s="8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2" x14ac:dyDescent="0.3">
      <c r="A755" s="2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0">
        <f t="shared" si="66"/>
        <v>128</v>
      </c>
      <c r="P755" s="8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43.2" x14ac:dyDescent="0.3">
      <c r="A756" s="2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0">
        <f t="shared" si="66"/>
        <v>103.75000000000001</v>
      </c>
      <c r="P756" s="8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2" x14ac:dyDescent="0.3">
      <c r="A757" s="2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0">
        <f t="shared" si="66"/>
        <v>101.9076</v>
      </c>
      <c r="P757" s="8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2" x14ac:dyDescent="0.3">
      <c r="A758" s="2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0">
        <f t="shared" si="66"/>
        <v>117.71428571428571</v>
      </c>
      <c r="P758" s="8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2" x14ac:dyDescent="0.3">
      <c r="A759" s="2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0">
        <f t="shared" si="66"/>
        <v>238</v>
      </c>
      <c r="P759" s="8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8.8" x14ac:dyDescent="0.3">
      <c r="A760" s="2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0">
        <f t="shared" si="66"/>
        <v>102</v>
      </c>
      <c r="P760" s="8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2" x14ac:dyDescent="0.3">
      <c r="A761" s="2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0">
        <f t="shared" si="66"/>
        <v>101.92000000000002</v>
      </c>
      <c r="P761" s="8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2" x14ac:dyDescent="0.3">
      <c r="A762" s="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0">
        <f t="shared" si="66"/>
        <v>0</v>
      </c>
      <c r="P762" s="8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2" x14ac:dyDescent="0.3">
      <c r="A763" s="2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0">
        <f t="shared" si="66"/>
        <v>4.7</v>
      </c>
      <c r="P763" s="8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2" x14ac:dyDescent="0.3">
      <c r="A764" s="2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0">
        <f t="shared" si="66"/>
        <v>0</v>
      </c>
      <c r="P764" s="8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2" x14ac:dyDescent="0.3">
      <c r="A765" s="2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0">
        <f t="shared" si="66"/>
        <v>0.11655011655011654</v>
      </c>
      <c r="P765" s="8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2" x14ac:dyDescent="0.3">
      <c r="A766" s="2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0">
        <f t="shared" si="66"/>
        <v>0</v>
      </c>
      <c r="P766" s="8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2" x14ac:dyDescent="0.3">
      <c r="A767" s="2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0">
        <f t="shared" si="66"/>
        <v>36.014285714285712</v>
      </c>
      <c r="P767" s="8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2" x14ac:dyDescent="0.3">
      <c r="A768" s="2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0">
        <f t="shared" si="66"/>
        <v>0</v>
      </c>
      <c r="P768" s="8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57.6" x14ac:dyDescent="0.3">
      <c r="A769" s="2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0">
        <f t="shared" si="66"/>
        <v>3.54</v>
      </c>
      <c r="P769" s="8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2" x14ac:dyDescent="0.3">
      <c r="A770" s="2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0">
        <f t="shared" ref="O770:O833" si="72">(E770/D770)*100</f>
        <v>0</v>
      </c>
      <c r="P770" s="8">
        <f t="shared" ref="P770:P833" si="73">IFERROR(E770/L770,0)</f>
        <v>0</v>
      </c>
      <c r="Q770" s="2" t="str">
        <f t="shared" ref="Q770:Q833" si="74">LEFT(N770,SEARCH("/",N770,1)-1)</f>
        <v>publishing</v>
      </c>
      <c r="R770" s="2" t="str">
        <f t="shared" ref="R770:R833" si="75">RIGHT(N770, LEN(N770)-SEARCH("/",N770,1))</f>
        <v>fiction</v>
      </c>
      <c r="S770" s="5">
        <f t="shared" ref="S770:S833" si="76">(((J770/60)/60)/24)+DATE(1970,1,1)</f>
        <v>41594.207060185188</v>
      </c>
      <c r="T770" s="5">
        <f t="shared" ref="T770:T833" si="77">(((I770/60)/60)/24)+DATE(1970,1,1)</f>
        <v>41624.207060185188</v>
      </c>
    </row>
    <row r="771" spans="1:20" ht="57.6" x14ac:dyDescent="0.3">
      <c r="A771" s="2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0">
        <f t="shared" si="72"/>
        <v>41.4</v>
      </c>
      <c r="P771" s="8">
        <f t="shared" si="73"/>
        <v>31.846153846153847</v>
      </c>
      <c r="Q771" s="2" t="str">
        <f t="shared" si="74"/>
        <v>publishing</v>
      </c>
      <c r="R771" s="2" t="str">
        <f t="shared" si="75"/>
        <v>fiction</v>
      </c>
      <c r="S771" s="5">
        <f t="shared" si="76"/>
        <v>41604.996458333335</v>
      </c>
      <c r="T771" s="5">
        <f t="shared" si="77"/>
        <v>41634.996458333335</v>
      </c>
    </row>
    <row r="772" spans="1:20" ht="43.2" x14ac:dyDescent="0.3">
      <c r="A772" s="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0">
        <f t="shared" si="72"/>
        <v>0</v>
      </c>
      <c r="P772" s="8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3.2" x14ac:dyDescent="0.3">
      <c r="A773" s="2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0">
        <f t="shared" si="72"/>
        <v>2.6315789473684209E-2</v>
      </c>
      <c r="P773" s="8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7.6" x14ac:dyDescent="0.3">
      <c r="A774" s="2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0">
        <f t="shared" si="72"/>
        <v>3.3333333333333335</v>
      </c>
      <c r="P774" s="8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2" x14ac:dyDescent="0.3">
      <c r="A775" s="2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0">
        <f t="shared" si="72"/>
        <v>0.85129023676509719</v>
      </c>
      <c r="P775" s="8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2" x14ac:dyDescent="0.3">
      <c r="A776" s="2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0">
        <f t="shared" si="72"/>
        <v>70.199999999999989</v>
      </c>
      <c r="P776" s="8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2" x14ac:dyDescent="0.3">
      <c r="A777" s="2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0">
        <f t="shared" si="72"/>
        <v>1.7000000000000002</v>
      </c>
      <c r="P777" s="8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2" x14ac:dyDescent="0.3">
      <c r="A778" s="2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0">
        <f t="shared" si="72"/>
        <v>51.4</v>
      </c>
      <c r="P778" s="8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43.2" x14ac:dyDescent="0.3">
      <c r="A779" s="2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0">
        <f t="shared" si="72"/>
        <v>0.70000000000000007</v>
      </c>
      <c r="P779" s="8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2" x14ac:dyDescent="0.3">
      <c r="A780" s="2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0">
        <f t="shared" si="72"/>
        <v>0.4</v>
      </c>
      <c r="P780" s="8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7.6" x14ac:dyDescent="0.3">
      <c r="A781" s="2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0">
        <f t="shared" si="72"/>
        <v>2.666666666666667</v>
      </c>
      <c r="P781" s="8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2" x14ac:dyDescent="0.3">
      <c r="A782" s="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0">
        <f t="shared" si="72"/>
        <v>104</v>
      </c>
      <c r="P782" s="8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2" x14ac:dyDescent="0.3">
      <c r="A783" s="2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0">
        <f t="shared" si="72"/>
        <v>133.15375</v>
      </c>
      <c r="P783" s="8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2" x14ac:dyDescent="0.3">
      <c r="A784" s="2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0">
        <f t="shared" si="72"/>
        <v>100</v>
      </c>
      <c r="P784" s="8">
        <f t="shared" si="73"/>
        <v>50</v>
      </c>
      <c r="Q784" s="2" t="str">
        <f t="shared" si="74"/>
        <v>music</v>
      </c>
      <c r="R784" s="2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2" x14ac:dyDescent="0.3">
      <c r="A785" s="2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0">
        <f t="shared" si="72"/>
        <v>148.13333333333333</v>
      </c>
      <c r="P785" s="8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2" x14ac:dyDescent="0.3">
      <c r="A786" s="2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0">
        <f t="shared" si="72"/>
        <v>102.49999999999999</v>
      </c>
      <c r="P786" s="8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43.2" x14ac:dyDescent="0.3">
      <c r="A787" s="2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0">
        <f t="shared" si="72"/>
        <v>180.62799999999999</v>
      </c>
      <c r="P787" s="8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2" x14ac:dyDescent="0.3">
      <c r="A788" s="2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0">
        <f t="shared" si="72"/>
        <v>142.79999999999998</v>
      </c>
      <c r="P788" s="8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2" x14ac:dyDescent="0.3">
      <c r="A789" s="2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0">
        <f t="shared" si="72"/>
        <v>114.16666666666666</v>
      </c>
      <c r="P789" s="8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2" x14ac:dyDescent="0.3">
      <c r="A790" s="2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0">
        <f t="shared" si="72"/>
        <v>203.505</v>
      </c>
      <c r="P790" s="8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2" x14ac:dyDescent="0.3">
      <c r="A791" s="2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0">
        <f t="shared" si="72"/>
        <v>109.41176470588236</v>
      </c>
      <c r="P791" s="8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2" x14ac:dyDescent="0.3">
      <c r="A792" s="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0">
        <f t="shared" si="72"/>
        <v>144.37459999999999</v>
      </c>
      <c r="P792" s="8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2" x14ac:dyDescent="0.3">
      <c r="A793" s="2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0">
        <f t="shared" si="72"/>
        <v>103.86666666666666</v>
      </c>
      <c r="P793" s="8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8.8" x14ac:dyDescent="0.3">
      <c r="A794" s="2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0">
        <f t="shared" si="72"/>
        <v>100.44440000000002</v>
      </c>
      <c r="P794" s="8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2" x14ac:dyDescent="0.3">
      <c r="A795" s="2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0">
        <f t="shared" si="72"/>
        <v>102.77927272727271</v>
      </c>
      <c r="P795" s="8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2" x14ac:dyDescent="0.3">
      <c r="A796" s="2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0">
        <f t="shared" si="72"/>
        <v>105.31250000000001</v>
      </c>
      <c r="P796" s="8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2" x14ac:dyDescent="0.3">
      <c r="A797" s="2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0">
        <f t="shared" si="72"/>
        <v>111.78571428571429</v>
      </c>
      <c r="P797" s="8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7.6" x14ac:dyDescent="0.3">
      <c r="A798" s="2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0">
        <f t="shared" si="72"/>
        <v>101.35000000000001</v>
      </c>
      <c r="P798" s="8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2" x14ac:dyDescent="0.3">
      <c r="A799" s="2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0">
        <f t="shared" si="72"/>
        <v>107.53333333333333</v>
      </c>
      <c r="P799" s="8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2" x14ac:dyDescent="0.3">
      <c r="A800" s="2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0">
        <f t="shared" si="72"/>
        <v>114.88571428571429</v>
      </c>
      <c r="P800" s="8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43.2" x14ac:dyDescent="0.3">
      <c r="A801" s="2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0">
        <f t="shared" si="72"/>
        <v>100.02</v>
      </c>
      <c r="P801" s="8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2" x14ac:dyDescent="0.3">
      <c r="A802" s="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0">
        <f t="shared" si="72"/>
        <v>152.13333333333335</v>
      </c>
      <c r="P802" s="8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2" x14ac:dyDescent="0.3">
      <c r="A803" s="2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0">
        <f t="shared" si="72"/>
        <v>111.52149999999999</v>
      </c>
      <c r="P803" s="8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7.6" x14ac:dyDescent="0.3">
      <c r="A804" s="2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0">
        <f t="shared" si="72"/>
        <v>101.33333333333334</v>
      </c>
      <c r="P804" s="8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2" x14ac:dyDescent="0.3">
      <c r="A805" s="2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0">
        <f t="shared" si="72"/>
        <v>123.2608695652174</v>
      </c>
      <c r="P805" s="8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2" x14ac:dyDescent="0.3">
      <c r="A806" s="2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0">
        <f t="shared" si="72"/>
        <v>100</v>
      </c>
      <c r="P806" s="8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2" x14ac:dyDescent="0.3">
      <c r="A807" s="2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0">
        <f t="shared" si="72"/>
        <v>105</v>
      </c>
      <c r="P807" s="8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">
      <c r="A808" s="2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0">
        <f t="shared" si="72"/>
        <v>104.4375</v>
      </c>
      <c r="P808" s="8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8.8" x14ac:dyDescent="0.3">
      <c r="A809" s="2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0">
        <f t="shared" si="72"/>
        <v>105.125</v>
      </c>
      <c r="P809" s="8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2" x14ac:dyDescent="0.3">
      <c r="A810" s="2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0">
        <f t="shared" si="72"/>
        <v>100</v>
      </c>
      <c r="P810" s="8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2" x14ac:dyDescent="0.3">
      <c r="A811" s="2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0">
        <f t="shared" si="72"/>
        <v>103.77499999999999</v>
      </c>
      <c r="P811" s="8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2" x14ac:dyDescent="0.3">
      <c r="A812" s="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0">
        <f t="shared" si="72"/>
        <v>105</v>
      </c>
      <c r="P812" s="8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8.8" x14ac:dyDescent="0.3">
      <c r="A813" s="2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0">
        <f t="shared" si="72"/>
        <v>104</v>
      </c>
      <c r="P813" s="8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2" x14ac:dyDescent="0.3">
      <c r="A814" s="2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0">
        <f t="shared" si="72"/>
        <v>151.83333333333334</v>
      </c>
      <c r="P814" s="8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8.8" x14ac:dyDescent="0.3">
      <c r="A815" s="2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0">
        <f t="shared" si="72"/>
        <v>159.99600000000001</v>
      </c>
      <c r="P815" s="8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2" x14ac:dyDescent="0.3">
      <c r="A816" s="2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0">
        <f t="shared" si="72"/>
        <v>127.3</v>
      </c>
      <c r="P816" s="8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8.8" x14ac:dyDescent="0.3">
      <c r="A817" s="2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0">
        <f t="shared" si="72"/>
        <v>107</v>
      </c>
      <c r="P817" s="8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8.8" x14ac:dyDescent="0.3">
      <c r="A818" s="2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0">
        <f t="shared" si="72"/>
        <v>115.12214285714286</v>
      </c>
      <c r="P818" s="8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2" x14ac:dyDescent="0.3">
      <c r="A819" s="2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0">
        <f t="shared" si="72"/>
        <v>137.11066666666665</v>
      </c>
      <c r="P819" s="8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2" x14ac:dyDescent="0.3">
      <c r="A820" s="2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0">
        <f t="shared" si="72"/>
        <v>155.71428571428572</v>
      </c>
      <c r="P820" s="8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8.8" x14ac:dyDescent="0.3">
      <c r="A821" s="2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0">
        <f t="shared" si="72"/>
        <v>108.74999999999999</v>
      </c>
      <c r="P821" s="8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2" x14ac:dyDescent="0.3">
      <c r="A822" s="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0">
        <f t="shared" si="72"/>
        <v>134.05000000000001</v>
      </c>
      <c r="P822" s="8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2" x14ac:dyDescent="0.3">
      <c r="A823" s="2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0">
        <f t="shared" si="72"/>
        <v>100</v>
      </c>
      <c r="P823" s="8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2" x14ac:dyDescent="0.3">
      <c r="A824" s="2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0">
        <f t="shared" si="72"/>
        <v>119.16666666666667</v>
      </c>
      <c r="P824" s="8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2" x14ac:dyDescent="0.3">
      <c r="A825" s="2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0">
        <f t="shared" si="72"/>
        <v>179.5</v>
      </c>
      <c r="P825" s="8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7.6" x14ac:dyDescent="0.3">
      <c r="A826" s="2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0">
        <f t="shared" si="72"/>
        <v>134.38124999999999</v>
      </c>
      <c r="P826" s="8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8.8" x14ac:dyDescent="0.3">
      <c r="A827" s="2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0">
        <f t="shared" si="72"/>
        <v>100.43200000000002</v>
      </c>
      <c r="P827" s="8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2" x14ac:dyDescent="0.3">
      <c r="A828" s="2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0">
        <f t="shared" si="72"/>
        <v>101.45454545454547</v>
      </c>
      <c r="P828" s="8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7.6" x14ac:dyDescent="0.3">
      <c r="A829" s="2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0">
        <f t="shared" si="72"/>
        <v>103.33333333333334</v>
      </c>
      <c r="P829" s="8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7.6" x14ac:dyDescent="0.3">
      <c r="A830" s="2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0">
        <f t="shared" si="72"/>
        <v>107</v>
      </c>
      <c r="P830" s="8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7.6" x14ac:dyDescent="0.3">
      <c r="A831" s="2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0">
        <f t="shared" si="72"/>
        <v>104</v>
      </c>
      <c r="P831" s="8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2" x14ac:dyDescent="0.3">
      <c r="A832" s="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0">
        <f t="shared" si="72"/>
        <v>107.83333333333334</v>
      </c>
      <c r="P832" s="8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28.8" x14ac:dyDescent="0.3">
      <c r="A833" s="2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0">
        <f t="shared" si="72"/>
        <v>233.33333333333334</v>
      </c>
      <c r="P833" s="8">
        <f t="shared" si="73"/>
        <v>175</v>
      </c>
      <c r="Q833" s="2" t="str">
        <f t="shared" si="74"/>
        <v>music</v>
      </c>
      <c r="R833" s="2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2" x14ac:dyDescent="0.3">
      <c r="A834" s="2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0">
        <f t="shared" ref="O834:O897" si="78">(E834/D834)*100</f>
        <v>100.60706666666665</v>
      </c>
      <c r="P834" s="8">
        <f t="shared" ref="P834:P897" si="79">IFERROR(E834/L834,0)</f>
        <v>97.993896103896105</v>
      </c>
      <c r="Q834" s="2" t="str">
        <f t="shared" ref="Q834:Q897" si="80">LEFT(N834,SEARCH("/",N834,1)-1)</f>
        <v>music</v>
      </c>
      <c r="R834" s="2" t="str">
        <f t="shared" ref="R834:R897" si="81">RIGHT(N834, LEN(N834)-SEARCH("/",N834,1))</f>
        <v>rock</v>
      </c>
      <c r="S834" s="5">
        <f t="shared" ref="S834:S897" si="82">(((J834/60)/60)/24)+DATE(1970,1,1)</f>
        <v>40869.675173611111</v>
      </c>
      <c r="T834" s="5">
        <f t="shared" ref="T834:T897" si="83">(((I834/60)/60)/24)+DATE(1970,1,1)</f>
        <v>40929.342361111114</v>
      </c>
    </row>
    <row r="835" spans="1:20" x14ac:dyDescent="0.3">
      <c r="A835" s="2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0">
        <f t="shared" si="78"/>
        <v>101.66666666666666</v>
      </c>
      <c r="P835" s="8">
        <f t="shared" si="79"/>
        <v>148.78048780487805</v>
      </c>
      <c r="Q835" s="2" t="str">
        <f t="shared" si="80"/>
        <v>music</v>
      </c>
      <c r="R835" s="2" t="str">
        <f t="shared" si="81"/>
        <v>rock</v>
      </c>
      <c r="S835" s="5">
        <f t="shared" si="82"/>
        <v>41718.878182870372</v>
      </c>
      <c r="T835" s="5">
        <f t="shared" si="83"/>
        <v>41748.878182870372</v>
      </c>
    </row>
    <row r="836" spans="1:20" ht="57.6" x14ac:dyDescent="0.3">
      <c r="A836" s="2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0">
        <f t="shared" si="78"/>
        <v>131.0181818181818</v>
      </c>
      <c r="P836" s="8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3.2" x14ac:dyDescent="0.3">
      <c r="A837" s="2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0">
        <f t="shared" si="78"/>
        <v>117.25000000000001</v>
      </c>
      <c r="P837" s="8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">
      <c r="A838" s="2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0">
        <f t="shared" si="78"/>
        <v>100.93039999999999</v>
      </c>
      <c r="P838" s="8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2" x14ac:dyDescent="0.3">
      <c r="A839" s="2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0">
        <f t="shared" si="78"/>
        <v>121.8</v>
      </c>
      <c r="P839" s="8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2" x14ac:dyDescent="0.3">
      <c r="A840" s="2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0">
        <f t="shared" si="78"/>
        <v>145.4</v>
      </c>
      <c r="P840" s="8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2" x14ac:dyDescent="0.3">
      <c r="A841" s="2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0">
        <f t="shared" si="78"/>
        <v>116.61660000000001</v>
      </c>
      <c r="P841" s="8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2" x14ac:dyDescent="0.3">
      <c r="A842" s="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0">
        <f t="shared" si="78"/>
        <v>120.4166</v>
      </c>
      <c r="P842" s="8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43.2" x14ac:dyDescent="0.3">
      <c r="A843" s="2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0">
        <f t="shared" si="78"/>
        <v>101.32000000000001</v>
      </c>
      <c r="P843" s="8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2" x14ac:dyDescent="0.3">
      <c r="A844" s="2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0">
        <f t="shared" si="78"/>
        <v>104.32</v>
      </c>
      <c r="P844" s="8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2" x14ac:dyDescent="0.3">
      <c r="A845" s="2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0">
        <f t="shared" si="78"/>
        <v>267.13333333333333</v>
      </c>
      <c r="P845" s="8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7.6" x14ac:dyDescent="0.3">
      <c r="A846" s="2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0">
        <f t="shared" si="78"/>
        <v>194.13333333333333</v>
      </c>
      <c r="P846" s="8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2" x14ac:dyDescent="0.3">
      <c r="A847" s="2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0">
        <f t="shared" si="78"/>
        <v>120.3802</v>
      </c>
      <c r="P847" s="8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2" x14ac:dyDescent="0.3">
      <c r="A848" s="2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0">
        <f t="shared" si="78"/>
        <v>122.00090909090908</v>
      </c>
      <c r="P848" s="8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8.8" x14ac:dyDescent="0.3">
      <c r="A849" s="2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0">
        <f t="shared" si="78"/>
        <v>100</v>
      </c>
      <c r="P849" s="8">
        <f t="shared" si="79"/>
        <v>10</v>
      </c>
      <c r="Q849" s="2" t="str">
        <f t="shared" si="80"/>
        <v>music</v>
      </c>
      <c r="R849" s="2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2" x14ac:dyDescent="0.3">
      <c r="A850" s="2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0">
        <f t="shared" si="78"/>
        <v>100</v>
      </c>
      <c r="P850" s="8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7.6" x14ac:dyDescent="0.3">
      <c r="A851" s="2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0">
        <f t="shared" si="78"/>
        <v>119.9</v>
      </c>
      <c r="P851" s="8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2" x14ac:dyDescent="0.3">
      <c r="A852" s="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0">
        <f t="shared" si="78"/>
        <v>155.17499999999998</v>
      </c>
      <c r="P852" s="8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2" x14ac:dyDescent="0.3">
      <c r="A853" s="2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0">
        <f t="shared" si="78"/>
        <v>130.44999999999999</v>
      </c>
      <c r="P853" s="8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8.8" x14ac:dyDescent="0.3">
      <c r="A854" s="2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0">
        <f t="shared" si="78"/>
        <v>104.97142857142859</v>
      </c>
      <c r="P854" s="8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2" x14ac:dyDescent="0.3">
      <c r="A855" s="2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0">
        <f t="shared" si="78"/>
        <v>100</v>
      </c>
      <c r="P855" s="8">
        <f t="shared" si="79"/>
        <v>30</v>
      </c>
      <c r="Q855" s="2" t="str">
        <f t="shared" si="80"/>
        <v>music</v>
      </c>
      <c r="R855" s="2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2" x14ac:dyDescent="0.3">
      <c r="A856" s="2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0">
        <f t="shared" si="78"/>
        <v>118.2205035971223</v>
      </c>
      <c r="P856" s="8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8.8" x14ac:dyDescent="0.3">
      <c r="A857" s="2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0">
        <f t="shared" si="78"/>
        <v>103.44827586206897</v>
      </c>
      <c r="P857" s="8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7.6" x14ac:dyDescent="0.3">
      <c r="A858" s="2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0">
        <f t="shared" si="78"/>
        <v>218.00000000000003</v>
      </c>
      <c r="P858" s="8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2" x14ac:dyDescent="0.3">
      <c r="A859" s="2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0">
        <f t="shared" si="78"/>
        <v>100</v>
      </c>
      <c r="P859" s="8">
        <f t="shared" si="79"/>
        <v>50</v>
      </c>
      <c r="Q859" s="2" t="str">
        <f t="shared" si="80"/>
        <v>music</v>
      </c>
      <c r="R859" s="2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2" x14ac:dyDescent="0.3">
      <c r="A860" s="2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0">
        <f t="shared" si="78"/>
        <v>144.00583333333333</v>
      </c>
      <c r="P860" s="8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2" x14ac:dyDescent="0.3">
      <c r="A861" s="2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0">
        <f t="shared" si="78"/>
        <v>104.67500000000001</v>
      </c>
      <c r="P861" s="8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2" x14ac:dyDescent="0.3">
      <c r="A862" s="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0">
        <f t="shared" si="78"/>
        <v>18.142857142857142</v>
      </c>
      <c r="P862" s="8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2" x14ac:dyDescent="0.3">
      <c r="A863" s="2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0">
        <f t="shared" si="78"/>
        <v>2.2444444444444445</v>
      </c>
      <c r="P863" s="8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2" x14ac:dyDescent="0.3">
      <c r="A864" s="2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0">
        <f t="shared" si="78"/>
        <v>0.33999999999999997</v>
      </c>
      <c r="P864" s="8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2" x14ac:dyDescent="0.3">
      <c r="A865" s="2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0">
        <f t="shared" si="78"/>
        <v>4.5</v>
      </c>
      <c r="P865" s="8">
        <f t="shared" si="79"/>
        <v>18</v>
      </c>
      <c r="Q865" s="2" t="str">
        <f t="shared" si="80"/>
        <v>music</v>
      </c>
      <c r="R865" s="2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2" x14ac:dyDescent="0.3">
      <c r="A866" s="2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0">
        <f t="shared" si="78"/>
        <v>41.53846153846154</v>
      </c>
      <c r="P866" s="8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2" x14ac:dyDescent="0.3">
      <c r="A867" s="2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0">
        <f t="shared" si="78"/>
        <v>2.0454545454545454</v>
      </c>
      <c r="P867" s="8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2" x14ac:dyDescent="0.3">
      <c r="A868" s="2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0">
        <f t="shared" si="78"/>
        <v>18.285714285714285</v>
      </c>
      <c r="P868" s="8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43.2" x14ac:dyDescent="0.3">
      <c r="A869" s="2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0">
        <f t="shared" si="78"/>
        <v>24.02</v>
      </c>
      <c r="P869" s="8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7.6" x14ac:dyDescent="0.3">
      <c r="A870" s="2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0">
        <f t="shared" si="78"/>
        <v>0.1111111111111111</v>
      </c>
      <c r="P870" s="8">
        <f t="shared" si="79"/>
        <v>50</v>
      </c>
      <c r="Q870" s="2" t="str">
        <f t="shared" si="80"/>
        <v>music</v>
      </c>
      <c r="R870" s="2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7.6" x14ac:dyDescent="0.3">
      <c r="A871" s="2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0">
        <f t="shared" si="78"/>
        <v>11.818181818181818</v>
      </c>
      <c r="P871" s="8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2" x14ac:dyDescent="0.3">
      <c r="A872" s="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0">
        <f t="shared" si="78"/>
        <v>0.31</v>
      </c>
      <c r="P872" s="8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43.2" x14ac:dyDescent="0.3">
      <c r="A873" s="2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0">
        <f t="shared" si="78"/>
        <v>5.416666666666667</v>
      </c>
      <c r="P873" s="8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2" x14ac:dyDescent="0.3">
      <c r="A874" s="2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0">
        <f t="shared" si="78"/>
        <v>0.8125</v>
      </c>
      <c r="P874" s="8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8.8" x14ac:dyDescent="0.3">
      <c r="A875" s="2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0">
        <f t="shared" si="78"/>
        <v>1.2857142857142856</v>
      </c>
      <c r="P875" s="8">
        <f t="shared" si="79"/>
        <v>9</v>
      </c>
      <c r="Q875" s="2" t="str">
        <f t="shared" si="80"/>
        <v>music</v>
      </c>
      <c r="R875" s="2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7.6" x14ac:dyDescent="0.3">
      <c r="A876" s="2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0">
        <f t="shared" si="78"/>
        <v>24.333333333333336</v>
      </c>
      <c r="P876" s="8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7.6" x14ac:dyDescent="0.3">
      <c r="A877" s="2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0">
        <f t="shared" si="78"/>
        <v>0</v>
      </c>
      <c r="P877" s="8">
        <f t="shared" si="79"/>
        <v>0</v>
      </c>
      <c r="Q877" s="2" t="str">
        <f t="shared" si="80"/>
        <v>music</v>
      </c>
      <c r="R877" s="2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8.8" x14ac:dyDescent="0.3">
      <c r="A878" s="2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0">
        <f t="shared" si="78"/>
        <v>40.799492385786799</v>
      </c>
      <c r="P878" s="8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43.2" x14ac:dyDescent="0.3">
      <c r="A879" s="2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0">
        <f t="shared" si="78"/>
        <v>67.55</v>
      </c>
      <c r="P879" s="8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2" x14ac:dyDescent="0.3">
      <c r="A880" s="2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0">
        <f t="shared" si="78"/>
        <v>1.3</v>
      </c>
      <c r="P880" s="8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2" x14ac:dyDescent="0.3">
      <c r="A881" s="2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0">
        <f t="shared" si="78"/>
        <v>30.666666666666664</v>
      </c>
      <c r="P881" s="8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2" x14ac:dyDescent="0.3">
      <c r="A882" s="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0">
        <f t="shared" si="78"/>
        <v>2.9894179894179893</v>
      </c>
      <c r="P882" s="8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2" x14ac:dyDescent="0.3">
      <c r="A883" s="2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0">
        <f t="shared" si="78"/>
        <v>0.8</v>
      </c>
      <c r="P883" s="8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2" x14ac:dyDescent="0.3">
      <c r="A884" s="2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0">
        <f t="shared" si="78"/>
        <v>20.133333333333333</v>
      </c>
      <c r="P884" s="8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7.6" x14ac:dyDescent="0.3">
      <c r="A885" s="2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0">
        <f t="shared" si="78"/>
        <v>40.020000000000003</v>
      </c>
      <c r="P885" s="8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2" x14ac:dyDescent="0.3">
      <c r="A886" s="2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0">
        <f t="shared" si="78"/>
        <v>1</v>
      </c>
      <c r="P886" s="8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2" x14ac:dyDescent="0.3">
      <c r="A887" s="2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0">
        <f t="shared" si="78"/>
        <v>75</v>
      </c>
      <c r="P887" s="8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43.2" x14ac:dyDescent="0.3">
      <c r="A888" s="2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0">
        <f t="shared" si="78"/>
        <v>41</v>
      </c>
      <c r="P888" s="8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2" x14ac:dyDescent="0.3">
      <c r="A889" s="2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0">
        <f t="shared" si="78"/>
        <v>0</v>
      </c>
      <c r="P889" s="8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7.6" x14ac:dyDescent="0.3">
      <c r="A890" s="2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0">
        <f t="shared" si="78"/>
        <v>7.1999999999999993</v>
      </c>
      <c r="P890" s="8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2" x14ac:dyDescent="0.3">
      <c r="A891" s="2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0">
        <f t="shared" si="78"/>
        <v>9.4412800000000008</v>
      </c>
      <c r="P891" s="8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7.6" x14ac:dyDescent="0.3">
      <c r="A892" s="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0">
        <f t="shared" si="78"/>
        <v>4.1666666666666661</v>
      </c>
      <c r="P892" s="8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2" x14ac:dyDescent="0.3">
      <c r="A893" s="2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0">
        <f t="shared" si="78"/>
        <v>3.25</v>
      </c>
      <c r="P893" s="8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2" x14ac:dyDescent="0.3">
      <c r="A894" s="2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0">
        <f t="shared" si="78"/>
        <v>40.75</v>
      </c>
      <c r="P894" s="8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2" x14ac:dyDescent="0.3">
      <c r="A895" s="2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0">
        <f t="shared" si="78"/>
        <v>10</v>
      </c>
      <c r="P895" s="8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2" x14ac:dyDescent="0.3">
      <c r="A896" s="2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0">
        <f t="shared" si="78"/>
        <v>39.17</v>
      </c>
      <c r="P896" s="8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43.2" x14ac:dyDescent="0.3">
      <c r="A897" s="2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0">
        <f t="shared" si="78"/>
        <v>2.4375</v>
      </c>
      <c r="P897" s="8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43.2" x14ac:dyDescent="0.3">
      <c r="A898" s="2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0">
        <f t="shared" ref="O898:O961" si="84">(E898/D898)*100</f>
        <v>40</v>
      </c>
      <c r="P898" s="8">
        <f t="shared" ref="P898:P961" si="85">IFERROR(E898/L898,0)</f>
        <v>44.444444444444443</v>
      </c>
      <c r="Q898" s="2" t="str">
        <f t="shared" ref="Q898:Q961" si="86">LEFT(N898,SEARCH("/",N898,1)-1)</f>
        <v>music</v>
      </c>
      <c r="R898" s="2" t="str">
        <f t="shared" ref="R898:R961" si="87">RIGHT(N898, LEN(N898)-SEARCH("/",N898,1))</f>
        <v>indie rock</v>
      </c>
      <c r="S898" s="5">
        <f t="shared" ref="S898:S961" si="88">(((J898/60)/60)/24)+DATE(1970,1,1)</f>
        <v>42218.872986111113</v>
      </c>
      <c r="T898" s="5">
        <f t="shared" ref="T898:T961" si="89">(((I898/60)/60)/24)+DATE(1970,1,1)</f>
        <v>42244.166666666672</v>
      </c>
    </row>
    <row r="899" spans="1:20" ht="43.2" x14ac:dyDescent="0.3">
      <c r="A899" s="2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0">
        <f t="shared" si="84"/>
        <v>0</v>
      </c>
      <c r="P899" s="8">
        <f t="shared" si="85"/>
        <v>0</v>
      </c>
      <c r="Q899" s="2" t="str">
        <f t="shared" si="86"/>
        <v>music</v>
      </c>
      <c r="R899" s="2" t="str">
        <f t="shared" si="87"/>
        <v>indie rock</v>
      </c>
      <c r="S899" s="5">
        <f t="shared" si="88"/>
        <v>41211.688750000001</v>
      </c>
      <c r="T899" s="5">
        <f t="shared" si="89"/>
        <v>41241.730416666665</v>
      </c>
    </row>
    <row r="900" spans="1:20" ht="43.2" x14ac:dyDescent="0.3">
      <c r="A900" s="2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0">
        <f t="shared" si="84"/>
        <v>2.8000000000000003</v>
      </c>
      <c r="P900" s="8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3.2" x14ac:dyDescent="0.3">
      <c r="A901" s="2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0">
        <f t="shared" si="84"/>
        <v>37.333333333333336</v>
      </c>
      <c r="P901" s="8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8.8" x14ac:dyDescent="0.3">
      <c r="A902" s="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0">
        <f t="shared" si="84"/>
        <v>0.42</v>
      </c>
      <c r="P902" s="8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7.6" x14ac:dyDescent="0.3">
      <c r="A903" s="2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0">
        <f t="shared" si="84"/>
        <v>0</v>
      </c>
      <c r="P903" s="8">
        <f t="shared" si="85"/>
        <v>0</v>
      </c>
      <c r="Q903" s="2" t="str">
        <f t="shared" si="86"/>
        <v>music</v>
      </c>
      <c r="R903" s="2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7.6" x14ac:dyDescent="0.3">
      <c r="A904" s="2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0">
        <f t="shared" si="84"/>
        <v>0.3</v>
      </c>
      <c r="P904" s="8">
        <f t="shared" si="85"/>
        <v>30</v>
      </c>
      <c r="Q904" s="2" t="str">
        <f t="shared" si="86"/>
        <v>music</v>
      </c>
      <c r="R904" s="2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2" x14ac:dyDescent="0.3">
      <c r="A905" s="2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0">
        <f t="shared" si="84"/>
        <v>3.2</v>
      </c>
      <c r="P905" s="8">
        <f t="shared" si="85"/>
        <v>40</v>
      </c>
      <c r="Q905" s="2" t="str">
        <f t="shared" si="86"/>
        <v>music</v>
      </c>
      <c r="R905" s="2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2" x14ac:dyDescent="0.3">
      <c r="A906" s="2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0">
        <f t="shared" si="84"/>
        <v>0.30199999999999999</v>
      </c>
      <c r="P906" s="8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2" x14ac:dyDescent="0.3">
      <c r="A907" s="2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0">
        <f t="shared" si="84"/>
        <v>3.0153846153846153</v>
      </c>
      <c r="P907" s="8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8.8" x14ac:dyDescent="0.3">
      <c r="A908" s="2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0">
        <f t="shared" si="84"/>
        <v>0</v>
      </c>
      <c r="P908" s="8">
        <f t="shared" si="85"/>
        <v>0</v>
      </c>
      <c r="Q908" s="2" t="str">
        <f t="shared" si="86"/>
        <v>music</v>
      </c>
      <c r="R908" s="2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28.8" x14ac:dyDescent="0.3">
      <c r="A909" s="2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0">
        <f t="shared" si="84"/>
        <v>0</v>
      </c>
      <c r="P909" s="8">
        <f t="shared" si="85"/>
        <v>0</v>
      </c>
      <c r="Q909" s="2" t="str">
        <f t="shared" si="86"/>
        <v>music</v>
      </c>
      <c r="R909" s="2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2" x14ac:dyDescent="0.3">
      <c r="A910" s="2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0">
        <f t="shared" si="84"/>
        <v>0</v>
      </c>
      <c r="P910" s="8">
        <f t="shared" si="85"/>
        <v>0</v>
      </c>
      <c r="Q910" s="2" t="str">
        <f t="shared" si="86"/>
        <v>music</v>
      </c>
      <c r="R910" s="2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7.6" x14ac:dyDescent="0.3">
      <c r="A911" s="2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0">
        <f t="shared" si="84"/>
        <v>3.25</v>
      </c>
      <c r="P911" s="8">
        <f t="shared" si="85"/>
        <v>65</v>
      </c>
      <c r="Q911" s="2" t="str">
        <f t="shared" si="86"/>
        <v>music</v>
      </c>
      <c r="R911" s="2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2" x14ac:dyDescent="0.3">
      <c r="A912" s="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0">
        <f t="shared" si="84"/>
        <v>22.363636363636363</v>
      </c>
      <c r="P912" s="8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2" x14ac:dyDescent="0.3">
      <c r="A913" s="2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0">
        <f t="shared" si="84"/>
        <v>0</v>
      </c>
      <c r="P913" s="8">
        <f t="shared" si="85"/>
        <v>0</v>
      </c>
      <c r="Q913" s="2" t="str">
        <f t="shared" si="86"/>
        <v>music</v>
      </c>
      <c r="R913" s="2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2" x14ac:dyDescent="0.3">
      <c r="A914" s="2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0">
        <f t="shared" si="84"/>
        <v>0.85714285714285721</v>
      </c>
      <c r="P914" s="8">
        <f t="shared" si="85"/>
        <v>15</v>
      </c>
      <c r="Q914" s="2" t="str">
        <f t="shared" si="86"/>
        <v>music</v>
      </c>
      <c r="R914" s="2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2" x14ac:dyDescent="0.3">
      <c r="A915" s="2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0">
        <f t="shared" si="84"/>
        <v>6.6066666666666665</v>
      </c>
      <c r="P915" s="8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2" x14ac:dyDescent="0.3">
      <c r="A916" s="2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0">
        <f t="shared" si="84"/>
        <v>0</v>
      </c>
      <c r="P916" s="8">
        <f t="shared" si="85"/>
        <v>0</v>
      </c>
      <c r="Q916" s="2" t="str">
        <f t="shared" si="86"/>
        <v>music</v>
      </c>
      <c r="R916" s="2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2" x14ac:dyDescent="0.3">
      <c r="A917" s="2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0">
        <f t="shared" si="84"/>
        <v>5.7692307692307692</v>
      </c>
      <c r="P917" s="8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2" x14ac:dyDescent="0.3">
      <c r="A918" s="2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0">
        <f t="shared" si="84"/>
        <v>0</v>
      </c>
      <c r="P918" s="8">
        <f t="shared" si="85"/>
        <v>0</v>
      </c>
      <c r="Q918" s="2" t="str">
        <f t="shared" si="86"/>
        <v>music</v>
      </c>
      <c r="R918" s="2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43.2" x14ac:dyDescent="0.3">
      <c r="A919" s="2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0">
        <f t="shared" si="84"/>
        <v>0.6</v>
      </c>
      <c r="P919" s="8">
        <f t="shared" si="85"/>
        <v>30</v>
      </c>
      <c r="Q919" s="2" t="str">
        <f t="shared" si="86"/>
        <v>music</v>
      </c>
      <c r="R919" s="2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7.6" x14ac:dyDescent="0.3">
      <c r="A920" s="2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0">
        <f t="shared" si="84"/>
        <v>5.0256410256410255</v>
      </c>
      <c r="P920" s="8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">
      <c r="A921" s="2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0">
        <f t="shared" si="84"/>
        <v>0.5</v>
      </c>
      <c r="P921" s="8">
        <f t="shared" si="85"/>
        <v>100</v>
      </c>
      <c r="Q921" s="2" t="str">
        <f t="shared" si="86"/>
        <v>music</v>
      </c>
      <c r="R921" s="2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2" x14ac:dyDescent="0.3">
      <c r="A922" s="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0">
        <f t="shared" si="84"/>
        <v>0</v>
      </c>
      <c r="P922" s="8">
        <f t="shared" si="85"/>
        <v>0</v>
      </c>
      <c r="Q922" s="2" t="str">
        <f t="shared" si="86"/>
        <v>music</v>
      </c>
      <c r="R922" s="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43.2" x14ac:dyDescent="0.3">
      <c r="A923" s="2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0">
        <f t="shared" si="84"/>
        <v>30.9</v>
      </c>
      <c r="P923" s="8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2" x14ac:dyDescent="0.3">
      <c r="A924" s="2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0">
        <f t="shared" si="84"/>
        <v>21.037037037037038</v>
      </c>
      <c r="P924" s="8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2" x14ac:dyDescent="0.3">
      <c r="A925" s="2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0">
        <f t="shared" si="84"/>
        <v>2.1999999999999997</v>
      </c>
      <c r="P925" s="8">
        <f t="shared" si="85"/>
        <v>55</v>
      </c>
      <c r="Q925" s="2" t="str">
        <f t="shared" si="86"/>
        <v>music</v>
      </c>
      <c r="R925" s="2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43.2" x14ac:dyDescent="0.3">
      <c r="A926" s="2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0">
        <f t="shared" si="84"/>
        <v>10.9</v>
      </c>
      <c r="P926" s="8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2" x14ac:dyDescent="0.3">
      <c r="A927" s="2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0">
        <f t="shared" si="84"/>
        <v>2.666666666666667</v>
      </c>
      <c r="P927" s="8">
        <f t="shared" si="85"/>
        <v>32</v>
      </c>
      <c r="Q927" s="2" t="str">
        <f t="shared" si="86"/>
        <v>music</v>
      </c>
      <c r="R927" s="2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7.6" x14ac:dyDescent="0.3">
      <c r="A928" s="2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0">
        <f t="shared" si="84"/>
        <v>0</v>
      </c>
      <c r="P928" s="8">
        <f t="shared" si="85"/>
        <v>0</v>
      </c>
      <c r="Q928" s="2" t="str">
        <f t="shared" si="86"/>
        <v>music</v>
      </c>
      <c r="R928" s="2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8.8" x14ac:dyDescent="0.3">
      <c r="A929" s="2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0">
        <f t="shared" si="84"/>
        <v>0</v>
      </c>
      <c r="P929" s="8">
        <f t="shared" si="85"/>
        <v>0</v>
      </c>
      <c r="Q929" s="2" t="str">
        <f t="shared" si="86"/>
        <v>music</v>
      </c>
      <c r="R929" s="2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2" x14ac:dyDescent="0.3">
      <c r="A930" s="2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0">
        <f t="shared" si="84"/>
        <v>10.86206896551724</v>
      </c>
      <c r="P930" s="8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2" x14ac:dyDescent="0.3">
      <c r="A931" s="2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0">
        <f t="shared" si="84"/>
        <v>0</v>
      </c>
      <c r="P931" s="8">
        <f t="shared" si="85"/>
        <v>0</v>
      </c>
      <c r="Q931" s="2" t="str">
        <f t="shared" si="86"/>
        <v>music</v>
      </c>
      <c r="R931" s="2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7.6" x14ac:dyDescent="0.3">
      <c r="A932" s="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0">
        <f t="shared" si="84"/>
        <v>38.333333333333336</v>
      </c>
      <c r="P932" s="8">
        <f t="shared" si="85"/>
        <v>69</v>
      </c>
      <c r="Q932" s="2" t="str">
        <f t="shared" si="86"/>
        <v>music</v>
      </c>
      <c r="R932" s="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2" x14ac:dyDescent="0.3">
      <c r="A933" s="2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0">
        <f t="shared" si="84"/>
        <v>6.5500000000000007</v>
      </c>
      <c r="P933" s="8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8.8" x14ac:dyDescent="0.3">
      <c r="A934" s="2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0">
        <f t="shared" si="84"/>
        <v>14.536842105263158</v>
      </c>
      <c r="P934" s="8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2" x14ac:dyDescent="0.3">
      <c r="A935" s="2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0">
        <f t="shared" si="84"/>
        <v>6</v>
      </c>
      <c r="P935" s="8">
        <f t="shared" si="85"/>
        <v>60</v>
      </c>
      <c r="Q935" s="2" t="str">
        <f t="shared" si="86"/>
        <v>music</v>
      </c>
      <c r="R935" s="2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2" x14ac:dyDescent="0.3">
      <c r="A936" s="2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0">
        <f t="shared" si="84"/>
        <v>30.4</v>
      </c>
      <c r="P936" s="8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2" x14ac:dyDescent="0.3">
      <c r="A937" s="2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0">
        <f t="shared" si="84"/>
        <v>1.4285714285714286</v>
      </c>
      <c r="P937" s="8">
        <f t="shared" si="85"/>
        <v>25</v>
      </c>
      <c r="Q937" s="2" t="str">
        <f t="shared" si="86"/>
        <v>music</v>
      </c>
      <c r="R937" s="2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2" x14ac:dyDescent="0.3">
      <c r="A938" s="2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0">
        <f t="shared" si="84"/>
        <v>0</v>
      </c>
      <c r="P938" s="8">
        <f t="shared" si="85"/>
        <v>0</v>
      </c>
      <c r="Q938" s="2" t="str">
        <f t="shared" si="86"/>
        <v>music</v>
      </c>
      <c r="R938" s="2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2" x14ac:dyDescent="0.3">
      <c r="A939" s="2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0">
        <f t="shared" si="84"/>
        <v>1.1428571428571428</v>
      </c>
      <c r="P939" s="8">
        <f t="shared" si="85"/>
        <v>20</v>
      </c>
      <c r="Q939" s="2" t="str">
        <f t="shared" si="86"/>
        <v>music</v>
      </c>
      <c r="R939" s="2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2" x14ac:dyDescent="0.3">
      <c r="A940" s="2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0">
        <f t="shared" si="84"/>
        <v>0.35714285714285715</v>
      </c>
      <c r="P940" s="8">
        <f t="shared" si="85"/>
        <v>25</v>
      </c>
      <c r="Q940" s="2" t="str">
        <f t="shared" si="86"/>
        <v>music</v>
      </c>
      <c r="R940" s="2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2" x14ac:dyDescent="0.3">
      <c r="A941" s="2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0">
        <f t="shared" si="84"/>
        <v>1.4545454545454546</v>
      </c>
      <c r="P941" s="8">
        <f t="shared" si="85"/>
        <v>20</v>
      </c>
      <c r="Q941" s="2" t="str">
        <f t="shared" si="86"/>
        <v>music</v>
      </c>
      <c r="R941" s="2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2" x14ac:dyDescent="0.3">
      <c r="A942" s="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0">
        <f t="shared" si="84"/>
        <v>17.155555555555555</v>
      </c>
      <c r="P942" s="8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7.6" x14ac:dyDescent="0.3">
      <c r="A943" s="2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0">
        <f t="shared" si="84"/>
        <v>2.3220000000000001</v>
      </c>
      <c r="P943" s="8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7.6" x14ac:dyDescent="0.3">
      <c r="A944" s="2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0">
        <f t="shared" si="84"/>
        <v>8.9066666666666663</v>
      </c>
      <c r="P944" s="8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8.8" x14ac:dyDescent="0.3">
      <c r="A945" s="2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0">
        <f t="shared" si="84"/>
        <v>9.6333333333333346</v>
      </c>
      <c r="P945" s="8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2" x14ac:dyDescent="0.3">
      <c r="A946" s="2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0">
        <f t="shared" si="84"/>
        <v>13.325999999999999</v>
      </c>
      <c r="P946" s="8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2" x14ac:dyDescent="0.3">
      <c r="A947" s="2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0">
        <f t="shared" si="84"/>
        <v>2.484</v>
      </c>
      <c r="P947" s="8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2" x14ac:dyDescent="0.3">
      <c r="A948" s="2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0">
        <f t="shared" si="84"/>
        <v>1.9066666666666665</v>
      </c>
      <c r="P948" s="8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43.2" x14ac:dyDescent="0.3">
      <c r="A949" s="2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0">
        <f t="shared" si="84"/>
        <v>0</v>
      </c>
      <c r="P949" s="8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7.6" x14ac:dyDescent="0.3">
      <c r="A950" s="2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0">
        <f t="shared" si="84"/>
        <v>12</v>
      </c>
      <c r="P950" s="8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2" x14ac:dyDescent="0.3">
      <c r="A951" s="2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0">
        <f t="shared" si="84"/>
        <v>1.365</v>
      </c>
      <c r="P951" s="8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2" x14ac:dyDescent="0.3">
      <c r="A952" s="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0">
        <f t="shared" si="84"/>
        <v>28.04</v>
      </c>
      <c r="P952" s="8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">
      <c r="A953" s="2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0">
        <f t="shared" si="84"/>
        <v>38.39</v>
      </c>
      <c r="P953" s="8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8.8" x14ac:dyDescent="0.3">
      <c r="A954" s="2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0">
        <f t="shared" si="84"/>
        <v>39.942857142857143</v>
      </c>
      <c r="P954" s="8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2" x14ac:dyDescent="0.3">
      <c r="A955" s="2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0">
        <f t="shared" si="84"/>
        <v>0.84</v>
      </c>
      <c r="P955" s="8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2" x14ac:dyDescent="0.3">
      <c r="A956" s="2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0">
        <f t="shared" si="84"/>
        <v>43.406666666666666</v>
      </c>
      <c r="P956" s="8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2" x14ac:dyDescent="0.3">
      <c r="A957" s="2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0">
        <f t="shared" si="84"/>
        <v>5.6613333333333333</v>
      </c>
      <c r="P957" s="8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7.6" x14ac:dyDescent="0.3">
      <c r="A958" s="2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0">
        <f t="shared" si="84"/>
        <v>1.722</v>
      </c>
      <c r="P958" s="8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8.8" x14ac:dyDescent="0.3">
      <c r="A959" s="2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0">
        <f t="shared" si="84"/>
        <v>1.9416666666666664</v>
      </c>
      <c r="P959" s="8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7.6" x14ac:dyDescent="0.3">
      <c r="A960" s="2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0">
        <f t="shared" si="84"/>
        <v>11.328275684711327</v>
      </c>
      <c r="P960" s="8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2" x14ac:dyDescent="0.3">
      <c r="A961" s="2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0">
        <f t="shared" si="84"/>
        <v>38.86</v>
      </c>
      <c r="P961" s="8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2" x14ac:dyDescent="0.3">
      <c r="A962" s="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0">
        <f t="shared" ref="O962:O1025" si="90">(E962/D962)*100</f>
        <v>46.100628930817614</v>
      </c>
      <c r="P962" s="8">
        <f t="shared" ref="P962:P1025" si="91">IFERROR(E962/L962,0)</f>
        <v>136.46276595744681</v>
      </c>
      <c r="Q962" s="2" t="str">
        <f t="shared" ref="Q962:Q1025" si="92">LEFT(N962,SEARCH("/",N962,1)-1)</f>
        <v>technology</v>
      </c>
      <c r="R962" s="2" t="str">
        <f t="shared" ref="R962:R1025" si="93">RIGHT(N962, LEN(N962)-SEARCH("/",N962,1))</f>
        <v>wearables</v>
      </c>
      <c r="S962" s="5">
        <f t="shared" ref="S962:S1025" si="94">(((J962/60)/60)/24)+DATE(1970,1,1)</f>
        <v>42766.626793981486</v>
      </c>
      <c r="T962" s="5">
        <f t="shared" ref="T962:T1025" si="95">(((I962/60)/60)/24)+DATE(1970,1,1)</f>
        <v>42808.585127314815</v>
      </c>
    </row>
    <row r="963" spans="1:20" ht="43.2" x14ac:dyDescent="0.3">
      <c r="A963" s="2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0">
        <f t="shared" si="90"/>
        <v>42.188421052631583</v>
      </c>
      <c r="P963" s="8">
        <f t="shared" si="91"/>
        <v>364.35454545454547</v>
      </c>
      <c r="Q963" s="2" t="str">
        <f t="shared" si="92"/>
        <v>technology</v>
      </c>
      <c r="R963" s="2" t="str">
        <f t="shared" si="93"/>
        <v>wearables</v>
      </c>
      <c r="S963" s="5">
        <f t="shared" si="94"/>
        <v>42740.693692129629</v>
      </c>
      <c r="T963" s="5">
        <f t="shared" si="95"/>
        <v>42786.791666666672</v>
      </c>
    </row>
    <row r="964" spans="1:20" ht="43.2" x14ac:dyDescent="0.3">
      <c r="A964" s="2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0">
        <f t="shared" si="90"/>
        <v>28.48</v>
      </c>
      <c r="P964" s="8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28.8" x14ac:dyDescent="0.3">
      <c r="A965" s="2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0">
        <f t="shared" si="90"/>
        <v>1.077142857142857</v>
      </c>
      <c r="P965" s="8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43.2" x14ac:dyDescent="0.3">
      <c r="A966" s="2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0">
        <f t="shared" si="90"/>
        <v>0.79909090909090907</v>
      </c>
      <c r="P966" s="8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2" x14ac:dyDescent="0.3">
      <c r="A967" s="2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0">
        <f t="shared" si="90"/>
        <v>1.1919999999999999</v>
      </c>
      <c r="P967" s="8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2" x14ac:dyDescent="0.3">
      <c r="A968" s="2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0">
        <f t="shared" si="90"/>
        <v>14.799999999999999</v>
      </c>
      <c r="P968" s="8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2" x14ac:dyDescent="0.3">
      <c r="A969" s="2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0">
        <f t="shared" si="90"/>
        <v>17.810000000000002</v>
      </c>
      <c r="P969" s="8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2" x14ac:dyDescent="0.3">
      <c r="A970" s="2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0">
        <f t="shared" si="90"/>
        <v>1.325</v>
      </c>
      <c r="P970" s="8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8.8" x14ac:dyDescent="0.3">
      <c r="A971" s="2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0">
        <f t="shared" si="90"/>
        <v>46.666666666666664</v>
      </c>
      <c r="P971" s="8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7.6" x14ac:dyDescent="0.3">
      <c r="A972" s="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0">
        <f t="shared" si="90"/>
        <v>45.92</v>
      </c>
      <c r="P972" s="8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2" x14ac:dyDescent="0.3">
      <c r="A973" s="2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0">
        <f t="shared" si="90"/>
        <v>0.22599999999999998</v>
      </c>
      <c r="P973" s="8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2" x14ac:dyDescent="0.3">
      <c r="A974" s="2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0">
        <f t="shared" si="90"/>
        <v>34.625</v>
      </c>
      <c r="P974" s="8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43.2" x14ac:dyDescent="0.3">
      <c r="A975" s="2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0">
        <f t="shared" si="90"/>
        <v>2.0549999999999997</v>
      </c>
      <c r="P975" s="8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2" x14ac:dyDescent="0.3">
      <c r="A976" s="2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0">
        <f t="shared" si="90"/>
        <v>0.55999999999999994</v>
      </c>
      <c r="P976" s="8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2" x14ac:dyDescent="0.3">
      <c r="A977" s="2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0">
        <f t="shared" si="90"/>
        <v>2.6069999999999998</v>
      </c>
      <c r="P977" s="8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2" x14ac:dyDescent="0.3">
      <c r="A978" s="2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0">
        <f t="shared" si="90"/>
        <v>1.9259999999999999</v>
      </c>
      <c r="P978" s="8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2" x14ac:dyDescent="0.3">
      <c r="A979" s="2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0">
        <f t="shared" si="90"/>
        <v>33.666666666666664</v>
      </c>
      <c r="P979" s="8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2" x14ac:dyDescent="0.3">
      <c r="A980" s="2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0">
        <f t="shared" si="90"/>
        <v>56.263267182990241</v>
      </c>
      <c r="P980" s="8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43.2" x14ac:dyDescent="0.3">
      <c r="A981" s="2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0">
        <f t="shared" si="90"/>
        <v>82.817599999999999</v>
      </c>
      <c r="P981" s="8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7.6" x14ac:dyDescent="0.3">
      <c r="A982" s="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0">
        <f t="shared" si="90"/>
        <v>14.860000000000001</v>
      </c>
      <c r="P982" s="8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7.6" x14ac:dyDescent="0.3">
      <c r="A983" s="2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0">
        <f t="shared" si="90"/>
        <v>1.2375123751237513E-2</v>
      </c>
      <c r="P983" s="8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8.8" x14ac:dyDescent="0.3">
      <c r="A984" s="2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0">
        <f t="shared" si="90"/>
        <v>1.7142857142857144E-2</v>
      </c>
      <c r="P984" s="8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7.6" x14ac:dyDescent="0.3">
      <c r="A985" s="2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0">
        <f t="shared" si="90"/>
        <v>29.506136117214709</v>
      </c>
      <c r="P985" s="8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" x14ac:dyDescent="0.3">
      <c r="A986" s="2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0">
        <f t="shared" si="90"/>
        <v>1.06</v>
      </c>
      <c r="P986" s="8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2" x14ac:dyDescent="0.3">
      <c r="A987" s="2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0">
        <f t="shared" si="90"/>
        <v>6.293333333333333</v>
      </c>
      <c r="P987" s="8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7.6" x14ac:dyDescent="0.3">
      <c r="A988" s="2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0">
        <f t="shared" si="90"/>
        <v>12.75</v>
      </c>
      <c r="P988" s="8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2" x14ac:dyDescent="0.3">
      <c r="A989" s="2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0">
        <f t="shared" si="90"/>
        <v>13.22</v>
      </c>
      <c r="P989" s="8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7.6" x14ac:dyDescent="0.3">
      <c r="A990" s="2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0">
        <f t="shared" si="90"/>
        <v>0</v>
      </c>
      <c r="P990" s="8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8.8" x14ac:dyDescent="0.3">
      <c r="A991" s="2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0">
        <f t="shared" si="90"/>
        <v>16.77</v>
      </c>
      <c r="P991" s="8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2" x14ac:dyDescent="0.3">
      <c r="A992" s="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0">
        <f t="shared" si="90"/>
        <v>0.104</v>
      </c>
      <c r="P992" s="8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" x14ac:dyDescent="0.3">
      <c r="A993" s="2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0">
        <f t="shared" si="90"/>
        <v>4.24</v>
      </c>
      <c r="P993" s="8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2" x14ac:dyDescent="0.3">
      <c r="A994" s="2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0">
        <f t="shared" si="90"/>
        <v>0.46699999999999997</v>
      </c>
      <c r="P994" s="8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2" x14ac:dyDescent="0.3">
      <c r="A995" s="2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0">
        <f t="shared" si="90"/>
        <v>25.087142857142858</v>
      </c>
      <c r="P995" s="8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7.6" x14ac:dyDescent="0.3">
      <c r="A996" s="2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0">
        <f t="shared" si="90"/>
        <v>2.3345000000000002</v>
      </c>
      <c r="P996" s="8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2" x14ac:dyDescent="0.3">
      <c r="A997" s="2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0">
        <f t="shared" si="90"/>
        <v>7.26</v>
      </c>
      <c r="P997" s="8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28.8" x14ac:dyDescent="0.3">
      <c r="A998" s="2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0">
        <f t="shared" si="90"/>
        <v>1.625</v>
      </c>
      <c r="P998" s="8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8.8" x14ac:dyDescent="0.3">
      <c r="A999" s="2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0">
        <f t="shared" si="90"/>
        <v>1.3</v>
      </c>
      <c r="P999" s="8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2" x14ac:dyDescent="0.3">
      <c r="A1000" s="2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0">
        <f t="shared" si="90"/>
        <v>58.558333333333337</v>
      </c>
      <c r="P1000" s="8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2" x14ac:dyDescent="0.3">
      <c r="A1001" s="2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0">
        <f t="shared" si="90"/>
        <v>7.7886666666666677</v>
      </c>
      <c r="P1001" s="8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2" x14ac:dyDescent="0.3">
      <c r="A1002" s="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0">
        <f t="shared" si="90"/>
        <v>2.2157147647256061</v>
      </c>
      <c r="P1002" s="8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7.6" x14ac:dyDescent="0.3">
      <c r="A1003" s="2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0">
        <f t="shared" si="90"/>
        <v>104</v>
      </c>
      <c r="P1003" s="8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2" x14ac:dyDescent="0.3">
      <c r="A1004" s="2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0">
        <f t="shared" si="90"/>
        <v>29.6029602960296</v>
      </c>
      <c r="P1004" s="8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2" x14ac:dyDescent="0.3">
      <c r="A1005" s="2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0">
        <f t="shared" si="90"/>
        <v>16.055</v>
      </c>
      <c r="P1005" s="8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8.8" x14ac:dyDescent="0.3">
      <c r="A1006" s="2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0">
        <f t="shared" si="90"/>
        <v>82.207999999999998</v>
      </c>
      <c r="P1006" s="8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2" x14ac:dyDescent="0.3">
      <c r="A1007" s="2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0">
        <f t="shared" si="90"/>
        <v>75.051000000000002</v>
      </c>
      <c r="P1007" s="8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2" x14ac:dyDescent="0.3">
      <c r="A1008" s="2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0">
        <f t="shared" si="90"/>
        <v>5.8500000000000005</v>
      </c>
      <c r="P1008" s="8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2" x14ac:dyDescent="0.3">
      <c r="A1009" s="2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0">
        <f t="shared" si="90"/>
        <v>44.32</v>
      </c>
      <c r="P1009" s="8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2" x14ac:dyDescent="0.3">
      <c r="A1010" s="2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0">
        <f t="shared" si="90"/>
        <v>0.26737967914438499</v>
      </c>
      <c r="P1010" s="8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7.6" x14ac:dyDescent="0.3">
      <c r="A1011" s="2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0">
        <f t="shared" si="90"/>
        <v>13.13</v>
      </c>
      <c r="P1011" s="8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2" x14ac:dyDescent="0.3">
      <c r="A1012" s="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0">
        <f t="shared" si="90"/>
        <v>0.19088937093275488</v>
      </c>
      <c r="P1012" s="8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2" x14ac:dyDescent="0.3">
      <c r="A1013" s="2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0">
        <f t="shared" si="90"/>
        <v>0.375</v>
      </c>
      <c r="P1013" s="8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7.6" x14ac:dyDescent="0.3">
      <c r="A1014" s="2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0">
        <f t="shared" si="90"/>
        <v>21535.021000000001</v>
      </c>
      <c r="P1014" s="8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2" x14ac:dyDescent="0.3">
      <c r="A1015" s="2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0">
        <f t="shared" si="90"/>
        <v>34.527999999999999</v>
      </c>
      <c r="P1015" s="8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8.8" x14ac:dyDescent="0.3">
      <c r="A1016" s="2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0">
        <f t="shared" si="90"/>
        <v>30.599999999999998</v>
      </c>
      <c r="P1016" s="8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8.8" x14ac:dyDescent="0.3">
      <c r="A1017" s="2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0">
        <f t="shared" si="90"/>
        <v>2.666666666666667</v>
      </c>
      <c r="P1017" s="8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2" x14ac:dyDescent="0.3">
      <c r="A1018" s="2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0">
        <f t="shared" si="90"/>
        <v>2.8420000000000001</v>
      </c>
      <c r="P1018" s="8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43.2" x14ac:dyDescent="0.3">
      <c r="A1019" s="2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0">
        <f t="shared" si="90"/>
        <v>22.878799999999998</v>
      </c>
      <c r="P1019" s="8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2" x14ac:dyDescent="0.3">
      <c r="A1020" s="2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0">
        <f t="shared" si="90"/>
        <v>3.105</v>
      </c>
      <c r="P1020" s="8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2" x14ac:dyDescent="0.3">
      <c r="A1021" s="2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0">
        <f t="shared" si="90"/>
        <v>47.333333333333336</v>
      </c>
      <c r="P1021" s="8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2" x14ac:dyDescent="0.3">
      <c r="A1022" s="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0">
        <f t="shared" si="90"/>
        <v>205.54838709677421</v>
      </c>
      <c r="P1022" s="8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2" x14ac:dyDescent="0.3">
      <c r="A1023" s="2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0">
        <f t="shared" si="90"/>
        <v>351.80366666666669</v>
      </c>
      <c r="P1023" s="8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8.8" x14ac:dyDescent="0.3">
      <c r="A1024" s="2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0">
        <f t="shared" si="90"/>
        <v>114.9</v>
      </c>
      <c r="P1024" s="8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2" x14ac:dyDescent="0.3">
      <c r="A1025" s="2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0">
        <f t="shared" si="90"/>
        <v>237.15</v>
      </c>
      <c r="P1025" s="8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2" x14ac:dyDescent="0.3">
      <c r="A1026" s="2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0">
        <f t="shared" ref="O1026:O1089" si="96">(E1026/D1026)*100</f>
        <v>118.63774999999998</v>
      </c>
      <c r="P1026" s="8">
        <f t="shared" ref="P1026:P1089" si="97">IFERROR(E1026/L1026,0)</f>
        <v>388.9762295081967</v>
      </c>
      <c r="Q1026" s="2" t="str">
        <f t="shared" ref="Q1026:Q1089" si="98">LEFT(N1026,SEARCH("/",N1026,1)-1)</f>
        <v>music</v>
      </c>
      <c r="R1026" s="2" t="str">
        <f t="shared" ref="R1026:R1089" si="99">RIGHT(N1026, LEN(N1026)-SEARCH("/",N1026,1))</f>
        <v>electronic music</v>
      </c>
      <c r="S1026" s="5">
        <f t="shared" ref="S1026:S1089" si="100">(((J1026/60)/60)/24)+DATE(1970,1,1)</f>
        <v>42370.580590277779</v>
      </c>
      <c r="T1026" s="5">
        <f t="shared" ref="T1026:T1089" si="101">(((I1026/60)/60)/24)+DATE(1970,1,1)</f>
        <v>42400.580590277779</v>
      </c>
    </row>
    <row r="1027" spans="1:20" ht="43.2" x14ac:dyDescent="0.3">
      <c r="A1027" s="2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0">
        <f t="shared" si="96"/>
        <v>109.92831428571431</v>
      </c>
      <c r="P1027" s="8">
        <f t="shared" si="97"/>
        <v>71.848571428571432</v>
      </c>
      <c r="Q1027" s="2" t="str">
        <f t="shared" si="98"/>
        <v>music</v>
      </c>
      <c r="R1027" s="2" t="str">
        <f t="shared" si="99"/>
        <v>electronic music</v>
      </c>
      <c r="S1027" s="5">
        <f t="shared" si="100"/>
        <v>42049.833761574075</v>
      </c>
      <c r="T1027" s="5">
        <f t="shared" si="101"/>
        <v>42079.792094907403</v>
      </c>
    </row>
    <row r="1028" spans="1:20" ht="57.6" x14ac:dyDescent="0.3">
      <c r="A1028" s="2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0">
        <f t="shared" si="96"/>
        <v>100.00828571428571</v>
      </c>
      <c r="P1028" s="8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3.2" x14ac:dyDescent="0.3">
      <c r="A1029" s="2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0">
        <f t="shared" si="96"/>
        <v>103.09292094387415</v>
      </c>
      <c r="P1029" s="8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2" x14ac:dyDescent="0.3">
      <c r="A1030" s="2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0">
        <f t="shared" si="96"/>
        <v>117.27000000000001</v>
      </c>
      <c r="P1030" s="8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8.8" x14ac:dyDescent="0.3">
      <c r="A1031" s="2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0">
        <f t="shared" si="96"/>
        <v>111.75999999999999</v>
      </c>
      <c r="P1031" s="8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8.8" x14ac:dyDescent="0.3">
      <c r="A1032" s="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0">
        <f t="shared" si="96"/>
        <v>342.09999999999997</v>
      </c>
      <c r="P1032" s="8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7.6" x14ac:dyDescent="0.3">
      <c r="A1033" s="2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0">
        <f t="shared" si="96"/>
        <v>107.4</v>
      </c>
      <c r="P1033" s="8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">
      <c r="A1034" s="2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0">
        <f t="shared" si="96"/>
        <v>108.49703703703703</v>
      </c>
      <c r="P1034" s="8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2" x14ac:dyDescent="0.3">
      <c r="A1035" s="2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0">
        <f t="shared" si="96"/>
        <v>102.86144578313252</v>
      </c>
      <c r="P1035" s="8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2" x14ac:dyDescent="0.3">
      <c r="A1036" s="2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0">
        <f t="shared" si="96"/>
        <v>130.0018</v>
      </c>
      <c r="P1036" s="8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2" x14ac:dyDescent="0.3">
      <c r="A1037" s="2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0">
        <f t="shared" si="96"/>
        <v>107.65217391304347</v>
      </c>
      <c r="P1037" s="8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2" x14ac:dyDescent="0.3">
      <c r="A1038" s="2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0">
        <f t="shared" si="96"/>
        <v>112.36044444444444</v>
      </c>
      <c r="P1038" s="8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43.2" x14ac:dyDescent="0.3">
      <c r="A1039" s="2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0">
        <f t="shared" si="96"/>
        <v>102.1</v>
      </c>
      <c r="P1039" s="8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2" x14ac:dyDescent="0.3">
      <c r="A1040" s="2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0">
        <f t="shared" si="96"/>
        <v>145.33333333333334</v>
      </c>
      <c r="P1040" s="8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43.2" x14ac:dyDescent="0.3">
      <c r="A1041" s="2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0">
        <f t="shared" si="96"/>
        <v>128.19999999999999</v>
      </c>
      <c r="P1041" s="8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2" x14ac:dyDescent="0.3">
      <c r="A1042" s="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0">
        <f t="shared" si="96"/>
        <v>0.29411764705882354</v>
      </c>
      <c r="P1042" s="8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2" x14ac:dyDescent="0.3">
      <c r="A1043" s="2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0">
        <f t="shared" si="96"/>
        <v>0</v>
      </c>
      <c r="P1043" s="8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2" x14ac:dyDescent="0.3">
      <c r="A1044" s="2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0">
        <f t="shared" si="96"/>
        <v>1.5384615384615385</v>
      </c>
      <c r="P1044" s="8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2" x14ac:dyDescent="0.3">
      <c r="A1045" s="2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0">
        <f t="shared" si="96"/>
        <v>8.5370000000000008</v>
      </c>
      <c r="P1045" s="8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2" x14ac:dyDescent="0.3">
      <c r="A1046" s="2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0">
        <f t="shared" si="96"/>
        <v>8.5714285714285715E-2</v>
      </c>
      <c r="P1046" s="8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2" x14ac:dyDescent="0.3">
      <c r="A1047" s="2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0">
        <f t="shared" si="96"/>
        <v>2.6599999999999997</v>
      </c>
      <c r="P1047" s="8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2" x14ac:dyDescent="0.3">
      <c r="A1048" s="2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0">
        <f t="shared" si="96"/>
        <v>0</v>
      </c>
      <c r="P1048" s="8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2" x14ac:dyDescent="0.3">
      <c r="A1049" s="2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0">
        <f t="shared" si="96"/>
        <v>0.05</v>
      </c>
      <c r="P1049" s="8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2" x14ac:dyDescent="0.3">
      <c r="A1050" s="2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0">
        <f t="shared" si="96"/>
        <v>1.4133333333333333</v>
      </c>
      <c r="P1050" s="8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">
      <c r="A1051" s="2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0">
        <f t="shared" si="96"/>
        <v>0</v>
      </c>
      <c r="P1051" s="8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8.8" x14ac:dyDescent="0.3">
      <c r="A1052" s="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0">
        <f t="shared" si="96"/>
        <v>0</v>
      </c>
      <c r="P1052" s="8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2" x14ac:dyDescent="0.3">
      <c r="A1053" s="2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0">
        <f t="shared" si="96"/>
        <v>0</v>
      </c>
      <c r="P1053" s="8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7.6" x14ac:dyDescent="0.3">
      <c r="A1054" s="2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0">
        <f t="shared" si="96"/>
        <v>0</v>
      </c>
      <c r="P1054" s="8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2" x14ac:dyDescent="0.3">
      <c r="A1055" s="2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0">
        <f t="shared" si="96"/>
        <v>1</v>
      </c>
      <c r="P1055" s="8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7.6" x14ac:dyDescent="0.3">
      <c r="A1056" s="2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0">
        <f t="shared" si="96"/>
        <v>0</v>
      </c>
      <c r="P1056" s="8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2" x14ac:dyDescent="0.3">
      <c r="A1057" s="2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0">
        <f t="shared" si="96"/>
        <v>0</v>
      </c>
      <c r="P1057" s="8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43.2" x14ac:dyDescent="0.3">
      <c r="A1058" s="2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0">
        <f t="shared" si="96"/>
        <v>0</v>
      </c>
      <c r="P1058" s="8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2" x14ac:dyDescent="0.3">
      <c r="A1059" s="2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0">
        <f t="shared" si="96"/>
        <v>0</v>
      </c>
      <c r="P1059" s="8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2" x14ac:dyDescent="0.3">
      <c r="A1060" s="2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0">
        <f t="shared" si="96"/>
        <v>0</v>
      </c>
      <c r="P1060" s="8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">
      <c r="A1061" s="2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0">
        <f t="shared" si="96"/>
        <v>0</v>
      </c>
      <c r="P1061" s="8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2" x14ac:dyDescent="0.3">
      <c r="A1062" s="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0">
        <f t="shared" si="96"/>
        <v>1</v>
      </c>
      <c r="P1062" s="8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8.8" x14ac:dyDescent="0.3">
      <c r="A1063" s="2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0">
        <f t="shared" si="96"/>
        <v>0</v>
      </c>
      <c r="P1063" s="8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">
      <c r="A1064" s="2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0">
        <f t="shared" si="96"/>
        <v>95.477386934673376</v>
      </c>
      <c r="P1064" s="8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2" x14ac:dyDescent="0.3">
      <c r="A1065" s="2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0">
        <f t="shared" si="96"/>
        <v>0</v>
      </c>
      <c r="P1065" s="8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2" x14ac:dyDescent="0.3">
      <c r="A1066" s="2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0">
        <f t="shared" si="96"/>
        <v>8.974444444444444</v>
      </c>
      <c r="P1066" s="8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2" x14ac:dyDescent="0.3">
      <c r="A1067" s="2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0">
        <f t="shared" si="96"/>
        <v>2.7</v>
      </c>
      <c r="P1067" s="8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2" x14ac:dyDescent="0.3">
      <c r="A1068" s="2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0">
        <f t="shared" si="96"/>
        <v>3.3673333333333333</v>
      </c>
      <c r="P1068" s="8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2" x14ac:dyDescent="0.3">
      <c r="A1069" s="2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0">
        <f t="shared" si="96"/>
        <v>26</v>
      </c>
      <c r="P1069" s="8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7.6" x14ac:dyDescent="0.3">
      <c r="A1070" s="2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0">
        <f t="shared" si="96"/>
        <v>0.15</v>
      </c>
      <c r="P1070" s="8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2" x14ac:dyDescent="0.3">
      <c r="A1071" s="2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0">
        <f t="shared" si="96"/>
        <v>38.636363636363633</v>
      </c>
      <c r="P1071" s="8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2" x14ac:dyDescent="0.3">
      <c r="A1072" s="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0">
        <f t="shared" si="96"/>
        <v>0.70000000000000007</v>
      </c>
      <c r="P1072" s="8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2" x14ac:dyDescent="0.3">
      <c r="A1073" s="2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0">
        <f t="shared" si="96"/>
        <v>0</v>
      </c>
      <c r="P1073" s="8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43.2" x14ac:dyDescent="0.3">
      <c r="A1074" s="2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0">
        <f t="shared" si="96"/>
        <v>6.8000000000000005E-2</v>
      </c>
      <c r="P1074" s="8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8.8" x14ac:dyDescent="0.3">
      <c r="A1075" s="2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0">
        <f t="shared" si="96"/>
        <v>1.3333333333333335</v>
      </c>
      <c r="P1075" s="8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7.6" x14ac:dyDescent="0.3">
      <c r="A1076" s="2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0">
        <f t="shared" si="96"/>
        <v>6.3092592592592585</v>
      </c>
      <c r="P1076" s="8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8.8" x14ac:dyDescent="0.3">
      <c r="A1077" s="2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0">
        <f t="shared" si="96"/>
        <v>4.5</v>
      </c>
      <c r="P1077" s="8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2" x14ac:dyDescent="0.3">
      <c r="A1078" s="2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0">
        <f t="shared" si="96"/>
        <v>62.765333333333331</v>
      </c>
      <c r="P1078" s="8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2" x14ac:dyDescent="0.3">
      <c r="A1079" s="2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0">
        <f t="shared" si="96"/>
        <v>29.376000000000001</v>
      </c>
      <c r="P1079" s="8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7.6" x14ac:dyDescent="0.3">
      <c r="A1080" s="2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0">
        <f t="shared" si="96"/>
        <v>7.5</v>
      </c>
      <c r="P1080" s="8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2" x14ac:dyDescent="0.3">
      <c r="A1081" s="2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0">
        <f t="shared" si="96"/>
        <v>2.6076923076923078</v>
      </c>
      <c r="P1081" s="8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2" x14ac:dyDescent="0.3">
      <c r="A1082" s="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0">
        <f t="shared" si="96"/>
        <v>9.1050000000000004</v>
      </c>
      <c r="P1082" s="8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2" x14ac:dyDescent="0.3">
      <c r="A1083" s="2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0">
        <f t="shared" si="96"/>
        <v>1.7647058823529412E-2</v>
      </c>
      <c r="P1083" s="8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2" x14ac:dyDescent="0.3">
      <c r="A1084" s="2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0">
        <f t="shared" si="96"/>
        <v>0.55999999999999994</v>
      </c>
      <c r="P1084" s="8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43.2" x14ac:dyDescent="0.3">
      <c r="A1085" s="2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0">
        <f t="shared" si="96"/>
        <v>0.82000000000000006</v>
      </c>
      <c r="P1085" s="8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">
      <c r="A1086" s="2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0">
        <f t="shared" si="96"/>
        <v>0</v>
      </c>
      <c r="P1086" s="8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2" x14ac:dyDescent="0.3">
      <c r="A1087" s="2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0">
        <f t="shared" si="96"/>
        <v>3.42</v>
      </c>
      <c r="P1087" s="8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">
      <c r="A1088" s="2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0">
        <f t="shared" si="96"/>
        <v>8.3333333333333343E-2</v>
      </c>
      <c r="P1088" s="8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2" x14ac:dyDescent="0.3">
      <c r="A1089" s="2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0">
        <f t="shared" si="96"/>
        <v>0</v>
      </c>
      <c r="P1089" s="8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8.8" x14ac:dyDescent="0.3">
      <c r="A1090" s="2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0">
        <f t="shared" ref="O1090:O1153" si="102">(E1090/D1090)*100</f>
        <v>14.182977777777777</v>
      </c>
      <c r="P1090" s="8">
        <f t="shared" ref="P1090:P1153" si="103">IFERROR(E1090/L1090,0)</f>
        <v>43.41727891156463</v>
      </c>
      <c r="Q1090" s="2" t="str">
        <f t="shared" ref="Q1090:Q1153" si="104">LEFT(N1090,SEARCH("/",N1090,1)-1)</f>
        <v>games</v>
      </c>
      <c r="R1090" s="2" t="str">
        <f t="shared" ref="R1090:R1153" si="105">RIGHT(N1090, LEN(N1090)-SEARCH("/",N1090,1))</f>
        <v>video games</v>
      </c>
      <c r="S1090" s="5">
        <f t="shared" ref="S1090:S1153" si="106">(((J1090/60)/60)/24)+DATE(1970,1,1)</f>
        <v>41723.799386574072</v>
      </c>
      <c r="T1090" s="5">
        <f t="shared" ref="T1090:T1153" si="107">(((I1090/60)/60)/24)+DATE(1970,1,1)</f>
        <v>41753.799386574072</v>
      </c>
    </row>
    <row r="1091" spans="1:20" ht="28.8" x14ac:dyDescent="0.3">
      <c r="A1091" s="2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0">
        <f t="shared" si="102"/>
        <v>7.8266666666666662</v>
      </c>
      <c r="P1091" s="8">
        <f t="shared" si="103"/>
        <v>23.959183673469386</v>
      </c>
      <c r="Q1091" s="2" t="str">
        <f t="shared" si="104"/>
        <v>games</v>
      </c>
      <c r="R1091" s="2" t="str">
        <f t="shared" si="105"/>
        <v>video games</v>
      </c>
      <c r="S1091" s="5">
        <f t="shared" si="106"/>
        <v>42151.189525462964</v>
      </c>
      <c r="T1091" s="5">
        <f t="shared" si="107"/>
        <v>42181.189525462964</v>
      </c>
    </row>
    <row r="1092" spans="1:20" ht="43.2" x14ac:dyDescent="0.3">
      <c r="A1092" s="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0">
        <f t="shared" si="102"/>
        <v>3.8464497269020695E-2</v>
      </c>
      <c r="P1092" s="8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3.2" x14ac:dyDescent="0.3">
      <c r="A1093" s="2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0">
        <f t="shared" si="102"/>
        <v>12.5</v>
      </c>
      <c r="P1093" s="8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7.6" x14ac:dyDescent="0.3">
      <c r="A1094" s="2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0">
        <f t="shared" si="102"/>
        <v>1.05</v>
      </c>
      <c r="P1094" s="8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2" x14ac:dyDescent="0.3">
      <c r="A1095" s="2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0">
        <f t="shared" si="102"/>
        <v>14.083333333333334</v>
      </c>
      <c r="P1095" s="8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2" x14ac:dyDescent="0.3">
      <c r="A1096" s="2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0">
        <f t="shared" si="102"/>
        <v>18.300055555555556</v>
      </c>
      <c r="P1096" s="8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2" x14ac:dyDescent="0.3">
      <c r="A1097" s="2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0">
        <f t="shared" si="102"/>
        <v>5.0347999999999997</v>
      </c>
      <c r="P1097" s="8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2" x14ac:dyDescent="0.3">
      <c r="A1098" s="2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0">
        <f t="shared" si="102"/>
        <v>17.933333333333334</v>
      </c>
      <c r="P1098" s="8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2" x14ac:dyDescent="0.3">
      <c r="A1099" s="2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0">
        <f t="shared" si="102"/>
        <v>4.7E-2</v>
      </c>
      <c r="P1099" s="8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8.8" x14ac:dyDescent="0.3">
      <c r="A1100" s="2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0">
        <f t="shared" si="102"/>
        <v>7.2120000000000006</v>
      </c>
      <c r="P1100" s="8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7.6" x14ac:dyDescent="0.3">
      <c r="A1101" s="2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0">
        <f t="shared" si="102"/>
        <v>0.5</v>
      </c>
      <c r="P1101" s="8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2" x14ac:dyDescent="0.3">
      <c r="A1102" s="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0">
        <f t="shared" si="102"/>
        <v>2.5</v>
      </c>
      <c r="P1102" s="8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8.8" x14ac:dyDescent="0.3">
      <c r="A1103" s="2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0">
        <f t="shared" si="102"/>
        <v>4.1000000000000002E-2</v>
      </c>
      <c r="P1103" s="8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43.2" x14ac:dyDescent="0.3">
      <c r="A1104" s="2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0">
        <f t="shared" si="102"/>
        <v>5.3125</v>
      </c>
      <c r="P1104" s="8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2" x14ac:dyDescent="0.3">
      <c r="A1105" s="2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0">
        <f t="shared" si="102"/>
        <v>1.6199999999999999</v>
      </c>
      <c r="P1105" s="8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2" x14ac:dyDescent="0.3">
      <c r="A1106" s="2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0">
        <f t="shared" si="102"/>
        <v>4.9516666666666671</v>
      </c>
      <c r="P1106" s="8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7.6" x14ac:dyDescent="0.3">
      <c r="A1107" s="2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0">
        <f t="shared" si="102"/>
        <v>0.159</v>
      </c>
      <c r="P1107" s="8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2" x14ac:dyDescent="0.3">
      <c r="A1108" s="2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0">
        <f t="shared" si="102"/>
        <v>41.25</v>
      </c>
      <c r="P1108" s="8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7.6" x14ac:dyDescent="0.3">
      <c r="A1109" s="2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0">
        <f t="shared" si="102"/>
        <v>0</v>
      </c>
      <c r="P1109" s="8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7.6" x14ac:dyDescent="0.3">
      <c r="A1110" s="2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0">
        <f t="shared" si="102"/>
        <v>2.93</v>
      </c>
      <c r="P1110" s="8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2" x14ac:dyDescent="0.3">
      <c r="A1111" s="2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0">
        <f t="shared" si="102"/>
        <v>0.44999999999999996</v>
      </c>
      <c r="P1111" s="8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2" x14ac:dyDescent="0.3">
      <c r="A1112" s="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0">
        <f t="shared" si="102"/>
        <v>0.51</v>
      </c>
      <c r="P1112" s="8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2" x14ac:dyDescent="0.3">
      <c r="A1113" s="2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0">
        <f t="shared" si="102"/>
        <v>0.04</v>
      </c>
      <c r="P1113" s="8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2" x14ac:dyDescent="0.3">
      <c r="A1114" s="2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0">
        <f t="shared" si="102"/>
        <v>35.537409090909087</v>
      </c>
      <c r="P1114" s="8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2" x14ac:dyDescent="0.3">
      <c r="A1115" s="2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0">
        <f t="shared" si="102"/>
        <v>0.5</v>
      </c>
      <c r="P1115" s="8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2" x14ac:dyDescent="0.3">
      <c r="A1116" s="2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0">
        <f t="shared" si="102"/>
        <v>0.16666666666666669</v>
      </c>
      <c r="P1116" s="8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43.2" x14ac:dyDescent="0.3">
      <c r="A1117" s="2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0">
        <f t="shared" si="102"/>
        <v>0.13250000000000001</v>
      </c>
      <c r="P1117" s="8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2" x14ac:dyDescent="0.3">
      <c r="A1118" s="2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0">
        <f t="shared" si="102"/>
        <v>3.5704000000000007E-2</v>
      </c>
      <c r="P1118" s="8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2" x14ac:dyDescent="0.3">
      <c r="A1119" s="2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0">
        <f t="shared" si="102"/>
        <v>8.3000000000000007</v>
      </c>
      <c r="P1119" s="8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2" x14ac:dyDescent="0.3">
      <c r="A1120" s="2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0">
        <f t="shared" si="102"/>
        <v>2.4222222222222221</v>
      </c>
      <c r="P1120" s="8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7.6" x14ac:dyDescent="0.3">
      <c r="A1121" s="2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0">
        <f t="shared" si="102"/>
        <v>0.23809523809523811</v>
      </c>
      <c r="P1121" s="8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2" x14ac:dyDescent="0.3">
      <c r="A1122" s="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0">
        <f t="shared" si="102"/>
        <v>0</v>
      </c>
      <c r="P1122" s="8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2" x14ac:dyDescent="0.3">
      <c r="A1123" s="2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0">
        <f t="shared" si="102"/>
        <v>1.1599999999999999E-2</v>
      </c>
      <c r="P1123" s="8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7.6" x14ac:dyDescent="0.3">
      <c r="A1124" s="2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0">
        <f t="shared" si="102"/>
        <v>0</v>
      </c>
      <c r="P1124" s="8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2" x14ac:dyDescent="0.3">
      <c r="A1125" s="2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0">
        <f t="shared" si="102"/>
        <v>0.22</v>
      </c>
      <c r="P1125" s="8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2" x14ac:dyDescent="0.3">
      <c r="A1126" s="2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0">
        <f t="shared" si="102"/>
        <v>0.47222222222222221</v>
      </c>
      <c r="P1126" s="8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43.2" x14ac:dyDescent="0.3">
      <c r="A1127" s="2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0">
        <f t="shared" si="102"/>
        <v>0</v>
      </c>
      <c r="P1127" s="8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2" x14ac:dyDescent="0.3">
      <c r="A1128" s="2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0">
        <f t="shared" si="102"/>
        <v>0.5</v>
      </c>
      <c r="P1128" s="8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7.6" x14ac:dyDescent="0.3">
      <c r="A1129" s="2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0">
        <f t="shared" si="102"/>
        <v>1.6714285714285713</v>
      </c>
      <c r="P1129" s="8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">
      <c r="A1130" s="2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0">
        <f t="shared" si="102"/>
        <v>0.1</v>
      </c>
      <c r="P1130" s="8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2" x14ac:dyDescent="0.3">
      <c r="A1131" s="2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0">
        <f t="shared" si="102"/>
        <v>0.105</v>
      </c>
      <c r="P1131" s="8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2" x14ac:dyDescent="0.3">
      <c r="A1132" s="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0">
        <f t="shared" si="102"/>
        <v>0.22</v>
      </c>
      <c r="P1132" s="8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2" x14ac:dyDescent="0.3">
      <c r="A1133" s="2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0">
        <f t="shared" si="102"/>
        <v>0</v>
      </c>
      <c r="P1133" s="8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2" x14ac:dyDescent="0.3">
      <c r="A1134" s="2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0">
        <f t="shared" si="102"/>
        <v>14.38</v>
      </c>
      <c r="P1134" s="8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2" x14ac:dyDescent="0.3">
      <c r="A1135" s="2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0">
        <f t="shared" si="102"/>
        <v>0.66666666666666674</v>
      </c>
      <c r="P1135" s="8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2" x14ac:dyDescent="0.3">
      <c r="A1136" s="2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0">
        <f t="shared" si="102"/>
        <v>4.0000000000000001E-3</v>
      </c>
      <c r="P1136" s="8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7.6" x14ac:dyDescent="0.3">
      <c r="A1137" s="2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0">
        <f t="shared" si="102"/>
        <v>5</v>
      </c>
      <c r="P1137" s="8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2" x14ac:dyDescent="0.3">
      <c r="A1138" s="2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0">
        <f t="shared" si="102"/>
        <v>6.4439140811455857</v>
      </c>
      <c r="P1138" s="8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2" x14ac:dyDescent="0.3">
      <c r="A1139" s="2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0">
        <f t="shared" si="102"/>
        <v>39.5</v>
      </c>
      <c r="P1139" s="8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2" x14ac:dyDescent="0.3">
      <c r="A1140" s="2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0">
        <f t="shared" si="102"/>
        <v>0.35714285714285715</v>
      </c>
      <c r="P1140" s="8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2" x14ac:dyDescent="0.3">
      <c r="A1141" s="2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0">
        <f t="shared" si="102"/>
        <v>6.25E-2</v>
      </c>
      <c r="P1141" s="8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2" x14ac:dyDescent="0.3">
      <c r="A1142" s="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0">
        <f t="shared" si="102"/>
        <v>0</v>
      </c>
      <c r="P1142" s="8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">
      <c r="A1143" s="2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0">
        <f t="shared" si="102"/>
        <v>0</v>
      </c>
      <c r="P1143" s="8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2" x14ac:dyDescent="0.3">
      <c r="A1144" s="2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0">
        <f t="shared" si="102"/>
        <v>0</v>
      </c>
      <c r="P1144" s="8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2" x14ac:dyDescent="0.3">
      <c r="A1145" s="2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0">
        <f t="shared" si="102"/>
        <v>0.41333333333333333</v>
      </c>
      <c r="P1145" s="8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2" x14ac:dyDescent="0.3">
      <c r="A1146" s="2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0">
        <f t="shared" si="102"/>
        <v>0</v>
      </c>
      <c r="P1146" s="8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2" x14ac:dyDescent="0.3">
      <c r="A1147" s="2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0">
        <f t="shared" si="102"/>
        <v>0.125</v>
      </c>
      <c r="P1147" s="8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2" x14ac:dyDescent="0.3">
      <c r="A1148" s="2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0">
        <f t="shared" si="102"/>
        <v>8.8333333333333339</v>
      </c>
      <c r="P1148" s="8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2" x14ac:dyDescent="0.3">
      <c r="A1149" s="2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0">
        <f t="shared" si="102"/>
        <v>0</v>
      </c>
      <c r="P1149" s="8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8.8" x14ac:dyDescent="0.3">
      <c r="A1150" s="2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0">
        <f t="shared" si="102"/>
        <v>0.48666666666666669</v>
      </c>
      <c r="P1150" s="8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8.8" x14ac:dyDescent="0.3">
      <c r="A1151" s="2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0">
        <f t="shared" si="102"/>
        <v>0.15</v>
      </c>
      <c r="P1151" s="8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8.8" x14ac:dyDescent="0.3">
      <c r="A1152" s="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0">
        <f t="shared" si="102"/>
        <v>10.08</v>
      </c>
      <c r="P1152" s="8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7.6" x14ac:dyDescent="0.3">
      <c r="A1153" s="2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0">
        <f t="shared" si="102"/>
        <v>0</v>
      </c>
      <c r="P1153" s="8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">
      <c r="A1154" s="2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0">
        <f t="shared" ref="O1154:O1217" si="108">(E1154/D1154)*100</f>
        <v>5.6937500000000005</v>
      </c>
      <c r="P1154" s="8">
        <f t="shared" ref="P1154:P1217" si="109">IFERROR(E1154/L1154,0)</f>
        <v>60.733333333333334</v>
      </c>
      <c r="Q1154" s="2" t="str">
        <f t="shared" ref="Q1154:Q1217" si="110">LEFT(N1154,SEARCH("/",N1154,1)-1)</f>
        <v>food</v>
      </c>
      <c r="R1154" s="2" t="str">
        <f t="shared" ref="R1154:R1217" si="111">RIGHT(N1154, LEN(N1154)-SEARCH("/",N1154,1))</f>
        <v>food trucks</v>
      </c>
      <c r="S1154" s="5">
        <f t="shared" ref="S1154:S1217" si="112">(((J1154/60)/60)/24)+DATE(1970,1,1)</f>
        <v>42109.709629629629</v>
      </c>
      <c r="T1154" s="5">
        <f t="shared" ref="T1154:T1217" si="113">(((I1154/60)/60)/24)+DATE(1970,1,1)</f>
        <v>42139.709629629629</v>
      </c>
    </row>
    <row r="1155" spans="1:20" ht="28.8" x14ac:dyDescent="0.3">
      <c r="A1155" s="2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0">
        <f t="shared" si="108"/>
        <v>0.625</v>
      </c>
      <c r="P1155" s="8">
        <f t="shared" si="109"/>
        <v>50</v>
      </c>
      <c r="Q1155" s="2" t="str">
        <f t="shared" si="110"/>
        <v>food</v>
      </c>
      <c r="R1155" s="2" t="str">
        <f t="shared" si="111"/>
        <v>food trucks</v>
      </c>
      <c r="S1155" s="5">
        <f t="shared" si="112"/>
        <v>42143.714178240742</v>
      </c>
      <c r="T1155" s="5">
        <f t="shared" si="113"/>
        <v>42173.714178240742</v>
      </c>
    </row>
    <row r="1156" spans="1:20" ht="43.2" x14ac:dyDescent="0.3">
      <c r="A1156" s="2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0">
        <f t="shared" si="108"/>
        <v>6.5</v>
      </c>
      <c r="P1156" s="8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3.2" x14ac:dyDescent="0.3">
      <c r="A1157" s="2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0">
        <f t="shared" si="108"/>
        <v>0.752</v>
      </c>
      <c r="P1157" s="8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2" x14ac:dyDescent="0.3">
      <c r="A1158" s="2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0">
        <f t="shared" si="108"/>
        <v>0</v>
      </c>
      <c r="P1158" s="8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2" x14ac:dyDescent="0.3">
      <c r="A1159" s="2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0">
        <f t="shared" si="108"/>
        <v>1.51</v>
      </c>
      <c r="P1159" s="8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2" x14ac:dyDescent="0.3">
      <c r="A1160" s="2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0">
        <f t="shared" si="108"/>
        <v>0.46666666666666673</v>
      </c>
      <c r="P1160" s="8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2" x14ac:dyDescent="0.3">
      <c r="A1161" s="2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0">
        <f t="shared" si="108"/>
        <v>0</v>
      </c>
      <c r="P1161" s="8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2" x14ac:dyDescent="0.3">
      <c r="A1162" s="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0">
        <f t="shared" si="108"/>
        <v>3.85</v>
      </c>
      <c r="P1162" s="8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2" x14ac:dyDescent="0.3">
      <c r="A1163" s="2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0">
        <f t="shared" si="108"/>
        <v>0</v>
      </c>
      <c r="P1163" s="8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7.6" x14ac:dyDescent="0.3">
      <c r="A1164" s="2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0">
        <f t="shared" si="108"/>
        <v>5.8333333333333341E-2</v>
      </c>
      <c r="P1164" s="8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2" x14ac:dyDescent="0.3">
      <c r="A1165" s="2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0">
        <f t="shared" si="108"/>
        <v>0</v>
      </c>
      <c r="P1165" s="8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7.6" x14ac:dyDescent="0.3">
      <c r="A1166" s="2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0">
        <f t="shared" si="108"/>
        <v>0</v>
      </c>
      <c r="P1166" s="8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43.2" x14ac:dyDescent="0.3">
      <c r="A1167" s="2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0">
        <f t="shared" si="108"/>
        <v>20.705000000000002</v>
      </c>
      <c r="P1167" s="8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2" x14ac:dyDescent="0.3">
      <c r="A1168" s="2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0">
        <f t="shared" si="108"/>
        <v>19.139999999999997</v>
      </c>
      <c r="P1168" s="8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2" x14ac:dyDescent="0.3">
      <c r="A1169" s="2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0">
        <f t="shared" si="108"/>
        <v>1.6316666666666666</v>
      </c>
      <c r="P1169" s="8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2" x14ac:dyDescent="0.3">
      <c r="A1170" s="2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0">
        <f t="shared" si="108"/>
        <v>5.6666666666666661</v>
      </c>
      <c r="P1170" s="8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2" x14ac:dyDescent="0.3">
      <c r="A1171" s="2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0">
        <f t="shared" si="108"/>
        <v>0.16999999999999998</v>
      </c>
      <c r="P1171" s="8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2" x14ac:dyDescent="0.3">
      <c r="A1172" s="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0">
        <f t="shared" si="108"/>
        <v>0.4</v>
      </c>
      <c r="P1172" s="8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2" x14ac:dyDescent="0.3">
      <c r="A1173" s="2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0">
        <f t="shared" si="108"/>
        <v>0.1</v>
      </c>
      <c r="P1173" s="8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8.8" x14ac:dyDescent="0.3">
      <c r="A1174" s="2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0">
        <f t="shared" si="108"/>
        <v>0</v>
      </c>
      <c r="P1174" s="8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2" x14ac:dyDescent="0.3">
      <c r="A1175" s="2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0">
        <f t="shared" si="108"/>
        <v>2.4E-2</v>
      </c>
      <c r="P1175" s="8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2" x14ac:dyDescent="0.3">
      <c r="A1176" s="2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0">
        <f t="shared" si="108"/>
        <v>5.9066666666666672</v>
      </c>
      <c r="P1176" s="8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2" x14ac:dyDescent="0.3">
      <c r="A1177" s="2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0">
        <f t="shared" si="108"/>
        <v>2.9250000000000003</v>
      </c>
      <c r="P1177" s="8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7.6" x14ac:dyDescent="0.3">
      <c r="A1178" s="2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0">
        <f t="shared" si="108"/>
        <v>5.7142857142857143E-3</v>
      </c>
      <c r="P1178" s="8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2" x14ac:dyDescent="0.3">
      <c r="A1179" s="2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0">
        <f t="shared" si="108"/>
        <v>0</v>
      </c>
      <c r="P1179" s="8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2" x14ac:dyDescent="0.3">
      <c r="A1180" s="2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0">
        <f t="shared" si="108"/>
        <v>6.6666666666666671E-3</v>
      </c>
      <c r="P1180" s="8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2" x14ac:dyDescent="0.3">
      <c r="A1181" s="2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0">
        <f t="shared" si="108"/>
        <v>5.3333333333333339</v>
      </c>
      <c r="P1181" s="8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2" x14ac:dyDescent="0.3">
      <c r="A1182" s="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0">
        <f t="shared" si="108"/>
        <v>11.75</v>
      </c>
      <c r="P1182" s="8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8.8" x14ac:dyDescent="0.3">
      <c r="A1183" s="2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0">
        <f t="shared" si="108"/>
        <v>8.0000000000000002E-3</v>
      </c>
      <c r="P1183" s="8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7.6" x14ac:dyDescent="0.3">
      <c r="A1184" s="2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0">
        <f t="shared" si="108"/>
        <v>4.2</v>
      </c>
      <c r="P1184" s="8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2" x14ac:dyDescent="0.3">
      <c r="A1185" s="2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0">
        <f t="shared" si="108"/>
        <v>4</v>
      </c>
      <c r="P1185" s="8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2" x14ac:dyDescent="0.3">
      <c r="A1186" s="2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0">
        <f t="shared" si="108"/>
        <v>104.93636363636362</v>
      </c>
      <c r="P1186" s="8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7.6" x14ac:dyDescent="0.3">
      <c r="A1187" s="2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0">
        <f t="shared" si="108"/>
        <v>105.44</v>
      </c>
      <c r="P1187" s="8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2" x14ac:dyDescent="0.3">
      <c r="A1188" s="2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0">
        <f t="shared" si="108"/>
        <v>106.73333333333332</v>
      </c>
      <c r="P1188" s="8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43.2" x14ac:dyDescent="0.3">
      <c r="A1189" s="2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0">
        <f t="shared" si="108"/>
        <v>104.12571428571428</v>
      </c>
      <c r="P1189" s="8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2" x14ac:dyDescent="0.3">
      <c r="A1190" s="2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0">
        <f t="shared" si="108"/>
        <v>160.54999999999998</v>
      </c>
      <c r="P1190" s="8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2" x14ac:dyDescent="0.3">
      <c r="A1191" s="2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0">
        <f t="shared" si="108"/>
        <v>107.77777777777777</v>
      </c>
      <c r="P1191" s="8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28.8" x14ac:dyDescent="0.3">
      <c r="A1192" s="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0">
        <f t="shared" si="108"/>
        <v>135</v>
      </c>
      <c r="P1192" s="8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2" x14ac:dyDescent="0.3">
      <c r="A1193" s="2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0">
        <f t="shared" si="108"/>
        <v>109.07407407407408</v>
      </c>
      <c r="P1193" s="8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8.8" x14ac:dyDescent="0.3">
      <c r="A1194" s="2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0">
        <f t="shared" si="108"/>
        <v>290</v>
      </c>
      <c r="P1194" s="8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7.6" x14ac:dyDescent="0.3">
      <c r="A1195" s="2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0">
        <f t="shared" si="108"/>
        <v>103.95714285714286</v>
      </c>
      <c r="P1195" s="8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2" x14ac:dyDescent="0.3">
      <c r="A1196" s="2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0">
        <f t="shared" si="108"/>
        <v>322.24</v>
      </c>
      <c r="P1196" s="8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7.6" x14ac:dyDescent="0.3">
      <c r="A1197" s="2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0">
        <f t="shared" si="108"/>
        <v>135</v>
      </c>
      <c r="P1197" s="8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8.8" x14ac:dyDescent="0.3">
      <c r="A1198" s="2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0">
        <f t="shared" si="108"/>
        <v>269.91034482758624</v>
      </c>
      <c r="P1198" s="8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7.6" x14ac:dyDescent="0.3">
      <c r="A1199" s="2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0">
        <f t="shared" si="108"/>
        <v>253.29333333333332</v>
      </c>
      <c r="P1199" s="8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2" x14ac:dyDescent="0.3">
      <c r="A1200" s="2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0">
        <f t="shared" si="108"/>
        <v>260.59999999999997</v>
      </c>
      <c r="P1200" s="8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2" x14ac:dyDescent="0.3">
      <c r="A1201" s="2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0">
        <f t="shared" si="108"/>
        <v>101.31677953348381</v>
      </c>
      <c r="P1201" s="8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2" x14ac:dyDescent="0.3">
      <c r="A1202" s="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0">
        <f t="shared" si="108"/>
        <v>125.60416666666667</v>
      </c>
      <c r="P1202" s="8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2" x14ac:dyDescent="0.3">
      <c r="A1203" s="2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0">
        <f t="shared" si="108"/>
        <v>102.43783333333334</v>
      </c>
      <c r="P1203" s="8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43.2" x14ac:dyDescent="0.3">
      <c r="A1204" s="2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0">
        <f t="shared" si="108"/>
        <v>199.244</v>
      </c>
      <c r="P1204" s="8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2" x14ac:dyDescent="0.3">
      <c r="A1205" s="2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0">
        <f t="shared" si="108"/>
        <v>102.45398773006136</v>
      </c>
      <c r="P1205" s="8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2" x14ac:dyDescent="0.3">
      <c r="A1206" s="2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0">
        <f t="shared" si="108"/>
        <v>102.94615384615385</v>
      </c>
      <c r="P1206" s="8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2" x14ac:dyDescent="0.3">
      <c r="A1207" s="2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0">
        <f t="shared" si="108"/>
        <v>100.86153846153847</v>
      </c>
      <c r="P1207" s="8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43.2" x14ac:dyDescent="0.3">
      <c r="A1208" s="2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0">
        <f t="shared" si="108"/>
        <v>114.99999999999999</v>
      </c>
      <c r="P1208" s="8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8.8" x14ac:dyDescent="0.3">
      <c r="A1209" s="2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0">
        <f t="shared" si="108"/>
        <v>104.16766467065868</v>
      </c>
      <c r="P1209" s="8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43.2" x14ac:dyDescent="0.3">
      <c r="A1210" s="2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0">
        <f t="shared" si="108"/>
        <v>155.29999999999998</v>
      </c>
      <c r="P1210" s="8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2" x14ac:dyDescent="0.3">
      <c r="A1211" s="2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0">
        <f t="shared" si="108"/>
        <v>106</v>
      </c>
      <c r="P1211" s="8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8.8" x14ac:dyDescent="0.3">
      <c r="A1212" s="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0">
        <f t="shared" si="108"/>
        <v>254.31499999999997</v>
      </c>
      <c r="P1212" s="8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2" x14ac:dyDescent="0.3">
      <c r="A1213" s="2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0">
        <f t="shared" si="108"/>
        <v>101.1</v>
      </c>
      <c r="P1213" s="8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7.6" x14ac:dyDescent="0.3">
      <c r="A1214" s="2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0">
        <f t="shared" si="108"/>
        <v>129.04</v>
      </c>
      <c r="P1214" s="8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7.6" x14ac:dyDescent="0.3">
      <c r="A1215" s="2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0">
        <f t="shared" si="108"/>
        <v>102.23076923076924</v>
      </c>
      <c r="P1215" s="8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43.2" x14ac:dyDescent="0.3">
      <c r="A1216" s="2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0">
        <f t="shared" si="108"/>
        <v>131.80000000000001</v>
      </c>
      <c r="P1216" s="8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2" x14ac:dyDescent="0.3">
      <c r="A1217" s="2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0">
        <f t="shared" si="108"/>
        <v>786.0802000000001</v>
      </c>
      <c r="P1217" s="8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8.8" x14ac:dyDescent="0.3">
      <c r="A1218" s="2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0">
        <f t="shared" ref="O1218:O1281" si="114">(E1218/D1218)*100</f>
        <v>145.70000000000002</v>
      </c>
      <c r="P1218" s="8">
        <f t="shared" ref="P1218:P1281" si="115">IFERROR(E1218/L1218,0)</f>
        <v>91.882882882882882</v>
      </c>
      <c r="Q1218" s="2" t="str">
        <f t="shared" ref="Q1218:Q1281" si="116">LEFT(N1218,SEARCH("/",N1218,1)-1)</f>
        <v>photography</v>
      </c>
      <c r="R1218" s="2" t="str">
        <f t="shared" ref="R1218:R1281" si="117">RIGHT(N1218, LEN(N1218)-SEARCH("/",N1218,1))</f>
        <v>photobooks</v>
      </c>
      <c r="S1218" s="5">
        <f t="shared" ref="S1218:S1281" si="118">(((J1218/60)/60)/24)+DATE(1970,1,1)</f>
        <v>42247.616400462968</v>
      </c>
      <c r="T1218" s="5">
        <f t="shared" ref="T1218:T1281" si="119">(((I1218/60)/60)/24)+DATE(1970,1,1)</f>
        <v>42279.960416666669</v>
      </c>
    </row>
    <row r="1219" spans="1:20" ht="43.2" x14ac:dyDescent="0.3">
      <c r="A1219" s="2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0">
        <f t="shared" si="114"/>
        <v>102.60000000000001</v>
      </c>
      <c r="P1219" s="8">
        <f t="shared" si="115"/>
        <v>148.57377049180329</v>
      </c>
      <c r="Q1219" s="2" t="str">
        <f t="shared" si="116"/>
        <v>photography</v>
      </c>
      <c r="R1219" s="2" t="str">
        <f t="shared" si="117"/>
        <v>photobooks</v>
      </c>
      <c r="S1219" s="5">
        <f t="shared" si="118"/>
        <v>42535.809490740736</v>
      </c>
      <c r="T1219" s="5">
        <f t="shared" si="119"/>
        <v>42565.809490740736</v>
      </c>
    </row>
    <row r="1220" spans="1:20" ht="43.2" x14ac:dyDescent="0.3">
      <c r="A1220" s="2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0">
        <f t="shared" si="114"/>
        <v>172.27777777777777</v>
      </c>
      <c r="P1220" s="8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28.8" x14ac:dyDescent="0.3">
      <c r="A1221" s="2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0">
        <f t="shared" si="114"/>
        <v>159.16819571865443</v>
      </c>
      <c r="P1221" s="8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2" x14ac:dyDescent="0.3">
      <c r="A1222" s="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0">
        <f t="shared" si="114"/>
        <v>103.76666666666668</v>
      </c>
      <c r="P1222" s="8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2" x14ac:dyDescent="0.3">
      <c r="A1223" s="2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0">
        <f t="shared" si="114"/>
        <v>111.40954545454547</v>
      </c>
      <c r="P1223" s="8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8.8" x14ac:dyDescent="0.3">
      <c r="A1224" s="2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0">
        <f t="shared" si="114"/>
        <v>280.375</v>
      </c>
      <c r="P1224" s="8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2" x14ac:dyDescent="0.3">
      <c r="A1225" s="2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0">
        <f t="shared" si="114"/>
        <v>112.10606060606061</v>
      </c>
      <c r="P1225" s="8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8.8" x14ac:dyDescent="0.3">
      <c r="A1226" s="2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0">
        <f t="shared" si="114"/>
        <v>7.0666666666666673</v>
      </c>
      <c r="P1226" s="8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2" x14ac:dyDescent="0.3">
      <c r="A1227" s="2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0">
        <f t="shared" si="114"/>
        <v>4.3999999999999995</v>
      </c>
      <c r="P1227" s="8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2" x14ac:dyDescent="0.3">
      <c r="A1228" s="2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0">
        <f t="shared" si="114"/>
        <v>3.8739999999999997</v>
      </c>
      <c r="P1228" s="8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2" x14ac:dyDescent="0.3">
      <c r="A1229" s="2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0">
        <f t="shared" si="114"/>
        <v>0</v>
      </c>
      <c r="P1229" s="8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2" x14ac:dyDescent="0.3">
      <c r="A1230" s="2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0">
        <f t="shared" si="114"/>
        <v>29.299999999999997</v>
      </c>
      <c r="P1230" s="8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7.6" x14ac:dyDescent="0.3">
      <c r="A1231" s="2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0">
        <f t="shared" si="114"/>
        <v>0.90909090909090906</v>
      </c>
      <c r="P1231" s="8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2" x14ac:dyDescent="0.3">
      <c r="A1232" s="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0">
        <f t="shared" si="114"/>
        <v>0</v>
      </c>
      <c r="P1232" s="8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2" x14ac:dyDescent="0.3">
      <c r="A1233" s="2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0">
        <f t="shared" si="114"/>
        <v>0</v>
      </c>
      <c r="P1233" s="8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2" x14ac:dyDescent="0.3">
      <c r="A1234" s="2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0">
        <f t="shared" si="114"/>
        <v>0.8</v>
      </c>
      <c r="P1234" s="8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2" x14ac:dyDescent="0.3">
      <c r="A1235" s="2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0">
        <f t="shared" si="114"/>
        <v>11.600000000000001</v>
      </c>
      <c r="P1235" s="8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2" x14ac:dyDescent="0.3">
      <c r="A1236" s="2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0">
        <f t="shared" si="114"/>
        <v>0</v>
      </c>
      <c r="P1236" s="8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2" x14ac:dyDescent="0.3">
      <c r="A1237" s="2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0">
        <f t="shared" si="114"/>
        <v>2.7873639500929119</v>
      </c>
      <c r="P1237" s="8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">
      <c r="A1238" s="2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0">
        <f t="shared" si="114"/>
        <v>0</v>
      </c>
      <c r="P1238" s="8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43.2" x14ac:dyDescent="0.3">
      <c r="A1239" s="2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0">
        <f t="shared" si="114"/>
        <v>0</v>
      </c>
      <c r="P1239" s="8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7.6" x14ac:dyDescent="0.3">
      <c r="A1240" s="2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0">
        <f t="shared" si="114"/>
        <v>17.8</v>
      </c>
      <c r="P1240" s="8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8.8" x14ac:dyDescent="0.3">
      <c r="A1241" s="2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0">
        <f t="shared" si="114"/>
        <v>0</v>
      </c>
      <c r="P1241" s="8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2" x14ac:dyDescent="0.3">
      <c r="A1242" s="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0">
        <f t="shared" si="114"/>
        <v>3.0124999999999997</v>
      </c>
      <c r="P1242" s="8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7.6" x14ac:dyDescent="0.3">
      <c r="A1243" s="2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0">
        <f t="shared" si="114"/>
        <v>50.739999999999995</v>
      </c>
      <c r="P1243" s="8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2" x14ac:dyDescent="0.3">
      <c r="A1244" s="2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0">
        <f t="shared" si="114"/>
        <v>0.54884742041712409</v>
      </c>
      <c r="P1244" s="8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2" x14ac:dyDescent="0.3">
      <c r="A1245" s="2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0">
        <f t="shared" si="114"/>
        <v>14.091666666666667</v>
      </c>
      <c r="P1245" s="8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2" x14ac:dyDescent="0.3">
      <c r="A1246" s="2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0">
        <f t="shared" si="114"/>
        <v>103.8</v>
      </c>
      <c r="P1246" s="8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2" x14ac:dyDescent="0.3">
      <c r="A1247" s="2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0">
        <f t="shared" si="114"/>
        <v>120.24999999999999</v>
      </c>
      <c r="P1247" s="8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2" x14ac:dyDescent="0.3">
      <c r="A1248" s="2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0">
        <f t="shared" si="114"/>
        <v>117</v>
      </c>
      <c r="P1248" s="8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8.8" x14ac:dyDescent="0.3">
      <c r="A1249" s="2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0">
        <f t="shared" si="114"/>
        <v>122.14285714285715</v>
      </c>
      <c r="P1249" s="8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2" x14ac:dyDescent="0.3">
      <c r="A1250" s="2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0">
        <f t="shared" si="114"/>
        <v>151.63999999999999</v>
      </c>
      <c r="P1250" s="8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2" x14ac:dyDescent="0.3">
      <c r="A1251" s="2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0">
        <f t="shared" si="114"/>
        <v>104.44</v>
      </c>
      <c r="P1251" s="8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7.6" x14ac:dyDescent="0.3">
      <c r="A1252" s="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0">
        <f t="shared" si="114"/>
        <v>200.15333333333331</v>
      </c>
      <c r="P1252" s="8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8.8" x14ac:dyDescent="0.3">
      <c r="A1253" s="2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0">
        <f t="shared" si="114"/>
        <v>101.8</v>
      </c>
      <c r="P1253" s="8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2" x14ac:dyDescent="0.3">
      <c r="A1254" s="2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0">
        <f t="shared" si="114"/>
        <v>137.65714285714284</v>
      </c>
      <c r="P1254" s="8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43.2" x14ac:dyDescent="0.3">
      <c r="A1255" s="2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0">
        <f t="shared" si="114"/>
        <v>303833.2</v>
      </c>
      <c r="P1255" s="8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2" x14ac:dyDescent="0.3">
      <c r="A1256" s="2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0">
        <f t="shared" si="114"/>
        <v>198.85074626865671</v>
      </c>
      <c r="P1256" s="8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2" x14ac:dyDescent="0.3">
      <c r="A1257" s="2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0">
        <f t="shared" si="114"/>
        <v>202.36666666666667</v>
      </c>
      <c r="P1257" s="8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2" x14ac:dyDescent="0.3">
      <c r="A1258" s="2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0">
        <f t="shared" si="114"/>
        <v>117.96376666666666</v>
      </c>
      <c r="P1258" s="8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2" x14ac:dyDescent="0.3">
      <c r="A1259" s="2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0">
        <f t="shared" si="114"/>
        <v>294.72727272727275</v>
      </c>
      <c r="P1259" s="8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2" x14ac:dyDescent="0.3">
      <c r="A1260" s="2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0">
        <f t="shared" si="114"/>
        <v>213.14633333333336</v>
      </c>
      <c r="P1260" s="8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2" x14ac:dyDescent="0.3">
      <c r="A1261" s="2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0">
        <f t="shared" si="114"/>
        <v>104.24</v>
      </c>
      <c r="P1261" s="8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2" x14ac:dyDescent="0.3">
      <c r="A1262" s="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0">
        <f t="shared" si="114"/>
        <v>113.66666666666667</v>
      </c>
      <c r="P1262" s="8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2" x14ac:dyDescent="0.3">
      <c r="A1263" s="2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0">
        <f t="shared" si="114"/>
        <v>101.25</v>
      </c>
      <c r="P1263" s="8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2" x14ac:dyDescent="0.3">
      <c r="A1264" s="2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0">
        <f t="shared" si="114"/>
        <v>125.41538461538462</v>
      </c>
      <c r="P1264" s="8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8.8" x14ac:dyDescent="0.3">
      <c r="A1265" s="2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0">
        <f t="shared" si="114"/>
        <v>119</v>
      </c>
      <c r="P1265" s="8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2" x14ac:dyDescent="0.3">
      <c r="A1266" s="2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0">
        <f t="shared" si="114"/>
        <v>166.46153846153845</v>
      </c>
      <c r="P1266" s="8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7.6" x14ac:dyDescent="0.3">
      <c r="A1267" s="2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0">
        <f t="shared" si="114"/>
        <v>119.14771428571429</v>
      </c>
      <c r="P1267" s="8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8.8" x14ac:dyDescent="0.3">
      <c r="A1268" s="2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0">
        <f t="shared" si="114"/>
        <v>100.47368421052632</v>
      </c>
      <c r="P1268" s="8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2" x14ac:dyDescent="0.3">
      <c r="A1269" s="2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0">
        <f t="shared" si="114"/>
        <v>101.8</v>
      </c>
      <c r="P1269" s="8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8.8" x14ac:dyDescent="0.3">
      <c r="A1270" s="2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0">
        <f t="shared" si="114"/>
        <v>116.66666666666667</v>
      </c>
      <c r="P1270" s="8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43.2" x14ac:dyDescent="0.3">
      <c r="A1271" s="2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0">
        <f t="shared" si="114"/>
        <v>108.64893617021276</v>
      </c>
      <c r="P1271" s="8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8.8" x14ac:dyDescent="0.3">
      <c r="A1272" s="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0">
        <f t="shared" si="114"/>
        <v>114.72</v>
      </c>
      <c r="P1272" s="8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2" x14ac:dyDescent="0.3">
      <c r="A1273" s="2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0">
        <f t="shared" si="114"/>
        <v>101.8</v>
      </c>
      <c r="P1273" s="8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7.6" x14ac:dyDescent="0.3">
      <c r="A1274" s="2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0">
        <f t="shared" si="114"/>
        <v>106</v>
      </c>
      <c r="P1274" s="8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2" x14ac:dyDescent="0.3">
      <c r="A1275" s="2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0">
        <f t="shared" si="114"/>
        <v>103.49999999999999</v>
      </c>
      <c r="P1275" s="8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2" x14ac:dyDescent="0.3">
      <c r="A1276" s="2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0">
        <f t="shared" si="114"/>
        <v>154.97535999999999</v>
      </c>
      <c r="P1276" s="8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2" x14ac:dyDescent="0.3">
      <c r="A1277" s="2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0">
        <f t="shared" si="114"/>
        <v>162.14066666666668</v>
      </c>
      <c r="P1277" s="8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8.8" x14ac:dyDescent="0.3">
      <c r="A1278" s="2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0">
        <f t="shared" si="114"/>
        <v>104.42100000000001</v>
      </c>
      <c r="P1278" s="8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43.2" x14ac:dyDescent="0.3">
      <c r="A1279" s="2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0">
        <f t="shared" si="114"/>
        <v>106.12433333333333</v>
      </c>
      <c r="P1279" s="8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2" x14ac:dyDescent="0.3">
      <c r="A1280" s="2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0">
        <f t="shared" si="114"/>
        <v>154.93846153846152</v>
      </c>
      <c r="P1280" s="8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2" x14ac:dyDescent="0.3">
      <c r="A1281" s="2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0">
        <f t="shared" si="114"/>
        <v>110.77157238734421</v>
      </c>
      <c r="P1281" s="8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2" x14ac:dyDescent="0.3">
      <c r="A1282" s="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0">
        <f t="shared" ref="O1282:O1345" si="120">(E1282/D1282)*100</f>
        <v>110.91186666666665</v>
      </c>
      <c r="P1282" s="8">
        <f t="shared" ref="P1282:P1345" si="121">IFERROR(E1282/L1282,0)</f>
        <v>127.97523076923076</v>
      </c>
      <c r="Q1282" s="2" t="str">
        <f t="shared" ref="Q1282:Q1345" si="122">LEFT(N1282,SEARCH("/",N1282,1)-1)</f>
        <v>music</v>
      </c>
      <c r="R1282" s="2" t="str">
        <f t="shared" ref="R1282:R1345" si="123">RIGHT(N1282, LEN(N1282)-SEARCH("/",N1282,1))</f>
        <v>rock</v>
      </c>
      <c r="S1282" s="5">
        <f t="shared" ref="S1282:S1345" si="124">(((J1282/60)/60)/24)+DATE(1970,1,1)</f>
        <v>40513.757569444446</v>
      </c>
      <c r="T1282" s="5">
        <f t="shared" ref="T1282:T1345" si="125">(((I1282/60)/60)/24)+DATE(1970,1,1)</f>
        <v>40603.757569444446</v>
      </c>
    </row>
    <row r="1283" spans="1:20" ht="43.2" x14ac:dyDescent="0.3">
      <c r="A1283" s="2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0">
        <f t="shared" si="120"/>
        <v>110.71428571428572</v>
      </c>
      <c r="P1283" s="8">
        <f t="shared" si="121"/>
        <v>104.72972972972973</v>
      </c>
      <c r="Q1283" s="2" t="str">
        <f t="shared" si="122"/>
        <v>music</v>
      </c>
      <c r="R1283" s="2" t="str">
        <f t="shared" si="123"/>
        <v>rock</v>
      </c>
      <c r="S1283" s="5">
        <f t="shared" si="124"/>
        <v>41463.743472222224</v>
      </c>
      <c r="T1283" s="5">
        <f t="shared" si="125"/>
        <v>41483.743472222224</v>
      </c>
    </row>
    <row r="1284" spans="1:20" ht="43.2" x14ac:dyDescent="0.3">
      <c r="A1284" s="2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0">
        <f t="shared" si="120"/>
        <v>123.61333333333333</v>
      </c>
      <c r="P1284" s="8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3.2" x14ac:dyDescent="0.3">
      <c r="A1285" s="2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0">
        <f t="shared" si="120"/>
        <v>211.05</v>
      </c>
      <c r="P1285" s="8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2" x14ac:dyDescent="0.3">
      <c r="A1286" s="2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0">
        <f t="shared" si="120"/>
        <v>101</v>
      </c>
      <c r="P1286" s="8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2" x14ac:dyDescent="0.3">
      <c r="A1287" s="2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0">
        <f t="shared" si="120"/>
        <v>101.64999999999999</v>
      </c>
      <c r="P1287" s="8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2" x14ac:dyDescent="0.3">
      <c r="A1288" s="2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0">
        <f t="shared" si="120"/>
        <v>108.33333333333333</v>
      </c>
      <c r="P1288" s="8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" x14ac:dyDescent="0.3">
      <c r="A1289" s="2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0">
        <f t="shared" si="120"/>
        <v>242</v>
      </c>
      <c r="P1289" s="8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43.2" x14ac:dyDescent="0.3">
      <c r="A1290" s="2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0">
        <f t="shared" si="120"/>
        <v>100.44999999999999</v>
      </c>
      <c r="P1290" s="8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2" x14ac:dyDescent="0.3">
      <c r="A1291" s="2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0">
        <f t="shared" si="120"/>
        <v>125.06666666666666</v>
      </c>
      <c r="P1291" s="8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8.8" x14ac:dyDescent="0.3">
      <c r="A1292" s="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0">
        <f t="shared" si="120"/>
        <v>108.57142857142857</v>
      </c>
      <c r="P1292" s="8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2" x14ac:dyDescent="0.3">
      <c r="A1293" s="2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0">
        <f t="shared" si="120"/>
        <v>145.70000000000002</v>
      </c>
      <c r="P1293" s="8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7.6" x14ac:dyDescent="0.3">
      <c r="A1294" s="2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0">
        <f t="shared" si="120"/>
        <v>110.00000000000001</v>
      </c>
      <c r="P1294" s="8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7.6" x14ac:dyDescent="0.3">
      <c r="A1295" s="2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0">
        <f t="shared" si="120"/>
        <v>102.23333333333333</v>
      </c>
      <c r="P1295" s="8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2" x14ac:dyDescent="0.3">
      <c r="A1296" s="2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0">
        <f t="shared" si="120"/>
        <v>122</v>
      </c>
      <c r="P1296" s="8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2" x14ac:dyDescent="0.3">
      <c r="A1297" s="2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0">
        <f t="shared" si="120"/>
        <v>101.96000000000001</v>
      </c>
      <c r="P1297" s="8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7.6" x14ac:dyDescent="0.3">
      <c r="A1298" s="2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0">
        <f t="shared" si="120"/>
        <v>141.1764705882353</v>
      </c>
      <c r="P1298" s="8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2" x14ac:dyDescent="0.3">
      <c r="A1299" s="2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0">
        <f t="shared" si="120"/>
        <v>109.52500000000001</v>
      </c>
      <c r="P1299" s="8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2" x14ac:dyDescent="0.3">
      <c r="A1300" s="2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0">
        <f t="shared" si="120"/>
        <v>104.65</v>
      </c>
      <c r="P1300" s="8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2" x14ac:dyDescent="0.3">
      <c r="A1301" s="2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0">
        <f t="shared" si="120"/>
        <v>124</v>
      </c>
      <c r="P1301" s="8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2" x14ac:dyDescent="0.3">
      <c r="A1302" s="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0">
        <f t="shared" si="120"/>
        <v>135</v>
      </c>
      <c r="P1302" s="8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2" x14ac:dyDescent="0.3">
      <c r="A1303" s="2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0">
        <f t="shared" si="120"/>
        <v>102.75000000000001</v>
      </c>
      <c r="P1303" s="8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2" x14ac:dyDescent="0.3">
      <c r="A1304" s="2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0">
        <f t="shared" si="120"/>
        <v>100</v>
      </c>
      <c r="P1304" s="8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8.8" x14ac:dyDescent="0.3">
      <c r="A1305" s="2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0">
        <f t="shared" si="120"/>
        <v>130.26085714285716</v>
      </c>
      <c r="P1305" s="8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2" x14ac:dyDescent="0.3">
      <c r="A1306" s="2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0">
        <f t="shared" si="120"/>
        <v>39.627499999999998</v>
      </c>
      <c r="P1306" s="8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2" x14ac:dyDescent="0.3">
      <c r="A1307" s="2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0">
        <f t="shared" si="120"/>
        <v>25.976666666666663</v>
      </c>
      <c r="P1307" s="8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7.6" x14ac:dyDescent="0.3">
      <c r="A1308" s="2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0">
        <f t="shared" si="120"/>
        <v>65.24636363636364</v>
      </c>
      <c r="P1308" s="8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8.8" x14ac:dyDescent="0.3">
      <c r="A1309" s="2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0">
        <f t="shared" si="120"/>
        <v>11.514000000000001</v>
      </c>
      <c r="P1309" s="8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8.8" x14ac:dyDescent="0.3">
      <c r="A1310" s="2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0">
        <f t="shared" si="120"/>
        <v>11.360000000000001</v>
      </c>
      <c r="P1310" s="8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2" x14ac:dyDescent="0.3">
      <c r="A1311" s="2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0">
        <f t="shared" si="120"/>
        <v>111.99130434782609</v>
      </c>
      <c r="P1311" s="8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2" x14ac:dyDescent="0.3">
      <c r="A1312" s="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0">
        <f t="shared" si="120"/>
        <v>15.5</v>
      </c>
      <c r="P1312" s="8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7.6" x14ac:dyDescent="0.3">
      <c r="A1313" s="2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0">
        <f t="shared" si="120"/>
        <v>32.027999999999999</v>
      </c>
      <c r="P1313" s="8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2" x14ac:dyDescent="0.3">
      <c r="A1314" s="2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0">
        <f t="shared" si="120"/>
        <v>0.60869565217391308</v>
      </c>
      <c r="P1314" s="8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2" x14ac:dyDescent="0.3">
      <c r="A1315" s="2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0">
        <f t="shared" si="120"/>
        <v>31.114999999999998</v>
      </c>
      <c r="P1315" s="8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43.2" x14ac:dyDescent="0.3">
      <c r="A1316" s="2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0">
        <f t="shared" si="120"/>
        <v>1.1266666666666667</v>
      </c>
      <c r="P1316" s="8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8.8" x14ac:dyDescent="0.3">
      <c r="A1317" s="2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0">
        <f t="shared" si="120"/>
        <v>40.404000000000003</v>
      </c>
      <c r="P1317" s="8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2" x14ac:dyDescent="0.3">
      <c r="A1318" s="2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0">
        <f t="shared" si="120"/>
        <v>1.3333333333333333E-3</v>
      </c>
      <c r="P1318" s="8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7.6" x14ac:dyDescent="0.3">
      <c r="A1319" s="2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0">
        <f t="shared" si="120"/>
        <v>5.7334999999999994</v>
      </c>
      <c r="P1319" s="8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2" x14ac:dyDescent="0.3">
      <c r="A1320" s="2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0">
        <f t="shared" si="120"/>
        <v>15.324999999999999</v>
      </c>
      <c r="P1320" s="8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2" x14ac:dyDescent="0.3">
      <c r="A1321" s="2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0">
        <f t="shared" si="120"/>
        <v>15.103448275862069</v>
      </c>
      <c r="P1321" s="8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2" x14ac:dyDescent="0.3">
      <c r="A1322" s="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0">
        <f t="shared" si="120"/>
        <v>0.503</v>
      </c>
      <c r="P1322" s="8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7.6" x14ac:dyDescent="0.3">
      <c r="A1323" s="2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0">
        <f t="shared" si="120"/>
        <v>1.3028138528138529</v>
      </c>
      <c r="P1323" s="8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2" x14ac:dyDescent="0.3">
      <c r="A1324" s="2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0">
        <f t="shared" si="120"/>
        <v>0.30285714285714288</v>
      </c>
      <c r="P1324" s="8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2" x14ac:dyDescent="0.3">
      <c r="A1325" s="2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0">
        <f t="shared" si="120"/>
        <v>8.8800000000000008</v>
      </c>
      <c r="P1325" s="8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2" x14ac:dyDescent="0.3">
      <c r="A1326" s="2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0">
        <f t="shared" si="120"/>
        <v>9.84</v>
      </c>
      <c r="P1326" s="8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2" x14ac:dyDescent="0.3">
      <c r="A1327" s="2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0">
        <f t="shared" si="120"/>
        <v>2.4299999999999997</v>
      </c>
      <c r="P1327" s="8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2" x14ac:dyDescent="0.3">
      <c r="A1328" s="2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0">
        <f t="shared" si="120"/>
        <v>1.1299999999999999</v>
      </c>
      <c r="P1328" s="8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2" x14ac:dyDescent="0.3">
      <c r="A1329" s="2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0">
        <f t="shared" si="120"/>
        <v>3.5520833333333335</v>
      </c>
      <c r="P1329" s="8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43.2" x14ac:dyDescent="0.3">
      <c r="A1330" s="2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0">
        <f t="shared" si="120"/>
        <v>2.3306666666666667</v>
      </c>
      <c r="P1330" s="8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2" x14ac:dyDescent="0.3">
      <c r="A1331" s="2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0">
        <f t="shared" si="120"/>
        <v>0.81600000000000006</v>
      </c>
      <c r="P1331" s="8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2" x14ac:dyDescent="0.3">
      <c r="A1332" s="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0">
        <f t="shared" si="120"/>
        <v>22.494285714285713</v>
      </c>
      <c r="P1332" s="8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2" x14ac:dyDescent="0.3">
      <c r="A1333" s="2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0">
        <f t="shared" si="120"/>
        <v>1.3668</v>
      </c>
      <c r="P1333" s="8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43.2" x14ac:dyDescent="0.3">
      <c r="A1334" s="2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0">
        <f t="shared" si="120"/>
        <v>0</v>
      </c>
      <c r="P1334" s="8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2" x14ac:dyDescent="0.3">
      <c r="A1335" s="2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0">
        <f t="shared" si="120"/>
        <v>0</v>
      </c>
      <c r="P1335" s="8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2" x14ac:dyDescent="0.3">
      <c r="A1336" s="2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0">
        <f t="shared" si="120"/>
        <v>10.754135338345865</v>
      </c>
      <c r="P1336" s="8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43.2" x14ac:dyDescent="0.3">
      <c r="A1337" s="2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0">
        <f t="shared" si="120"/>
        <v>19.759999999999998</v>
      </c>
      <c r="P1337" s="8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2" x14ac:dyDescent="0.3">
      <c r="A1338" s="2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0">
        <f t="shared" si="120"/>
        <v>84.946999999999989</v>
      </c>
      <c r="P1338" s="8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2" x14ac:dyDescent="0.3">
      <c r="A1339" s="2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0">
        <f t="shared" si="120"/>
        <v>49.381999999999998</v>
      </c>
      <c r="P1339" s="8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7.6" x14ac:dyDescent="0.3">
      <c r="A1340" s="2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0">
        <f t="shared" si="120"/>
        <v>3.3033333333333332</v>
      </c>
      <c r="P1340" s="8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8.8" x14ac:dyDescent="0.3">
      <c r="A1341" s="2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0">
        <f t="shared" si="120"/>
        <v>6.6339999999999995</v>
      </c>
      <c r="P1341" s="8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2" x14ac:dyDescent="0.3">
      <c r="A1342" s="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0">
        <f t="shared" si="120"/>
        <v>0</v>
      </c>
      <c r="P1342" s="8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7.6" x14ac:dyDescent="0.3">
      <c r="A1343" s="2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0">
        <f t="shared" si="120"/>
        <v>70.36</v>
      </c>
      <c r="P1343" s="8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2" x14ac:dyDescent="0.3">
      <c r="A1344" s="2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0">
        <f t="shared" si="120"/>
        <v>0.2</v>
      </c>
      <c r="P1344" s="8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43.2" x14ac:dyDescent="0.3">
      <c r="A1345" s="2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0">
        <f t="shared" si="120"/>
        <v>102.298</v>
      </c>
      <c r="P1345" s="8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2" x14ac:dyDescent="0.3">
      <c r="A1346" s="2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0">
        <f t="shared" ref="O1346:O1409" si="126">(E1346/D1346)*100</f>
        <v>377.73333333333335</v>
      </c>
      <c r="P1346" s="8">
        <f t="shared" ref="P1346:P1409" si="127">IFERROR(E1346/L1346,0)</f>
        <v>40.762589928057551</v>
      </c>
      <c r="Q1346" s="2" t="str">
        <f t="shared" ref="Q1346:Q1409" si="128">LEFT(N1346,SEARCH("/",N1346,1)-1)</f>
        <v>publishing</v>
      </c>
      <c r="R1346" s="2" t="str">
        <f t="shared" ref="R1346:R1409" si="129">RIGHT(N1346, LEN(N1346)-SEARCH("/",N1346,1))</f>
        <v>nonfiction</v>
      </c>
      <c r="S1346" s="5">
        <f t="shared" ref="S1346:S1409" si="130">(((J1346/60)/60)/24)+DATE(1970,1,1)</f>
        <v>42522.789803240739</v>
      </c>
      <c r="T1346" s="5">
        <f t="shared" ref="T1346:T1409" si="131">(((I1346/60)/60)/24)+DATE(1970,1,1)</f>
        <v>42551.789803240739</v>
      </c>
    </row>
    <row r="1347" spans="1:20" ht="43.2" x14ac:dyDescent="0.3">
      <c r="A1347" s="2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0">
        <f t="shared" si="126"/>
        <v>125</v>
      </c>
      <c r="P1347" s="8">
        <f t="shared" si="127"/>
        <v>53.571428571428569</v>
      </c>
      <c r="Q1347" s="2" t="str">
        <f t="shared" si="128"/>
        <v>publishing</v>
      </c>
      <c r="R1347" s="2" t="str">
        <f t="shared" si="129"/>
        <v>nonfiction</v>
      </c>
      <c r="S1347" s="5">
        <f t="shared" si="130"/>
        <v>41799.814340277779</v>
      </c>
      <c r="T1347" s="5">
        <f t="shared" si="131"/>
        <v>41834.814340277779</v>
      </c>
    </row>
    <row r="1348" spans="1:20" ht="43.2" x14ac:dyDescent="0.3">
      <c r="A1348" s="2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0">
        <f t="shared" si="126"/>
        <v>147.32653061224491</v>
      </c>
      <c r="P1348" s="8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3.2" x14ac:dyDescent="0.3">
      <c r="A1349" s="2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0">
        <f t="shared" si="126"/>
        <v>102.2</v>
      </c>
      <c r="P1349" s="8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2" x14ac:dyDescent="0.3">
      <c r="A1350" s="2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0">
        <f t="shared" si="126"/>
        <v>101.8723404255319</v>
      </c>
      <c r="P1350" s="8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2" x14ac:dyDescent="0.3">
      <c r="A1351" s="2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0">
        <f t="shared" si="126"/>
        <v>204.2</v>
      </c>
      <c r="P1351" s="8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2" x14ac:dyDescent="0.3">
      <c r="A1352" s="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0">
        <f t="shared" si="126"/>
        <v>104.05</v>
      </c>
      <c r="P1352" s="8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8.8" x14ac:dyDescent="0.3">
      <c r="A1353" s="2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0">
        <f t="shared" si="126"/>
        <v>101.265</v>
      </c>
      <c r="P1353" s="8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43.2" x14ac:dyDescent="0.3">
      <c r="A1354" s="2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0">
        <f t="shared" si="126"/>
        <v>136.13999999999999</v>
      </c>
      <c r="P1354" s="8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2" x14ac:dyDescent="0.3">
      <c r="A1355" s="2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0">
        <f t="shared" si="126"/>
        <v>133.6</v>
      </c>
      <c r="P1355" s="8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2" x14ac:dyDescent="0.3">
      <c r="A1356" s="2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0">
        <f t="shared" si="126"/>
        <v>130.25</v>
      </c>
      <c r="P1356" s="8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7.6" x14ac:dyDescent="0.3">
      <c r="A1357" s="2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0">
        <f t="shared" si="126"/>
        <v>122.67999999999999</v>
      </c>
      <c r="P1357" s="8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2" x14ac:dyDescent="0.3">
      <c r="A1358" s="2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0">
        <f t="shared" si="126"/>
        <v>182.81058823529412</v>
      </c>
      <c r="P1358" s="8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2" x14ac:dyDescent="0.3">
      <c r="A1359" s="2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0">
        <f t="shared" si="126"/>
        <v>125.29999999999998</v>
      </c>
      <c r="P1359" s="8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2" x14ac:dyDescent="0.3">
      <c r="A1360" s="2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0">
        <f t="shared" si="126"/>
        <v>111.66666666666667</v>
      </c>
      <c r="P1360" s="8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2" x14ac:dyDescent="0.3">
      <c r="A1361" s="2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0">
        <f t="shared" si="126"/>
        <v>115.75757575757575</v>
      </c>
      <c r="P1361" s="8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8.8" x14ac:dyDescent="0.3">
      <c r="A1362" s="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0">
        <f t="shared" si="126"/>
        <v>173.2</v>
      </c>
      <c r="P1362" s="8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2" x14ac:dyDescent="0.3">
      <c r="A1363" s="2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0">
        <f t="shared" si="126"/>
        <v>125.98333333333333</v>
      </c>
      <c r="P1363" s="8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2" x14ac:dyDescent="0.3">
      <c r="A1364" s="2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0">
        <f t="shared" si="126"/>
        <v>109.1</v>
      </c>
      <c r="P1364" s="8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2" x14ac:dyDescent="0.3">
      <c r="A1365" s="2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0">
        <f t="shared" si="126"/>
        <v>100</v>
      </c>
      <c r="P1365" s="8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7.6" x14ac:dyDescent="0.3">
      <c r="A1366" s="2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0">
        <f t="shared" si="126"/>
        <v>118.64285714285714</v>
      </c>
      <c r="P1366" s="8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2" x14ac:dyDescent="0.3">
      <c r="A1367" s="2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0">
        <f t="shared" si="126"/>
        <v>100.26666666666667</v>
      </c>
      <c r="P1367" s="8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">
      <c r="A1368" s="2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0">
        <f t="shared" si="126"/>
        <v>126.48920000000001</v>
      </c>
      <c r="P1368" s="8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2" x14ac:dyDescent="0.3">
      <c r="A1369" s="2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0">
        <f t="shared" si="126"/>
        <v>114.26</v>
      </c>
      <c r="P1369" s="8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2" x14ac:dyDescent="0.3">
      <c r="A1370" s="2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0">
        <f t="shared" si="126"/>
        <v>110.7</v>
      </c>
      <c r="P1370" s="8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2" x14ac:dyDescent="0.3">
      <c r="A1371" s="2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0">
        <f t="shared" si="126"/>
        <v>105.34805315203954</v>
      </c>
      <c r="P1371" s="8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8.8" x14ac:dyDescent="0.3">
      <c r="A1372" s="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0">
        <f t="shared" si="126"/>
        <v>103.66666666666666</v>
      </c>
      <c r="P1372" s="8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43.2" x14ac:dyDescent="0.3">
      <c r="A1373" s="2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0">
        <f t="shared" si="126"/>
        <v>107.08672667523933</v>
      </c>
      <c r="P1373" s="8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x14ac:dyDescent="0.3">
      <c r="A1374" s="2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0">
        <f t="shared" si="126"/>
        <v>124</v>
      </c>
      <c r="P1374" s="8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8.8" x14ac:dyDescent="0.3">
      <c r="A1375" s="2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0">
        <f t="shared" si="126"/>
        <v>105.01</v>
      </c>
      <c r="P1375" s="8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2" x14ac:dyDescent="0.3">
      <c r="A1376" s="2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0">
        <f t="shared" si="126"/>
        <v>189.46666666666667</v>
      </c>
      <c r="P1376" s="8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7.6" x14ac:dyDescent="0.3">
      <c r="A1377" s="2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0">
        <f t="shared" si="126"/>
        <v>171.32499999999999</v>
      </c>
      <c r="P1377" s="8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8.8" x14ac:dyDescent="0.3">
      <c r="A1378" s="2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0">
        <f t="shared" si="126"/>
        <v>252.48648648648651</v>
      </c>
      <c r="P1378" s="8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2" x14ac:dyDescent="0.3">
      <c r="A1379" s="2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0">
        <f t="shared" si="126"/>
        <v>116.15384615384616</v>
      </c>
      <c r="P1379" s="8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">
      <c r="A1380" s="2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0">
        <f t="shared" si="126"/>
        <v>203.35000000000002</v>
      </c>
      <c r="P1380" s="8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8.8" x14ac:dyDescent="0.3">
      <c r="A1381" s="2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0">
        <f t="shared" si="126"/>
        <v>111.60000000000001</v>
      </c>
      <c r="P1381" s="8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2" x14ac:dyDescent="0.3">
      <c r="A1382" s="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0">
        <f t="shared" si="126"/>
        <v>424</v>
      </c>
      <c r="P1382" s="8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7.6" x14ac:dyDescent="0.3">
      <c r="A1383" s="2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0">
        <f t="shared" si="126"/>
        <v>107.1</v>
      </c>
      <c r="P1383" s="8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2" x14ac:dyDescent="0.3">
      <c r="A1384" s="2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0">
        <f t="shared" si="126"/>
        <v>104.3625</v>
      </c>
      <c r="P1384" s="8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2" x14ac:dyDescent="0.3">
      <c r="A1385" s="2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0">
        <f t="shared" si="126"/>
        <v>212.40909090909091</v>
      </c>
      <c r="P1385" s="8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2" x14ac:dyDescent="0.3">
      <c r="A1386" s="2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0">
        <f t="shared" si="126"/>
        <v>124.08571428571429</v>
      </c>
      <c r="P1386" s="8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2" x14ac:dyDescent="0.3">
      <c r="A1387" s="2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0">
        <f t="shared" si="126"/>
        <v>110.406125</v>
      </c>
      <c r="P1387" s="8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8.8" x14ac:dyDescent="0.3">
      <c r="A1388" s="2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0">
        <f t="shared" si="126"/>
        <v>218.75</v>
      </c>
      <c r="P1388" s="8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2" x14ac:dyDescent="0.3">
      <c r="A1389" s="2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0">
        <f t="shared" si="126"/>
        <v>136.625</v>
      </c>
      <c r="P1389" s="8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2" x14ac:dyDescent="0.3">
      <c r="A1390" s="2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0">
        <f t="shared" si="126"/>
        <v>134.8074</v>
      </c>
      <c r="P1390" s="8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8.8" x14ac:dyDescent="0.3">
      <c r="A1391" s="2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0">
        <f t="shared" si="126"/>
        <v>145.4</v>
      </c>
      <c r="P1391" s="8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2" x14ac:dyDescent="0.3">
      <c r="A1392" s="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0">
        <f t="shared" si="126"/>
        <v>109.10714285714285</v>
      </c>
      <c r="P1392" s="8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2" x14ac:dyDescent="0.3">
      <c r="A1393" s="2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0">
        <f t="shared" si="126"/>
        <v>110.2</v>
      </c>
      <c r="P1393" s="8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2" x14ac:dyDescent="0.3">
      <c r="A1394" s="2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0">
        <f t="shared" si="126"/>
        <v>113.64000000000001</v>
      </c>
      <c r="P1394" s="8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">
      <c r="A1395" s="2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0">
        <f t="shared" si="126"/>
        <v>102.35000000000001</v>
      </c>
      <c r="P1395" s="8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2" x14ac:dyDescent="0.3">
      <c r="A1396" s="2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0">
        <f t="shared" si="126"/>
        <v>122.13333333333334</v>
      </c>
      <c r="P1396" s="8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">
      <c r="A1397" s="2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0">
        <f t="shared" si="126"/>
        <v>111.88571428571427</v>
      </c>
      <c r="P1397" s="8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43.2" x14ac:dyDescent="0.3">
      <c r="A1398" s="2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0">
        <f t="shared" si="126"/>
        <v>107.3</v>
      </c>
      <c r="P1398" s="8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2" x14ac:dyDescent="0.3">
      <c r="A1399" s="2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0">
        <f t="shared" si="126"/>
        <v>113.85000000000001</v>
      </c>
      <c r="P1399" s="8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2" x14ac:dyDescent="0.3">
      <c r="A1400" s="2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0">
        <f t="shared" si="126"/>
        <v>109.68181818181819</v>
      </c>
      <c r="P1400" s="8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2" x14ac:dyDescent="0.3">
      <c r="A1401" s="2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0">
        <f t="shared" si="126"/>
        <v>126.14444444444443</v>
      </c>
      <c r="P1401" s="8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2" x14ac:dyDescent="0.3">
      <c r="A1402" s="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0">
        <f t="shared" si="126"/>
        <v>167.42857142857144</v>
      </c>
      <c r="P1402" s="8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7.6" x14ac:dyDescent="0.3">
      <c r="A1403" s="2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0">
        <f t="shared" si="126"/>
        <v>496.52000000000004</v>
      </c>
      <c r="P1403" s="8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2" x14ac:dyDescent="0.3">
      <c r="A1404" s="2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0">
        <f t="shared" si="126"/>
        <v>109.16</v>
      </c>
      <c r="P1404" s="8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2" x14ac:dyDescent="0.3">
      <c r="A1405" s="2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0">
        <f t="shared" si="126"/>
        <v>102.57499999999999</v>
      </c>
      <c r="P1405" s="8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2" x14ac:dyDescent="0.3">
      <c r="A1406" s="2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0">
        <f t="shared" si="126"/>
        <v>1.6620689655172414</v>
      </c>
      <c r="P1406" s="8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8.8" x14ac:dyDescent="0.3">
      <c r="A1407" s="2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0">
        <f t="shared" si="126"/>
        <v>0.42</v>
      </c>
      <c r="P1407" s="8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">
      <c r="A1408" s="2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0">
        <f t="shared" si="126"/>
        <v>0.125</v>
      </c>
      <c r="P1408" s="8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2" x14ac:dyDescent="0.3">
      <c r="A1409" s="2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0">
        <f t="shared" si="126"/>
        <v>0.5</v>
      </c>
      <c r="P1409" s="8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2" x14ac:dyDescent="0.3">
      <c r="A1410" s="2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0">
        <f t="shared" ref="O1410:O1473" si="132">(E1410/D1410)*100</f>
        <v>7.1999999999999993</v>
      </c>
      <c r="P1410" s="8">
        <f t="shared" ref="P1410:P1473" si="133">IFERROR(E1410/L1410,0)</f>
        <v>12</v>
      </c>
      <c r="Q1410" s="2" t="str">
        <f t="shared" ref="Q1410:Q1473" si="134">LEFT(N1410,SEARCH("/",N1410,1)-1)</f>
        <v>publishing</v>
      </c>
      <c r="R1410" s="2" t="str">
        <f t="shared" ref="R1410:R1473" si="135">RIGHT(N1410, LEN(N1410)-SEARCH("/",N1410,1))</f>
        <v>translations</v>
      </c>
      <c r="S1410" s="5">
        <f t="shared" ref="S1410:S1473" si="136">(((J1410/60)/60)/24)+DATE(1970,1,1)</f>
        <v>42291.872175925921</v>
      </c>
      <c r="T1410" s="5">
        <f t="shared" ref="T1410:T1473" si="137">(((I1410/60)/60)/24)+DATE(1970,1,1)</f>
        <v>42321.913842592592</v>
      </c>
    </row>
    <row r="1411" spans="1:20" ht="43.2" x14ac:dyDescent="0.3">
      <c r="A1411" s="2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0">
        <f t="shared" si="132"/>
        <v>0</v>
      </c>
      <c r="P1411" s="8">
        <f t="shared" si="133"/>
        <v>0</v>
      </c>
      <c r="Q1411" s="2" t="str">
        <f t="shared" si="134"/>
        <v>publishing</v>
      </c>
      <c r="R1411" s="2" t="str">
        <f t="shared" si="135"/>
        <v>translations</v>
      </c>
      <c r="S1411" s="5">
        <f t="shared" si="136"/>
        <v>41945.133506944447</v>
      </c>
      <c r="T1411" s="5">
        <f t="shared" si="137"/>
        <v>42005.175173611111</v>
      </c>
    </row>
    <row r="1412" spans="1:20" ht="43.2" x14ac:dyDescent="0.3">
      <c r="A1412" s="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0">
        <f t="shared" si="132"/>
        <v>1.6666666666666666E-2</v>
      </c>
      <c r="P1412" s="8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57.6" x14ac:dyDescent="0.3">
      <c r="A1413" s="2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0">
        <f t="shared" si="132"/>
        <v>0.23333333333333336</v>
      </c>
      <c r="P1413" s="8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8.8" x14ac:dyDescent="0.3">
      <c r="A1414" s="2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0">
        <f t="shared" si="132"/>
        <v>4.5714285714285712</v>
      </c>
      <c r="P1414" s="8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7.6" x14ac:dyDescent="0.3">
      <c r="A1415" s="2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0">
        <f t="shared" si="132"/>
        <v>5</v>
      </c>
      <c r="P1415" s="8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2" x14ac:dyDescent="0.3">
      <c r="A1416" s="2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0">
        <f t="shared" si="132"/>
        <v>0.2</v>
      </c>
      <c r="P1416" s="8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2" x14ac:dyDescent="0.3">
      <c r="A1417" s="2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0">
        <f t="shared" si="132"/>
        <v>18.181818181818183</v>
      </c>
      <c r="P1417" s="8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2" x14ac:dyDescent="0.3">
      <c r="A1418" s="2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0">
        <f t="shared" si="132"/>
        <v>0</v>
      </c>
      <c r="P1418" s="8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2" x14ac:dyDescent="0.3">
      <c r="A1419" s="2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0">
        <f t="shared" si="132"/>
        <v>1.2222222222222223</v>
      </c>
      <c r="P1419" s="8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7.6" x14ac:dyDescent="0.3">
      <c r="A1420" s="2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0">
        <f t="shared" si="132"/>
        <v>0.2</v>
      </c>
      <c r="P1420" s="8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7.6" x14ac:dyDescent="0.3">
      <c r="A1421" s="2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0">
        <f t="shared" si="132"/>
        <v>7.0634920634920633</v>
      </c>
      <c r="P1421" s="8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8.8" x14ac:dyDescent="0.3">
      <c r="A1422" s="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0">
        <f t="shared" si="132"/>
        <v>2.7272727272727271</v>
      </c>
      <c r="P1422" s="8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7.6" x14ac:dyDescent="0.3">
      <c r="A1423" s="2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0">
        <f t="shared" si="132"/>
        <v>0.1</v>
      </c>
      <c r="P1423" s="8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2" x14ac:dyDescent="0.3">
      <c r="A1424" s="2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0">
        <f t="shared" si="132"/>
        <v>0.104</v>
      </c>
      <c r="P1424" s="8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2" x14ac:dyDescent="0.3">
      <c r="A1425" s="2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0">
        <f t="shared" si="132"/>
        <v>0.33333333333333337</v>
      </c>
      <c r="P1425" s="8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2" x14ac:dyDescent="0.3">
      <c r="A1426" s="2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0">
        <f t="shared" si="132"/>
        <v>20.36</v>
      </c>
      <c r="P1426" s="8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2" x14ac:dyDescent="0.3">
      <c r="A1427" s="2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0">
        <f t="shared" si="132"/>
        <v>0</v>
      </c>
      <c r="P1427" s="8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2" x14ac:dyDescent="0.3">
      <c r="A1428" s="2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0">
        <f t="shared" si="132"/>
        <v>0</v>
      </c>
      <c r="P1428" s="8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7.6" x14ac:dyDescent="0.3">
      <c r="A1429" s="2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0">
        <f t="shared" si="132"/>
        <v>8.3800000000000008</v>
      </c>
      <c r="P1429" s="8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2" x14ac:dyDescent="0.3">
      <c r="A1430" s="2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0">
        <f t="shared" si="132"/>
        <v>4.5</v>
      </c>
      <c r="P1430" s="8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2" x14ac:dyDescent="0.3">
      <c r="A1431" s="2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0">
        <f t="shared" si="132"/>
        <v>0</v>
      </c>
      <c r="P1431" s="8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2" x14ac:dyDescent="0.3">
      <c r="A1432" s="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0">
        <f t="shared" si="132"/>
        <v>8.06</v>
      </c>
      <c r="P1432" s="8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43.2" x14ac:dyDescent="0.3">
      <c r="A1433" s="2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0">
        <f t="shared" si="132"/>
        <v>31.94705882352941</v>
      </c>
      <c r="P1433" s="8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43.2" x14ac:dyDescent="0.3">
      <c r="A1434" s="2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0">
        <f t="shared" si="132"/>
        <v>0</v>
      </c>
      <c r="P1434" s="8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2" x14ac:dyDescent="0.3">
      <c r="A1435" s="2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0">
        <f t="shared" si="132"/>
        <v>6.708333333333333</v>
      </c>
      <c r="P1435" s="8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2" x14ac:dyDescent="0.3">
      <c r="A1436" s="2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0">
        <f t="shared" si="132"/>
        <v>9.9878048780487809</v>
      </c>
      <c r="P1436" s="8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2" x14ac:dyDescent="0.3">
      <c r="A1437" s="2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0">
        <f t="shared" si="132"/>
        <v>0.1</v>
      </c>
      <c r="P1437" s="8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43.2" x14ac:dyDescent="0.3">
      <c r="A1438" s="2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0">
        <f t="shared" si="132"/>
        <v>0.77</v>
      </c>
      <c r="P1438" s="8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7.6" x14ac:dyDescent="0.3">
      <c r="A1439" s="2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0">
        <f t="shared" si="132"/>
        <v>26.900000000000002</v>
      </c>
      <c r="P1439" s="8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2" x14ac:dyDescent="0.3">
      <c r="A1440" s="2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0">
        <f t="shared" si="132"/>
        <v>3</v>
      </c>
      <c r="P1440" s="8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2" x14ac:dyDescent="0.3">
      <c r="A1441" s="2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0">
        <f t="shared" si="132"/>
        <v>6.6055045871559637</v>
      </c>
      <c r="P1441" s="8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2" x14ac:dyDescent="0.3">
      <c r="A1442" s="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0">
        <f t="shared" si="132"/>
        <v>7.6923076923076927E-3</v>
      </c>
      <c r="P1442" s="8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43.2" x14ac:dyDescent="0.3">
      <c r="A1443" s="2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0">
        <f t="shared" si="132"/>
        <v>1.1222222222222222</v>
      </c>
      <c r="P1443" s="8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2" x14ac:dyDescent="0.3">
      <c r="A1444" s="2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0">
        <f t="shared" si="132"/>
        <v>0</v>
      </c>
      <c r="P1444" s="8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2" x14ac:dyDescent="0.3">
      <c r="A1445" s="2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0">
        <f t="shared" si="132"/>
        <v>0</v>
      </c>
      <c r="P1445" s="8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2" x14ac:dyDescent="0.3">
      <c r="A1446" s="2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0">
        <f t="shared" si="132"/>
        <v>0</v>
      </c>
      <c r="P1446" s="8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2" x14ac:dyDescent="0.3">
      <c r="A1447" s="2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0">
        <f t="shared" si="132"/>
        <v>0</v>
      </c>
      <c r="P1447" s="8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2" x14ac:dyDescent="0.3">
      <c r="A1448" s="2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0">
        <f t="shared" si="132"/>
        <v>0</v>
      </c>
      <c r="P1448" s="8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8.8" x14ac:dyDescent="0.3">
      <c r="A1449" s="2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0">
        <f t="shared" si="132"/>
        <v>1.4999999999999999E-2</v>
      </c>
      <c r="P1449" s="8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7.6" x14ac:dyDescent="0.3">
      <c r="A1450" s="2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0">
        <f t="shared" si="132"/>
        <v>0</v>
      </c>
      <c r="P1450" s="8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43.2" x14ac:dyDescent="0.3">
      <c r="A1451" s="2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0">
        <f t="shared" si="132"/>
        <v>0</v>
      </c>
      <c r="P1451" s="8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7.6" x14ac:dyDescent="0.3">
      <c r="A1452" s="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0">
        <f t="shared" si="132"/>
        <v>1E-3</v>
      </c>
      <c r="P1452" s="8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2" x14ac:dyDescent="0.3">
      <c r="A1453" s="2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0">
        <f t="shared" si="132"/>
        <v>1.0554089709762533E-2</v>
      </c>
      <c r="P1453" s="8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8.8" x14ac:dyDescent="0.3">
      <c r="A1454" s="2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0">
        <f t="shared" si="132"/>
        <v>0</v>
      </c>
      <c r="P1454" s="8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2" x14ac:dyDescent="0.3">
      <c r="A1455" s="2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0">
        <f t="shared" si="132"/>
        <v>0</v>
      </c>
      <c r="P1455" s="8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2" x14ac:dyDescent="0.3">
      <c r="A1456" s="2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0">
        <f t="shared" si="132"/>
        <v>0.85714285714285721</v>
      </c>
      <c r="P1456" s="8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43.2" x14ac:dyDescent="0.3">
      <c r="A1457" s="2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0">
        <f t="shared" si="132"/>
        <v>10.5</v>
      </c>
      <c r="P1457" s="8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">
      <c r="A1458" s="2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0">
        <f t="shared" si="132"/>
        <v>2.9000000000000004</v>
      </c>
      <c r="P1458" s="8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8.8" x14ac:dyDescent="0.3">
      <c r="A1459" s="2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0">
        <f t="shared" si="132"/>
        <v>0</v>
      </c>
      <c r="P1459" s="8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7.6" x14ac:dyDescent="0.3">
      <c r="A1460" s="2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0">
        <f t="shared" si="132"/>
        <v>0</v>
      </c>
      <c r="P1460" s="8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2" x14ac:dyDescent="0.3">
      <c r="A1461" s="2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0">
        <f t="shared" si="132"/>
        <v>0</v>
      </c>
      <c r="P1461" s="8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2" x14ac:dyDescent="0.3">
      <c r="A1462" s="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0">
        <f t="shared" si="132"/>
        <v>0</v>
      </c>
      <c r="P1462" s="8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8.8" x14ac:dyDescent="0.3">
      <c r="A1463" s="2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0">
        <f t="shared" si="132"/>
        <v>101.24459999999999</v>
      </c>
      <c r="P1463" s="8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8.8" x14ac:dyDescent="0.3">
      <c r="A1464" s="2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0">
        <f t="shared" si="132"/>
        <v>108.5175</v>
      </c>
      <c r="P1464" s="8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2" x14ac:dyDescent="0.3">
      <c r="A1465" s="2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0">
        <f t="shared" si="132"/>
        <v>147.66666666666666</v>
      </c>
      <c r="P1465" s="8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">
      <c r="A1466" s="2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0">
        <f t="shared" si="132"/>
        <v>163.19999999999999</v>
      </c>
      <c r="P1466" s="8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2" x14ac:dyDescent="0.3">
      <c r="A1467" s="2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0">
        <f t="shared" si="132"/>
        <v>456.41449999999998</v>
      </c>
      <c r="P1467" s="8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2" x14ac:dyDescent="0.3">
      <c r="A1468" s="2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0">
        <f t="shared" si="132"/>
        <v>107.87731249999999</v>
      </c>
      <c r="P1468" s="8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8.8" x14ac:dyDescent="0.3">
      <c r="A1469" s="2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0">
        <f t="shared" si="132"/>
        <v>115.08</v>
      </c>
      <c r="P1469" s="8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2" x14ac:dyDescent="0.3">
      <c r="A1470" s="2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0">
        <f t="shared" si="132"/>
        <v>102.36842105263158</v>
      </c>
      <c r="P1470" s="8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2" x14ac:dyDescent="0.3">
      <c r="A1471" s="2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0">
        <f t="shared" si="132"/>
        <v>108.42485875706214</v>
      </c>
      <c r="P1471" s="8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7.6" x14ac:dyDescent="0.3">
      <c r="A1472" s="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0">
        <f t="shared" si="132"/>
        <v>125.13333333333334</v>
      </c>
      <c r="P1472" s="8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2" x14ac:dyDescent="0.3">
      <c r="A1473" s="2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0">
        <f t="shared" si="132"/>
        <v>103.840625</v>
      </c>
      <c r="P1473" s="8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7.6" x14ac:dyDescent="0.3">
      <c r="A1474" s="2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0">
        <f t="shared" ref="O1474:O1537" si="138">(E1474/D1474)*100</f>
        <v>138.70400000000001</v>
      </c>
      <c r="P1474" s="8">
        <f t="shared" ref="P1474:P1537" si="139">IFERROR(E1474/L1474,0)</f>
        <v>103.20238095238095</v>
      </c>
      <c r="Q1474" s="2" t="str">
        <f t="shared" ref="Q1474:Q1537" si="140">LEFT(N1474,SEARCH("/",N1474,1)-1)</f>
        <v>publishing</v>
      </c>
      <c r="R1474" s="2" t="str">
        <f t="shared" ref="R1474:R1537" si="141">RIGHT(N1474, LEN(N1474)-SEARCH("/",N1474,1))</f>
        <v>radio &amp; podcasts</v>
      </c>
      <c r="S1474" s="5">
        <f t="shared" ref="S1474:S1537" si="142">(((J1474/60)/60)/24)+DATE(1970,1,1)</f>
        <v>41533.542858796296</v>
      </c>
      <c r="T1474" s="5">
        <f t="shared" ref="T1474:T1537" si="143">(((I1474/60)/60)/24)+DATE(1970,1,1)</f>
        <v>41563.542858796296</v>
      </c>
    </row>
    <row r="1475" spans="1:20" x14ac:dyDescent="0.3">
      <c r="A1475" s="2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0">
        <f t="shared" si="138"/>
        <v>120.51600000000001</v>
      </c>
      <c r="P1475" s="8">
        <f t="shared" si="139"/>
        <v>38.462553191489363</v>
      </c>
      <c r="Q1475" s="2" t="str">
        <f t="shared" si="140"/>
        <v>publishing</v>
      </c>
      <c r="R1475" s="2" t="str">
        <f t="shared" si="141"/>
        <v>radio &amp; podcasts</v>
      </c>
      <c r="S1475" s="5">
        <f t="shared" si="142"/>
        <v>40939.979618055557</v>
      </c>
      <c r="T1475" s="5">
        <f t="shared" si="143"/>
        <v>40969.979618055557</v>
      </c>
    </row>
    <row r="1476" spans="1:20" ht="43.2" x14ac:dyDescent="0.3">
      <c r="A1476" s="2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0">
        <f t="shared" si="138"/>
        <v>112.26666666666667</v>
      </c>
      <c r="P1476" s="8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3.2" x14ac:dyDescent="0.3">
      <c r="A1477" s="2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0">
        <f t="shared" si="138"/>
        <v>188.66966666666667</v>
      </c>
      <c r="P1477" s="8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8.8" x14ac:dyDescent="0.3">
      <c r="A1478" s="2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0">
        <f t="shared" si="138"/>
        <v>661.55466666666666</v>
      </c>
      <c r="P1478" s="8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2" x14ac:dyDescent="0.3">
      <c r="A1479" s="2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0">
        <f t="shared" si="138"/>
        <v>111.31</v>
      </c>
      <c r="P1479" s="8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2" x14ac:dyDescent="0.3">
      <c r="A1480" s="2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0">
        <f t="shared" si="138"/>
        <v>1181.6142199999999</v>
      </c>
      <c r="P1480" s="8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2" x14ac:dyDescent="0.3">
      <c r="A1481" s="2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0">
        <f t="shared" si="138"/>
        <v>137.375</v>
      </c>
      <c r="P1481" s="8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2" x14ac:dyDescent="0.3">
      <c r="A1482" s="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0">
        <f t="shared" si="138"/>
        <v>117.04040000000001</v>
      </c>
      <c r="P1482" s="8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2" x14ac:dyDescent="0.3">
      <c r="A1483" s="2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0">
        <f t="shared" si="138"/>
        <v>2.1</v>
      </c>
      <c r="P1483" s="8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2" x14ac:dyDescent="0.3">
      <c r="A1484" s="2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0">
        <f t="shared" si="138"/>
        <v>0.1</v>
      </c>
      <c r="P1484" s="8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2" x14ac:dyDescent="0.3">
      <c r="A1485" s="2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0">
        <f t="shared" si="138"/>
        <v>0.7142857142857143</v>
      </c>
      <c r="P1485" s="8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">
      <c r="A1486" s="2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0">
        <f t="shared" si="138"/>
        <v>0</v>
      </c>
      <c r="P1486" s="8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2" x14ac:dyDescent="0.3">
      <c r="A1487" s="2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0">
        <f t="shared" si="138"/>
        <v>2.2388059701492535</v>
      </c>
      <c r="P1487" s="8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7.6" x14ac:dyDescent="0.3">
      <c r="A1488" s="2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0">
        <f t="shared" si="138"/>
        <v>0.24</v>
      </c>
      <c r="P1488" s="8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2" x14ac:dyDescent="0.3">
      <c r="A1489" s="2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0">
        <f t="shared" si="138"/>
        <v>0</v>
      </c>
      <c r="P1489" s="8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2" x14ac:dyDescent="0.3">
      <c r="A1490" s="2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0">
        <f t="shared" si="138"/>
        <v>2.4</v>
      </c>
      <c r="P1490" s="8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2" x14ac:dyDescent="0.3">
      <c r="A1491" s="2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0">
        <f t="shared" si="138"/>
        <v>0</v>
      </c>
      <c r="P1491" s="8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2" x14ac:dyDescent="0.3">
      <c r="A1492" s="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0">
        <f t="shared" si="138"/>
        <v>30.862068965517242</v>
      </c>
      <c r="P1492" s="8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2" x14ac:dyDescent="0.3">
      <c r="A1493" s="2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0">
        <f t="shared" si="138"/>
        <v>8.3333333333333321</v>
      </c>
      <c r="P1493" s="8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7.6" x14ac:dyDescent="0.3">
      <c r="A1494" s="2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0">
        <f t="shared" si="138"/>
        <v>0.75</v>
      </c>
      <c r="P1494" s="8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8.8" x14ac:dyDescent="0.3">
      <c r="A1495" s="2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0">
        <f t="shared" si="138"/>
        <v>0</v>
      </c>
      <c r="P1495" s="8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43.2" x14ac:dyDescent="0.3">
      <c r="A1496" s="2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0">
        <f t="shared" si="138"/>
        <v>8.9</v>
      </c>
      <c r="P1496" s="8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8.8" x14ac:dyDescent="0.3">
      <c r="A1497" s="2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0">
        <f t="shared" si="138"/>
        <v>0</v>
      </c>
      <c r="P1497" s="8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2" x14ac:dyDescent="0.3">
      <c r="A1498" s="2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0">
        <f t="shared" si="138"/>
        <v>0</v>
      </c>
      <c r="P1498" s="8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43.2" x14ac:dyDescent="0.3">
      <c r="A1499" s="2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0">
        <f t="shared" si="138"/>
        <v>6.6666666666666671E-3</v>
      </c>
      <c r="P1499" s="8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2" x14ac:dyDescent="0.3">
      <c r="A1500" s="2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0">
        <f t="shared" si="138"/>
        <v>1.9</v>
      </c>
      <c r="P1500" s="8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43.2" x14ac:dyDescent="0.3">
      <c r="A1501" s="2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0">
        <f t="shared" si="138"/>
        <v>0.25</v>
      </c>
      <c r="P1501" s="8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2" x14ac:dyDescent="0.3">
      <c r="A1502" s="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0">
        <f t="shared" si="138"/>
        <v>25.035714285714285</v>
      </c>
      <c r="P1502" s="8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8.8" x14ac:dyDescent="0.3">
      <c r="A1503" s="2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0">
        <f t="shared" si="138"/>
        <v>166.33076923076925</v>
      </c>
      <c r="P1503" s="8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2" x14ac:dyDescent="0.3">
      <c r="A1504" s="2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0">
        <f t="shared" si="138"/>
        <v>101.44545454545455</v>
      </c>
      <c r="P1504" s="8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2" x14ac:dyDescent="0.3">
      <c r="A1505" s="2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0">
        <f t="shared" si="138"/>
        <v>107.89146666666667</v>
      </c>
      <c r="P1505" s="8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2" x14ac:dyDescent="0.3">
      <c r="A1506" s="2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0">
        <f t="shared" si="138"/>
        <v>277.93846153846158</v>
      </c>
      <c r="P1506" s="8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7.6" x14ac:dyDescent="0.3">
      <c r="A1507" s="2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0">
        <f t="shared" si="138"/>
        <v>103.58125</v>
      </c>
      <c r="P1507" s="8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2" x14ac:dyDescent="0.3">
      <c r="A1508" s="2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0">
        <f t="shared" si="138"/>
        <v>111.4</v>
      </c>
      <c r="P1508" s="8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7.6" x14ac:dyDescent="0.3">
      <c r="A1509" s="2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0">
        <f t="shared" si="138"/>
        <v>215</v>
      </c>
      <c r="P1509" s="8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2" x14ac:dyDescent="0.3">
      <c r="A1510" s="2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0">
        <f t="shared" si="138"/>
        <v>110.76216216216217</v>
      </c>
      <c r="P1510" s="8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2" x14ac:dyDescent="0.3">
      <c r="A1511" s="2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0">
        <f t="shared" si="138"/>
        <v>123.64125714285714</v>
      </c>
      <c r="P1511" s="8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2" x14ac:dyDescent="0.3">
      <c r="A1512" s="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0">
        <f t="shared" si="138"/>
        <v>101.03500000000001</v>
      </c>
      <c r="P1512" s="8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7.6" x14ac:dyDescent="0.3">
      <c r="A1513" s="2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0">
        <f t="shared" si="138"/>
        <v>111.79285714285714</v>
      </c>
      <c r="P1513" s="8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2" x14ac:dyDescent="0.3">
      <c r="A1514" s="2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0">
        <f t="shared" si="138"/>
        <v>558.7714285714286</v>
      </c>
      <c r="P1514" s="8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2" x14ac:dyDescent="0.3">
      <c r="A1515" s="2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0">
        <f t="shared" si="138"/>
        <v>150.01875000000001</v>
      </c>
      <c r="P1515" s="8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2" x14ac:dyDescent="0.3">
      <c r="A1516" s="2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0">
        <f t="shared" si="138"/>
        <v>106.476</v>
      </c>
      <c r="P1516" s="8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2" x14ac:dyDescent="0.3">
      <c r="A1517" s="2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0">
        <f t="shared" si="138"/>
        <v>157.18899999999999</v>
      </c>
      <c r="P1517" s="8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2" x14ac:dyDescent="0.3">
      <c r="A1518" s="2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0">
        <f t="shared" si="138"/>
        <v>108.65882352941176</v>
      </c>
      <c r="P1518" s="8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2" x14ac:dyDescent="0.3">
      <c r="A1519" s="2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0">
        <f t="shared" si="138"/>
        <v>161.97999999999999</v>
      </c>
      <c r="P1519" s="8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8.8" x14ac:dyDescent="0.3">
      <c r="A1520" s="2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0">
        <f t="shared" si="138"/>
        <v>205.36666666666665</v>
      </c>
      <c r="P1520" s="8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2" x14ac:dyDescent="0.3">
      <c r="A1521" s="2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0">
        <f t="shared" si="138"/>
        <v>103.36388888888889</v>
      </c>
      <c r="P1521" s="8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8.8" x14ac:dyDescent="0.3">
      <c r="A1522" s="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0">
        <f t="shared" si="138"/>
        <v>103.47222222222223</v>
      </c>
      <c r="P1522" s="8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2" x14ac:dyDescent="0.3">
      <c r="A1523" s="2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0">
        <f t="shared" si="138"/>
        <v>106.81333333333333</v>
      </c>
      <c r="P1523" s="8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7.6" x14ac:dyDescent="0.3">
      <c r="A1524" s="2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0">
        <f t="shared" si="138"/>
        <v>138.96574712643678</v>
      </c>
      <c r="P1524" s="8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2" x14ac:dyDescent="0.3">
      <c r="A1525" s="2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0">
        <f t="shared" si="138"/>
        <v>124.84324324324325</v>
      </c>
      <c r="P1525" s="8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2" x14ac:dyDescent="0.3">
      <c r="A1526" s="2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0">
        <f t="shared" si="138"/>
        <v>206.99999999999997</v>
      </c>
      <c r="P1526" s="8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2" x14ac:dyDescent="0.3">
      <c r="A1527" s="2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0">
        <f t="shared" si="138"/>
        <v>174.00576923076923</v>
      </c>
      <c r="P1527" s="8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2" x14ac:dyDescent="0.3">
      <c r="A1528" s="2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0">
        <f t="shared" si="138"/>
        <v>120.32608695652173</v>
      </c>
      <c r="P1528" s="8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2" x14ac:dyDescent="0.3">
      <c r="A1529" s="2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0">
        <f t="shared" si="138"/>
        <v>110.44428571428573</v>
      </c>
      <c r="P1529" s="8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8.8" x14ac:dyDescent="0.3">
      <c r="A1530" s="2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0">
        <f t="shared" si="138"/>
        <v>281.56666666666666</v>
      </c>
      <c r="P1530" s="8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28.8" x14ac:dyDescent="0.3">
      <c r="A1531" s="2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0">
        <f t="shared" si="138"/>
        <v>100.67894736842105</v>
      </c>
      <c r="P1531" s="8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7.6" x14ac:dyDescent="0.3">
      <c r="A1532" s="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0">
        <f t="shared" si="138"/>
        <v>134.82571428571427</v>
      </c>
      <c r="P1532" s="8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7.6" x14ac:dyDescent="0.3">
      <c r="A1533" s="2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0">
        <f t="shared" si="138"/>
        <v>175.95744680851064</v>
      </c>
      <c r="P1533" s="8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2" x14ac:dyDescent="0.3">
      <c r="A1534" s="2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0">
        <f t="shared" si="138"/>
        <v>484.02000000000004</v>
      </c>
      <c r="P1534" s="8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2" x14ac:dyDescent="0.3">
      <c r="A1535" s="2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0">
        <f t="shared" si="138"/>
        <v>145.14000000000001</v>
      </c>
      <c r="P1535" s="8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2" x14ac:dyDescent="0.3">
      <c r="A1536" s="2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0">
        <f t="shared" si="138"/>
        <v>417.73333333333335</v>
      </c>
      <c r="P1536" s="8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43.2" x14ac:dyDescent="0.3">
      <c r="A1537" s="2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0">
        <f t="shared" si="138"/>
        <v>132.42499999999998</v>
      </c>
      <c r="P1537" s="8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7.6" x14ac:dyDescent="0.3">
      <c r="A1538" s="2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0">
        <f t="shared" ref="O1538:O1601" si="144">(E1538/D1538)*100</f>
        <v>250.30841666666666</v>
      </c>
      <c r="P1538" s="8">
        <f t="shared" ref="P1538:P1601" si="145">IFERROR(E1538/L1538,0)</f>
        <v>66.015406593406595</v>
      </c>
      <c r="Q1538" s="2" t="str">
        <f t="shared" ref="Q1538:Q1601" si="146">LEFT(N1538,SEARCH("/",N1538,1)-1)</f>
        <v>photography</v>
      </c>
      <c r="R1538" s="2" t="str">
        <f t="shared" ref="R1538:R1601" si="147">RIGHT(N1538, LEN(N1538)-SEARCH("/",N1538,1))</f>
        <v>photobooks</v>
      </c>
      <c r="S1538" s="5">
        <f t="shared" ref="S1538:S1601" si="148">(((J1538/60)/60)/24)+DATE(1970,1,1)</f>
        <v>42213.802199074074</v>
      </c>
      <c r="T1538" s="5">
        <f t="shared" ref="T1538:T1601" si="149">(((I1538/60)/60)/24)+DATE(1970,1,1)</f>
        <v>42243.802199074074</v>
      </c>
    </row>
    <row r="1539" spans="1:20" ht="43.2" x14ac:dyDescent="0.3">
      <c r="A1539" s="2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0">
        <f t="shared" si="144"/>
        <v>179.9</v>
      </c>
      <c r="P1539" s="8">
        <f t="shared" si="145"/>
        <v>96.375</v>
      </c>
      <c r="Q1539" s="2" t="str">
        <f t="shared" si="146"/>
        <v>photography</v>
      </c>
      <c r="R1539" s="2" t="str">
        <f t="shared" si="147"/>
        <v>photobooks</v>
      </c>
      <c r="S1539" s="5">
        <f t="shared" si="148"/>
        <v>42552.315127314811</v>
      </c>
      <c r="T1539" s="5">
        <f t="shared" si="149"/>
        <v>42588.75</v>
      </c>
    </row>
    <row r="1540" spans="1:20" ht="43.2" x14ac:dyDescent="0.3">
      <c r="A1540" s="2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0">
        <f t="shared" si="144"/>
        <v>102.62857142857142</v>
      </c>
      <c r="P1540" s="8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3.2" x14ac:dyDescent="0.3">
      <c r="A1541" s="2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0">
        <f t="shared" si="144"/>
        <v>135.98609999999999</v>
      </c>
      <c r="P1541" s="8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2" x14ac:dyDescent="0.3">
      <c r="A1542" s="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0">
        <f t="shared" si="144"/>
        <v>117.86666666666667</v>
      </c>
      <c r="P1542" s="8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2" x14ac:dyDescent="0.3">
      <c r="A1543" s="2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0">
        <f t="shared" si="144"/>
        <v>3.3333333333333333E-2</v>
      </c>
      <c r="P1543" s="8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43.2" x14ac:dyDescent="0.3">
      <c r="A1544" s="2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0">
        <f t="shared" si="144"/>
        <v>4</v>
      </c>
      <c r="P1544" s="8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2" x14ac:dyDescent="0.3">
      <c r="A1545" s="2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0">
        <f t="shared" si="144"/>
        <v>0.44444444444444442</v>
      </c>
      <c r="P1545" s="8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2" x14ac:dyDescent="0.3">
      <c r="A1546" s="2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0">
        <f t="shared" si="144"/>
        <v>0</v>
      </c>
      <c r="P1546" s="8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2" x14ac:dyDescent="0.3">
      <c r="A1547" s="2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0">
        <f t="shared" si="144"/>
        <v>3.3333333333333333E-2</v>
      </c>
      <c r="P1547" s="8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2" x14ac:dyDescent="0.3">
      <c r="A1548" s="2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0">
        <f t="shared" si="144"/>
        <v>28.9</v>
      </c>
      <c r="P1548" s="8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2" x14ac:dyDescent="0.3">
      <c r="A1549" s="2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0">
        <f t="shared" si="144"/>
        <v>0</v>
      </c>
      <c r="P1549" s="8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8.8" x14ac:dyDescent="0.3">
      <c r="A1550" s="2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0">
        <f t="shared" si="144"/>
        <v>8.5714285714285712</v>
      </c>
      <c r="P1550" s="8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2" x14ac:dyDescent="0.3">
      <c r="A1551" s="2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0">
        <f t="shared" si="144"/>
        <v>34</v>
      </c>
      <c r="P1551" s="8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7.6" x14ac:dyDescent="0.3">
      <c r="A1552" s="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0">
        <f t="shared" si="144"/>
        <v>13.466666666666665</v>
      </c>
      <c r="P1552" s="8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2" x14ac:dyDescent="0.3">
      <c r="A1553" s="2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0">
        <f t="shared" si="144"/>
        <v>0</v>
      </c>
      <c r="P1553" s="8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2" x14ac:dyDescent="0.3">
      <c r="A1554" s="2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0">
        <f t="shared" si="144"/>
        <v>49.186046511627907</v>
      </c>
      <c r="P1554" s="8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2" x14ac:dyDescent="0.3">
      <c r="A1555" s="2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0">
        <f t="shared" si="144"/>
        <v>0</v>
      </c>
      <c r="P1555" s="8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7.6" x14ac:dyDescent="0.3">
      <c r="A1556" s="2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0">
        <f t="shared" si="144"/>
        <v>0</v>
      </c>
      <c r="P1556" s="8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2" x14ac:dyDescent="0.3">
      <c r="A1557" s="2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0">
        <f t="shared" si="144"/>
        <v>0</v>
      </c>
      <c r="P1557" s="8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2" x14ac:dyDescent="0.3">
      <c r="A1558" s="2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0">
        <f t="shared" si="144"/>
        <v>45.133333333333333</v>
      </c>
      <c r="P1558" s="8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2" x14ac:dyDescent="0.3">
      <c r="A1559" s="2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0">
        <f t="shared" si="144"/>
        <v>4</v>
      </c>
      <c r="P1559" s="8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2" x14ac:dyDescent="0.3">
      <c r="A1560" s="2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0">
        <f t="shared" si="144"/>
        <v>4.666666666666667</v>
      </c>
      <c r="P1560" s="8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8.8" x14ac:dyDescent="0.3">
      <c r="A1561" s="2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0">
        <f t="shared" si="144"/>
        <v>0.33333333333333337</v>
      </c>
      <c r="P1561" s="8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2" x14ac:dyDescent="0.3">
      <c r="A1562" s="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0">
        <f t="shared" si="144"/>
        <v>3.7600000000000002</v>
      </c>
      <c r="P1562" s="8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43.2" x14ac:dyDescent="0.3">
      <c r="A1563" s="2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0">
        <f t="shared" si="144"/>
        <v>0.67</v>
      </c>
      <c r="P1563" s="8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7.6" x14ac:dyDescent="0.3">
      <c r="A1564" s="2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0">
        <f t="shared" si="144"/>
        <v>0</v>
      </c>
      <c r="P1564" s="8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2" x14ac:dyDescent="0.3">
      <c r="A1565" s="2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0">
        <f t="shared" si="144"/>
        <v>1.4166666666666665</v>
      </c>
      <c r="P1565" s="8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2" x14ac:dyDescent="0.3">
      <c r="A1566" s="2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0">
        <f t="shared" si="144"/>
        <v>0.1</v>
      </c>
      <c r="P1566" s="8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2" x14ac:dyDescent="0.3">
      <c r="A1567" s="2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0">
        <f t="shared" si="144"/>
        <v>2.5</v>
      </c>
      <c r="P1567" s="8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2" x14ac:dyDescent="0.3">
      <c r="A1568" s="2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0">
        <f t="shared" si="144"/>
        <v>21.25</v>
      </c>
      <c r="P1568" s="8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2" x14ac:dyDescent="0.3">
      <c r="A1569" s="2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0">
        <f t="shared" si="144"/>
        <v>4.117647058823529</v>
      </c>
      <c r="P1569" s="8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2" x14ac:dyDescent="0.3">
      <c r="A1570" s="2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0">
        <f t="shared" si="144"/>
        <v>13.639999999999999</v>
      </c>
      <c r="P1570" s="8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">
      <c r="A1571" s="2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0">
        <f t="shared" si="144"/>
        <v>0</v>
      </c>
      <c r="P1571" s="8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8.8" x14ac:dyDescent="0.3">
      <c r="A1572" s="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0">
        <f t="shared" si="144"/>
        <v>41.4</v>
      </c>
      <c r="P1572" s="8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7.6" x14ac:dyDescent="0.3">
      <c r="A1573" s="2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0">
        <f t="shared" si="144"/>
        <v>0.66115702479338845</v>
      </c>
      <c r="P1573" s="8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2" x14ac:dyDescent="0.3">
      <c r="A1574" s="2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0">
        <f t="shared" si="144"/>
        <v>5</v>
      </c>
      <c r="P1574" s="8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2" x14ac:dyDescent="0.3">
      <c r="A1575" s="2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0">
        <f t="shared" si="144"/>
        <v>2.4777777777777779</v>
      </c>
      <c r="P1575" s="8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2" x14ac:dyDescent="0.3">
      <c r="A1576" s="2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0">
        <f t="shared" si="144"/>
        <v>5.0599999999999996</v>
      </c>
      <c r="P1576" s="8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2" x14ac:dyDescent="0.3">
      <c r="A1577" s="2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0">
        <f t="shared" si="144"/>
        <v>22.91</v>
      </c>
      <c r="P1577" s="8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8.8" x14ac:dyDescent="0.3">
      <c r="A1578" s="2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0">
        <f t="shared" si="144"/>
        <v>13</v>
      </c>
      <c r="P1578" s="8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2" x14ac:dyDescent="0.3">
      <c r="A1579" s="2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0">
        <f t="shared" si="144"/>
        <v>0.54999999999999993</v>
      </c>
      <c r="P1579" s="8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7.6" x14ac:dyDescent="0.3">
      <c r="A1580" s="2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0">
        <f t="shared" si="144"/>
        <v>10.806536636794938</v>
      </c>
      <c r="P1580" s="8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8.8" x14ac:dyDescent="0.3">
      <c r="A1581" s="2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0">
        <f t="shared" si="144"/>
        <v>0.84008400840084008</v>
      </c>
      <c r="P1581" s="8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2" x14ac:dyDescent="0.3">
      <c r="A1582" s="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0">
        <f t="shared" si="144"/>
        <v>0</v>
      </c>
      <c r="P1582" s="8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2" x14ac:dyDescent="0.3">
      <c r="A1583" s="2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0">
        <f t="shared" si="144"/>
        <v>0.5</v>
      </c>
      <c r="P1583" s="8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8.8" x14ac:dyDescent="0.3">
      <c r="A1584" s="2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0">
        <f t="shared" si="144"/>
        <v>9.3000000000000007</v>
      </c>
      <c r="P1584" s="8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7.6" x14ac:dyDescent="0.3">
      <c r="A1585" s="2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0">
        <f t="shared" si="144"/>
        <v>7.4999999999999997E-2</v>
      </c>
      <c r="P1585" s="8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2" x14ac:dyDescent="0.3">
      <c r="A1586" s="2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0">
        <f t="shared" si="144"/>
        <v>0</v>
      </c>
      <c r="P1586" s="8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7.6" x14ac:dyDescent="0.3">
      <c r="A1587" s="2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0">
        <f t="shared" si="144"/>
        <v>79</v>
      </c>
      <c r="P1587" s="8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8.8" x14ac:dyDescent="0.3">
      <c r="A1588" s="2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0">
        <f t="shared" si="144"/>
        <v>0</v>
      </c>
      <c r="P1588" s="8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7.6" x14ac:dyDescent="0.3">
      <c r="A1589" s="2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0">
        <f t="shared" si="144"/>
        <v>1.3333333333333334E-2</v>
      </c>
      <c r="P1589" s="8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8.8" x14ac:dyDescent="0.3">
      <c r="A1590" s="2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0">
        <f t="shared" si="144"/>
        <v>0</v>
      </c>
      <c r="P1590" s="8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2" x14ac:dyDescent="0.3">
      <c r="A1591" s="2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0">
        <f t="shared" si="144"/>
        <v>0</v>
      </c>
      <c r="P1591" s="8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">
      <c r="A1592" s="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0">
        <f t="shared" si="144"/>
        <v>1.7000000000000002</v>
      </c>
      <c r="P1592" s="8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7.6" x14ac:dyDescent="0.3">
      <c r="A1593" s="2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0">
        <f t="shared" si="144"/>
        <v>29.228571428571428</v>
      </c>
      <c r="P1593" s="8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8.8" x14ac:dyDescent="0.3">
      <c r="A1594" s="2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0">
        <f t="shared" si="144"/>
        <v>0</v>
      </c>
      <c r="P1594" s="8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8.8" x14ac:dyDescent="0.3">
      <c r="A1595" s="2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0">
        <f t="shared" si="144"/>
        <v>1.3636363636363637E-2</v>
      </c>
      <c r="P1595" s="8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8.8" x14ac:dyDescent="0.3">
      <c r="A1596" s="2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0">
        <f t="shared" si="144"/>
        <v>20.5</v>
      </c>
      <c r="P1596" s="8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2" x14ac:dyDescent="0.3">
      <c r="A1597" s="2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0">
        <f t="shared" si="144"/>
        <v>0.27999999999999997</v>
      </c>
      <c r="P1597" s="8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2" x14ac:dyDescent="0.3">
      <c r="A1598" s="2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0">
        <f t="shared" si="144"/>
        <v>2.3076923076923079</v>
      </c>
      <c r="P1598" s="8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2" x14ac:dyDescent="0.3">
      <c r="A1599" s="2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0">
        <f t="shared" si="144"/>
        <v>0</v>
      </c>
      <c r="P1599" s="8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7.6" x14ac:dyDescent="0.3">
      <c r="A1600" s="2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0">
        <f t="shared" si="144"/>
        <v>0.125</v>
      </c>
      <c r="P1600" s="8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2" x14ac:dyDescent="0.3">
      <c r="A1601" s="2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0">
        <f t="shared" si="144"/>
        <v>0</v>
      </c>
      <c r="P1601" s="8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43.2" x14ac:dyDescent="0.3">
      <c r="A1602" s="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0">
        <f t="shared" ref="O1602:O1665" si="150">(E1602/D1602)*100</f>
        <v>7.3400000000000007</v>
      </c>
      <c r="P1602" s="8">
        <f t="shared" ref="P1602:P1665" si="151">IFERROR(E1602/L1602,0)</f>
        <v>40.777777777777779</v>
      </c>
      <c r="Q1602" s="2" t="str">
        <f t="shared" ref="Q1602:Q1665" si="152">LEFT(N1602,SEARCH("/",N1602,1)-1)</f>
        <v>photography</v>
      </c>
      <c r="R1602" s="2" t="str">
        <f t="shared" ref="R1602:R1665" si="153">RIGHT(N1602, LEN(N1602)-SEARCH("/",N1602,1))</f>
        <v>places</v>
      </c>
      <c r="S1602" s="5">
        <f t="shared" ref="S1602:S1665" si="154">(((J1602/60)/60)/24)+DATE(1970,1,1)</f>
        <v>41791.057314814818</v>
      </c>
      <c r="T1602" s="5">
        <f t="shared" ref="T1602:T1665" si="155">(((I1602/60)/60)/24)+DATE(1970,1,1)</f>
        <v>41835.21597222222</v>
      </c>
    </row>
    <row r="1603" spans="1:20" ht="43.2" x14ac:dyDescent="0.3">
      <c r="A1603" s="2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0">
        <f t="shared" si="150"/>
        <v>108.2492</v>
      </c>
      <c r="P1603" s="8">
        <f t="shared" si="151"/>
        <v>48.325535714285714</v>
      </c>
      <c r="Q1603" s="2" t="str">
        <f t="shared" si="152"/>
        <v>music</v>
      </c>
      <c r="R1603" s="2" t="str">
        <f t="shared" si="153"/>
        <v>rock</v>
      </c>
      <c r="S1603" s="5">
        <f t="shared" si="154"/>
        <v>40638.092974537038</v>
      </c>
      <c r="T1603" s="5">
        <f t="shared" si="155"/>
        <v>40668.092974537038</v>
      </c>
    </row>
    <row r="1604" spans="1:20" ht="43.2" x14ac:dyDescent="0.3">
      <c r="A1604" s="2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0">
        <f t="shared" si="150"/>
        <v>100.16666666666667</v>
      </c>
      <c r="P1604" s="8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28.8" x14ac:dyDescent="0.3">
      <c r="A1605" s="2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0">
        <f t="shared" si="150"/>
        <v>100.03299999999999</v>
      </c>
      <c r="P1605" s="8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2" x14ac:dyDescent="0.3">
      <c r="A1606" s="2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0">
        <f t="shared" si="150"/>
        <v>122.10714285714286</v>
      </c>
      <c r="P1606" s="8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2" x14ac:dyDescent="0.3">
      <c r="A1607" s="2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0">
        <f t="shared" si="150"/>
        <v>100.69333333333334</v>
      </c>
      <c r="P1607" s="8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43.2" x14ac:dyDescent="0.3">
      <c r="A1608" s="2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0">
        <f t="shared" si="150"/>
        <v>101.004125</v>
      </c>
      <c r="P1608" s="8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2" x14ac:dyDescent="0.3">
      <c r="A1609" s="2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0">
        <f t="shared" si="150"/>
        <v>145.11000000000001</v>
      </c>
      <c r="P1609" s="8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8.8" x14ac:dyDescent="0.3">
      <c r="A1610" s="2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0">
        <f t="shared" si="150"/>
        <v>101.25</v>
      </c>
      <c r="P1610" s="8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2" x14ac:dyDescent="0.3">
      <c r="A1611" s="2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0">
        <f t="shared" si="150"/>
        <v>118.33333333333333</v>
      </c>
      <c r="P1611" s="8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8.8" x14ac:dyDescent="0.3">
      <c r="A1612" s="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0">
        <f t="shared" si="150"/>
        <v>271.85000000000002</v>
      </c>
      <c r="P1612" s="8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">
      <c r="A1613" s="2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0">
        <f t="shared" si="150"/>
        <v>125.125</v>
      </c>
      <c r="P1613" s="8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2" x14ac:dyDescent="0.3">
      <c r="A1614" s="2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0">
        <f t="shared" si="150"/>
        <v>110.00000000000001</v>
      </c>
      <c r="P1614" s="8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2" x14ac:dyDescent="0.3">
      <c r="A1615" s="2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0">
        <f t="shared" si="150"/>
        <v>101.49999999999999</v>
      </c>
      <c r="P1615" s="8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2" x14ac:dyDescent="0.3">
      <c r="A1616" s="2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0">
        <f t="shared" si="150"/>
        <v>102.69999999999999</v>
      </c>
      <c r="P1616" s="8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2" x14ac:dyDescent="0.3">
      <c r="A1617" s="2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0">
        <f t="shared" si="150"/>
        <v>114.12500000000001</v>
      </c>
      <c r="P1617" s="8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2" x14ac:dyDescent="0.3">
      <c r="A1618" s="2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0">
        <f t="shared" si="150"/>
        <v>104.2</v>
      </c>
      <c r="P1618" s="8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8.8" x14ac:dyDescent="0.3">
      <c r="A1619" s="2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0">
        <f t="shared" si="150"/>
        <v>145.85714285714286</v>
      </c>
      <c r="P1619" s="8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2" x14ac:dyDescent="0.3">
      <c r="A1620" s="2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0">
        <f t="shared" si="150"/>
        <v>105.06666666666666</v>
      </c>
      <c r="P1620" s="8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2" x14ac:dyDescent="0.3">
      <c r="A1621" s="2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0">
        <f t="shared" si="150"/>
        <v>133.33333333333331</v>
      </c>
      <c r="P1621" s="8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8.8" x14ac:dyDescent="0.3">
      <c r="A1622" s="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0">
        <f t="shared" si="150"/>
        <v>112.99999999999999</v>
      </c>
      <c r="P1622" s="8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2" x14ac:dyDescent="0.3">
      <c r="A1623" s="2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0">
        <f t="shared" si="150"/>
        <v>121.2</v>
      </c>
      <c r="P1623" s="8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2" x14ac:dyDescent="0.3">
      <c r="A1624" s="2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0">
        <f t="shared" si="150"/>
        <v>101.72463768115942</v>
      </c>
      <c r="P1624" s="8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2" x14ac:dyDescent="0.3">
      <c r="A1625" s="2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0">
        <f t="shared" si="150"/>
        <v>101.06666666666666</v>
      </c>
      <c r="P1625" s="8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2" x14ac:dyDescent="0.3">
      <c r="A1626" s="2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0">
        <f t="shared" si="150"/>
        <v>118</v>
      </c>
      <c r="P1626" s="8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7.6" x14ac:dyDescent="0.3">
      <c r="A1627" s="2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0">
        <f t="shared" si="150"/>
        <v>155.33333333333331</v>
      </c>
      <c r="P1627" s="8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2" x14ac:dyDescent="0.3">
      <c r="A1628" s="2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0">
        <f t="shared" si="150"/>
        <v>101.18750000000001</v>
      </c>
      <c r="P1628" s="8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2" x14ac:dyDescent="0.3">
      <c r="A1629" s="2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0">
        <f t="shared" si="150"/>
        <v>117</v>
      </c>
      <c r="P1629" s="8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8.8" x14ac:dyDescent="0.3">
      <c r="A1630" s="2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0">
        <f t="shared" si="150"/>
        <v>100.925</v>
      </c>
      <c r="P1630" s="8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8.8" x14ac:dyDescent="0.3">
      <c r="A1631" s="2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0">
        <f t="shared" si="150"/>
        <v>103.66666666666666</v>
      </c>
      <c r="P1631" s="8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2" x14ac:dyDescent="0.3">
      <c r="A1632" s="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0">
        <f t="shared" si="150"/>
        <v>265.25</v>
      </c>
      <c r="P1632" s="8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2" x14ac:dyDescent="0.3">
      <c r="A1633" s="2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0">
        <f t="shared" si="150"/>
        <v>155.91</v>
      </c>
      <c r="P1633" s="8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43.2" x14ac:dyDescent="0.3">
      <c r="A1634" s="2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0">
        <f t="shared" si="150"/>
        <v>101.62500000000001</v>
      </c>
      <c r="P1634" s="8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2" x14ac:dyDescent="0.3">
      <c r="A1635" s="2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0">
        <f t="shared" si="150"/>
        <v>100</v>
      </c>
      <c r="P1635" s="8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2" x14ac:dyDescent="0.3">
      <c r="A1636" s="2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0">
        <f t="shared" si="150"/>
        <v>100.49999999999999</v>
      </c>
      <c r="P1636" s="8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7.6" x14ac:dyDescent="0.3">
      <c r="A1637" s="2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0">
        <f t="shared" si="150"/>
        <v>125.29999999999998</v>
      </c>
      <c r="P1637" s="8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2" x14ac:dyDescent="0.3">
      <c r="A1638" s="2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0">
        <f t="shared" si="150"/>
        <v>103.55555555555556</v>
      </c>
      <c r="P1638" s="8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2" x14ac:dyDescent="0.3">
      <c r="A1639" s="2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0">
        <f t="shared" si="150"/>
        <v>103.8</v>
      </c>
      <c r="P1639" s="8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8.8" x14ac:dyDescent="0.3">
      <c r="A1640" s="2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0">
        <f t="shared" si="150"/>
        <v>105</v>
      </c>
      <c r="P1640" s="8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2" x14ac:dyDescent="0.3">
      <c r="A1641" s="2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0">
        <f t="shared" si="150"/>
        <v>100</v>
      </c>
      <c r="P1641" s="8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2" x14ac:dyDescent="0.3">
      <c r="A1642" s="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0">
        <f t="shared" si="150"/>
        <v>169.86</v>
      </c>
      <c r="P1642" s="8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8.8" x14ac:dyDescent="0.3">
      <c r="A1643" s="2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0">
        <f t="shared" si="150"/>
        <v>101.4</v>
      </c>
      <c r="P1643" s="8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2" x14ac:dyDescent="0.3">
      <c r="A1644" s="2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0">
        <f t="shared" si="150"/>
        <v>100</v>
      </c>
      <c r="P1644" s="8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8.8" x14ac:dyDescent="0.3">
      <c r="A1645" s="2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0">
        <f t="shared" si="150"/>
        <v>124.70000000000002</v>
      </c>
      <c r="P1645" s="8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2" x14ac:dyDescent="0.3">
      <c r="A1646" s="2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0">
        <f t="shared" si="150"/>
        <v>109.5</v>
      </c>
      <c r="P1646" s="8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2" x14ac:dyDescent="0.3">
      <c r="A1647" s="2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0">
        <f t="shared" si="150"/>
        <v>110.80000000000001</v>
      </c>
      <c r="P1647" s="8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7.6" x14ac:dyDescent="0.3">
      <c r="A1648" s="2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0">
        <f t="shared" si="150"/>
        <v>110.2</v>
      </c>
      <c r="P1648" s="8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2" x14ac:dyDescent="0.3">
      <c r="A1649" s="2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0">
        <f t="shared" si="150"/>
        <v>104.71999999999998</v>
      </c>
      <c r="P1649" s="8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2" x14ac:dyDescent="0.3">
      <c r="A1650" s="2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0">
        <f t="shared" si="150"/>
        <v>125.26086956521738</v>
      </c>
      <c r="P1650" s="8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2" x14ac:dyDescent="0.3">
      <c r="A1651" s="2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0">
        <f t="shared" si="150"/>
        <v>100.58763157894737</v>
      </c>
      <c r="P1651" s="8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2" x14ac:dyDescent="0.3">
      <c r="A1652" s="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0">
        <f t="shared" si="150"/>
        <v>141.55000000000001</v>
      </c>
      <c r="P1652" s="8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2" x14ac:dyDescent="0.3">
      <c r="A1653" s="2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0">
        <f t="shared" si="150"/>
        <v>100.75</v>
      </c>
      <c r="P1653" s="8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2" x14ac:dyDescent="0.3">
      <c r="A1654" s="2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0">
        <f t="shared" si="150"/>
        <v>100.66666666666666</v>
      </c>
      <c r="P1654" s="8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2" x14ac:dyDescent="0.3">
      <c r="A1655" s="2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0">
        <f t="shared" si="150"/>
        <v>174.2304</v>
      </c>
      <c r="P1655" s="8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2" x14ac:dyDescent="0.3">
      <c r="A1656" s="2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0">
        <f t="shared" si="150"/>
        <v>119.90909090909089</v>
      </c>
      <c r="P1656" s="8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8.8" x14ac:dyDescent="0.3">
      <c r="A1657" s="2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0">
        <f t="shared" si="150"/>
        <v>142.86666666666667</v>
      </c>
      <c r="P1657" s="8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7.6" x14ac:dyDescent="0.3">
      <c r="A1658" s="2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0">
        <f t="shared" si="150"/>
        <v>100.33493333333334</v>
      </c>
      <c r="P1658" s="8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43.2" x14ac:dyDescent="0.3">
      <c r="A1659" s="2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0">
        <f t="shared" si="150"/>
        <v>104.93380000000001</v>
      </c>
      <c r="P1659" s="8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2" x14ac:dyDescent="0.3">
      <c r="A1660" s="2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0">
        <f t="shared" si="150"/>
        <v>132.23333333333335</v>
      </c>
      <c r="P1660" s="8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2" x14ac:dyDescent="0.3">
      <c r="A1661" s="2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0">
        <f t="shared" si="150"/>
        <v>112.79999999999998</v>
      </c>
      <c r="P1661" s="8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7.6" x14ac:dyDescent="0.3">
      <c r="A1662" s="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0">
        <f t="shared" si="150"/>
        <v>1253.75</v>
      </c>
      <c r="P1662" s="8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57.6" x14ac:dyDescent="0.3">
      <c r="A1663" s="2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0">
        <f t="shared" si="150"/>
        <v>102.50632911392405</v>
      </c>
      <c r="P1663" s="8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43.2" x14ac:dyDescent="0.3">
      <c r="A1664" s="2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0">
        <f t="shared" si="150"/>
        <v>102.6375</v>
      </c>
      <c r="P1664" s="8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2" x14ac:dyDescent="0.3">
      <c r="A1665" s="2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0">
        <f t="shared" si="150"/>
        <v>108</v>
      </c>
      <c r="P1665" s="8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2" x14ac:dyDescent="0.3">
      <c r="A1666" s="2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0">
        <f t="shared" ref="O1666:O1729" si="156">(E1666/D1666)*100</f>
        <v>122.40879999999999</v>
      </c>
      <c r="P1666" s="8">
        <f t="shared" ref="P1666:P1729" si="157">IFERROR(E1666/L1666,0)</f>
        <v>34.384494382022467</v>
      </c>
      <c r="Q1666" s="2" t="str">
        <f t="shared" ref="Q1666:Q1729" si="158">LEFT(N1666,SEARCH("/",N1666,1)-1)</f>
        <v>music</v>
      </c>
      <c r="R1666" s="2" t="str">
        <f t="shared" ref="R1666:R1729" si="159">RIGHT(N1666, LEN(N1666)-SEARCH("/",N1666,1))</f>
        <v>pop</v>
      </c>
      <c r="S1666" s="5">
        <f t="shared" ref="S1666:S1729" si="160">(((J1666/60)/60)/24)+DATE(1970,1,1)</f>
        <v>40939.761782407404</v>
      </c>
      <c r="T1666" s="5">
        <f t="shared" ref="T1666:T1729" si="161">(((I1666/60)/60)/24)+DATE(1970,1,1)</f>
        <v>40984.165972222225</v>
      </c>
    </row>
    <row r="1667" spans="1:20" ht="43.2" x14ac:dyDescent="0.3">
      <c r="A1667" s="2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0">
        <f t="shared" si="156"/>
        <v>119.45714285714286</v>
      </c>
      <c r="P1667" s="8">
        <f t="shared" si="157"/>
        <v>44.956989247311824</v>
      </c>
      <c r="Q1667" s="2" t="str">
        <f t="shared" si="158"/>
        <v>music</v>
      </c>
      <c r="R1667" s="2" t="str">
        <f t="shared" si="159"/>
        <v>pop</v>
      </c>
      <c r="S1667" s="5">
        <f t="shared" si="160"/>
        <v>40564.649456018517</v>
      </c>
      <c r="T1667" s="5">
        <f t="shared" si="161"/>
        <v>40596.125</v>
      </c>
    </row>
    <row r="1668" spans="1:20" ht="43.2" x14ac:dyDescent="0.3">
      <c r="A1668" s="2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0">
        <f t="shared" si="156"/>
        <v>160.88</v>
      </c>
      <c r="P1668" s="8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3.2" x14ac:dyDescent="0.3">
      <c r="A1669" s="2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0">
        <f t="shared" si="156"/>
        <v>126.85294117647059</v>
      </c>
      <c r="P1669" s="8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2" x14ac:dyDescent="0.3">
      <c r="A1670" s="2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0">
        <f t="shared" si="156"/>
        <v>102.6375</v>
      </c>
      <c r="P1670" s="8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7.6" x14ac:dyDescent="0.3">
      <c r="A1671" s="2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0">
        <f t="shared" si="156"/>
        <v>139.75</v>
      </c>
      <c r="P1671" s="8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7.6" x14ac:dyDescent="0.3">
      <c r="A1672" s="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0">
        <f t="shared" si="156"/>
        <v>102.60000000000001</v>
      </c>
      <c r="P1672" s="8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8.8" x14ac:dyDescent="0.3">
      <c r="A1673" s="2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0">
        <f t="shared" si="156"/>
        <v>100.67349999999999</v>
      </c>
      <c r="P1673" s="8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2" x14ac:dyDescent="0.3">
      <c r="A1674" s="2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0">
        <f t="shared" si="156"/>
        <v>112.94117647058823</v>
      </c>
      <c r="P1674" s="8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2" x14ac:dyDescent="0.3">
      <c r="A1675" s="2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0">
        <f t="shared" si="156"/>
        <v>128.09523809523807</v>
      </c>
      <c r="P1675" s="8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2" x14ac:dyDescent="0.3">
      <c r="A1676" s="2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0">
        <f t="shared" si="156"/>
        <v>201.7</v>
      </c>
      <c r="P1676" s="8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8.8" x14ac:dyDescent="0.3">
      <c r="A1677" s="2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0">
        <f t="shared" si="156"/>
        <v>137.416</v>
      </c>
      <c r="P1677" s="8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8.8" x14ac:dyDescent="0.3">
      <c r="A1678" s="2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0">
        <f t="shared" si="156"/>
        <v>115.33333333333333</v>
      </c>
      <c r="P1678" s="8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2" x14ac:dyDescent="0.3">
      <c r="A1679" s="2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0">
        <f t="shared" si="156"/>
        <v>111.66666666666667</v>
      </c>
      <c r="P1679" s="8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2" x14ac:dyDescent="0.3">
      <c r="A1680" s="2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0">
        <f t="shared" si="156"/>
        <v>118.39999999999999</v>
      </c>
      <c r="P1680" s="8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7.6" x14ac:dyDescent="0.3">
      <c r="A1681" s="2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0">
        <f t="shared" si="156"/>
        <v>175</v>
      </c>
      <c r="P1681" s="8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8.8" x14ac:dyDescent="0.3">
      <c r="A1682" s="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0">
        <f t="shared" si="156"/>
        <v>117.5</v>
      </c>
      <c r="P1682" s="8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43.2" x14ac:dyDescent="0.3">
      <c r="A1683" s="2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0">
        <f t="shared" si="156"/>
        <v>101.42212307692309</v>
      </c>
      <c r="P1683" s="8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2" x14ac:dyDescent="0.3">
      <c r="A1684" s="2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0">
        <f t="shared" si="156"/>
        <v>0</v>
      </c>
      <c r="P1684" s="8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2" x14ac:dyDescent="0.3">
      <c r="A1685" s="2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0">
        <f t="shared" si="156"/>
        <v>21.714285714285715</v>
      </c>
      <c r="P1685" s="8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8.8" x14ac:dyDescent="0.3">
      <c r="A1686" s="2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0">
        <f t="shared" si="156"/>
        <v>109.125</v>
      </c>
      <c r="P1686" s="8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2" x14ac:dyDescent="0.3">
      <c r="A1687" s="2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0">
        <f t="shared" si="156"/>
        <v>102.85714285714285</v>
      </c>
      <c r="P1687" s="8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2" x14ac:dyDescent="0.3">
      <c r="A1688" s="2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0">
        <f t="shared" si="156"/>
        <v>0.36</v>
      </c>
      <c r="P1688" s="8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2" x14ac:dyDescent="0.3">
      <c r="A1689" s="2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0">
        <f t="shared" si="156"/>
        <v>31.25</v>
      </c>
      <c r="P1689" s="8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7.6" x14ac:dyDescent="0.3">
      <c r="A1690" s="2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0">
        <f t="shared" si="156"/>
        <v>44.3</v>
      </c>
      <c r="P1690" s="8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8.8" x14ac:dyDescent="0.3">
      <c r="A1691" s="2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0">
        <f t="shared" si="156"/>
        <v>100</v>
      </c>
      <c r="P1691" s="8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2" x14ac:dyDescent="0.3">
      <c r="A1692" s="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0">
        <f t="shared" si="156"/>
        <v>25.4</v>
      </c>
      <c r="P1692" s="8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2" x14ac:dyDescent="0.3">
      <c r="A1693" s="2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0">
        <f t="shared" si="156"/>
        <v>33.473333333333329</v>
      </c>
      <c r="P1693" s="8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2" x14ac:dyDescent="0.3">
      <c r="A1694" s="2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0">
        <f t="shared" si="156"/>
        <v>47.8</v>
      </c>
      <c r="P1694" s="8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43.2" x14ac:dyDescent="0.3">
      <c r="A1695" s="2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0">
        <f t="shared" si="156"/>
        <v>9.3333333333333339</v>
      </c>
      <c r="P1695" s="8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2" x14ac:dyDescent="0.3">
      <c r="A1696" s="2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0">
        <f t="shared" si="156"/>
        <v>0.05</v>
      </c>
      <c r="P1696" s="8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7.6" x14ac:dyDescent="0.3">
      <c r="A1697" s="2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0">
        <f t="shared" si="156"/>
        <v>11.708333333333334</v>
      </c>
      <c r="P1697" s="8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43.2" x14ac:dyDescent="0.3">
      <c r="A1698" s="2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0">
        <f t="shared" si="156"/>
        <v>0</v>
      </c>
      <c r="P1698" s="8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2" x14ac:dyDescent="0.3">
      <c r="A1699" s="2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0">
        <f t="shared" si="156"/>
        <v>20.208000000000002</v>
      </c>
      <c r="P1699" s="8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" x14ac:dyDescent="0.3">
      <c r="A1700" s="2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0">
        <f t="shared" si="156"/>
        <v>0</v>
      </c>
      <c r="P1700" s="8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43.2" x14ac:dyDescent="0.3">
      <c r="A1701" s="2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0">
        <f t="shared" si="156"/>
        <v>4.2311459353574925</v>
      </c>
      <c r="P1701" s="8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2" x14ac:dyDescent="0.3">
      <c r="A1702" s="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0">
        <f t="shared" si="156"/>
        <v>26.06</v>
      </c>
      <c r="P1702" s="8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2" x14ac:dyDescent="0.3">
      <c r="A1703" s="2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0">
        <f t="shared" si="156"/>
        <v>0.19801980198019803</v>
      </c>
      <c r="P1703" s="8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8.8" x14ac:dyDescent="0.3">
      <c r="A1704" s="2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0">
        <f t="shared" si="156"/>
        <v>6.0606060606060606E-3</v>
      </c>
      <c r="P1704" s="8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2" x14ac:dyDescent="0.3">
      <c r="A1705" s="2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0">
        <f t="shared" si="156"/>
        <v>1.02</v>
      </c>
      <c r="P1705" s="8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2" x14ac:dyDescent="0.3">
      <c r="A1706" s="2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0">
        <f t="shared" si="156"/>
        <v>65.100000000000009</v>
      </c>
      <c r="P1706" s="8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2" x14ac:dyDescent="0.3">
      <c r="A1707" s="2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0">
        <f t="shared" si="156"/>
        <v>0</v>
      </c>
      <c r="P1707" s="8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2" x14ac:dyDescent="0.3">
      <c r="A1708" s="2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0">
        <f t="shared" si="156"/>
        <v>0</v>
      </c>
      <c r="P1708" s="8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2" x14ac:dyDescent="0.3">
      <c r="A1709" s="2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0">
        <f t="shared" si="156"/>
        <v>9.74</v>
      </c>
      <c r="P1709" s="8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7.6" x14ac:dyDescent="0.3">
      <c r="A1710" s="2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0">
        <f t="shared" si="156"/>
        <v>0</v>
      </c>
      <c r="P1710" s="8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2" x14ac:dyDescent="0.3">
      <c r="A1711" s="2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0">
        <f t="shared" si="156"/>
        <v>4.8571428571428568</v>
      </c>
      <c r="P1711" s="8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8.8" x14ac:dyDescent="0.3">
      <c r="A1712" s="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0">
        <f t="shared" si="156"/>
        <v>0.67999999999999994</v>
      </c>
      <c r="P1712" s="8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2" x14ac:dyDescent="0.3">
      <c r="A1713" s="2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0">
        <f t="shared" si="156"/>
        <v>10.5</v>
      </c>
      <c r="P1713" s="8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7.6" x14ac:dyDescent="0.3">
      <c r="A1714" s="2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0">
        <f t="shared" si="156"/>
        <v>0</v>
      </c>
      <c r="P1714" s="8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7.6" x14ac:dyDescent="0.3">
      <c r="A1715" s="2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0">
        <f t="shared" si="156"/>
        <v>1.6666666666666667</v>
      </c>
      <c r="P1715" s="8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2" x14ac:dyDescent="0.3">
      <c r="A1716" s="2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0">
        <f t="shared" si="156"/>
        <v>7.8680000000000003</v>
      </c>
      <c r="P1716" s="8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2" x14ac:dyDescent="0.3">
      <c r="A1717" s="2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0">
        <f t="shared" si="156"/>
        <v>0.22</v>
      </c>
      <c r="P1717" s="8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43.2" x14ac:dyDescent="0.3">
      <c r="A1718" s="2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0">
        <f t="shared" si="156"/>
        <v>7.5</v>
      </c>
      <c r="P1718" s="8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2" x14ac:dyDescent="0.3">
      <c r="A1719" s="2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0">
        <f t="shared" si="156"/>
        <v>42.725880551301685</v>
      </c>
      <c r="P1719" s="8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">
      <c r="A1720" s="2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0">
        <f t="shared" si="156"/>
        <v>0.2142857142857143</v>
      </c>
      <c r="P1720" s="8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2" x14ac:dyDescent="0.3">
      <c r="A1721" s="2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0">
        <f t="shared" si="156"/>
        <v>0.87500000000000011</v>
      </c>
      <c r="P1721" s="8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2" x14ac:dyDescent="0.3">
      <c r="A1722" s="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0">
        <f t="shared" si="156"/>
        <v>5.625</v>
      </c>
      <c r="P1722" s="8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2" x14ac:dyDescent="0.3">
      <c r="A1723" s="2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0">
        <f t="shared" si="156"/>
        <v>0</v>
      </c>
      <c r="P1723" s="8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2" x14ac:dyDescent="0.3">
      <c r="A1724" s="2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0">
        <f t="shared" si="156"/>
        <v>3.4722222222222224E-2</v>
      </c>
      <c r="P1724" s="8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7.6" x14ac:dyDescent="0.3">
      <c r="A1725" s="2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0">
        <f t="shared" si="156"/>
        <v>6.5</v>
      </c>
      <c r="P1725" s="8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2" x14ac:dyDescent="0.3">
      <c r="A1726" s="2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0">
        <f t="shared" si="156"/>
        <v>0.58333333333333337</v>
      </c>
      <c r="P1726" s="8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2" x14ac:dyDescent="0.3">
      <c r="A1727" s="2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0">
        <f t="shared" si="156"/>
        <v>10.181818181818182</v>
      </c>
      <c r="P1727" s="8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8.8" x14ac:dyDescent="0.3">
      <c r="A1728" s="2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0">
        <f t="shared" si="156"/>
        <v>33.784615384615385</v>
      </c>
      <c r="P1728" s="8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2" x14ac:dyDescent="0.3">
      <c r="A1729" s="2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0">
        <f t="shared" si="156"/>
        <v>3.3333333333333333E-2</v>
      </c>
      <c r="P1729" s="8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2" x14ac:dyDescent="0.3">
      <c r="A1730" s="2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0">
        <f t="shared" ref="O1730:O1793" si="162">(E1730/D1730)*100</f>
        <v>68.400000000000006</v>
      </c>
      <c r="P1730" s="8">
        <f t="shared" ref="P1730:P1793" si="163">IFERROR(E1730/L1730,0)</f>
        <v>122.14285714285714</v>
      </c>
      <c r="Q1730" s="2" t="str">
        <f t="shared" ref="Q1730:Q1793" si="164">LEFT(N1730,SEARCH("/",N1730,1)-1)</f>
        <v>music</v>
      </c>
      <c r="R1730" s="2" t="str">
        <f t="shared" ref="R1730:R1793" si="165">RIGHT(N1730, LEN(N1730)-SEARCH("/",N1730,1))</f>
        <v>faith</v>
      </c>
      <c r="S1730" s="5">
        <f t="shared" ref="S1730:S1793" si="166">(((J1730/60)/60)/24)+DATE(1970,1,1)</f>
        <v>42268.625856481478</v>
      </c>
      <c r="T1730" s="5">
        <f t="shared" ref="T1730:T1793" si="167">(((I1730/60)/60)/24)+DATE(1970,1,1)</f>
        <v>42298.625856481478</v>
      </c>
    </row>
    <row r="1731" spans="1:20" ht="43.2" x14ac:dyDescent="0.3">
      <c r="A1731" s="2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0">
        <f t="shared" si="162"/>
        <v>0</v>
      </c>
      <c r="P1731" s="8">
        <f t="shared" si="163"/>
        <v>0</v>
      </c>
      <c r="Q1731" s="2" t="str">
        <f t="shared" si="164"/>
        <v>music</v>
      </c>
      <c r="R1731" s="2" t="str">
        <f t="shared" si="165"/>
        <v>faith</v>
      </c>
      <c r="S1731" s="5">
        <f t="shared" si="166"/>
        <v>42471.052152777775</v>
      </c>
      <c r="T1731" s="5">
        <f t="shared" si="167"/>
        <v>42531.052152777775</v>
      </c>
    </row>
    <row r="1732" spans="1:20" ht="43.2" x14ac:dyDescent="0.3">
      <c r="A1732" s="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0">
        <f t="shared" si="162"/>
        <v>0</v>
      </c>
      <c r="P1732" s="8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28.8" x14ac:dyDescent="0.3">
      <c r="A1733" s="2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0">
        <f t="shared" si="162"/>
        <v>0</v>
      </c>
      <c r="P1733" s="8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2" x14ac:dyDescent="0.3">
      <c r="A1734" s="2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0">
        <f t="shared" si="162"/>
        <v>0</v>
      </c>
      <c r="P1734" s="8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2" x14ac:dyDescent="0.3">
      <c r="A1735" s="2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0">
        <f t="shared" si="162"/>
        <v>0</v>
      </c>
      <c r="P1735" s="8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2" x14ac:dyDescent="0.3">
      <c r="A1736" s="2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0">
        <f t="shared" si="162"/>
        <v>2.2222222222222223E-2</v>
      </c>
      <c r="P1736" s="8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2" x14ac:dyDescent="0.3">
      <c r="A1737" s="2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0">
        <f t="shared" si="162"/>
        <v>11</v>
      </c>
      <c r="P1737" s="8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8.8" x14ac:dyDescent="0.3">
      <c r="A1738" s="2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0">
        <f t="shared" si="162"/>
        <v>0.73333333333333328</v>
      </c>
      <c r="P1738" s="8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2" x14ac:dyDescent="0.3">
      <c r="A1739" s="2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0">
        <f t="shared" si="162"/>
        <v>21.25</v>
      </c>
      <c r="P1739" s="8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8.8" x14ac:dyDescent="0.3">
      <c r="A1740" s="2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0">
        <f t="shared" si="162"/>
        <v>0.4</v>
      </c>
      <c r="P1740" s="8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2" x14ac:dyDescent="0.3">
      <c r="A1741" s="2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0">
        <f t="shared" si="162"/>
        <v>0.1</v>
      </c>
      <c r="P1741" s="8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2" x14ac:dyDescent="0.3">
      <c r="A1742" s="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0">
        <f t="shared" si="162"/>
        <v>0</v>
      </c>
      <c r="P1742" s="8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8.8" x14ac:dyDescent="0.3">
      <c r="A1743" s="2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0">
        <f t="shared" si="162"/>
        <v>110.83333333333334</v>
      </c>
      <c r="P1743" s="8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2" x14ac:dyDescent="0.3">
      <c r="A1744" s="2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0">
        <f t="shared" si="162"/>
        <v>108.74999999999999</v>
      </c>
      <c r="P1744" s="8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2" x14ac:dyDescent="0.3">
      <c r="A1745" s="2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0">
        <f t="shared" si="162"/>
        <v>100.41666666666667</v>
      </c>
      <c r="P1745" s="8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43.2" x14ac:dyDescent="0.3">
      <c r="A1746" s="2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0">
        <f t="shared" si="162"/>
        <v>118.45454545454545</v>
      </c>
      <c r="P1746" s="8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2" x14ac:dyDescent="0.3">
      <c r="A1747" s="2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0">
        <f t="shared" si="162"/>
        <v>114.01428571428571</v>
      </c>
      <c r="P1747" s="8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7.6" x14ac:dyDescent="0.3">
      <c r="A1748" s="2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0">
        <f t="shared" si="162"/>
        <v>148.10000000000002</v>
      </c>
      <c r="P1748" s="8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2" x14ac:dyDescent="0.3">
      <c r="A1749" s="2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0">
        <f t="shared" si="162"/>
        <v>104.95555555555556</v>
      </c>
      <c r="P1749" s="8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28.8" x14ac:dyDescent="0.3">
      <c r="A1750" s="2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0">
        <f t="shared" si="162"/>
        <v>129.94800000000001</v>
      </c>
      <c r="P1750" s="8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8.8" x14ac:dyDescent="0.3">
      <c r="A1751" s="2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0">
        <f t="shared" si="162"/>
        <v>123.48756218905473</v>
      </c>
      <c r="P1751" s="8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2" x14ac:dyDescent="0.3">
      <c r="A1752" s="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0">
        <f t="shared" si="162"/>
        <v>201.62</v>
      </c>
      <c r="P1752" s="8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8.8" x14ac:dyDescent="0.3">
      <c r="A1753" s="2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0">
        <f t="shared" si="162"/>
        <v>102.89999999999999</v>
      </c>
      <c r="P1753" s="8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8.8" x14ac:dyDescent="0.3">
      <c r="A1754" s="2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0">
        <f t="shared" si="162"/>
        <v>260.16666666666663</v>
      </c>
      <c r="P1754" s="8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2" x14ac:dyDescent="0.3">
      <c r="A1755" s="2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0">
        <f t="shared" si="162"/>
        <v>108</v>
      </c>
      <c r="P1755" s="8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2" x14ac:dyDescent="0.3">
      <c r="A1756" s="2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0">
        <f t="shared" si="162"/>
        <v>110.52941176470587</v>
      </c>
      <c r="P1756" s="8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2" x14ac:dyDescent="0.3">
      <c r="A1757" s="2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0">
        <f t="shared" si="162"/>
        <v>120</v>
      </c>
      <c r="P1757" s="8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2" x14ac:dyDescent="0.3">
      <c r="A1758" s="2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0">
        <f t="shared" si="162"/>
        <v>102.82909090909091</v>
      </c>
      <c r="P1758" s="8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28.8" x14ac:dyDescent="0.3">
      <c r="A1759" s="2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0">
        <f t="shared" si="162"/>
        <v>115.99999999999999</v>
      </c>
      <c r="P1759" s="8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7.6" x14ac:dyDescent="0.3">
      <c r="A1760" s="2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0">
        <f t="shared" si="162"/>
        <v>114.7</v>
      </c>
      <c r="P1760" s="8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8.8" x14ac:dyDescent="0.3">
      <c r="A1761" s="2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0">
        <f t="shared" si="162"/>
        <v>106.60000000000001</v>
      </c>
      <c r="P1761" s="8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43.2" x14ac:dyDescent="0.3">
      <c r="A1762" s="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0">
        <f t="shared" si="162"/>
        <v>165.44</v>
      </c>
      <c r="P1762" s="8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8.8" x14ac:dyDescent="0.3">
      <c r="A1763" s="2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0">
        <f t="shared" si="162"/>
        <v>155</v>
      </c>
      <c r="P1763" s="8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8.8" x14ac:dyDescent="0.3">
      <c r="A1764" s="2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0">
        <f t="shared" si="162"/>
        <v>885</v>
      </c>
      <c r="P1764" s="8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7.6" x14ac:dyDescent="0.3">
      <c r="A1765" s="2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0">
        <f t="shared" si="162"/>
        <v>101.90833333333333</v>
      </c>
      <c r="P1765" s="8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2" x14ac:dyDescent="0.3">
      <c r="A1766" s="2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0">
        <f t="shared" si="162"/>
        <v>19.600000000000001</v>
      </c>
      <c r="P1766" s="8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2" x14ac:dyDescent="0.3">
      <c r="A1767" s="2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0">
        <f t="shared" si="162"/>
        <v>59.467839999999995</v>
      </c>
      <c r="P1767" s="8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8.8" x14ac:dyDescent="0.3">
      <c r="A1768" s="2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0">
        <f t="shared" si="162"/>
        <v>0</v>
      </c>
      <c r="P1768" s="8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8.8" x14ac:dyDescent="0.3">
      <c r="A1769" s="2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0">
        <f t="shared" si="162"/>
        <v>45.72</v>
      </c>
      <c r="P1769" s="8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2" x14ac:dyDescent="0.3">
      <c r="A1770" s="2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0">
        <f t="shared" si="162"/>
        <v>3.74</v>
      </c>
      <c r="P1770" s="8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2" x14ac:dyDescent="0.3">
      <c r="A1771" s="2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0">
        <f t="shared" si="162"/>
        <v>2.7025000000000001</v>
      </c>
      <c r="P1771" s="8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2" x14ac:dyDescent="0.3">
      <c r="A1772" s="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0">
        <f t="shared" si="162"/>
        <v>56.51428571428572</v>
      </c>
      <c r="P1772" s="8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2" x14ac:dyDescent="0.3">
      <c r="A1773" s="2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0">
        <f t="shared" si="162"/>
        <v>21.30952380952381</v>
      </c>
      <c r="P1773" s="8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2" x14ac:dyDescent="0.3">
      <c r="A1774" s="2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0">
        <f t="shared" si="162"/>
        <v>15.6</v>
      </c>
      <c r="P1774" s="8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2" x14ac:dyDescent="0.3">
      <c r="A1775" s="2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0">
        <f t="shared" si="162"/>
        <v>6.2566666666666677</v>
      </c>
      <c r="P1775" s="8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2" x14ac:dyDescent="0.3">
      <c r="A1776" s="2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0">
        <f t="shared" si="162"/>
        <v>45.92</v>
      </c>
      <c r="P1776" s="8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2" x14ac:dyDescent="0.3">
      <c r="A1777" s="2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0">
        <f t="shared" si="162"/>
        <v>65.101538461538468</v>
      </c>
      <c r="P1777" s="8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2" x14ac:dyDescent="0.3">
      <c r="A1778" s="2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0">
        <f t="shared" si="162"/>
        <v>6.7</v>
      </c>
      <c r="P1778" s="8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43.2" x14ac:dyDescent="0.3">
      <c r="A1779" s="2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0">
        <f t="shared" si="162"/>
        <v>13.5625</v>
      </c>
      <c r="P1779" s="8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2" x14ac:dyDescent="0.3">
      <c r="A1780" s="2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0">
        <f t="shared" si="162"/>
        <v>1.9900000000000002</v>
      </c>
      <c r="P1780" s="8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2" x14ac:dyDescent="0.3">
      <c r="A1781" s="2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0">
        <f t="shared" si="162"/>
        <v>36.236363636363642</v>
      </c>
      <c r="P1781" s="8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2" x14ac:dyDescent="0.3">
      <c r="A1782" s="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0">
        <f t="shared" si="162"/>
        <v>39.743333333333339</v>
      </c>
      <c r="P1782" s="8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2" x14ac:dyDescent="0.3">
      <c r="A1783" s="2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0">
        <f t="shared" si="162"/>
        <v>25.763636363636365</v>
      </c>
      <c r="P1783" s="8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7.6" x14ac:dyDescent="0.3">
      <c r="A1784" s="2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0">
        <f t="shared" si="162"/>
        <v>15.491428571428573</v>
      </c>
      <c r="P1784" s="8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2" x14ac:dyDescent="0.3">
      <c r="A1785" s="2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0">
        <f t="shared" si="162"/>
        <v>23.692499999999999</v>
      </c>
      <c r="P1785" s="8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2" x14ac:dyDescent="0.3">
      <c r="A1786" s="2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0">
        <f t="shared" si="162"/>
        <v>39.76</v>
      </c>
      <c r="P1786" s="8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2" x14ac:dyDescent="0.3">
      <c r="A1787" s="2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0">
        <f t="shared" si="162"/>
        <v>20.220833333333331</v>
      </c>
      <c r="P1787" s="8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2" x14ac:dyDescent="0.3">
      <c r="A1788" s="2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0">
        <f t="shared" si="162"/>
        <v>47.631578947368418</v>
      </c>
      <c r="P1788" s="8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2" x14ac:dyDescent="0.3">
      <c r="A1789" s="2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0">
        <f t="shared" si="162"/>
        <v>15.329999999999998</v>
      </c>
      <c r="P1789" s="8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2" x14ac:dyDescent="0.3">
      <c r="A1790" s="2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0">
        <f t="shared" si="162"/>
        <v>1.3818181818181818</v>
      </c>
      <c r="P1790" s="8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2" x14ac:dyDescent="0.3">
      <c r="A1791" s="2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0">
        <f t="shared" si="162"/>
        <v>0.5</v>
      </c>
      <c r="P1791" s="8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2" x14ac:dyDescent="0.3">
      <c r="A1792" s="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0">
        <f t="shared" si="162"/>
        <v>4.957575757575758</v>
      </c>
      <c r="P1792" s="8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8.8" x14ac:dyDescent="0.3">
      <c r="A1793" s="2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0">
        <f t="shared" si="162"/>
        <v>3.5666666666666664</v>
      </c>
      <c r="P1793" s="8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8.8" x14ac:dyDescent="0.3">
      <c r="A1794" s="2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0">
        <f t="shared" ref="O1794:O1857" si="168">(E1794/D1794)*100</f>
        <v>61.124000000000002</v>
      </c>
      <c r="P1794" s="8">
        <f t="shared" ref="P1794:P1857" si="169">IFERROR(E1794/L1794,0)</f>
        <v>109.93525179856115</v>
      </c>
      <c r="Q1794" s="2" t="str">
        <f t="shared" ref="Q1794:Q1857" si="170">LEFT(N1794,SEARCH("/",N1794,1)-1)</f>
        <v>photography</v>
      </c>
      <c r="R1794" s="2" t="str">
        <f t="shared" ref="R1794:R1857" si="171">RIGHT(N1794, LEN(N1794)-SEARCH("/",N1794,1))</f>
        <v>photobooks</v>
      </c>
      <c r="S1794" s="5">
        <f t="shared" ref="S1794:S1857" si="172">(((J1794/60)/60)/24)+DATE(1970,1,1)</f>
        <v>42189.031041666662</v>
      </c>
      <c r="T1794" s="5">
        <f t="shared" ref="T1794:T1857" si="173">(((I1794/60)/60)/24)+DATE(1970,1,1)</f>
        <v>42226.290972222225</v>
      </c>
    </row>
    <row r="1795" spans="1:20" ht="43.2" x14ac:dyDescent="0.3">
      <c r="A1795" s="2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0">
        <f t="shared" si="168"/>
        <v>1.3333333333333335</v>
      </c>
      <c r="P1795" s="8">
        <f t="shared" si="169"/>
        <v>20</v>
      </c>
      <c r="Q1795" s="2" t="str">
        <f t="shared" si="170"/>
        <v>photography</v>
      </c>
      <c r="R1795" s="2" t="str">
        <f t="shared" si="171"/>
        <v>photobooks</v>
      </c>
      <c r="S1795" s="5">
        <f t="shared" si="172"/>
        <v>41940.89166666667</v>
      </c>
      <c r="T1795" s="5">
        <f t="shared" si="173"/>
        <v>41970.933333333334</v>
      </c>
    </row>
    <row r="1796" spans="1:20" ht="43.2" x14ac:dyDescent="0.3">
      <c r="A1796" s="2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0">
        <f t="shared" si="168"/>
        <v>11.077777777777778</v>
      </c>
      <c r="P1796" s="8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3.2" x14ac:dyDescent="0.3">
      <c r="A1797" s="2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0">
        <f t="shared" si="168"/>
        <v>38.735714285714288</v>
      </c>
      <c r="P1797" s="8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7.6" x14ac:dyDescent="0.3">
      <c r="A1798" s="2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0">
        <f t="shared" si="168"/>
        <v>22.05263157894737</v>
      </c>
      <c r="P1798" s="8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2" x14ac:dyDescent="0.3">
      <c r="A1799" s="2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0">
        <f t="shared" si="168"/>
        <v>67.55</v>
      </c>
      <c r="P1799" s="8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2" x14ac:dyDescent="0.3">
      <c r="A1800" s="2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0">
        <f t="shared" si="168"/>
        <v>13.637499999999999</v>
      </c>
      <c r="P1800" s="8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8.8" x14ac:dyDescent="0.3">
      <c r="A1801" s="2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0">
        <f t="shared" si="168"/>
        <v>1.7457500000000001</v>
      </c>
      <c r="P1801" s="8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43.2" x14ac:dyDescent="0.3">
      <c r="A1802" s="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0">
        <f t="shared" si="168"/>
        <v>20.44963251188932</v>
      </c>
      <c r="P1802" s="8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43.2" x14ac:dyDescent="0.3">
      <c r="A1803" s="2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0">
        <f t="shared" si="168"/>
        <v>13.852941176470587</v>
      </c>
      <c r="P1803" s="8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2" x14ac:dyDescent="0.3">
      <c r="A1804" s="2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0">
        <f t="shared" si="168"/>
        <v>48.485714285714288</v>
      </c>
      <c r="P1804" s="8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2" x14ac:dyDescent="0.3">
      <c r="A1805" s="2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0">
        <f t="shared" si="168"/>
        <v>30.8</v>
      </c>
      <c r="P1805" s="8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2" x14ac:dyDescent="0.3">
      <c r="A1806" s="2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0">
        <f t="shared" si="168"/>
        <v>35.174193548387095</v>
      </c>
      <c r="P1806" s="8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2" x14ac:dyDescent="0.3">
      <c r="A1807" s="2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0">
        <f t="shared" si="168"/>
        <v>36.404444444444444</v>
      </c>
      <c r="P1807" s="8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2" x14ac:dyDescent="0.3">
      <c r="A1808" s="2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0">
        <f t="shared" si="168"/>
        <v>2.9550000000000001</v>
      </c>
      <c r="P1808" s="8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8.8" x14ac:dyDescent="0.3">
      <c r="A1809" s="2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0">
        <f t="shared" si="168"/>
        <v>11.06</v>
      </c>
      <c r="P1809" s="8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2" x14ac:dyDescent="0.3">
      <c r="A1810" s="2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0">
        <f t="shared" si="168"/>
        <v>41.407142857142858</v>
      </c>
      <c r="P1810" s="8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2" x14ac:dyDescent="0.3">
      <c r="A1811" s="2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0">
        <f t="shared" si="168"/>
        <v>10.857142857142858</v>
      </c>
      <c r="P1811" s="8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2" x14ac:dyDescent="0.3">
      <c r="A1812" s="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0">
        <f t="shared" si="168"/>
        <v>3.3333333333333335</v>
      </c>
      <c r="P1812" s="8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2" x14ac:dyDescent="0.3">
      <c r="A1813" s="2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0">
        <f t="shared" si="168"/>
        <v>7.407407407407407E-2</v>
      </c>
      <c r="P1813" s="8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2" x14ac:dyDescent="0.3">
      <c r="A1814" s="2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0">
        <f t="shared" si="168"/>
        <v>13.307692307692307</v>
      </c>
      <c r="P1814" s="8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2" x14ac:dyDescent="0.3">
      <c r="A1815" s="2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0">
        <f t="shared" si="168"/>
        <v>0</v>
      </c>
      <c r="P1815" s="8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2" x14ac:dyDescent="0.3">
      <c r="A1816" s="2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0">
        <f t="shared" si="168"/>
        <v>49.183333333333337</v>
      </c>
      <c r="P1816" s="8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7.6" x14ac:dyDescent="0.3">
      <c r="A1817" s="2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0">
        <f t="shared" si="168"/>
        <v>0</v>
      </c>
      <c r="P1817" s="8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2" x14ac:dyDescent="0.3">
      <c r="A1818" s="2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0">
        <f t="shared" si="168"/>
        <v>2.036</v>
      </c>
      <c r="P1818" s="8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8.8" x14ac:dyDescent="0.3">
      <c r="A1819" s="2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0">
        <f t="shared" si="168"/>
        <v>52.327777777777776</v>
      </c>
      <c r="P1819" s="8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8.8" x14ac:dyDescent="0.3">
      <c r="A1820" s="2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0">
        <f t="shared" si="168"/>
        <v>0</v>
      </c>
      <c r="P1820" s="8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2" x14ac:dyDescent="0.3">
      <c r="A1821" s="2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0">
        <f t="shared" si="168"/>
        <v>2.083333333333333</v>
      </c>
      <c r="P1821" s="8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7.6" x14ac:dyDescent="0.3">
      <c r="A1822" s="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0">
        <f t="shared" si="168"/>
        <v>6.565384615384616</v>
      </c>
      <c r="P1822" s="8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2" x14ac:dyDescent="0.3">
      <c r="A1823" s="2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0">
        <f t="shared" si="168"/>
        <v>134.88999999999999</v>
      </c>
      <c r="P1823" s="8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8.8" x14ac:dyDescent="0.3">
      <c r="A1824" s="2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0">
        <f t="shared" si="168"/>
        <v>100</v>
      </c>
      <c r="P1824" s="8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2" x14ac:dyDescent="0.3">
      <c r="A1825" s="2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0">
        <f t="shared" si="168"/>
        <v>115.85714285714286</v>
      </c>
      <c r="P1825" s="8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">
      <c r="A1826" s="2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0">
        <f t="shared" si="168"/>
        <v>100.06666666666666</v>
      </c>
      <c r="P1826" s="8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2" x14ac:dyDescent="0.3">
      <c r="A1827" s="2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0">
        <f t="shared" si="168"/>
        <v>105.05</v>
      </c>
      <c r="P1827" s="8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8.8" x14ac:dyDescent="0.3">
      <c r="A1828" s="2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0">
        <f t="shared" si="168"/>
        <v>101</v>
      </c>
      <c r="P1828" s="8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43.2" x14ac:dyDescent="0.3">
      <c r="A1829" s="2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0">
        <f t="shared" si="168"/>
        <v>100.66250000000001</v>
      </c>
      <c r="P1829" s="8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7.6" x14ac:dyDescent="0.3">
      <c r="A1830" s="2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0">
        <f t="shared" si="168"/>
        <v>100.16000000000001</v>
      </c>
      <c r="P1830" s="8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2" x14ac:dyDescent="0.3">
      <c r="A1831" s="2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0">
        <f t="shared" si="168"/>
        <v>166.68333333333334</v>
      </c>
      <c r="P1831" s="8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2" x14ac:dyDescent="0.3">
      <c r="A1832" s="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0">
        <f t="shared" si="168"/>
        <v>101.53333333333335</v>
      </c>
      <c r="P1832" s="8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2" x14ac:dyDescent="0.3">
      <c r="A1833" s="2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0">
        <f t="shared" si="168"/>
        <v>103</v>
      </c>
      <c r="P1833" s="8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2" x14ac:dyDescent="0.3">
      <c r="A1834" s="2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0">
        <f t="shared" si="168"/>
        <v>142.85714285714286</v>
      </c>
      <c r="P1834" s="8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2" x14ac:dyDescent="0.3">
      <c r="A1835" s="2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0">
        <f t="shared" si="168"/>
        <v>262.5</v>
      </c>
      <c r="P1835" s="8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8.8" x14ac:dyDescent="0.3">
      <c r="A1836" s="2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0">
        <f t="shared" si="168"/>
        <v>118.05000000000001</v>
      </c>
      <c r="P1836" s="8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7.6" x14ac:dyDescent="0.3">
      <c r="A1837" s="2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0">
        <f t="shared" si="168"/>
        <v>104</v>
      </c>
      <c r="P1837" s="8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8.8" x14ac:dyDescent="0.3">
      <c r="A1838" s="2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0">
        <f t="shared" si="168"/>
        <v>200.34</v>
      </c>
      <c r="P1838" s="8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7.6" x14ac:dyDescent="0.3">
      <c r="A1839" s="2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0">
        <f t="shared" si="168"/>
        <v>306.83333333333331</v>
      </c>
      <c r="P1839" s="8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2" x14ac:dyDescent="0.3">
      <c r="A1840" s="2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0">
        <f t="shared" si="168"/>
        <v>100.149</v>
      </c>
      <c r="P1840" s="8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2" x14ac:dyDescent="0.3">
      <c r="A1841" s="2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0">
        <f t="shared" si="168"/>
        <v>205.29999999999998</v>
      </c>
      <c r="P1841" s="8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2" x14ac:dyDescent="0.3">
      <c r="A1842" s="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0">
        <f t="shared" si="168"/>
        <v>108.88888888888889</v>
      </c>
      <c r="P1842" s="8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8.8" x14ac:dyDescent="0.3">
      <c r="A1843" s="2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0">
        <f t="shared" si="168"/>
        <v>101.75</v>
      </c>
      <c r="P1843" s="8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2" x14ac:dyDescent="0.3">
      <c r="A1844" s="2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0">
        <f t="shared" si="168"/>
        <v>125.25</v>
      </c>
      <c r="P1844" s="8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7.6" x14ac:dyDescent="0.3">
      <c r="A1845" s="2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0">
        <f t="shared" si="168"/>
        <v>124.0061</v>
      </c>
      <c r="P1845" s="8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2" x14ac:dyDescent="0.3">
      <c r="A1846" s="2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0">
        <f t="shared" si="168"/>
        <v>101.4</v>
      </c>
      <c r="P1846" s="8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6.4" x14ac:dyDescent="0.3">
      <c r="A1847" s="2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0">
        <f t="shared" si="168"/>
        <v>100</v>
      </c>
      <c r="P1847" s="8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2" x14ac:dyDescent="0.3">
      <c r="A1848" s="2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0">
        <f t="shared" si="168"/>
        <v>137.92666666666668</v>
      </c>
      <c r="P1848" s="8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7.6" x14ac:dyDescent="0.3">
      <c r="A1849" s="2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0">
        <f t="shared" si="168"/>
        <v>120.88000000000001</v>
      </c>
      <c r="P1849" s="8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2" x14ac:dyDescent="0.3">
      <c r="A1850" s="2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0">
        <f t="shared" si="168"/>
        <v>107.36666666666667</v>
      </c>
      <c r="P1850" s="8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8.8" x14ac:dyDescent="0.3">
      <c r="A1851" s="2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0">
        <f t="shared" si="168"/>
        <v>100.33333333333334</v>
      </c>
      <c r="P1851" s="8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2" x14ac:dyDescent="0.3">
      <c r="A1852" s="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0">
        <f t="shared" si="168"/>
        <v>101.52222222222223</v>
      </c>
      <c r="P1852" s="8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2" x14ac:dyDescent="0.3">
      <c r="A1853" s="2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0">
        <f t="shared" si="168"/>
        <v>100.07692307692308</v>
      </c>
      <c r="P1853" s="8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43.2" x14ac:dyDescent="0.3">
      <c r="A1854" s="2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0">
        <f t="shared" si="168"/>
        <v>116.96666666666667</v>
      </c>
      <c r="P1854" s="8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43.2" x14ac:dyDescent="0.3">
      <c r="A1855" s="2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0">
        <f t="shared" si="168"/>
        <v>101.875</v>
      </c>
      <c r="P1855" s="8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2" x14ac:dyDescent="0.3">
      <c r="A1856" s="2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0">
        <f t="shared" si="168"/>
        <v>102.12366666666665</v>
      </c>
      <c r="P1856" s="8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2" x14ac:dyDescent="0.3">
      <c r="A1857" s="2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0">
        <f t="shared" si="168"/>
        <v>154.05897142857143</v>
      </c>
      <c r="P1857" s="8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7.6" x14ac:dyDescent="0.3">
      <c r="A1858" s="2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0">
        <f t="shared" ref="O1858:O1921" si="174">(E1858/D1858)*100</f>
        <v>101.25</v>
      </c>
      <c r="P1858" s="8">
        <f t="shared" ref="P1858:P1921" si="175">IFERROR(E1858/L1858,0)</f>
        <v>53.289473684210527</v>
      </c>
      <c r="Q1858" s="2" t="str">
        <f t="shared" ref="Q1858:Q1921" si="176">LEFT(N1858,SEARCH("/",N1858,1)-1)</f>
        <v>music</v>
      </c>
      <c r="R1858" s="2" t="str">
        <f t="shared" ref="R1858:R1921" si="177">RIGHT(N1858, LEN(N1858)-SEARCH("/",N1858,1))</f>
        <v>rock</v>
      </c>
      <c r="S1858" s="5">
        <f t="shared" ref="S1858:S1921" si="178">(((J1858/60)/60)/24)+DATE(1970,1,1)</f>
        <v>41817.854999999996</v>
      </c>
      <c r="T1858" s="5">
        <f t="shared" ref="T1858:T1921" si="179">(((I1858/60)/60)/24)+DATE(1970,1,1)</f>
        <v>41838.854999999996</v>
      </c>
    </row>
    <row r="1859" spans="1:20" ht="43.2" x14ac:dyDescent="0.3">
      <c r="A1859" s="2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0">
        <f t="shared" si="174"/>
        <v>100</v>
      </c>
      <c r="P1859" s="8">
        <f t="shared" si="175"/>
        <v>136.36363636363637</v>
      </c>
      <c r="Q1859" s="2" t="str">
        <f t="shared" si="176"/>
        <v>music</v>
      </c>
      <c r="R1859" s="2" t="str">
        <f t="shared" si="177"/>
        <v>rock</v>
      </c>
      <c r="S1859" s="5">
        <f t="shared" si="178"/>
        <v>41864.76866898148</v>
      </c>
      <c r="T1859" s="5">
        <f t="shared" si="179"/>
        <v>41894.76866898148</v>
      </c>
    </row>
    <row r="1860" spans="1:20" ht="57.6" x14ac:dyDescent="0.3">
      <c r="A1860" s="2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0">
        <f t="shared" si="174"/>
        <v>108.74800874800874</v>
      </c>
      <c r="P1860" s="8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28.8" x14ac:dyDescent="0.3">
      <c r="A1861" s="2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0">
        <f t="shared" si="174"/>
        <v>131.83333333333334</v>
      </c>
      <c r="P1861" s="8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2" x14ac:dyDescent="0.3">
      <c r="A1862" s="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0">
        <f t="shared" si="174"/>
        <v>133.46666666666667</v>
      </c>
      <c r="P1862" s="8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2" x14ac:dyDescent="0.3">
      <c r="A1863" s="2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0">
        <f t="shared" si="174"/>
        <v>0</v>
      </c>
      <c r="P1863" s="8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2" x14ac:dyDescent="0.3">
      <c r="A1864" s="2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0">
        <f t="shared" si="174"/>
        <v>8.0833333333333321</v>
      </c>
      <c r="P1864" s="8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2" x14ac:dyDescent="0.3">
      <c r="A1865" s="2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0">
        <f t="shared" si="174"/>
        <v>0.4</v>
      </c>
      <c r="P1865" s="8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43.2" x14ac:dyDescent="0.3">
      <c r="A1866" s="2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0">
        <f t="shared" si="174"/>
        <v>42.892307692307689</v>
      </c>
      <c r="P1866" s="8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7.6" x14ac:dyDescent="0.3">
      <c r="A1867" s="2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0">
        <f t="shared" si="174"/>
        <v>3.6363636363636364E-3</v>
      </c>
      <c r="P1867" s="8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2" x14ac:dyDescent="0.3">
      <c r="A1868" s="2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0">
        <f t="shared" si="174"/>
        <v>0.5</v>
      </c>
      <c r="P1868" s="8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2" x14ac:dyDescent="0.3">
      <c r="A1869" s="2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0">
        <f t="shared" si="174"/>
        <v>0.05</v>
      </c>
      <c r="P1869" s="8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2" x14ac:dyDescent="0.3">
      <c r="A1870" s="2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0">
        <f t="shared" si="174"/>
        <v>4.8680000000000003</v>
      </c>
      <c r="P1870" s="8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2" x14ac:dyDescent="0.3">
      <c r="A1871" s="2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0">
        <f t="shared" si="174"/>
        <v>0</v>
      </c>
      <c r="P1871" s="8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2" x14ac:dyDescent="0.3">
      <c r="A1872" s="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0">
        <f t="shared" si="174"/>
        <v>10.314285714285715</v>
      </c>
      <c r="P1872" s="8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43.2" x14ac:dyDescent="0.3">
      <c r="A1873" s="2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0">
        <f t="shared" si="174"/>
        <v>71.784615384615378</v>
      </c>
      <c r="P1873" s="8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2" x14ac:dyDescent="0.3">
      <c r="A1874" s="2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0">
        <f t="shared" si="174"/>
        <v>1.06</v>
      </c>
      <c r="P1874" s="8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2" x14ac:dyDescent="0.3">
      <c r="A1875" s="2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0">
        <f t="shared" si="174"/>
        <v>0.44999999999999996</v>
      </c>
      <c r="P1875" s="8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7.6" x14ac:dyDescent="0.3">
      <c r="A1876" s="2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0">
        <f t="shared" si="174"/>
        <v>1.6250000000000001E-2</v>
      </c>
      <c r="P1876" s="8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2" x14ac:dyDescent="0.3">
      <c r="A1877" s="2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0">
        <f t="shared" si="174"/>
        <v>0.51</v>
      </c>
      <c r="P1877" s="8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2" x14ac:dyDescent="0.3">
      <c r="A1878" s="2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0">
        <f t="shared" si="174"/>
        <v>0</v>
      </c>
      <c r="P1878" s="8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2" x14ac:dyDescent="0.3">
      <c r="A1879" s="2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0">
        <f t="shared" si="174"/>
        <v>0</v>
      </c>
      <c r="P1879" s="8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7.6" x14ac:dyDescent="0.3">
      <c r="A1880" s="2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0">
        <f t="shared" si="174"/>
        <v>0</v>
      </c>
      <c r="P1880" s="8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2" x14ac:dyDescent="0.3">
      <c r="A1881" s="2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0">
        <f t="shared" si="174"/>
        <v>0.12</v>
      </c>
      <c r="P1881" s="8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8.8" x14ac:dyDescent="0.3">
      <c r="A1882" s="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0">
        <f t="shared" si="174"/>
        <v>20.080000000000002</v>
      </c>
      <c r="P1882" s="8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2" x14ac:dyDescent="0.3">
      <c r="A1883" s="2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0">
        <f t="shared" si="174"/>
        <v>172.68449999999999</v>
      </c>
      <c r="P1883" s="8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43.2" x14ac:dyDescent="0.3">
      <c r="A1884" s="2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0">
        <f t="shared" si="174"/>
        <v>100.8955223880597</v>
      </c>
      <c r="P1884" s="8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2" x14ac:dyDescent="0.3">
      <c r="A1885" s="2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0">
        <f t="shared" si="174"/>
        <v>104.8048048048048</v>
      </c>
      <c r="P1885" s="8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2" x14ac:dyDescent="0.3">
      <c r="A1886" s="2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0">
        <f t="shared" si="174"/>
        <v>135.1</v>
      </c>
      <c r="P1886" s="8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2" x14ac:dyDescent="0.3">
      <c r="A1887" s="2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0">
        <f t="shared" si="174"/>
        <v>116.32786885245903</v>
      </c>
      <c r="P1887" s="8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2" x14ac:dyDescent="0.3">
      <c r="A1888" s="2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0">
        <f t="shared" si="174"/>
        <v>102.08333333333333</v>
      </c>
      <c r="P1888" s="8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2" x14ac:dyDescent="0.3">
      <c r="A1889" s="2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0">
        <f t="shared" si="174"/>
        <v>111.16666666666666</v>
      </c>
      <c r="P1889" s="8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7.6" x14ac:dyDescent="0.3">
      <c r="A1890" s="2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0">
        <f t="shared" si="174"/>
        <v>166.08</v>
      </c>
      <c r="P1890" s="8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2" x14ac:dyDescent="0.3">
      <c r="A1891" s="2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0">
        <f t="shared" si="174"/>
        <v>106.60000000000001</v>
      </c>
      <c r="P1891" s="8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2" x14ac:dyDescent="0.3">
      <c r="A1892" s="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0">
        <f t="shared" si="174"/>
        <v>144.58441666666667</v>
      </c>
      <c r="P1892" s="8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7.6" x14ac:dyDescent="0.3">
      <c r="A1893" s="2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0">
        <f t="shared" si="174"/>
        <v>105.55000000000001</v>
      </c>
      <c r="P1893" s="8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2" x14ac:dyDescent="0.3">
      <c r="A1894" s="2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0">
        <f t="shared" si="174"/>
        <v>136.60000000000002</v>
      </c>
      <c r="P1894" s="8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2" x14ac:dyDescent="0.3">
      <c r="A1895" s="2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0">
        <f t="shared" si="174"/>
        <v>104</v>
      </c>
      <c r="P1895" s="8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8.8" x14ac:dyDescent="0.3">
      <c r="A1896" s="2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0">
        <f t="shared" si="174"/>
        <v>114.5</v>
      </c>
      <c r="P1896" s="8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7.6" x14ac:dyDescent="0.3">
      <c r="A1897" s="2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0">
        <f t="shared" si="174"/>
        <v>101.71957671957672</v>
      </c>
      <c r="P1897" s="8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2" x14ac:dyDescent="0.3">
      <c r="A1898" s="2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0">
        <f t="shared" si="174"/>
        <v>123.94678492239468</v>
      </c>
      <c r="P1898" s="8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2" x14ac:dyDescent="0.3">
      <c r="A1899" s="2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0">
        <f t="shared" si="174"/>
        <v>102.45669291338582</v>
      </c>
      <c r="P1899" s="8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2" x14ac:dyDescent="0.3">
      <c r="A1900" s="2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0">
        <f t="shared" si="174"/>
        <v>144.5</v>
      </c>
      <c r="P1900" s="8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2" x14ac:dyDescent="0.3">
      <c r="A1901" s="2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0">
        <f t="shared" si="174"/>
        <v>133.33333333333331</v>
      </c>
      <c r="P1901" s="8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7.6" x14ac:dyDescent="0.3">
      <c r="A1902" s="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0">
        <f t="shared" si="174"/>
        <v>109.3644</v>
      </c>
      <c r="P1902" s="8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2" x14ac:dyDescent="0.3">
      <c r="A1903" s="2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0">
        <f t="shared" si="174"/>
        <v>2.6969696969696968</v>
      </c>
      <c r="P1903" s="8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43.2" x14ac:dyDescent="0.3">
      <c r="A1904" s="2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0">
        <f t="shared" si="174"/>
        <v>1.2</v>
      </c>
      <c r="P1904" s="8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2" x14ac:dyDescent="0.3">
      <c r="A1905" s="2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0">
        <f t="shared" si="174"/>
        <v>46.6</v>
      </c>
      <c r="P1905" s="8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2" x14ac:dyDescent="0.3">
      <c r="A1906" s="2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0">
        <f t="shared" si="174"/>
        <v>0.1</v>
      </c>
      <c r="P1906" s="8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7.6" x14ac:dyDescent="0.3">
      <c r="A1907" s="2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0">
        <f t="shared" si="174"/>
        <v>0.16800000000000001</v>
      </c>
      <c r="P1907" s="8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2" x14ac:dyDescent="0.3">
      <c r="A1908" s="2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0">
        <f t="shared" si="174"/>
        <v>42.76</v>
      </c>
      <c r="P1908" s="8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2" x14ac:dyDescent="0.3">
      <c r="A1909" s="2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0">
        <f t="shared" si="174"/>
        <v>0.28333333333333333</v>
      </c>
      <c r="P1909" s="8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43.2" x14ac:dyDescent="0.3">
      <c r="A1910" s="2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0">
        <f t="shared" si="174"/>
        <v>1.7319999999999998</v>
      </c>
      <c r="P1910" s="8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2" x14ac:dyDescent="0.3">
      <c r="A1911" s="2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0">
        <f t="shared" si="174"/>
        <v>14.111428571428572</v>
      </c>
      <c r="P1911" s="8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2" x14ac:dyDescent="0.3">
      <c r="A1912" s="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0">
        <f t="shared" si="174"/>
        <v>39.395294117647055</v>
      </c>
      <c r="P1912" s="8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7.6" x14ac:dyDescent="0.3">
      <c r="A1913" s="2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0">
        <f t="shared" si="174"/>
        <v>2.3529411764705882E-2</v>
      </c>
      <c r="P1913" s="8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2" x14ac:dyDescent="0.3">
      <c r="A1914" s="2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0">
        <f t="shared" si="174"/>
        <v>59.3</v>
      </c>
      <c r="P1914" s="8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8.8" x14ac:dyDescent="0.3">
      <c r="A1915" s="2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0">
        <f t="shared" si="174"/>
        <v>1.3270833333333334</v>
      </c>
      <c r="P1915" s="8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2" x14ac:dyDescent="0.3">
      <c r="A1916" s="2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0">
        <f t="shared" si="174"/>
        <v>9.0090090090090094</v>
      </c>
      <c r="P1916" s="8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2" x14ac:dyDescent="0.3">
      <c r="A1917" s="2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0">
        <f t="shared" si="174"/>
        <v>1.6</v>
      </c>
      <c r="P1917" s="8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8.8" x14ac:dyDescent="0.3">
      <c r="A1918" s="2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0">
        <f t="shared" si="174"/>
        <v>0.51</v>
      </c>
      <c r="P1918" s="8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8.8" x14ac:dyDescent="0.3">
      <c r="A1919" s="2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0">
        <f t="shared" si="174"/>
        <v>52.570512820512818</v>
      </c>
      <c r="P1919" s="8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2" x14ac:dyDescent="0.3">
      <c r="A1920" s="2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0">
        <f t="shared" si="174"/>
        <v>1.04</v>
      </c>
      <c r="P1920" s="8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43.2" x14ac:dyDescent="0.3">
      <c r="A1921" s="2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0">
        <f t="shared" si="174"/>
        <v>47.4</v>
      </c>
      <c r="P1921" s="8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2" x14ac:dyDescent="0.3">
      <c r="A1922" s="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0">
        <f t="shared" ref="O1922:O1985" si="180">(E1922/D1922)*100</f>
        <v>43.03</v>
      </c>
      <c r="P1922" s="8">
        <f t="shared" ref="P1922:P1985" si="181">IFERROR(E1922/L1922,0)</f>
        <v>40.980952380952381</v>
      </c>
      <c r="Q1922" s="2" t="str">
        <f t="shared" ref="Q1922:Q1985" si="182">LEFT(N1922,SEARCH("/",N1922,1)-1)</f>
        <v>technology</v>
      </c>
      <c r="R1922" s="2" t="str">
        <f t="shared" ref="R1922:R1985" si="183">RIGHT(N1922, LEN(N1922)-SEARCH("/",N1922,1))</f>
        <v>gadgets</v>
      </c>
      <c r="S1922" s="5">
        <f t="shared" ref="S1922:S1985" si="184">(((J1922/60)/60)/24)+DATE(1970,1,1)</f>
        <v>42270.875706018516</v>
      </c>
      <c r="T1922" s="5">
        <f t="shared" ref="T1922:T1985" si="185">(((I1922/60)/60)/24)+DATE(1970,1,1)</f>
        <v>42298.958333333328</v>
      </c>
    </row>
    <row r="1923" spans="1:20" ht="28.8" x14ac:dyDescent="0.3">
      <c r="A1923" s="2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0">
        <f t="shared" si="180"/>
        <v>136.80000000000001</v>
      </c>
      <c r="P1923" s="8">
        <f t="shared" si="181"/>
        <v>54</v>
      </c>
      <c r="Q1923" s="2" t="str">
        <f t="shared" si="182"/>
        <v>music</v>
      </c>
      <c r="R1923" s="2" t="str">
        <f t="shared" si="183"/>
        <v>indie rock</v>
      </c>
      <c r="S1923" s="5">
        <f t="shared" si="184"/>
        <v>41074.221562500003</v>
      </c>
      <c r="T1923" s="5">
        <f t="shared" si="185"/>
        <v>41104.221562500003</v>
      </c>
    </row>
    <row r="1924" spans="1:20" ht="43.2" x14ac:dyDescent="0.3">
      <c r="A1924" s="2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0">
        <f t="shared" si="180"/>
        <v>115.55</v>
      </c>
      <c r="P1924" s="8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3.2" x14ac:dyDescent="0.3">
      <c r="A1925" s="2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0">
        <f t="shared" si="180"/>
        <v>240.79999999999998</v>
      </c>
      <c r="P1925" s="8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7.6" x14ac:dyDescent="0.3">
      <c r="A1926" s="2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0">
        <f t="shared" si="180"/>
        <v>114.39999999999999</v>
      </c>
      <c r="P1926" s="8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2" x14ac:dyDescent="0.3">
      <c r="A1927" s="2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0">
        <f t="shared" si="180"/>
        <v>110.33333333333333</v>
      </c>
      <c r="P1927" s="8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7.6" x14ac:dyDescent="0.3">
      <c r="A1928" s="2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0">
        <f t="shared" si="180"/>
        <v>195.37933333333334</v>
      </c>
      <c r="P1928" s="8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">
      <c r="A1929" s="2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0">
        <f t="shared" si="180"/>
        <v>103.33333333333334</v>
      </c>
      <c r="P1929" s="8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8.8" x14ac:dyDescent="0.3">
      <c r="A1930" s="2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0">
        <f t="shared" si="180"/>
        <v>103.1372549019608</v>
      </c>
      <c r="P1930" s="8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2" x14ac:dyDescent="0.3">
      <c r="A1931" s="2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0">
        <f t="shared" si="180"/>
        <v>100.3125</v>
      </c>
      <c r="P1931" s="8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8.8" x14ac:dyDescent="0.3">
      <c r="A1932" s="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0">
        <f t="shared" si="180"/>
        <v>127</v>
      </c>
      <c r="P1932" s="8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2" x14ac:dyDescent="0.3">
      <c r="A1933" s="2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0">
        <f t="shared" si="180"/>
        <v>120.601</v>
      </c>
      <c r="P1933" s="8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7.6" x14ac:dyDescent="0.3">
      <c r="A1934" s="2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0">
        <f t="shared" si="180"/>
        <v>106.99047619047619</v>
      </c>
      <c r="P1934" s="8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2" x14ac:dyDescent="0.3">
      <c r="A1935" s="2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0">
        <f t="shared" si="180"/>
        <v>172.43333333333334</v>
      </c>
      <c r="P1935" s="8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2" x14ac:dyDescent="0.3">
      <c r="A1936" s="2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0">
        <f t="shared" si="180"/>
        <v>123.61999999999999</v>
      </c>
      <c r="P1936" s="8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43.2" x14ac:dyDescent="0.3">
      <c r="A1937" s="2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0">
        <f t="shared" si="180"/>
        <v>108.4</v>
      </c>
      <c r="P1937" s="8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2" x14ac:dyDescent="0.3">
      <c r="A1938" s="2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0">
        <f t="shared" si="180"/>
        <v>116.52013333333333</v>
      </c>
      <c r="P1938" s="8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2" x14ac:dyDescent="0.3">
      <c r="A1939" s="2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0">
        <f t="shared" si="180"/>
        <v>187.245</v>
      </c>
      <c r="P1939" s="8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2" x14ac:dyDescent="0.3">
      <c r="A1940" s="2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0">
        <f t="shared" si="180"/>
        <v>115.93333333333334</v>
      </c>
      <c r="P1940" s="8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7.6" x14ac:dyDescent="0.3">
      <c r="A1941" s="2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0">
        <f t="shared" si="180"/>
        <v>110.7</v>
      </c>
      <c r="P1941" s="8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2" x14ac:dyDescent="0.3">
      <c r="A1942" s="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0">
        <f t="shared" si="180"/>
        <v>170.92307692307693</v>
      </c>
      <c r="P1942" s="8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2" x14ac:dyDescent="0.3">
      <c r="A1943" s="2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0">
        <f t="shared" si="180"/>
        <v>126.11835600000001</v>
      </c>
      <c r="P1943" s="8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2" x14ac:dyDescent="0.3">
      <c r="A1944" s="2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0">
        <f t="shared" si="180"/>
        <v>138.44033333333334</v>
      </c>
      <c r="P1944" s="8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2" x14ac:dyDescent="0.3">
      <c r="A1945" s="2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0">
        <f t="shared" si="180"/>
        <v>1705.2499999999998</v>
      </c>
      <c r="P1945" s="8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43.2" x14ac:dyDescent="0.3">
      <c r="A1946" s="2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0">
        <f t="shared" si="180"/>
        <v>788.05550000000005</v>
      </c>
      <c r="P1946" s="8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2" x14ac:dyDescent="0.3">
      <c r="A1947" s="2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0">
        <f t="shared" si="180"/>
        <v>348.01799999999997</v>
      </c>
      <c r="P1947" s="8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43.2" x14ac:dyDescent="0.3">
      <c r="A1948" s="2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0">
        <f t="shared" si="180"/>
        <v>149.74666666666667</v>
      </c>
      <c r="P1948" s="8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7.6" x14ac:dyDescent="0.3">
      <c r="A1949" s="2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0">
        <f t="shared" si="180"/>
        <v>100.63375000000001</v>
      </c>
      <c r="P1949" s="8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8.8" x14ac:dyDescent="0.3">
      <c r="A1950" s="2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0">
        <f t="shared" si="180"/>
        <v>800.21100000000001</v>
      </c>
      <c r="P1950" s="8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2" x14ac:dyDescent="0.3">
      <c r="A1951" s="2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0">
        <f t="shared" si="180"/>
        <v>106.00260000000002</v>
      </c>
      <c r="P1951" s="8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2" x14ac:dyDescent="0.3">
      <c r="A1952" s="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0">
        <f t="shared" si="180"/>
        <v>200.51866666666669</v>
      </c>
      <c r="P1952" s="8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2" x14ac:dyDescent="0.3">
      <c r="A1953" s="2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0">
        <f t="shared" si="180"/>
        <v>212.44399999999999</v>
      </c>
      <c r="P1953" s="8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2" x14ac:dyDescent="0.3">
      <c r="A1954" s="2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0">
        <f t="shared" si="180"/>
        <v>198.47237142857145</v>
      </c>
      <c r="P1954" s="8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2" x14ac:dyDescent="0.3">
      <c r="A1955" s="2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0">
        <f t="shared" si="180"/>
        <v>225.94666666666666</v>
      </c>
      <c r="P1955" s="8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8.8" x14ac:dyDescent="0.3">
      <c r="A1956" s="2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0">
        <f t="shared" si="180"/>
        <v>698.94800000000009</v>
      </c>
      <c r="P1956" s="8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43.2" x14ac:dyDescent="0.3">
      <c r="A1957" s="2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0">
        <f t="shared" si="180"/>
        <v>398.59528571428569</v>
      </c>
      <c r="P1957" s="8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2" x14ac:dyDescent="0.3">
      <c r="A1958" s="2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0">
        <f t="shared" si="180"/>
        <v>294.0333333333333</v>
      </c>
      <c r="P1958" s="8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8.8" x14ac:dyDescent="0.3">
      <c r="A1959" s="2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0">
        <f t="shared" si="180"/>
        <v>167.50470000000001</v>
      </c>
      <c r="P1959" s="8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2" x14ac:dyDescent="0.3">
      <c r="A1960" s="2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0">
        <f t="shared" si="180"/>
        <v>1435.5717142857143</v>
      </c>
      <c r="P1960" s="8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7.6" x14ac:dyDescent="0.3">
      <c r="A1961" s="2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0">
        <f t="shared" si="180"/>
        <v>156.73439999999999</v>
      </c>
      <c r="P1961" s="8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2" x14ac:dyDescent="0.3">
      <c r="A1962" s="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0">
        <f t="shared" si="180"/>
        <v>117.90285714285716</v>
      </c>
      <c r="P1962" s="8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2" x14ac:dyDescent="0.3">
      <c r="A1963" s="2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0">
        <f t="shared" si="180"/>
        <v>1105.3811999999998</v>
      </c>
      <c r="P1963" s="8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2" x14ac:dyDescent="0.3">
      <c r="A1964" s="2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0">
        <f t="shared" si="180"/>
        <v>192.92499999999998</v>
      </c>
      <c r="P1964" s="8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43.2" x14ac:dyDescent="0.3">
      <c r="A1965" s="2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0">
        <f t="shared" si="180"/>
        <v>126.8842105263158</v>
      </c>
      <c r="P1965" s="8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2" x14ac:dyDescent="0.3">
      <c r="A1966" s="2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0">
        <f t="shared" si="180"/>
        <v>259.57748878923763</v>
      </c>
      <c r="P1966" s="8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2" x14ac:dyDescent="0.3">
      <c r="A1967" s="2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0">
        <f t="shared" si="180"/>
        <v>262.27999999999997</v>
      </c>
      <c r="P1967" s="8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43.2" x14ac:dyDescent="0.3">
      <c r="A1968" s="2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0">
        <f t="shared" si="180"/>
        <v>206.74309000000002</v>
      </c>
      <c r="P1968" s="8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2" x14ac:dyDescent="0.3">
      <c r="A1969" s="2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0">
        <f t="shared" si="180"/>
        <v>370.13</v>
      </c>
      <c r="P1969" s="8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8.8" x14ac:dyDescent="0.3">
      <c r="A1970" s="2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0">
        <f t="shared" si="180"/>
        <v>284.96600000000001</v>
      </c>
      <c r="P1970" s="8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2" x14ac:dyDescent="0.3">
      <c r="A1971" s="2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0">
        <f t="shared" si="180"/>
        <v>579.08000000000004</v>
      </c>
      <c r="P1971" s="8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2" x14ac:dyDescent="0.3">
      <c r="A1972" s="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0">
        <f t="shared" si="180"/>
        <v>1131.8</v>
      </c>
      <c r="P1972" s="8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2" x14ac:dyDescent="0.3">
      <c r="A1973" s="2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0">
        <f t="shared" si="180"/>
        <v>263.02771750000005</v>
      </c>
      <c r="P1973" s="8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2" x14ac:dyDescent="0.3">
      <c r="A1974" s="2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0">
        <f t="shared" si="180"/>
        <v>674.48</v>
      </c>
      <c r="P1974" s="8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2" x14ac:dyDescent="0.3">
      <c r="A1975" s="2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0">
        <f t="shared" si="180"/>
        <v>256.83081313131316</v>
      </c>
      <c r="P1975" s="8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2" x14ac:dyDescent="0.3">
      <c r="A1976" s="2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0">
        <f t="shared" si="180"/>
        <v>375.49599999999998</v>
      </c>
      <c r="P1976" s="8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8.8" x14ac:dyDescent="0.3">
      <c r="A1977" s="2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0">
        <f t="shared" si="180"/>
        <v>208.70837499999996</v>
      </c>
      <c r="P1977" s="8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8.8" x14ac:dyDescent="0.3">
      <c r="A1978" s="2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0">
        <f t="shared" si="180"/>
        <v>346.6</v>
      </c>
      <c r="P1978" s="8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2" x14ac:dyDescent="0.3">
      <c r="A1979" s="2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0">
        <f t="shared" si="180"/>
        <v>402.33</v>
      </c>
      <c r="P1979" s="8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2" x14ac:dyDescent="0.3">
      <c r="A1980" s="2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0">
        <f t="shared" si="180"/>
        <v>1026.8451399999999</v>
      </c>
      <c r="P1980" s="8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2" x14ac:dyDescent="0.3">
      <c r="A1981" s="2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0">
        <f t="shared" si="180"/>
        <v>114.901155</v>
      </c>
      <c r="P1981" s="8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8.8" x14ac:dyDescent="0.3">
      <c r="A1982" s="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0">
        <f t="shared" si="180"/>
        <v>354.82402000000002</v>
      </c>
      <c r="P1982" s="8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2" x14ac:dyDescent="0.3">
      <c r="A1983" s="2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0">
        <f t="shared" si="180"/>
        <v>5.08</v>
      </c>
      <c r="P1983" s="8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2" x14ac:dyDescent="0.3">
      <c r="A1984" s="2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0">
        <f t="shared" si="180"/>
        <v>0</v>
      </c>
      <c r="P1984" s="8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2" x14ac:dyDescent="0.3">
      <c r="A1985" s="2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0">
        <f t="shared" si="180"/>
        <v>4.3</v>
      </c>
      <c r="P1985" s="8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7.6" x14ac:dyDescent="0.3">
      <c r="A1986" s="2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0">
        <f t="shared" ref="O1986:O2049" si="186">(E1986/D1986)*100</f>
        <v>21.146666666666665</v>
      </c>
      <c r="P1986" s="8">
        <f t="shared" ref="P1986:P2049" si="187">IFERROR(E1986/L1986,0)</f>
        <v>453.14285714285717</v>
      </c>
      <c r="Q1986" s="2" t="str">
        <f t="shared" ref="Q1986:Q2049" si="188">LEFT(N1986,SEARCH("/",N1986,1)-1)</f>
        <v>photography</v>
      </c>
      <c r="R1986" s="2" t="str">
        <f t="shared" ref="R1986:R2049" si="189">RIGHT(N1986, LEN(N1986)-SEARCH("/",N1986,1))</f>
        <v>people</v>
      </c>
      <c r="S1986" s="5">
        <f t="shared" ref="S1986:S2049" si="190">(((J1986/60)/60)/24)+DATE(1970,1,1)</f>
        <v>41913.790289351848</v>
      </c>
      <c r="T1986" s="5">
        <f t="shared" ref="T1986:T2049" si="191">(((I1986/60)/60)/24)+DATE(1970,1,1)</f>
        <v>41973.831956018519</v>
      </c>
    </row>
    <row r="1987" spans="1:20" ht="43.2" x14ac:dyDescent="0.3">
      <c r="A1987" s="2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0">
        <f t="shared" si="186"/>
        <v>3.1875</v>
      </c>
      <c r="P1987" s="8">
        <f t="shared" si="187"/>
        <v>12.75</v>
      </c>
      <c r="Q1987" s="2" t="str">
        <f t="shared" si="188"/>
        <v>photography</v>
      </c>
      <c r="R1987" s="2" t="str">
        <f t="shared" si="189"/>
        <v>people</v>
      </c>
      <c r="S1987" s="5">
        <f t="shared" si="190"/>
        <v>42555.698738425926</v>
      </c>
      <c r="T1987" s="5">
        <f t="shared" si="191"/>
        <v>42584.958333333328</v>
      </c>
    </row>
    <row r="1988" spans="1:20" ht="43.2" x14ac:dyDescent="0.3">
      <c r="A1988" s="2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0">
        <f t="shared" si="186"/>
        <v>0.05</v>
      </c>
      <c r="P1988" s="8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28.8" x14ac:dyDescent="0.3">
      <c r="A1989" s="2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0">
        <f t="shared" si="186"/>
        <v>42.472727272727276</v>
      </c>
      <c r="P1989" s="8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">
      <c r="A1990" s="2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0">
        <f t="shared" si="186"/>
        <v>0.41666666666666669</v>
      </c>
      <c r="P1990" s="8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2" x14ac:dyDescent="0.3">
      <c r="A1991" s="2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0">
        <f t="shared" si="186"/>
        <v>1</v>
      </c>
      <c r="P1991" s="8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2" x14ac:dyDescent="0.3">
      <c r="A1992" s="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0">
        <f t="shared" si="186"/>
        <v>16.966666666666665</v>
      </c>
      <c r="P1992" s="8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8.8" x14ac:dyDescent="0.3">
      <c r="A1993" s="2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0">
        <f t="shared" si="186"/>
        <v>7.0000000000000009</v>
      </c>
      <c r="P1993" s="8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8.8" x14ac:dyDescent="0.3">
      <c r="A1994" s="2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0">
        <f t="shared" si="186"/>
        <v>0.13333333333333333</v>
      </c>
      <c r="P1994" s="8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2" x14ac:dyDescent="0.3">
      <c r="A1995" s="2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0">
        <f t="shared" si="186"/>
        <v>0</v>
      </c>
      <c r="P1995" s="8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7.6" x14ac:dyDescent="0.3">
      <c r="A1996" s="2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0">
        <f t="shared" si="186"/>
        <v>0</v>
      </c>
      <c r="P1996" s="8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2" x14ac:dyDescent="0.3">
      <c r="A1997" s="2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0">
        <f t="shared" si="186"/>
        <v>7.8</v>
      </c>
      <c r="P1997" s="8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7.6" x14ac:dyDescent="0.3">
      <c r="A1998" s="2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0">
        <f t="shared" si="186"/>
        <v>0</v>
      </c>
      <c r="P1998" s="8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2" x14ac:dyDescent="0.3">
      <c r="A1999" s="2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0">
        <f t="shared" si="186"/>
        <v>0</v>
      </c>
      <c r="P1999" s="8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43.2" x14ac:dyDescent="0.3">
      <c r="A2000" s="2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0">
        <f t="shared" si="186"/>
        <v>26.200000000000003</v>
      </c>
      <c r="P2000" s="8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2" x14ac:dyDescent="0.3">
      <c r="A2001" s="2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0">
        <f t="shared" si="186"/>
        <v>0.76129032258064511</v>
      </c>
      <c r="P2001" s="8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2" x14ac:dyDescent="0.3">
      <c r="A2002" s="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0">
        <f t="shared" si="186"/>
        <v>12.5</v>
      </c>
      <c r="P2002" s="8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2" x14ac:dyDescent="0.3">
      <c r="A2003" s="2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0">
        <f t="shared" si="186"/>
        <v>382.12909090909091</v>
      </c>
      <c r="P2003" s="8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2" x14ac:dyDescent="0.3">
      <c r="A2004" s="2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0">
        <f t="shared" si="186"/>
        <v>216.79422000000002</v>
      </c>
      <c r="P2004" s="8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7.6" x14ac:dyDescent="0.3">
      <c r="A2005" s="2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0">
        <f t="shared" si="186"/>
        <v>312</v>
      </c>
      <c r="P2005" s="8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2" x14ac:dyDescent="0.3">
      <c r="A2006" s="2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0">
        <f t="shared" si="186"/>
        <v>234.42048</v>
      </c>
      <c r="P2006" s="8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2" x14ac:dyDescent="0.3">
      <c r="A2007" s="2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0">
        <f t="shared" si="186"/>
        <v>123.68010000000001</v>
      </c>
      <c r="P2007" s="8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7.6" x14ac:dyDescent="0.3">
      <c r="A2008" s="2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0">
        <f t="shared" si="186"/>
        <v>247.84</v>
      </c>
      <c r="P2008" s="8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7.6" x14ac:dyDescent="0.3">
      <c r="A2009" s="2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0">
        <f t="shared" si="186"/>
        <v>115.7092</v>
      </c>
      <c r="P2009" s="8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43.2" x14ac:dyDescent="0.3">
      <c r="A2010" s="2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0">
        <f t="shared" si="186"/>
        <v>117.07484768810599</v>
      </c>
      <c r="P2010" s="8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2" x14ac:dyDescent="0.3">
      <c r="A2011" s="2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0">
        <f t="shared" si="186"/>
        <v>305.15800000000002</v>
      </c>
      <c r="P2011" s="8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8.8" x14ac:dyDescent="0.3">
      <c r="A2012" s="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0">
        <f t="shared" si="186"/>
        <v>320.05299999999994</v>
      </c>
      <c r="P2012" s="8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2" x14ac:dyDescent="0.3">
      <c r="A2013" s="2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0">
        <f t="shared" si="186"/>
        <v>819.56399999999996</v>
      </c>
      <c r="P2013" s="8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2" x14ac:dyDescent="0.3">
      <c r="A2014" s="2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0">
        <f t="shared" si="186"/>
        <v>234.90000000000003</v>
      </c>
      <c r="P2014" s="8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43.2" x14ac:dyDescent="0.3">
      <c r="A2015" s="2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0">
        <f t="shared" si="186"/>
        <v>494.91374999999999</v>
      </c>
      <c r="P2015" s="8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2" x14ac:dyDescent="0.3">
      <c r="A2016" s="2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0">
        <f t="shared" si="186"/>
        <v>7813.7822333333334</v>
      </c>
      <c r="P2016" s="8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2" x14ac:dyDescent="0.3">
      <c r="A2017" s="2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0">
        <f t="shared" si="186"/>
        <v>113.00013888888888</v>
      </c>
      <c r="P2017" s="8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8.8" x14ac:dyDescent="0.3">
      <c r="A2018" s="2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0">
        <f t="shared" si="186"/>
        <v>921.54219999999998</v>
      </c>
      <c r="P2018" s="8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2" x14ac:dyDescent="0.3">
      <c r="A2019" s="2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0">
        <f t="shared" si="186"/>
        <v>125.10239999999999</v>
      </c>
      <c r="P2019" s="8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2" x14ac:dyDescent="0.3">
      <c r="A2020" s="2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0">
        <f t="shared" si="186"/>
        <v>102.24343076923077</v>
      </c>
      <c r="P2020" s="8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7.6" x14ac:dyDescent="0.3">
      <c r="A2021" s="2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0">
        <f t="shared" si="186"/>
        <v>484.90975000000003</v>
      </c>
      <c r="P2021" s="8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2" x14ac:dyDescent="0.3">
      <c r="A2022" s="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0">
        <f t="shared" si="186"/>
        <v>192.33333333333334</v>
      </c>
      <c r="P2022" s="8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2" x14ac:dyDescent="0.3">
      <c r="A2023" s="2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0">
        <f t="shared" si="186"/>
        <v>281.10000000000002</v>
      </c>
      <c r="P2023" s="8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2" x14ac:dyDescent="0.3">
      <c r="A2024" s="2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0">
        <f t="shared" si="186"/>
        <v>125.13700000000001</v>
      </c>
      <c r="P2024" s="8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7.6" x14ac:dyDescent="0.3">
      <c r="A2025" s="2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0">
        <f t="shared" si="186"/>
        <v>161.459</v>
      </c>
      <c r="P2025" s="8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2" x14ac:dyDescent="0.3">
      <c r="A2026" s="2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0">
        <f t="shared" si="186"/>
        <v>585.35</v>
      </c>
      <c r="P2026" s="8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2" x14ac:dyDescent="0.3">
      <c r="A2027" s="2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0">
        <f t="shared" si="186"/>
        <v>201.14999999999998</v>
      </c>
      <c r="P2027" s="8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8.8" x14ac:dyDescent="0.3">
      <c r="A2028" s="2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0">
        <f t="shared" si="186"/>
        <v>133.48307999999997</v>
      </c>
      <c r="P2028" s="8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2" x14ac:dyDescent="0.3">
      <c r="A2029" s="2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0">
        <f t="shared" si="186"/>
        <v>120.24900000000001</v>
      </c>
      <c r="P2029" s="8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8.8" x14ac:dyDescent="0.3">
      <c r="A2030" s="2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0">
        <f t="shared" si="186"/>
        <v>126.16666666666667</v>
      </c>
      <c r="P2030" s="8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2" x14ac:dyDescent="0.3">
      <c r="A2031" s="2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0">
        <f t="shared" si="186"/>
        <v>361.2</v>
      </c>
      <c r="P2031" s="8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2" x14ac:dyDescent="0.3">
      <c r="A2032" s="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0">
        <f t="shared" si="186"/>
        <v>226.239013671875</v>
      </c>
      <c r="P2032" s="8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2" x14ac:dyDescent="0.3">
      <c r="A2033" s="2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0">
        <f t="shared" si="186"/>
        <v>120.35</v>
      </c>
      <c r="P2033" s="8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2" x14ac:dyDescent="0.3">
      <c r="A2034" s="2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0">
        <f t="shared" si="186"/>
        <v>304.18799999999999</v>
      </c>
      <c r="P2034" s="8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43.2" x14ac:dyDescent="0.3">
      <c r="A2035" s="2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0">
        <f t="shared" si="186"/>
        <v>178.67599999999999</v>
      </c>
      <c r="P2035" s="8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7.6" x14ac:dyDescent="0.3">
      <c r="A2036" s="2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0">
        <f t="shared" si="186"/>
        <v>386.81998717948721</v>
      </c>
      <c r="P2036" s="8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43.2" x14ac:dyDescent="0.3">
      <c r="A2037" s="2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0">
        <f t="shared" si="186"/>
        <v>211.03642500000004</v>
      </c>
      <c r="P2037" s="8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2" x14ac:dyDescent="0.3">
      <c r="A2038" s="2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0">
        <f t="shared" si="186"/>
        <v>131.66833333333335</v>
      </c>
      <c r="P2038" s="8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2" x14ac:dyDescent="0.3">
      <c r="A2039" s="2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0">
        <f t="shared" si="186"/>
        <v>300.47639999999996</v>
      </c>
      <c r="P2039" s="8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2" x14ac:dyDescent="0.3">
      <c r="A2040" s="2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0">
        <f t="shared" si="186"/>
        <v>420.51249999999999</v>
      </c>
      <c r="P2040" s="8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28.8" x14ac:dyDescent="0.3">
      <c r="A2041" s="2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0">
        <f t="shared" si="186"/>
        <v>136.21680000000001</v>
      </c>
      <c r="P2041" s="8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8.8" x14ac:dyDescent="0.3">
      <c r="A2042" s="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0">
        <f t="shared" si="186"/>
        <v>248.17133333333334</v>
      </c>
      <c r="P2042" s="8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2" x14ac:dyDescent="0.3">
      <c r="A2043" s="2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0">
        <f t="shared" si="186"/>
        <v>181.86315789473684</v>
      </c>
      <c r="P2043" s="8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2" x14ac:dyDescent="0.3">
      <c r="A2044" s="2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0">
        <f t="shared" si="186"/>
        <v>123.53</v>
      </c>
      <c r="P2044" s="8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43.2" x14ac:dyDescent="0.3">
      <c r="A2045" s="2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0">
        <f t="shared" si="186"/>
        <v>506.20938628158842</v>
      </c>
      <c r="P2045" s="8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2" x14ac:dyDescent="0.3">
      <c r="A2046" s="2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0">
        <f t="shared" si="186"/>
        <v>108.21333333333334</v>
      </c>
      <c r="P2046" s="8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43.2" x14ac:dyDescent="0.3">
      <c r="A2047" s="2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0">
        <f t="shared" si="186"/>
        <v>819.18387755102037</v>
      </c>
      <c r="P2047" s="8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2" x14ac:dyDescent="0.3">
      <c r="A2048" s="2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0">
        <f t="shared" si="186"/>
        <v>121.10000000000001</v>
      </c>
      <c r="P2048" s="8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2" x14ac:dyDescent="0.3">
      <c r="A2049" s="2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0">
        <f t="shared" si="186"/>
        <v>102.99897959183673</v>
      </c>
      <c r="P2049" s="8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2" x14ac:dyDescent="0.3">
      <c r="A2050" s="2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0">
        <f t="shared" ref="O2050:O2113" si="192">(E2050/D2050)*100</f>
        <v>148.33229411764705</v>
      </c>
      <c r="P2050" s="8">
        <f t="shared" ref="P2050:P2113" si="193">IFERROR(E2050/L2050,0)</f>
        <v>91.82989803350327</v>
      </c>
      <c r="Q2050" s="2" t="str">
        <f t="shared" ref="Q2050:Q2113" si="194">LEFT(N2050,SEARCH("/",N2050,1)-1)</f>
        <v>technology</v>
      </c>
      <c r="R2050" s="2" t="str">
        <f t="shared" ref="R2050:R2113" si="195">RIGHT(N2050, LEN(N2050)-SEARCH("/",N2050,1))</f>
        <v>hardware</v>
      </c>
      <c r="S2050" s="5">
        <f t="shared" ref="S2050:S2113" si="196">(((J2050/60)/60)/24)+DATE(1970,1,1)</f>
        <v>41387.651516203703</v>
      </c>
      <c r="T2050" s="5">
        <f t="shared" ref="T2050:T2113" si="197">(((I2050/60)/60)/24)+DATE(1970,1,1)</f>
        <v>41417.651516203703</v>
      </c>
    </row>
    <row r="2051" spans="1:20" x14ac:dyDescent="0.3">
      <c r="A2051" s="2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0">
        <f t="shared" si="192"/>
        <v>120.19070000000001</v>
      </c>
      <c r="P2051" s="8">
        <f t="shared" si="193"/>
        <v>80.991037735849048</v>
      </c>
      <c r="Q2051" s="2" t="str">
        <f t="shared" si="194"/>
        <v>technology</v>
      </c>
      <c r="R2051" s="2" t="str">
        <f t="shared" si="195"/>
        <v>hardware</v>
      </c>
      <c r="S2051" s="5">
        <f t="shared" si="196"/>
        <v>41575.527349537035</v>
      </c>
      <c r="T2051" s="5">
        <f t="shared" si="197"/>
        <v>41610.957638888889</v>
      </c>
    </row>
    <row r="2052" spans="1:20" ht="43.2" x14ac:dyDescent="0.3">
      <c r="A2052" s="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0">
        <f t="shared" si="192"/>
        <v>473.27000000000004</v>
      </c>
      <c r="P2052" s="8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43.2" x14ac:dyDescent="0.3">
      <c r="A2053" s="2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0">
        <f t="shared" si="192"/>
        <v>130.36250000000001</v>
      </c>
      <c r="P2053" s="8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2" x14ac:dyDescent="0.3">
      <c r="A2054" s="2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0">
        <f t="shared" si="192"/>
        <v>353.048</v>
      </c>
      <c r="P2054" s="8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2" x14ac:dyDescent="0.3">
      <c r="A2055" s="2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0">
        <f t="shared" si="192"/>
        <v>101.02</v>
      </c>
      <c r="P2055" s="8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2" x14ac:dyDescent="0.3">
      <c r="A2056" s="2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0">
        <f t="shared" si="192"/>
        <v>113.59142857142857</v>
      </c>
      <c r="P2056" s="8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2" x14ac:dyDescent="0.3">
      <c r="A2057" s="2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0">
        <f t="shared" si="192"/>
        <v>167.41666666666666</v>
      </c>
      <c r="P2057" s="8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2" x14ac:dyDescent="0.3">
      <c r="A2058" s="2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0">
        <f t="shared" si="192"/>
        <v>153.452</v>
      </c>
      <c r="P2058" s="8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7.6" x14ac:dyDescent="0.3">
      <c r="A2059" s="2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0">
        <f t="shared" si="192"/>
        <v>202.23220000000001</v>
      </c>
      <c r="P2059" s="8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8.8" x14ac:dyDescent="0.3">
      <c r="A2060" s="2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0">
        <f t="shared" si="192"/>
        <v>168.28125</v>
      </c>
      <c r="P2060" s="8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2" x14ac:dyDescent="0.3">
      <c r="A2061" s="2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0">
        <f t="shared" si="192"/>
        <v>143.45666666666668</v>
      </c>
      <c r="P2061" s="8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2" x14ac:dyDescent="0.3">
      <c r="A2062" s="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0">
        <f t="shared" si="192"/>
        <v>196.4</v>
      </c>
      <c r="P2062" s="8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2" x14ac:dyDescent="0.3">
      <c r="A2063" s="2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0">
        <f t="shared" si="192"/>
        <v>107.91999999999999</v>
      </c>
      <c r="P2063" s="8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7.6" x14ac:dyDescent="0.3">
      <c r="A2064" s="2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0">
        <f t="shared" si="192"/>
        <v>114.97699999999999</v>
      </c>
      <c r="P2064" s="8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8.8" x14ac:dyDescent="0.3">
      <c r="A2065" s="2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0">
        <f t="shared" si="192"/>
        <v>148.04999999999998</v>
      </c>
      <c r="P2065" s="8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2" x14ac:dyDescent="0.3">
      <c r="A2066" s="2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0">
        <f t="shared" si="192"/>
        <v>191.16676082790633</v>
      </c>
      <c r="P2066" s="8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2" x14ac:dyDescent="0.3">
      <c r="A2067" s="2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0">
        <f t="shared" si="192"/>
        <v>199.215125</v>
      </c>
      <c r="P2067" s="8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2" x14ac:dyDescent="0.3">
      <c r="A2068" s="2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0">
        <f t="shared" si="192"/>
        <v>218.6</v>
      </c>
      <c r="P2068" s="8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2" x14ac:dyDescent="0.3">
      <c r="A2069" s="2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0">
        <f t="shared" si="192"/>
        <v>126.86868686868686</v>
      </c>
      <c r="P2069" s="8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2" x14ac:dyDescent="0.3">
      <c r="A2070" s="2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0">
        <f t="shared" si="192"/>
        <v>105.22388000000001</v>
      </c>
      <c r="P2070" s="8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7.6" x14ac:dyDescent="0.3">
      <c r="A2071" s="2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0">
        <f t="shared" si="192"/>
        <v>128.40666000000002</v>
      </c>
      <c r="P2071" s="8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2" x14ac:dyDescent="0.3">
      <c r="A2072" s="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0">
        <f t="shared" si="192"/>
        <v>317.3272</v>
      </c>
      <c r="P2072" s="8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2" x14ac:dyDescent="0.3">
      <c r="A2073" s="2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0">
        <f t="shared" si="192"/>
        <v>280.73</v>
      </c>
      <c r="P2073" s="8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7.6" x14ac:dyDescent="0.3">
      <c r="A2074" s="2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0">
        <f t="shared" si="192"/>
        <v>110.73146853146854</v>
      </c>
      <c r="P2074" s="8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2" x14ac:dyDescent="0.3">
      <c r="A2075" s="2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0">
        <f t="shared" si="192"/>
        <v>152.60429999999999</v>
      </c>
      <c r="P2075" s="8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8.8" x14ac:dyDescent="0.3">
      <c r="A2076" s="2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0">
        <f t="shared" si="192"/>
        <v>102.49999999999999</v>
      </c>
      <c r="P2076" s="8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2" x14ac:dyDescent="0.3">
      <c r="A2077" s="2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0">
        <f t="shared" si="192"/>
        <v>1678.3738373837384</v>
      </c>
      <c r="P2077" s="8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8.8" x14ac:dyDescent="0.3">
      <c r="A2078" s="2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0">
        <f t="shared" si="192"/>
        <v>543.349156424581</v>
      </c>
      <c r="P2078" s="8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2" x14ac:dyDescent="0.3">
      <c r="A2079" s="2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0">
        <f t="shared" si="192"/>
        <v>115.50800000000001</v>
      </c>
      <c r="P2079" s="8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2" x14ac:dyDescent="0.3">
      <c r="A2080" s="2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0">
        <f t="shared" si="192"/>
        <v>131.20499999999998</v>
      </c>
      <c r="P2080" s="8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7.6" x14ac:dyDescent="0.3">
      <c r="A2081" s="2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0">
        <f t="shared" si="192"/>
        <v>288.17</v>
      </c>
      <c r="P2081" s="8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2" x14ac:dyDescent="0.3">
      <c r="A2082" s="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0">
        <f t="shared" si="192"/>
        <v>507.8</v>
      </c>
      <c r="P2082" s="8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2" x14ac:dyDescent="0.3">
      <c r="A2083" s="2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0">
        <f t="shared" si="192"/>
        <v>114.57142857142857</v>
      </c>
      <c r="P2083" s="8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43.2" x14ac:dyDescent="0.3">
      <c r="A2084" s="2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0">
        <f t="shared" si="192"/>
        <v>110.73333333333333</v>
      </c>
      <c r="P2084" s="8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2" x14ac:dyDescent="0.3">
      <c r="A2085" s="2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0">
        <f t="shared" si="192"/>
        <v>113.33333333333333</v>
      </c>
      <c r="P2085" s="8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2" x14ac:dyDescent="0.3">
      <c r="A2086" s="2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0">
        <f t="shared" si="192"/>
        <v>108.33333333333333</v>
      </c>
      <c r="P2086" s="8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7.6" x14ac:dyDescent="0.3">
      <c r="A2087" s="2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0">
        <f t="shared" si="192"/>
        <v>123.53333333333335</v>
      </c>
      <c r="P2087" s="8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2" x14ac:dyDescent="0.3">
      <c r="A2088" s="2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0">
        <f t="shared" si="192"/>
        <v>100.69999999999999</v>
      </c>
      <c r="P2088" s="8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7.6" x14ac:dyDescent="0.3">
      <c r="A2089" s="2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0">
        <f t="shared" si="192"/>
        <v>103.53333333333335</v>
      </c>
      <c r="P2089" s="8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2" x14ac:dyDescent="0.3">
      <c r="A2090" s="2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0">
        <f t="shared" si="192"/>
        <v>115.51066666666668</v>
      </c>
      <c r="P2090" s="8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8.8" x14ac:dyDescent="0.3">
      <c r="A2091" s="2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0">
        <f t="shared" si="192"/>
        <v>120.4004</v>
      </c>
      <c r="P2091" s="8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2" x14ac:dyDescent="0.3">
      <c r="A2092" s="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0">
        <f t="shared" si="192"/>
        <v>115.040375</v>
      </c>
      <c r="P2092" s="8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7.6" x14ac:dyDescent="0.3">
      <c r="A2093" s="2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0">
        <f t="shared" si="192"/>
        <v>120.46777777777777</v>
      </c>
      <c r="P2093" s="8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2" x14ac:dyDescent="0.3">
      <c r="A2094" s="2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0">
        <f t="shared" si="192"/>
        <v>101.28333333333333</v>
      </c>
      <c r="P2094" s="8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2" x14ac:dyDescent="0.3">
      <c r="A2095" s="2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0">
        <f t="shared" si="192"/>
        <v>102.46666666666667</v>
      </c>
      <c r="P2095" s="8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7.6" x14ac:dyDescent="0.3">
      <c r="A2096" s="2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0">
        <f t="shared" si="192"/>
        <v>120.54285714285714</v>
      </c>
      <c r="P2096" s="8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2" x14ac:dyDescent="0.3">
      <c r="A2097" s="2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0">
        <f t="shared" si="192"/>
        <v>100</v>
      </c>
      <c r="P2097" s="8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2" x14ac:dyDescent="0.3">
      <c r="A2098" s="2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0">
        <f t="shared" si="192"/>
        <v>101.66666666666666</v>
      </c>
      <c r="P2098" s="8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2" x14ac:dyDescent="0.3">
      <c r="A2099" s="2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0">
        <f t="shared" si="192"/>
        <v>100</v>
      </c>
      <c r="P2099" s="8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2" x14ac:dyDescent="0.3">
      <c r="A2100" s="2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0">
        <f t="shared" si="192"/>
        <v>100.33333333333334</v>
      </c>
      <c r="P2100" s="8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">
      <c r="A2101" s="2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0">
        <f t="shared" si="192"/>
        <v>132.36666666666667</v>
      </c>
      <c r="P2101" s="8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43.2" x14ac:dyDescent="0.3">
      <c r="A2102" s="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0">
        <f t="shared" si="192"/>
        <v>136.66666666666666</v>
      </c>
      <c r="P2102" s="8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2" x14ac:dyDescent="0.3">
      <c r="A2103" s="2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0">
        <f t="shared" si="192"/>
        <v>113.25</v>
      </c>
      <c r="P2103" s="8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2" x14ac:dyDescent="0.3">
      <c r="A2104" s="2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0">
        <f t="shared" si="192"/>
        <v>136</v>
      </c>
      <c r="P2104" s="8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8.8" x14ac:dyDescent="0.3">
      <c r="A2105" s="2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0">
        <f t="shared" si="192"/>
        <v>146.12318374694613</v>
      </c>
      <c r="P2105" s="8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2" x14ac:dyDescent="0.3">
      <c r="A2106" s="2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0">
        <f t="shared" si="192"/>
        <v>129.5</v>
      </c>
      <c r="P2106" s="8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2" x14ac:dyDescent="0.3">
      <c r="A2107" s="2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0">
        <f t="shared" si="192"/>
        <v>254</v>
      </c>
      <c r="P2107" s="8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2" x14ac:dyDescent="0.3">
      <c r="A2108" s="2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0">
        <f t="shared" si="192"/>
        <v>107.04545454545456</v>
      </c>
      <c r="P2108" s="8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2" x14ac:dyDescent="0.3">
      <c r="A2109" s="2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0">
        <f t="shared" si="192"/>
        <v>107.73299999999999</v>
      </c>
      <c r="P2109" s="8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7.6" x14ac:dyDescent="0.3">
      <c r="A2110" s="2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0">
        <f t="shared" si="192"/>
        <v>107.31250000000001</v>
      </c>
      <c r="P2110" s="8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2" x14ac:dyDescent="0.3">
      <c r="A2111" s="2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0">
        <f t="shared" si="192"/>
        <v>106.52500000000001</v>
      </c>
      <c r="P2111" s="8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8.8" x14ac:dyDescent="0.3">
      <c r="A2112" s="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0">
        <f t="shared" si="192"/>
        <v>100.35000000000001</v>
      </c>
      <c r="P2112" s="8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2" x14ac:dyDescent="0.3">
      <c r="A2113" s="2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0">
        <f t="shared" si="192"/>
        <v>106.5</v>
      </c>
      <c r="P2113" s="8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2" x14ac:dyDescent="0.3">
      <c r="A2114" s="2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0">
        <f t="shared" ref="O2114:O2177" si="198">(E2114/D2114)*100</f>
        <v>100</v>
      </c>
      <c r="P2114" s="8">
        <f t="shared" ref="P2114:P2177" si="199">IFERROR(E2114/L2114,0)</f>
        <v>27.272727272727273</v>
      </c>
      <c r="Q2114" s="2" t="str">
        <f t="shared" ref="Q2114:Q2177" si="200">LEFT(N2114,SEARCH("/",N2114,1)-1)</f>
        <v>music</v>
      </c>
      <c r="R2114" s="2" t="str">
        <f t="shared" ref="R2114:R2177" si="201">RIGHT(N2114, LEN(N2114)-SEARCH("/",N2114,1))</f>
        <v>indie rock</v>
      </c>
      <c r="S2114" s="5">
        <f t="shared" ref="S2114:S2177" si="202">(((J2114/60)/60)/24)+DATE(1970,1,1)</f>
        <v>41365.928159722222</v>
      </c>
      <c r="T2114" s="5">
        <f t="shared" ref="T2114:T2177" si="203">(((I2114/60)/60)/24)+DATE(1970,1,1)</f>
        <v>41379.928159722222</v>
      </c>
    </row>
    <row r="2115" spans="1:20" ht="28.8" x14ac:dyDescent="0.3">
      <c r="A2115" s="2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0">
        <f t="shared" si="198"/>
        <v>104.85714285714285</v>
      </c>
      <c r="P2115" s="8">
        <f t="shared" si="199"/>
        <v>68.598130841121488</v>
      </c>
      <c r="Q2115" s="2" t="str">
        <f t="shared" si="200"/>
        <v>music</v>
      </c>
      <c r="R2115" s="2" t="str">
        <f t="shared" si="201"/>
        <v>indie rock</v>
      </c>
      <c r="S2115" s="5">
        <f t="shared" si="202"/>
        <v>41870.86546296296</v>
      </c>
      <c r="T2115" s="5">
        <f t="shared" si="203"/>
        <v>41905.86546296296</v>
      </c>
    </row>
    <row r="2116" spans="1:20" ht="43.2" x14ac:dyDescent="0.3">
      <c r="A2116" s="2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0">
        <f t="shared" si="198"/>
        <v>104.69999999999999</v>
      </c>
      <c r="P2116" s="8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3.2" x14ac:dyDescent="0.3">
      <c r="A2117" s="2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0">
        <f t="shared" si="198"/>
        <v>225.66666666666669</v>
      </c>
      <c r="P2117" s="8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2" x14ac:dyDescent="0.3">
      <c r="A2118" s="2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0">
        <f t="shared" si="198"/>
        <v>100.90416666666667</v>
      </c>
      <c r="P2118" s="8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43.2" x14ac:dyDescent="0.3">
      <c r="A2119" s="2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0">
        <f t="shared" si="198"/>
        <v>147.75</v>
      </c>
      <c r="P2119" s="8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8.8" x14ac:dyDescent="0.3">
      <c r="A2120" s="2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0">
        <f t="shared" si="198"/>
        <v>134.61099999999999</v>
      </c>
      <c r="P2120" s="8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2" x14ac:dyDescent="0.3">
      <c r="A2121" s="2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0">
        <f t="shared" si="198"/>
        <v>100.75</v>
      </c>
      <c r="P2121" s="8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2" x14ac:dyDescent="0.3">
      <c r="A2122" s="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0">
        <f t="shared" si="198"/>
        <v>100.880375</v>
      </c>
      <c r="P2122" s="8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2" x14ac:dyDescent="0.3">
      <c r="A2123" s="2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0">
        <f t="shared" si="198"/>
        <v>0.56800000000000006</v>
      </c>
      <c r="P2123" s="8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2" x14ac:dyDescent="0.3">
      <c r="A2124" s="2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0">
        <f t="shared" si="198"/>
        <v>0.38750000000000001</v>
      </c>
      <c r="P2124" s="8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7.6" x14ac:dyDescent="0.3">
      <c r="A2125" s="2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0">
        <f t="shared" si="198"/>
        <v>10</v>
      </c>
      <c r="P2125" s="8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7.6" x14ac:dyDescent="0.3">
      <c r="A2126" s="2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0">
        <f t="shared" si="198"/>
        <v>10.454545454545453</v>
      </c>
      <c r="P2126" s="8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2" x14ac:dyDescent="0.3">
      <c r="A2127" s="2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0">
        <f t="shared" si="198"/>
        <v>1.4200000000000002</v>
      </c>
      <c r="P2127" s="8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2" x14ac:dyDescent="0.3">
      <c r="A2128" s="2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0">
        <f t="shared" si="198"/>
        <v>0.05</v>
      </c>
      <c r="P2128" s="8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8.8" x14ac:dyDescent="0.3">
      <c r="A2129" s="2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0">
        <f t="shared" si="198"/>
        <v>28.842857142857142</v>
      </c>
      <c r="P2129" s="8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2" x14ac:dyDescent="0.3">
      <c r="A2130" s="2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0">
        <f t="shared" si="198"/>
        <v>0.16666666666666669</v>
      </c>
      <c r="P2130" s="8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2" x14ac:dyDescent="0.3">
      <c r="A2131" s="2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0">
        <f t="shared" si="198"/>
        <v>11.799999999999999</v>
      </c>
      <c r="P2131" s="8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8.8" x14ac:dyDescent="0.3">
      <c r="A2132" s="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0">
        <f t="shared" si="198"/>
        <v>0.20238095238095236</v>
      </c>
      <c r="P2132" s="8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2" x14ac:dyDescent="0.3">
      <c r="A2133" s="2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0">
        <f t="shared" si="198"/>
        <v>5</v>
      </c>
      <c r="P2133" s="8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2" x14ac:dyDescent="0.3">
      <c r="A2134" s="2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0">
        <f t="shared" si="198"/>
        <v>2.1129899999999995</v>
      </c>
      <c r="P2134" s="8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43.2" x14ac:dyDescent="0.3">
      <c r="A2135" s="2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0">
        <f t="shared" si="198"/>
        <v>1.6</v>
      </c>
      <c r="P2135" s="8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2" x14ac:dyDescent="0.3">
      <c r="A2136" s="2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0">
        <f t="shared" si="198"/>
        <v>1.7333333333333332</v>
      </c>
      <c r="P2136" s="8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2" x14ac:dyDescent="0.3">
      <c r="A2137" s="2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0">
        <f t="shared" si="198"/>
        <v>9.56</v>
      </c>
      <c r="P2137" s="8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2" x14ac:dyDescent="0.3">
      <c r="A2138" s="2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0">
        <f t="shared" si="198"/>
        <v>5.9612499999999999E-2</v>
      </c>
      <c r="P2138" s="8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2" x14ac:dyDescent="0.3">
      <c r="A2139" s="2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0">
        <f t="shared" si="198"/>
        <v>28.405999999999999</v>
      </c>
      <c r="P2139" s="8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8.8" x14ac:dyDescent="0.3">
      <c r="A2140" s="2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0">
        <f t="shared" si="198"/>
        <v>12.8</v>
      </c>
      <c r="P2140" s="8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43.2" x14ac:dyDescent="0.3">
      <c r="A2141" s="2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0">
        <f t="shared" si="198"/>
        <v>5.42</v>
      </c>
      <c r="P2141" s="8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2" x14ac:dyDescent="0.3">
      <c r="A2142" s="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0">
        <f t="shared" si="198"/>
        <v>0.11199999999999999</v>
      </c>
      <c r="P2142" s="8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43.2" x14ac:dyDescent="0.3">
      <c r="A2143" s="2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0">
        <f t="shared" si="198"/>
        <v>0</v>
      </c>
      <c r="P2143" s="8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2" x14ac:dyDescent="0.3">
      <c r="A2144" s="2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0">
        <f t="shared" si="198"/>
        <v>5.7238095238095239</v>
      </c>
      <c r="P2144" s="8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2" x14ac:dyDescent="0.3">
      <c r="A2145" s="2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0">
        <f t="shared" si="198"/>
        <v>11.25</v>
      </c>
      <c r="P2145" s="8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2" x14ac:dyDescent="0.3">
      <c r="A2146" s="2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0">
        <f t="shared" si="198"/>
        <v>1.7098591549295776</v>
      </c>
      <c r="P2146" s="8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2" x14ac:dyDescent="0.3">
      <c r="A2147" s="2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0">
        <f t="shared" si="198"/>
        <v>30.433333333333334</v>
      </c>
      <c r="P2147" s="8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43.2" x14ac:dyDescent="0.3">
      <c r="A2148" s="2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0">
        <f t="shared" si="198"/>
        <v>0.02</v>
      </c>
      <c r="P2148" s="8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">
      <c r="A2149" s="2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0">
        <f t="shared" si="198"/>
        <v>0.69641025641025645</v>
      </c>
      <c r="P2149" s="8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2" x14ac:dyDescent="0.3">
      <c r="A2150" s="2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0">
        <f t="shared" si="198"/>
        <v>2</v>
      </c>
      <c r="P2150" s="8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7.6" x14ac:dyDescent="0.3">
      <c r="A2151" s="2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0">
        <f t="shared" si="198"/>
        <v>0</v>
      </c>
      <c r="P2151" s="8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">
      <c r="A2152" s="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0">
        <f t="shared" si="198"/>
        <v>0.80999999999999994</v>
      </c>
      <c r="P2152" s="8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2" x14ac:dyDescent="0.3">
      <c r="A2153" s="2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0">
        <f t="shared" si="198"/>
        <v>0.26222222222222225</v>
      </c>
      <c r="P2153" s="8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2" x14ac:dyDescent="0.3">
      <c r="A2154" s="2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0">
        <f t="shared" si="198"/>
        <v>0.16666666666666669</v>
      </c>
      <c r="P2154" s="8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2" x14ac:dyDescent="0.3">
      <c r="A2155" s="2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0">
        <f t="shared" si="198"/>
        <v>9.124454880912446E-3</v>
      </c>
      <c r="P2155" s="8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8.8" x14ac:dyDescent="0.3">
      <c r="A2156" s="2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0">
        <f t="shared" si="198"/>
        <v>0.8</v>
      </c>
      <c r="P2156" s="8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2" x14ac:dyDescent="0.3">
      <c r="A2157" s="2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0">
        <f t="shared" si="198"/>
        <v>2.2999999999999998</v>
      </c>
      <c r="P2157" s="8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2" x14ac:dyDescent="0.3">
      <c r="A2158" s="2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0">
        <f t="shared" si="198"/>
        <v>2.6660714285714282</v>
      </c>
      <c r="P2158" s="8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8.8" x14ac:dyDescent="0.3">
      <c r="A2159" s="2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0">
        <f t="shared" si="198"/>
        <v>28.192</v>
      </c>
      <c r="P2159" s="8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2" x14ac:dyDescent="0.3">
      <c r="A2160" s="2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0">
        <f t="shared" si="198"/>
        <v>6.5900366666666672</v>
      </c>
      <c r="P2160" s="8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7.6" x14ac:dyDescent="0.3">
      <c r="A2161" s="2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0">
        <f t="shared" si="198"/>
        <v>0.72222222222222221</v>
      </c>
      <c r="P2161" s="8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2" x14ac:dyDescent="0.3">
      <c r="A2162" s="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0">
        <f t="shared" si="198"/>
        <v>0.85000000000000009</v>
      </c>
      <c r="P2162" s="8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8.8" x14ac:dyDescent="0.3">
      <c r="A2163" s="2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0">
        <f t="shared" si="198"/>
        <v>115.75</v>
      </c>
      <c r="P2163" s="8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2" x14ac:dyDescent="0.3">
      <c r="A2164" s="2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0">
        <f t="shared" si="198"/>
        <v>112.26666666666667</v>
      </c>
      <c r="P2164" s="8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2" x14ac:dyDescent="0.3">
      <c r="A2165" s="2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0">
        <f t="shared" si="198"/>
        <v>132.20000000000002</v>
      </c>
      <c r="P2165" s="8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8.8" x14ac:dyDescent="0.3">
      <c r="A2166" s="2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0">
        <f t="shared" si="198"/>
        <v>102.63636363636364</v>
      </c>
      <c r="P2166" s="8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2" x14ac:dyDescent="0.3">
      <c r="A2167" s="2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0">
        <f t="shared" si="198"/>
        <v>138.64000000000001</v>
      </c>
      <c r="P2167" s="8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7.6" x14ac:dyDescent="0.3">
      <c r="A2168" s="2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0">
        <f t="shared" si="198"/>
        <v>146.6</v>
      </c>
      <c r="P2168" s="8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8.8" x14ac:dyDescent="0.3">
      <c r="A2169" s="2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0">
        <f t="shared" si="198"/>
        <v>120</v>
      </c>
      <c r="P2169" s="8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28.8" x14ac:dyDescent="0.3">
      <c r="A2170" s="2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0">
        <f t="shared" si="198"/>
        <v>121.5816111111111</v>
      </c>
      <c r="P2170" s="8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7.6" x14ac:dyDescent="0.3">
      <c r="A2171" s="2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0">
        <f t="shared" si="198"/>
        <v>100</v>
      </c>
      <c r="P2171" s="8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2" x14ac:dyDescent="0.3">
      <c r="A2172" s="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0">
        <f t="shared" si="198"/>
        <v>180.85714285714286</v>
      </c>
      <c r="P2172" s="8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2" x14ac:dyDescent="0.3">
      <c r="A2173" s="2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0">
        <f t="shared" si="198"/>
        <v>106.075</v>
      </c>
      <c r="P2173" s="8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2" x14ac:dyDescent="0.3">
      <c r="A2174" s="2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0">
        <f t="shared" si="198"/>
        <v>100</v>
      </c>
      <c r="P2174" s="8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2" x14ac:dyDescent="0.3">
      <c r="A2175" s="2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0">
        <f t="shared" si="198"/>
        <v>126.92857142857143</v>
      </c>
      <c r="P2175" s="8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7.6" x14ac:dyDescent="0.3">
      <c r="A2176" s="2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0">
        <f t="shared" si="198"/>
        <v>102.97499999999999</v>
      </c>
      <c r="P2176" s="8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2" x14ac:dyDescent="0.3">
      <c r="A2177" s="2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0">
        <f t="shared" si="198"/>
        <v>250</v>
      </c>
      <c r="P2177" s="8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2" x14ac:dyDescent="0.3">
      <c r="A2178" s="2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0">
        <f t="shared" ref="O2178:O2241" si="204">(E2178/D2178)*100</f>
        <v>126.02</v>
      </c>
      <c r="P2178" s="8">
        <f t="shared" ref="P2178:P2241" si="205">IFERROR(E2178/L2178,0)</f>
        <v>88.74647887323944</v>
      </c>
      <c r="Q2178" s="2" t="str">
        <f t="shared" ref="Q2178:Q2241" si="206">LEFT(N2178,SEARCH("/",N2178,1)-1)</f>
        <v>music</v>
      </c>
      <c r="R2178" s="2" t="str">
        <f t="shared" ref="R2178:R2241" si="207">RIGHT(N2178, LEN(N2178)-SEARCH("/",N2178,1))</f>
        <v>rock</v>
      </c>
      <c r="S2178" s="5">
        <f t="shared" ref="S2178:S2241" si="208">(((J2178/60)/60)/24)+DATE(1970,1,1)</f>
        <v>42096.633206018523</v>
      </c>
      <c r="T2178" s="5">
        <f t="shared" ref="T2178:T2241" si="209">(((I2178/60)/60)/24)+DATE(1970,1,1)</f>
        <v>42126.633206018523</v>
      </c>
    </row>
    <row r="2179" spans="1:20" ht="72" x14ac:dyDescent="0.3">
      <c r="A2179" s="2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0">
        <f t="shared" si="204"/>
        <v>100.12</v>
      </c>
      <c r="P2179" s="8">
        <f t="shared" si="205"/>
        <v>65.868421052631575</v>
      </c>
      <c r="Q2179" s="2" t="str">
        <f t="shared" si="206"/>
        <v>music</v>
      </c>
      <c r="R2179" s="2" t="str">
        <f t="shared" si="207"/>
        <v>rock</v>
      </c>
      <c r="S2179" s="5">
        <f t="shared" si="208"/>
        <v>42502.250775462962</v>
      </c>
      <c r="T2179" s="5">
        <f t="shared" si="209"/>
        <v>42527.250775462962</v>
      </c>
    </row>
    <row r="2180" spans="1:20" ht="43.2" x14ac:dyDescent="0.3">
      <c r="A2180" s="2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0">
        <f t="shared" si="204"/>
        <v>138.64000000000001</v>
      </c>
      <c r="P2180" s="8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3.2" x14ac:dyDescent="0.3">
      <c r="A2181" s="2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0">
        <f t="shared" si="204"/>
        <v>161.4</v>
      </c>
      <c r="P2181" s="8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8.8" x14ac:dyDescent="0.3">
      <c r="A2182" s="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0">
        <f t="shared" si="204"/>
        <v>107.18419999999999</v>
      </c>
      <c r="P2182" s="8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7.6" x14ac:dyDescent="0.3">
      <c r="A2183" s="2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0">
        <f t="shared" si="204"/>
        <v>153.1</v>
      </c>
      <c r="P2183" s="8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2" x14ac:dyDescent="0.3">
      <c r="A2184" s="2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0">
        <f t="shared" si="204"/>
        <v>524.16666666666663</v>
      </c>
      <c r="P2184" s="8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2" x14ac:dyDescent="0.3">
      <c r="A2185" s="2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0">
        <f t="shared" si="204"/>
        <v>489.27777777777777</v>
      </c>
      <c r="P2185" s="8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7.6" x14ac:dyDescent="0.3">
      <c r="A2186" s="2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0">
        <f t="shared" si="204"/>
        <v>284.74</v>
      </c>
      <c r="P2186" s="8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2" x14ac:dyDescent="0.3">
      <c r="A2187" s="2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0">
        <f t="shared" si="204"/>
        <v>1856.97</v>
      </c>
      <c r="P2187" s="8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2" x14ac:dyDescent="0.3">
      <c r="A2188" s="2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0">
        <f t="shared" si="204"/>
        <v>109.67499999999998</v>
      </c>
      <c r="P2188" s="8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2" x14ac:dyDescent="0.3">
      <c r="A2189" s="2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0">
        <f t="shared" si="204"/>
        <v>1014.6425</v>
      </c>
      <c r="P2189" s="8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2" x14ac:dyDescent="0.3">
      <c r="A2190" s="2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0">
        <f t="shared" si="204"/>
        <v>412.17692027666544</v>
      </c>
      <c r="P2190" s="8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2" x14ac:dyDescent="0.3">
      <c r="A2191" s="2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0">
        <f t="shared" si="204"/>
        <v>503.25</v>
      </c>
      <c r="P2191" s="8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2" x14ac:dyDescent="0.3">
      <c r="A2192" s="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0">
        <f t="shared" si="204"/>
        <v>184.61052631578946</v>
      </c>
      <c r="P2192" s="8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43.2" x14ac:dyDescent="0.3">
      <c r="A2193" s="2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0">
        <f t="shared" si="204"/>
        <v>119.73333333333333</v>
      </c>
      <c r="P2193" s="8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43.2" x14ac:dyDescent="0.3">
      <c r="A2194" s="2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0">
        <f t="shared" si="204"/>
        <v>1081.2401666666667</v>
      </c>
      <c r="P2194" s="8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7.6" x14ac:dyDescent="0.3">
      <c r="A2195" s="2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0">
        <f t="shared" si="204"/>
        <v>452.37333333333333</v>
      </c>
      <c r="P2195" s="8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7.6" x14ac:dyDescent="0.3">
      <c r="A2196" s="2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0">
        <f t="shared" si="204"/>
        <v>537.37</v>
      </c>
      <c r="P2196" s="8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8.8" x14ac:dyDescent="0.3">
      <c r="A2197" s="2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0">
        <f t="shared" si="204"/>
        <v>120.32608695652173</v>
      </c>
      <c r="P2197" s="8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8.8" x14ac:dyDescent="0.3">
      <c r="A2198" s="2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0">
        <f t="shared" si="204"/>
        <v>113.83571428571429</v>
      </c>
      <c r="P2198" s="8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2" x14ac:dyDescent="0.3">
      <c r="A2199" s="2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0">
        <f t="shared" si="204"/>
        <v>951.03109999999992</v>
      </c>
      <c r="P2199" s="8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2" x14ac:dyDescent="0.3">
      <c r="A2200" s="2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0">
        <f t="shared" si="204"/>
        <v>132.89249999999998</v>
      </c>
      <c r="P2200" s="8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8.8" x14ac:dyDescent="0.3">
      <c r="A2201" s="2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0">
        <f t="shared" si="204"/>
        <v>146.97777777777779</v>
      </c>
      <c r="P2201" s="8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2" x14ac:dyDescent="0.3">
      <c r="A2202" s="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0">
        <f t="shared" si="204"/>
        <v>542.15</v>
      </c>
      <c r="P2202" s="8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2" x14ac:dyDescent="0.3">
      <c r="A2203" s="2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0">
        <f t="shared" si="204"/>
        <v>382.71818181818185</v>
      </c>
      <c r="P2203" s="8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8.8" x14ac:dyDescent="0.3">
      <c r="A2204" s="2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0">
        <f t="shared" si="204"/>
        <v>704.18124999999998</v>
      </c>
      <c r="P2204" s="8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2" x14ac:dyDescent="0.3">
      <c r="A2205" s="2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0">
        <f t="shared" si="204"/>
        <v>109.55</v>
      </c>
      <c r="P2205" s="8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2" x14ac:dyDescent="0.3">
      <c r="A2206" s="2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0">
        <f t="shared" si="204"/>
        <v>132.86666666666667</v>
      </c>
      <c r="P2206" s="8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2" x14ac:dyDescent="0.3">
      <c r="A2207" s="2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0">
        <f t="shared" si="204"/>
        <v>152</v>
      </c>
      <c r="P2207" s="8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2" x14ac:dyDescent="0.3">
      <c r="A2208" s="2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0">
        <f t="shared" si="204"/>
        <v>102.72727272727273</v>
      </c>
      <c r="P2208" s="8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2" x14ac:dyDescent="0.3">
      <c r="A2209" s="2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0">
        <f t="shared" si="204"/>
        <v>100</v>
      </c>
      <c r="P2209" s="8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2" x14ac:dyDescent="0.3">
      <c r="A2210" s="2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0">
        <f t="shared" si="204"/>
        <v>101.6</v>
      </c>
      <c r="P2210" s="8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8.8" x14ac:dyDescent="0.3">
      <c r="A2211" s="2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0">
        <f t="shared" si="204"/>
        <v>150.80000000000001</v>
      </c>
      <c r="P2211" s="8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43.2" x14ac:dyDescent="0.3">
      <c r="A2212" s="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0">
        <f t="shared" si="204"/>
        <v>111.425</v>
      </c>
      <c r="P2212" s="8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43.2" x14ac:dyDescent="0.3">
      <c r="A2213" s="2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0">
        <f t="shared" si="204"/>
        <v>195.6</v>
      </c>
      <c r="P2213" s="8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43.2" x14ac:dyDescent="0.3">
      <c r="A2214" s="2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0">
        <f t="shared" si="204"/>
        <v>114.38333333333333</v>
      </c>
      <c r="P2214" s="8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57.6" x14ac:dyDescent="0.3">
      <c r="A2215" s="2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0">
        <f t="shared" si="204"/>
        <v>200</v>
      </c>
      <c r="P2215" s="8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2" x14ac:dyDescent="0.3">
      <c r="A2216" s="2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0">
        <f t="shared" si="204"/>
        <v>292.50166666666667</v>
      </c>
      <c r="P2216" s="8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8.8" x14ac:dyDescent="0.3">
      <c r="A2217" s="2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0">
        <f t="shared" si="204"/>
        <v>156.36363636363637</v>
      </c>
      <c r="P2217" s="8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2" x14ac:dyDescent="0.3">
      <c r="A2218" s="2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0">
        <f t="shared" si="204"/>
        <v>105.66666666666666</v>
      </c>
      <c r="P2218" s="8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2" x14ac:dyDescent="0.3">
      <c r="A2219" s="2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0">
        <f t="shared" si="204"/>
        <v>101.19047619047619</v>
      </c>
      <c r="P2219" s="8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2" x14ac:dyDescent="0.3">
      <c r="A2220" s="2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0">
        <f t="shared" si="204"/>
        <v>122.833</v>
      </c>
      <c r="P2220" s="8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2" x14ac:dyDescent="0.3">
      <c r="A2221" s="2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0">
        <f t="shared" si="204"/>
        <v>101.49999999999999</v>
      </c>
      <c r="P2221" s="8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2" x14ac:dyDescent="0.3">
      <c r="A2222" s="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0">
        <f t="shared" si="204"/>
        <v>101.14285714285714</v>
      </c>
      <c r="P2222" s="8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2" x14ac:dyDescent="0.3">
      <c r="A2223" s="2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0">
        <f t="shared" si="204"/>
        <v>108.11999999999999</v>
      </c>
      <c r="P2223" s="8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2" x14ac:dyDescent="0.3">
      <c r="A2224" s="2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0">
        <f t="shared" si="204"/>
        <v>162.6</v>
      </c>
      <c r="P2224" s="8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7.6" x14ac:dyDescent="0.3">
      <c r="A2225" s="2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0">
        <f t="shared" si="204"/>
        <v>105.80000000000001</v>
      </c>
      <c r="P2225" s="8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2" x14ac:dyDescent="0.3">
      <c r="A2226" s="2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0">
        <f t="shared" si="204"/>
        <v>243.15000000000003</v>
      </c>
      <c r="P2226" s="8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2" x14ac:dyDescent="0.3">
      <c r="A2227" s="2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0">
        <f t="shared" si="204"/>
        <v>944.83338095238094</v>
      </c>
      <c r="P2227" s="8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2" x14ac:dyDescent="0.3">
      <c r="A2228" s="2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0">
        <f t="shared" si="204"/>
        <v>108.46283333333334</v>
      </c>
      <c r="P2228" s="8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2" x14ac:dyDescent="0.3">
      <c r="A2229" s="2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0">
        <f t="shared" si="204"/>
        <v>157.37692307692308</v>
      </c>
      <c r="P2229" s="8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7.6" x14ac:dyDescent="0.3">
      <c r="A2230" s="2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0">
        <f t="shared" si="204"/>
        <v>1174.49</v>
      </c>
      <c r="P2230" s="8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43.2" x14ac:dyDescent="0.3">
      <c r="A2231" s="2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0">
        <f t="shared" si="204"/>
        <v>171.04755366949576</v>
      </c>
      <c r="P2231" s="8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2" x14ac:dyDescent="0.3">
      <c r="A2232" s="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0">
        <f t="shared" si="204"/>
        <v>125.95294117647057</v>
      </c>
      <c r="P2232" s="8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2" x14ac:dyDescent="0.3">
      <c r="A2233" s="2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0">
        <f t="shared" si="204"/>
        <v>1212.1296000000002</v>
      </c>
      <c r="P2233" s="8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2" x14ac:dyDescent="0.3">
      <c r="A2234" s="2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0">
        <f t="shared" si="204"/>
        <v>495.8</v>
      </c>
      <c r="P2234" s="8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2" x14ac:dyDescent="0.3">
      <c r="A2235" s="2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0">
        <f t="shared" si="204"/>
        <v>332.03999999999996</v>
      </c>
      <c r="P2235" s="8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2" x14ac:dyDescent="0.3">
      <c r="A2236" s="2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0">
        <f t="shared" si="204"/>
        <v>1165</v>
      </c>
      <c r="P2236" s="8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8.8" x14ac:dyDescent="0.3">
      <c r="A2237" s="2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0">
        <f t="shared" si="204"/>
        <v>153.3153846153846</v>
      </c>
      <c r="P2237" s="8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2" x14ac:dyDescent="0.3">
      <c r="A2238" s="2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0">
        <f t="shared" si="204"/>
        <v>537.10714285714289</v>
      </c>
      <c r="P2238" s="8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2" x14ac:dyDescent="0.3">
      <c r="A2239" s="2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0">
        <f t="shared" si="204"/>
        <v>352.92777777777775</v>
      </c>
      <c r="P2239" s="8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8.8" x14ac:dyDescent="0.3">
      <c r="A2240" s="2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0">
        <f t="shared" si="204"/>
        <v>137.4</v>
      </c>
      <c r="P2240" s="8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8.8" x14ac:dyDescent="0.3">
      <c r="A2241" s="2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0">
        <f t="shared" si="204"/>
        <v>128.02668</v>
      </c>
      <c r="P2241" s="8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2" x14ac:dyDescent="0.3">
      <c r="A2242" s="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0">
        <f t="shared" ref="O2242:O2305" si="210">(E2242/D2242)*100</f>
        <v>270.68</v>
      </c>
      <c r="P2242" s="8">
        <f t="shared" ref="P2242:P2305" si="211">IFERROR(E2242/L2242,0)</f>
        <v>140.97916666666666</v>
      </c>
      <c r="Q2242" s="2" t="str">
        <f t="shared" ref="Q2242:Q2305" si="212">LEFT(N2242,SEARCH("/",N2242,1)-1)</f>
        <v>games</v>
      </c>
      <c r="R2242" s="2" t="str">
        <f t="shared" ref="R2242:R2305" si="213">RIGHT(N2242, LEN(N2242)-SEARCH("/",N2242,1))</f>
        <v>tabletop games</v>
      </c>
      <c r="S2242" s="5">
        <f t="shared" ref="S2242:S2305" si="214">(((J2242/60)/60)/24)+DATE(1970,1,1)</f>
        <v>42452.825740740736</v>
      </c>
      <c r="T2242" s="5">
        <f t="shared" ref="T2242:T2305" si="215">(((I2242/60)/60)/24)+DATE(1970,1,1)</f>
        <v>42482.825740740736</v>
      </c>
    </row>
    <row r="2243" spans="1:20" ht="43.2" x14ac:dyDescent="0.3">
      <c r="A2243" s="2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0">
        <f t="shared" si="210"/>
        <v>806.4</v>
      </c>
      <c r="P2243" s="8">
        <f t="shared" si="211"/>
        <v>49.472392638036808</v>
      </c>
      <c r="Q2243" s="2" t="str">
        <f t="shared" si="212"/>
        <v>games</v>
      </c>
      <c r="R2243" s="2" t="str">
        <f t="shared" si="213"/>
        <v>tabletop games</v>
      </c>
      <c r="S2243" s="5">
        <f t="shared" si="214"/>
        <v>42766.827546296292</v>
      </c>
      <c r="T2243" s="5">
        <f t="shared" si="215"/>
        <v>42796.827546296292</v>
      </c>
    </row>
    <row r="2244" spans="1:20" ht="28.8" x14ac:dyDescent="0.3">
      <c r="A2244" s="2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0">
        <f t="shared" si="210"/>
        <v>1360.0976000000001</v>
      </c>
      <c r="P2244" s="8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3.2" x14ac:dyDescent="0.3">
      <c r="A2245" s="2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0">
        <f t="shared" si="210"/>
        <v>930250</v>
      </c>
      <c r="P2245" s="8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2" x14ac:dyDescent="0.3">
      <c r="A2246" s="2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0">
        <f t="shared" si="210"/>
        <v>377.02</v>
      </c>
      <c r="P2246" s="8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2" x14ac:dyDescent="0.3">
      <c r="A2247" s="2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0">
        <f t="shared" si="210"/>
        <v>2647.0250000000001</v>
      </c>
      <c r="P2247" s="8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2" x14ac:dyDescent="0.3">
      <c r="A2248" s="2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0">
        <f t="shared" si="210"/>
        <v>100.12</v>
      </c>
      <c r="P2248" s="8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8.8" x14ac:dyDescent="0.3">
      <c r="A2249" s="2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0">
        <f t="shared" si="210"/>
        <v>104.45405405405405</v>
      </c>
      <c r="P2249" s="8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2" x14ac:dyDescent="0.3">
      <c r="A2250" s="2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0">
        <f t="shared" si="210"/>
        <v>107.21428571428571</v>
      </c>
      <c r="P2250" s="8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2" x14ac:dyDescent="0.3">
      <c r="A2251" s="2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0">
        <f t="shared" si="210"/>
        <v>168.77142857142857</v>
      </c>
      <c r="P2251" s="8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2" x14ac:dyDescent="0.3">
      <c r="A2252" s="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0">
        <f t="shared" si="210"/>
        <v>975.11200000000008</v>
      </c>
      <c r="P2252" s="8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2" x14ac:dyDescent="0.3">
      <c r="A2253" s="2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0">
        <f t="shared" si="210"/>
        <v>134.44929411764704</v>
      </c>
      <c r="P2253" s="8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2" x14ac:dyDescent="0.3">
      <c r="A2254" s="2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0">
        <f t="shared" si="210"/>
        <v>272.27777777777777</v>
      </c>
      <c r="P2254" s="8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43.2" x14ac:dyDescent="0.3">
      <c r="A2255" s="2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0">
        <f t="shared" si="210"/>
        <v>112.6875</v>
      </c>
      <c r="P2255" s="8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2" x14ac:dyDescent="0.3">
      <c r="A2256" s="2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0">
        <f t="shared" si="210"/>
        <v>459.8</v>
      </c>
      <c r="P2256" s="8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8.8" x14ac:dyDescent="0.3">
      <c r="A2257" s="2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0">
        <f t="shared" si="210"/>
        <v>286.65822784810126</v>
      </c>
      <c r="P2257" s="8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2" x14ac:dyDescent="0.3">
      <c r="A2258" s="2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0">
        <f t="shared" si="210"/>
        <v>222.70833333333334</v>
      </c>
      <c r="P2258" s="8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7.6" x14ac:dyDescent="0.3">
      <c r="A2259" s="2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0">
        <f t="shared" si="210"/>
        <v>636.14</v>
      </c>
      <c r="P2259" s="8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8.8" x14ac:dyDescent="0.3">
      <c r="A2260" s="2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0">
        <f t="shared" si="210"/>
        <v>146.5</v>
      </c>
      <c r="P2260" s="8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2" x14ac:dyDescent="0.3">
      <c r="A2261" s="2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0">
        <f t="shared" si="210"/>
        <v>1867.1</v>
      </c>
      <c r="P2261" s="8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2" x14ac:dyDescent="0.3">
      <c r="A2262" s="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0">
        <f t="shared" si="210"/>
        <v>326.92</v>
      </c>
      <c r="P2262" s="8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2" x14ac:dyDescent="0.3">
      <c r="A2263" s="2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0">
        <f t="shared" si="210"/>
        <v>779.5</v>
      </c>
      <c r="P2263" s="8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2" x14ac:dyDescent="0.3">
      <c r="A2264" s="2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0">
        <f t="shared" si="210"/>
        <v>154.15151515151516</v>
      </c>
      <c r="P2264" s="8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2" x14ac:dyDescent="0.3">
      <c r="A2265" s="2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0">
        <f t="shared" si="210"/>
        <v>115.54666666666667</v>
      </c>
      <c r="P2265" s="8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7.6" x14ac:dyDescent="0.3">
      <c r="A2266" s="2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0">
        <f t="shared" si="210"/>
        <v>180.03333333333333</v>
      </c>
      <c r="P2266" s="8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2" x14ac:dyDescent="0.3">
      <c r="A2267" s="2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0">
        <f t="shared" si="210"/>
        <v>298.5</v>
      </c>
      <c r="P2267" s="8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2" x14ac:dyDescent="0.3">
      <c r="A2268" s="2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0">
        <f t="shared" si="210"/>
        <v>320.26666666666665</v>
      </c>
      <c r="P2268" s="8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43.2" x14ac:dyDescent="0.3">
      <c r="A2269" s="2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0">
        <f t="shared" si="210"/>
        <v>380.52499999999998</v>
      </c>
      <c r="P2269" s="8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2" x14ac:dyDescent="0.3">
      <c r="A2270" s="2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0">
        <f t="shared" si="210"/>
        <v>102.60000000000001</v>
      </c>
      <c r="P2270" s="8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2" x14ac:dyDescent="0.3">
      <c r="A2271" s="2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0">
        <f t="shared" si="210"/>
        <v>1801.64</v>
      </c>
      <c r="P2271" s="8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2" x14ac:dyDescent="0.3">
      <c r="A2272" s="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0">
        <f t="shared" si="210"/>
        <v>720.24800000000005</v>
      </c>
      <c r="P2272" s="8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2" x14ac:dyDescent="0.3">
      <c r="A2273" s="2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0">
        <f t="shared" si="210"/>
        <v>283.09000000000003</v>
      </c>
      <c r="P2273" s="8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2" x14ac:dyDescent="0.3">
      <c r="A2274" s="2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0">
        <f t="shared" si="210"/>
        <v>1356.6000000000001</v>
      </c>
      <c r="P2274" s="8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2" x14ac:dyDescent="0.3">
      <c r="A2275" s="2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0">
        <f t="shared" si="210"/>
        <v>220.35999999999999</v>
      </c>
      <c r="P2275" s="8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7.6" x14ac:dyDescent="0.3">
      <c r="A2276" s="2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0">
        <f t="shared" si="210"/>
        <v>119.6</v>
      </c>
      <c r="P2276" s="8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2" x14ac:dyDescent="0.3">
      <c r="A2277" s="2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0">
        <f t="shared" si="210"/>
        <v>407.76923076923077</v>
      </c>
      <c r="P2277" s="8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7.6" x14ac:dyDescent="0.3">
      <c r="A2278" s="2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0">
        <f t="shared" si="210"/>
        <v>105.81826105905425</v>
      </c>
      <c r="P2278" s="8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2" x14ac:dyDescent="0.3">
      <c r="A2279" s="2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0">
        <f t="shared" si="210"/>
        <v>141.08235294117648</v>
      </c>
      <c r="P2279" s="8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8.8" x14ac:dyDescent="0.3">
      <c r="A2280" s="2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0">
        <f t="shared" si="210"/>
        <v>270.7</v>
      </c>
      <c r="P2280" s="8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43.2" x14ac:dyDescent="0.3">
      <c r="A2281" s="2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0">
        <f t="shared" si="210"/>
        <v>153.80000000000001</v>
      </c>
      <c r="P2281" s="8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7.6" x14ac:dyDescent="0.3">
      <c r="A2282" s="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0">
        <f t="shared" si="210"/>
        <v>403.57653061224488</v>
      </c>
      <c r="P2282" s="8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2" x14ac:dyDescent="0.3">
      <c r="A2283" s="2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0">
        <f t="shared" si="210"/>
        <v>185</v>
      </c>
      <c r="P2283" s="8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8.8" x14ac:dyDescent="0.3">
      <c r="A2284" s="2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0">
        <f t="shared" si="210"/>
        <v>185.33333333333331</v>
      </c>
      <c r="P2284" s="8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2" x14ac:dyDescent="0.3">
      <c r="A2285" s="2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0">
        <f t="shared" si="210"/>
        <v>100.85533333333332</v>
      </c>
      <c r="P2285" s="8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8.8" x14ac:dyDescent="0.3">
      <c r="A2286" s="2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0">
        <f t="shared" si="210"/>
        <v>106.22116666666668</v>
      </c>
      <c r="P2286" s="8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2" x14ac:dyDescent="0.3">
      <c r="A2287" s="2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0">
        <f t="shared" si="210"/>
        <v>121.36666666666667</v>
      </c>
      <c r="P2287" s="8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2" x14ac:dyDescent="0.3">
      <c r="A2288" s="2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0">
        <f t="shared" si="210"/>
        <v>100.06666666666666</v>
      </c>
      <c r="P2288" s="8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2" x14ac:dyDescent="0.3">
      <c r="A2289" s="2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0">
        <f t="shared" si="210"/>
        <v>119.97755555555555</v>
      </c>
      <c r="P2289" s="8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2" x14ac:dyDescent="0.3">
      <c r="A2290" s="2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0">
        <f t="shared" si="210"/>
        <v>100.1</v>
      </c>
      <c r="P2290" s="8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2" x14ac:dyDescent="0.3">
      <c r="A2291" s="2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0">
        <f t="shared" si="210"/>
        <v>107.4</v>
      </c>
      <c r="P2291" s="8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2" x14ac:dyDescent="0.3">
      <c r="A2292" s="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0">
        <f t="shared" si="210"/>
        <v>104.06666666666666</v>
      </c>
      <c r="P2292" s="8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2" x14ac:dyDescent="0.3">
      <c r="A2293" s="2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0">
        <f t="shared" si="210"/>
        <v>172.8</v>
      </c>
      <c r="P2293" s="8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2" x14ac:dyDescent="0.3">
      <c r="A2294" s="2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0">
        <f t="shared" si="210"/>
        <v>107.2505</v>
      </c>
      <c r="P2294" s="8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8.8" x14ac:dyDescent="0.3">
      <c r="A2295" s="2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0">
        <f t="shared" si="210"/>
        <v>108.23529411764706</v>
      </c>
      <c r="P2295" s="8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43.2" x14ac:dyDescent="0.3">
      <c r="A2296" s="2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0">
        <f t="shared" si="210"/>
        <v>146.08079999999998</v>
      </c>
      <c r="P2296" s="8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7.6" x14ac:dyDescent="0.3">
      <c r="A2297" s="2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0">
        <f t="shared" si="210"/>
        <v>125.25</v>
      </c>
      <c r="P2297" s="8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2" x14ac:dyDescent="0.3">
      <c r="A2298" s="2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0">
        <f t="shared" si="210"/>
        <v>149.07142857142856</v>
      </c>
      <c r="P2298" s="8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8.8" x14ac:dyDescent="0.3">
      <c r="A2299" s="2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0">
        <f t="shared" si="210"/>
        <v>100.6</v>
      </c>
      <c r="P2299" s="8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2" x14ac:dyDescent="0.3">
      <c r="A2300" s="2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0">
        <f t="shared" si="210"/>
        <v>105.07333333333332</v>
      </c>
      <c r="P2300" s="8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2" x14ac:dyDescent="0.3">
      <c r="A2301" s="2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0">
        <f t="shared" si="210"/>
        <v>350.16666666666663</v>
      </c>
      <c r="P2301" s="8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2" x14ac:dyDescent="0.3">
      <c r="A2302" s="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0">
        <f t="shared" si="210"/>
        <v>101.25</v>
      </c>
      <c r="P2302" s="8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8.8" x14ac:dyDescent="0.3">
      <c r="A2303" s="2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0">
        <f t="shared" si="210"/>
        <v>133.6044</v>
      </c>
      <c r="P2303" s="8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2" x14ac:dyDescent="0.3">
      <c r="A2304" s="2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0">
        <f t="shared" si="210"/>
        <v>170.65217391304347</v>
      </c>
      <c r="P2304" s="8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7.6" x14ac:dyDescent="0.3">
      <c r="A2305" s="2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0">
        <f t="shared" si="210"/>
        <v>109.35829457364341</v>
      </c>
      <c r="P2305" s="8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2" x14ac:dyDescent="0.3">
      <c r="A2306" s="2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0">
        <f t="shared" ref="O2306:O2369" si="216">(E2306/D2306)*100</f>
        <v>100.70033333333335</v>
      </c>
      <c r="P2306" s="8">
        <f t="shared" ref="P2306:P2369" si="217">IFERROR(E2306/L2306,0)</f>
        <v>53.469203539823013</v>
      </c>
      <c r="Q2306" s="2" t="str">
        <f t="shared" ref="Q2306:Q2369" si="218">LEFT(N2306,SEARCH("/",N2306,1)-1)</f>
        <v>music</v>
      </c>
      <c r="R2306" s="2" t="str">
        <f t="shared" ref="R2306:R2369" si="219">RIGHT(N2306, LEN(N2306)-SEARCH("/",N2306,1))</f>
        <v>indie rock</v>
      </c>
      <c r="S2306" s="5">
        <f t="shared" ref="S2306:S2369" si="220">(((J2306/60)/60)/24)+DATE(1970,1,1)</f>
        <v>40502.815868055557</v>
      </c>
      <c r="T2306" s="5">
        <f t="shared" ref="T2306:T2369" si="221">(((I2306/60)/60)/24)+DATE(1970,1,1)</f>
        <v>40544.207638888889</v>
      </c>
    </row>
    <row r="2307" spans="1:20" ht="43.2" x14ac:dyDescent="0.3">
      <c r="A2307" s="2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0">
        <f t="shared" si="216"/>
        <v>101.22777777777779</v>
      </c>
      <c r="P2307" s="8">
        <f t="shared" si="217"/>
        <v>109.10778443113773</v>
      </c>
      <c r="Q2307" s="2" t="str">
        <f t="shared" si="218"/>
        <v>music</v>
      </c>
      <c r="R2307" s="2" t="str">
        <f t="shared" si="219"/>
        <v>indie rock</v>
      </c>
      <c r="S2307" s="5">
        <f t="shared" si="220"/>
        <v>41834.695277777777</v>
      </c>
      <c r="T2307" s="5">
        <f t="shared" si="221"/>
        <v>41859.75</v>
      </c>
    </row>
    <row r="2308" spans="1:20" ht="43.2" x14ac:dyDescent="0.3">
      <c r="A2308" s="2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0">
        <f t="shared" si="216"/>
        <v>106.75857142857143</v>
      </c>
      <c r="P2308" s="8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3.2" x14ac:dyDescent="0.3">
      <c r="A2309" s="2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0">
        <f t="shared" si="216"/>
        <v>106.65777537961894</v>
      </c>
      <c r="P2309" s="8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2" x14ac:dyDescent="0.3">
      <c r="A2310" s="2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0">
        <f t="shared" si="216"/>
        <v>101.30622</v>
      </c>
      <c r="P2310" s="8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2" x14ac:dyDescent="0.3">
      <c r="A2311" s="2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0">
        <f t="shared" si="216"/>
        <v>106.67450000000001</v>
      </c>
      <c r="P2311" s="8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7.6" x14ac:dyDescent="0.3">
      <c r="A2312" s="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0">
        <f t="shared" si="216"/>
        <v>428.83978378378379</v>
      </c>
      <c r="P2312" s="8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2" x14ac:dyDescent="0.3">
      <c r="A2313" s="2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0">
        <f t="shared" si="216"/>
        <v>104.11111111111111</v>
      </c>
      <c r="P2313" s="8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2" x14ac:dyDescent="0.3">
      <c r="A2314" s="2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0">
        <f t="shared" si="216"/>
        <v>107.86666666666666</v>
      </c>
      <c r="P2314" s="8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8.8" x14ac:dyDescent="0.3">
      <c r="A2315" s="2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0">
        <f t="shared" si="216"/>
        <v>175.84040000000002</v>
      </c>
      <c r="P2315" s="8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2" x14ac:dyDescent="0.3">
      <c r="A2316" s="2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0">
        <f t="shared" si="216"/>
        <v>156.97</v>
      </c>
      <c r="P2316" s="8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2" x14ac:dyDescent="0.3">
      <c r="A2317" s="2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0">
        <f t="shared" si="216"/>
        <v>102.60000000000001</v>
      </c>
      <c r="P2317" s="8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7.6" x14ac:dyDescent="0.3">
      <c r="A2318" s="2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0">
        <f t="shared" si="216"/>
        <v>104.04266666666666</v>
      </c>
      <c r="P2318" s="8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2" x14ac:dyDescent="0.3">
      <c r="A2319" s="2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0">
        <f t="shared" si="216"/>
        <v>104</v>
      </c>
      <c r="P2319" s="8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7.6" x14ac:dyDescent="0.3">
      <c r="A2320" s="2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0">
        <f t="shared" si="216"/>
        <v>121.05999999999999</v>
      </c>
      <c r="P2320" s="8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2" x14ac:dyDescent="0.3">
      <c r="A2321" s="2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0">
        <f t="shared" si="216"/>
        <v>107.69999999999999</v>
      </c>
      <c r="P2321" s="8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7.6" x14ac:dyDescent="0.3">
      <c r="A2322" s="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0">
        <f t="shared" si="216"/>
        <v>108.66</v>
      </c>
      <c r="P2322" s="8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2" x14ac:dyDescent="0.3">
      <c r="A2323" s="2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0">
        <f t="shared" si="216"/>
        <v>39.120962394619681</v>
      </c>
      <c r="P2323" s="8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2" x14ac:dyDescent="0.3">
      <c r="A2324" s="2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0">
        <f t="shared" si="216"/>
        <v>3.1481481481481479</v>
      </c>
      <c r="P2324" s="8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2" x14ac:dyDescent="0.3">
      <c r="A2325" s="2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0">
        <f t="shared" si="216"/>
        <v>48</v>
      </c>
      <c r="P2325" s="8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2" x14ac:dyDescent="0.3">
      <c r="A2326" s="2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0">
        <f t="shared" si="216"/>
        <v>20.733333333333334</v>
      </c>
      <c r="P2326" s="8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2" x14ac:dyDescent="0.3">
      <c r="A2327" s="2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0">
        <f t="shared" si="216"/>
        <v>8</v>
      </c>
      <c r="P2327" s="8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2" x14ac:dyDescent="0.3">
      <c r="A2328" s="2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0">
        <f t="shared" si="216"/>
        <v>0.72</v>
      </c>
      <c r="P2328" s="8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8.8" x14ac:dyDescent="0.3">
      <c r="A2329" s="2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0">
        <f t="shared" si="216"/>
        <v>526.09431428571429</v>
      </c>
      <c r="P2329" s="8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7.6" x14ac:dyDescent="0.3">
      <c r="A2330" s="2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0">
        <f t="shared" si="216"/>
        <v>254.45000000000002</v>
      </c>
      <c r="P2330" s="8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2" x14ac:dyDescent="0.3">
      <c r="A2331" s="2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0">
        <f t="shared" si="216"/>
        <v>105.91999999999999</v>
      </c>
      <c r="P2331" s="8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43.2" x14ac:dyDescent="0.3">
      <c r="A2332" s="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0">
        <f t="shared" si="216"/>
        <v>102.42285714285715</v>
      </c>
      <c r="P2332" s="8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2" x14ac:dyDescent="0.3">
      <c r="A2333" s="2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0">
        <f t="shared" si="216"/>
        <v>144.31375</v>
      </c>
      <c r="P2333" s="8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43.2" x14ac:dyDescent="0.3">
      <c r="A2334" s="2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0">
        <f t="shared" si="216"/>
        <v>106.30800000000001</v>
      </c>
      <c r="P2334" s="8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2" x14ac:dyDescent="0.3">
      <c r="A2335" s="2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0">
        <f t="shared" si="216"/>
        <v>212.16666666666666</v>
      </c>
      <c r="P2335" s="8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2" x14ac:dyDescent="0.3">
      <c r="A2336" s="2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0">
        <f t="shared" si="216"/>
        <v>101.95</v>
      </c>
      <c r="P2336" s="8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2" x14ac:dyDescent="0.3">
      <c r="A2337" s="2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0">
        <f t="shared" si="216"/>
        <v>102.27200000000001</v>
      </c>
      <c r="P2337" s="8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2" x14ac:dyDescent="0.3">
      <c r="A2338" s="2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0">
        <f t="shared" si="216"/>
        <v>520.73254999999995</v>
      </c>
      <c r="P2338" s="8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8.8" x14ac:dyDescent="0.3">
      <c r="A2339" s="2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0">
        <f t="shared" si="216"/>
        <v>110.65833333333333</v>
      </c>
      <c r="P2339" s="8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2" x14ac:dyDescent="0.3">
      <c r="A2340" s="2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0">
        <f t="shared" si="216"/>
        <v>101.14333333333335</v>
      </c>
      <c r="P2340" s="8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2" x14ac:dyDescent="0.3">
      <c r="A2341" s="2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0">
        <f t="shared" si="216"/>
        <v>294.20799999999997</v>
      </c>
      <c r="P2341" s="8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2" x14ac:dyDescent="0.3">
      <c r="A2342" s="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0">
        <f t="shared" si="216"/>
        <v>105.77749999999999</v>
      </c>
      <c r="P2342" s="8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2" x14ac:dyDescent="0.3">
      <c r="A2343" s="2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0">
        <f t="shared" si="216"/>
        <v>0</v>
      </c>
      <c r="P2343" s="8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43.2" x14ac:dyDescent="0.3">
      <c r="A2344" s="2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0">
        <f t="shared" si="216"/>
        <v>0</v>
      </c>
      <c r="P2344" s="8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43.2" x14ac:dyDescent="0.3">
      <c r="A2345" s="2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0">
        <f t="shared" si="216"/>
        <v>3</v>
      </c>
      <c r="P2345" s="8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43.2" x14ac:dyDescent="0.3">
      <c r="A2346" s="2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0">
        <f t="shared" si="216"/>
        <v>0.1</v>
      </c>
      <c r="P2346" s="8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2" x14ac:dyDescent="0.3">
      <c r="A2347" s="2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0">
        <f t="shared" si="216"/>
        <v>0</v>
      </c>
      <c r="P2347" s="8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2" x14ac:dyDescent="0.3">
      <c r="A2348" s="2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0">
        <f t="shared" si="216"/>
        <v>6.5000000000000002E-2</v>
      </c>
      <c r="P2348" s="8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2" x14ac:dyDescent="0.3">
      <c r="A2349" s="2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0">
        <f t="shared" si="216"/>
        <v>1.5</v>
      </c>
      <c r="P2349" s="8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2" x14ac:dyDescent="0.3">
      <c r="A2350" s="2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0">
        <f t="shared" si="216"/>
        <v>0.38571428571428573</v>
      </c>
      <c r="P2350" s="8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2" x14ac:dyDescent="0.3">
      <c r="A2351" s="2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0">
        <f t="shared" si="216"/>
        <v>0</v>
      </c>
      <c r="P2351" s="8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2" x14ac:dyDescent="0.3">
      <c r="A2352" s="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0">
        <f t="shared" si="216"/>
        <v>0</v>
      </c>
      <c r="P2352" s="8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8.8" x14ac:dyDescent="0.3">
      <c r="A2353" s="2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0">
        <f t="shared" si="216"/>
        <v>0.5714285714285714</v>
      </c>
      <c r="P2353" s="8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2" x14ac:dyDescent="0.3">
      <c r="A2354" s="2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0">
        <f t="shared" si="216"/>
        <v>0</v>
      </c>
      <c r="P2354" s="8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2" x14ac:dyDescent="0.3">
      <c r="A2355" s="2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0">
        <f t="shared" si="216"/>
        <v>0</v>
      </c>
      <c r="P2355" s="8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2" x14ac:dyDescent="0.3">
      <c r="A2356" s="2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0">
        <f t="shared" si="216"/>
        <v>7.1428571428571425E-2</v>
      </c>
      <c r="P2356" s="8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2" x14ac:dyDescent="0.3">
      <c r="A2357" s="2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0">
        <f t="shared" si="216"/>
        <v>0.6875</v>
      </c>
      <c r="P2357" s="8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8.8" x14ac:dyDescent="0.3">
      <c r="A2358" s="2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0">
        <f t="shared" si="216"/>
        <v>0</v>
      </c>
      <c r="P2358" s="8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2" x14ac:dyDescent="0.3">
      <c r="A2359" s="2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0">
        <f t="shared" si="216"/>
        <v>0</v>
      </c>
      <c r="P2359" s="8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2" x14ac:dyDescent="0.3">
      <c r="A2360" s="2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0">
        <f t="shared" si="216"/>
        <v>0</v>
      </c>
      <c r="P2360" s="8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2" x14ac:dyDescent="0.3">
      <c r="A2361" s="2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0">
        <f t="shared" si="216"/>
        <v>14.680000000000001</v>
      </c>
      <c r="P2361" s="8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2" x14ac:dyDescent="0.3">
      <c r="A2362" s="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0">
        <f t="shared" si="216"/>
        <v>0.04</v>
      </c>
      <c r="P2362" s="8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43.2" x14ac:dyDescent="0.3">
      <c r="A2363" s="2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0">
        <f t="shared" si="216"/>
        <v>0</v>
      </c>
      <c r="P2363" s="8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2" x14ac:dyDescent="0.3">
      <c r="A2364" s="2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0">
        <f t="shared" si="216"/>
        <v>28.571428571428569</v>
      </c>
      <c r="P2364" s="8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43.2" x14ac:dyDescent="0.3">
      <c r="A2365" s="2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0">
        <f t="shared" si="216"/>
        <v>0</v>
      </c>
      <c r="P2365" s="8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8.8" x14ac:dyDescent="0.3">
      <c r="A2366" s="2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0">
        <f t="shared" si="216"/>
        <v>0</v>
      </c>
      <c r="P2366" s="8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2" x14ac:dyDescent="0.3">
      <c r="A2367" s="2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0">
        <f t="shared" si="216"/>
        <v>0</v>
      </c>
      <c r="P2367" s="8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2" x14ac:dyDescent="0.3">
      <c r="A2368" s="2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0">
        <f t="shared" si="216"/>
        <v>10.52</v>
      </c>
      <c r="P2368" s="8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2" x14ac:dyDescent="0.3">
      <c r="A2369" s="2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0">
        <f t="shared" si="216"/>
        <v>1.34</v>
      </c>
      <c r="P2369" s="8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2" x14ac:dyDescent="0.3">
      <c r="A2370" s="2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0">
        <f t="shared" ref="O2370:O2433" si="222">(E2370/D2370)*100</f>
        <v>0.25</v>
      </c>
      <c r="P2370" s="8">
        <f t="shared" ref="P2370:P2433" si="223">IFERROR(E2370/L2370,0)</f>
        <v>50</v>
      </c>
      <c r="Q2370" s="2" t="str">
        <f t="shared" ref="Q2370:Q2433" si="224">LEFT(N2370,SEARCH("/",N2370,1)-1)</f>
        <v>technology</v>
      </c>
      <c r="R2370" s="2" t="str">
        <f t="shared" ref="R2370:R2433" si="225">RIGHT(N2370, LEN(N2370)-SEARCH("/",N2370,1))</f>
        <v>web</v>
      </c>
      <c r="S2370" s="5">
        <f t="shared" ref="S2370:S2433" si="226">(((J2370/60)/60)/24)+DATE(1970,1,1)</f>
        <v>42063.721817129626</v>
      </c>
      <c r="T2370" s="5">
        <f t="shared" ref="T2370:T2433" si="227">(((I2370/60)/60)/24)+DATE(1970,1,1)</f>
        <v>42108.680150462969</v>
      </c>
    </row>
    <row r="2371" spans="1:20" ht="43.2" x14ac:dyDescent="0.3">
      <c r="A2371" s="2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0">
        <f t="shared" si="222"/>
        <v>0</v>
      </c>
      <c r="P2371" s="8">
        <f t="shared" si="223"/>
        <v>0</v>
      </c>
      <c r="Q2371" s="2" t="str">
        <f t="shared" si="224"/>
        <v>technology</v>
      </c>
      <c r="R2371" s="2" t="str">
        <f t="shared" si="225"/>
        <v>web</v>
      </c>
      <c r="S2371" s="5">
        <f t="shared" si="226"/>
        <v>42380.812627314815</v>
      </c>
      <c r="T2371" s="5">
        <f t="shared" si="227"/>
        <v>42410.812627314815</v>
      </c>
    </row>
    <row r="2372" spans="1:20" ht="43.2" x14ac:dyDescent="0.3">
      <c r="A2372" s="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0">
        <f t="shared" si="222"/>
        <v>0.32800000000000001</v>
      </c>
      <c r="P2372" s="8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3.2" x14ac:dyDescent="0.3">
      <c r="A2373" s="2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0">
        <f t="shared" si="222"/>
        <v>0</v>
      </c>
      <c r="P2373" s="8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2" x14ac:dyDescent="0.3">
      <c r="A2374" s="2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0">
        <f t="shared" si="222"/>
        <v>3.2727272727272729</v>
      </c>
      <c r="P2374" s="8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8.8" x14ac:dyDescent="0.3">
      <c r="A2375" s="2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0">
        <f t="shared" si="222"/>
        <v>5.8823529411764705E-3</v>
      </c>
      <c r="P2375" s="8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43.2" x14ac:dyDescent="0.3">
      <c r="A2376" s="2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0">
        <f t="shared" si="222"/>
        <v>4.5454545454545456E-2</v>
      </c>
      <c r="P2376" s="8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2" x14ac:dyDescent="0.3">
      <c r="A2377" s="2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0">
        <f t="shared" si="222"/>
        <v>0</v>
      </c>
      <c r="P2377" s="8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2" x14ac:dyDescent="0.3">
      <c r="A2378" s="2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0">
        <f t="shared" si="222"/>
        <v>10.877666666666666</v>
      </c>
      <c r="P2378" s="8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2" x14ac:dyDescent="0.3">
      <c r="A2379" s="2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0">
        <f t="shared" si="222"/>
        <v>0</v>
      </c>
      <c r="P2379" s="8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2" x14ac:dyDescent="0.3">
      <c r="A2380" s="2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0">
        <f t="shared" si="222"/>
        <v>0</v>
      </c>
      <c r="P2380" s="8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8.8" x14ac:dyDescent="0.3">
      <c r="A2381" s="2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0">
        <f t="shared" si="222"/>
        <v>0</v>
      </c>
      <c r="P2381" s="8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2" x14ac:dyDescent="0.3">
      <c r="A2382" s="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0">
        <f t="shared" si="222"/>
        <v>0.36666666666666664</v>
      </c>
      <c r="P2382" s="8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2" x14ac:dyDescent="0.3">
      <c r="A2383" s="2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0">
        <f t="shared" si="222"/>
        <v>1.8193398957730169</v>
      </c>
      <c r="P2383" s="8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7.6" x14ac:dyDescent="0.3">
      <c r="A2384" s="2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0">
        <f t="shared" si="222"/>
        <v>2.5</v>
      </c>
      <c r="P2384" s="8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2" x14ac:dyDescent="0.3">
      <c r="A2385" s="2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0">
        <f t="shared" si="222"/>
        <v>4.3499999999999996</v>
      </c>
      <c r="P2385" s="8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7.6" x14ac:dyDescent="0.3">
      <c r="A2386" s="2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0">
        <f t="shared" si="222"/>
        <v>0.8</v>
      </c>
      <c r="P2386" s="8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2" x14ac:dyDescent="0.3">
      <c r="A2387" s="2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0">
        <f t="shared" si="222"/>
        <v>1.2123076923076923</v>
      </c>
      <c r="P2387" s="8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2" x14ac:dyDescent="0.3">
      <c r="A2388" s="2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0">
        <f t="shared" si="222"/>
        <v>0</v>
      </c>
      <c r="P2388" s="8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43.2" x14ac:dyDescent="0.3">
      <c r="A2389" s="2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0">
        <f t="shared" si="222"/>
        <v>0.68399999999999994</v>
      </c>
      <c r="P2389" s="8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2" x14ac:dyDescent="0.3">
      <c r="A2390" s="2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0">
        <f t="shared" si="222"/>
        <v>1.2513513513513512</v>
      </c>
      <c r="P2390" s="8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7.6" x14ac:dyDescent="0.3">
      <c r="A2391" s="2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0">
        <f t="shared" si="222"/>
        <v>0.1875</v>
      </c>
      <c r="P2391" s="8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2" x14ac:dyDescent="0.3">
      <c r="A2392" s="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0">
        <f t="shared" si="222"/>
        <v>0</v>
      </c>
      <c r="P2392" s="8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8.8" x14ac:dyDescent="0.3">
      <c r="A2393" s="2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0">
        <f t="shared" si="222"/>
        <v>0.125</v>
      </c>
      <c r="P2393" s="8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43.2" x14ac:dyDescent="0.3">
      <c r="A2394" s="2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0">
        <f t="shared" si="222"/>
        <v>0</v>
      </c>
      <c r="P2394" s="8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2" x14ac:dyDescent="0.3">
      <c r="A2395" s="2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0">
        <f t="shared" si="222"/>
        <v>0.05</v>
      </c>
      <c r="P2395" s="8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2" x14ac:dyDescent="0.3">
      <c r="A2396" s="2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0">
        <f t="shared" si="222"/>
        <v>0.06</v>
      </c>
      <c r="P2396" s="8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2" x14ac:dyDescent="0.3">
      <c r="A2397" s="2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0">
        <f t="shared" si="222"/>
        <v>0</v>
      </c>
      <c r="P2397" s="8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2" x14ac:dyDescent="0.3">
      <c r="A2398" s="2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0">
        <f t="shared" si="222"/>
        <v>0.2</v>
      </c>
      <c r="P2398" s="8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2" x14ac:dyDescent="0.3">
      <c r="A2399" s="2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0">
        <f t="shared" si="222"/>
        <v>0</v>
      </c>
      <c r="P2399" s="8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2" x14ac:dyDescent="0.3">
      <c r="A2400" s="2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0">
        <f t="shared" si="222"/>
        <v>0</v>
      </c>
      <c r="P2400" s="8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2" x14ac:dyDescent="0.3">
      <c r="A2401" s="2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0">
        <f t="shared" si="222"/>
        <v>0</v>
      </c>
      <c r="P2401" s="8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2" x14ac:dyDescent="0.3">
      <c r="A2402" s="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0">
        <f t="shared" si="222"/>
        <v>0</v>
      </c>
      <c r="P2402" s="8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2" x14ac:dyDescent="0.3">
      <c r="A2403" s="2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0">
        <f t="shared" si="222"/>
        <v>0.71785714285714286</v>
      </c>
      <c r="P2403" s="8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x14ac:dyDescent="0.3">
      <c r="A2404" s="2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0">
        <f t="shared" si="222"/>
        <v>0.43333333333333329</v>
      </c>
      <c r="P2404" s="8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2" x14ac:dyDescent="0.3">
      <c r="A2405" s="2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0">
        <f t="shared" si="222"/>
        <v>16.833333333333332</v>
      </c>
      <c r="P2405" s="8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2" x14ac:dyDescent="0.3">
      <c r="A2406" s="2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0">
        <f t="shared" si="222"/>
        <v>0</v>
      </c>
      <c r="P2406" s="8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2" x14ac:dyDescent="0.3">
      <c r="A2407" s="2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0">
        <f t="shared" si="222"/>
        <v>22.52</v>
      </c>
      <c r="P2407" s="8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2" x14ac:dyDescent="0.3">
      <c r="A2408" s="2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0">
        <f t="shared" si="222"/>
        <v>41.384615384615387</v>
      </c>
      <c r="P2408" s="8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7.6" x14ac:dyDescent="0.3">
      <c r="A2409" s="2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0">
        <f t="shared" si="222"/>
        <v>25.259090909090908</v>
      </c>
      <c r="P2409" s="8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2" x14ac:dyDescent="0.3">
      <c r="A2410" s="2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0">
        <f t="shared" si="222"/>
        <v>0.2</v>
      </c>
      <c r="P2410" s="8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2" x14ac:dyDescent="0.3">
      <c r="A2411" s="2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0">
        <f t="shared" si="222"/>
        <v>1.8399999999999999</v>
      </c>
      <c r="P2411" s="8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7.6" x14ac:dyDescent="0.3">
      <c r="A2412" s="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0">
        <f t="shared" si="222"/>
        <v>0</v>
      </c>
      <c r="P2412" s="8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7.6" x14ac:dyDescent="0.3">
      <c r="A2413" s="2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0">
        <f t="shared" si="222"/>
        <v>0.60399999999999998</v>
      </c>
      <c r="P2413" s="8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7.6" x14ac:dyDescent="0.3">
      <c r="A2414" s="2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0">
        <f t="shared" si="222"/>
        <v>0</v>
      </c>
      <c r="P2414" s="8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2" x14ac:dyDescent="0.3">
      <c r="A2415" s="2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0">
        <f t="shared" si="222"/>
        <v>0.83333333333333337</v>
      </c>
      <c r="P2415" s="8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2" x14ac:dyDescent="0.3">
      <c r="A2416" s="2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0">
        <f t="shared" si="222"/>
        <v>3.0666666666666664</v>
      </c>
      <c r="P2416" s="8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2" x14ac:dyDescent="0.3">
      <c r="A2417" s="2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0">
        <f t="shared" si="222"/>
        <v>0.55833333333333335</v>
      </c>
      <c r="P2417" s="8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2" x14ac:dyDescent="0.3">
      <c r="A2418" s="2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0">
        <f t="shared" si="222"/>
        <v>2.5000000000000001E-2</v>
      </c>
      <c r="P2418" s="8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2" x14ac:dyDescent="0.3">
      <c r="A2419" s="2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0">
        <f t="shared" si="222"/>
        <v>0</v>
      </c>
      <c r="P2419" s="8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">
      <c r="A2420" s="2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0">
        <f t="shared" si="222"/>
        <v>0.02</v>
      </c>
      <c r="P2420" s="8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43.2" x14ac:dyDescent="0.3">
      <c r="A2421" s="2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0">
        <f t="shared" si="222"/>
        <v>0</v>
      </c>
      <c r="P2421" s="8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2" x14ac:dyDescent="0.3">
      <c r="A2422" s="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0">
        <f t="shared" si="222"/>
        <v>14.825133372851216</v>
      </c>
      <c r="P2422" s="8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8.8" x14ac:dyDescent="0.3">
      <c r="A2423" s="2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0">
        <f t="shared" si="222"/>
        <v>1.6666666666666666E-2</v>
      </c>
      <c r="P2423" s="8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8.8" x14ac:dyDescent="0.3">
      <c r="A2424" s="2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0">
        <f t="shared" si="222"/>
        <v>0.2</v>
      </c>
      <c r="P2424" s="8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2" x14ac:dyDescent="0.3">
      <c r="A2425" s="2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0">
        <f t="shared" si="222"/>
        <v>1.3333333333333334E-2</v>
      </c>
      <c r="P2425" s="8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8.8" x14ac:dyDescent="0.3">
      <c r="A2426" s="2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0">
        <f t="shared" si="222"/>
        <v>1.24</v>
      </c>
      <c r="P2426" s="8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7.6" x14ac:dyDescent="0.3">
      <c r="A2427" s="2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0">
        <f t="shared" si="222"/>
        <v>2.8571428571428574E-2</v>
      </c>
      <c r="P2427" s="8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2" x14ac:dyDescent="0.3">
      <c r="A2428" s="2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0">
        <f t="shared" si="222"/>
        <v>0</v>
      </c>
      <c r="P2428" s="8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8.8" x14ac:dyDescent="0.3">
      <c r="A2429" s="2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0">
        <f t="shared" si="222"/>
        <v>2E-3</v>
      </c>
      <c r="P2429" s="8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8.8" x14ac:dyDescent="0.3">
      <c r="A2430" s="2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0">
        <f t="shared" si="222"/>
        <v>2.8571428571428571E-3</v>
      </c>
      <c r="P2430" s="8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2" x14ac:dyDescent="0.3">
      <c r="A2431" s="2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0">
        <f t="shared" si="222"/>
        <v>1.4321428571428572</v>
      </c>
      <c r="P2431" s="8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7.6" x14ac:dyDescent="0.3">
      <c r="A2432" s="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0">
        <f t="shared" si="222"/>
        <v>0.70000000000000007</v>
      </c>
      <c r="P2432" s="8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8.8" x14ac:dyDescent="0.3">
      <c r="A2433" s="2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0">
        <f t="shared" si="222"/>
        <v>2E-3</v>
      </c>
      <c r="P2433" s="8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2" x14ac:dyDescent="0.3">
      <c r="A2434" s="2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0">
        <f t="shared" ref="O2434:O2497" si="228">(E2434/D2434)*100</f>
        <v>1.4285714285714287E-2</v>
      </c>
      <c r="P2434" s="8">
        <f t="shared" ref="P2434:P2497" si="229">IFERROR(E2434/L2434,0)</f>
        <v>1</v>
      </c>
      <c r="Q2434" s="2" t="str">
        <f t="shared" ref="Q2434:Q2497" si="230">LEFT(N2434,SEARCH("/",N2434,1)-1)</f>
        <v>food</v>
      </c>
      <c r="R2434" s="2" t="str">
        <f t="shared" ref="R2434:R2497" si="231">RIGHT(N2434, LEN(N2434)-SEARCH("/",N2434,1))</f>
        <v>food trucks</v>
      </c>
      <c r="S2434" s="5">
        <f t="shared" ref="S2434:S2497" si="232">(((J2434/60)/60)/24)+DATE(1970,1,1)</f>
        <v>42041.218715277777</v>
      </c>
      <c r="T2434" s="5">
        <f t="shared" ref="T2434:T2497" si="233">(((I2434/60)/60)/24)+DATE(1970,1,1)</f>
        <v>42071.218715277777</v>
      </c>
    </row>
    <row r="2435" spans="1:20" ht="43.2" x14ac:dyDescent="0.3">
      <c r="A2435" s="2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0">
        <f t="shared" si="228"/>
        <v>0</v>
      </c>
      <c r="P2435" s="8">
        <f t="shared" si="229"/>
        <v>0</v>
      </c>
      <c r="Q2435" s="2" t="str">
        <f t="shared" si="230"/>
        <v>food</v>
      </c>
      <c r="R2435" s="2" t="str">
        <f t="shared" si="231"/>
        <v>food trucks</v>
      </c>
      <c r="S2435" s="5">
        <f t="shared" si="232"/>
        <v>42397.89980324074</v>
      </c>
      <c r="T2435" s="5">
        <f t="shared" si="233"/>
        <v>42427.89980324074</v>
      </c>
    </row>
    <row r="2436" spans="1:20" ht="43.2" x14ac:dyDescent="0.3">
      <c r="A2436" s="2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0">
        <f t="shared" si="228"/>
        <v>0.13</v>
      </c>
      <c r="P2436" s="8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3.2" x14ac:dyDescent="0.3">
      <c r="A2437" s="2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0">
        <f t="shared" si="228"/>
        <v>0.48960000000000004</v>
      </c>
      <c r="P2437" s="8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43.2" x14ac:dyDescent="0.3">
      <c r="A2438" s="2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0">
        <f t="shared" si="228"/>
        <v>3.8461538461538464E-2</v>
      </c>
      <c r="P2438" s="8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2" x14ac:dyDescent="0.3">
      <c r="A2439" s="2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0">
        <f t="shared" si="228"/>
        <v>0</v>
      </c>
      <c r="P2439" s="8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2" x14ac:dyDescent="0.3">
      <c r="A2440" s="2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0">
        <f t="shared" si="228"/>
        <v>0.33333333333333337</v>
      </c>
      <c r="P2440" s="8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7.6" x14ac:dyDescent="0.3">
      <c r="A2441" s="2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0">
        <f t="shared" si="228"/>
        <v>0</v>
      </c>
      <c r="P2441" s="8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8.8" x14ac:dyDescent="0.3">
      <c r="A2442" s="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0">
        <f t="shared" si="228"/>
        <v>0.2</v>
      </c>
      <c r="P2442" s="8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8.8" x14ac:dyDescent="0.3">
      <c r="A2443" s="2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0">
        <f t="shared" si="228"/>
        <v>107.88</v>
      </c>
      <c r="P2443" s="8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8.8" x14ac:dyDescent="0.3">
      <c r="A2444" s="2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0">
        <f t="shared" si="228"/>
        <v>125.94166666666666</v>
      </c>
      <c r="P2444" s="8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43.2" x14ac:dyDescent="0.3">
      <c r="A2445" s="2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0">
        <f t="shared" si="228"/>
        <v>202.51495</v>
      </c>
      <c r="P2445" s="8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2" x14ac:dyDescent="0.3">
      <c r="A2446" s="2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0">
        <f t="shared" si="228"/>
        <v>108.60000000000001</v>
      </c>
      <c r="P2446" s="8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7.6" x14ac:dyDescent="0.3">
      <c r="A2447" s="2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0">
        <f t="shared" si="228"/>
        <v>172.8</v>
      </c>
      <c r="P2447" s="8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7.6" x14ac:dyDescent="0.3">
      <c r="A2448" s="2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0">
        <f t="shared" si="228"/>
        <v>167.98</v>
      </c>
      <c r="P2448" s="8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7.6" x14ac:dyDescent="0.3">
      <c r="A2449" s="2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0">
        <f t="shared" si="228"/>
        <v>427.20000000000005</v>
      </c>
      <c r="P2449" s="8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43.2" x14ac:dyDescent="0.3">
      <c r="A2450" s="2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0">
        <f t="shared" si="228"/>
        <v>107.5</v>
      </c>
      <c r="P2450" s="8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2" x14ac:dyDescent="0.3">
      <c r="A2451" s="2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0">
        <f t="shared" si="228"/>
        <v>108</v>
      </c>
      <c r="P2451" s="8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2" x14ac:dyDescent="0.3">
      <c r="A2452" s="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0">
        <f t="shared" si="228"/>
        <v>101.53353333333335</v>
      </c>
      <c r="P2452" s="8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2" x14ac:dyDescent="0.3">
      <c r="A2453" s="2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0">
        <f t="shared" si="228"/>
        <v>115.45</v>
      </c>
      <c r="P2453" s="8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2" x14ac:dyDescent="0.3">
      <c r="A2454" s="2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0">
        <f t="shared" si="228"/>
        <v>133.5</v>
      </c>
      <c r="P2454" s="8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2" x14ac:dyDescent="0.3">
      <c r="A2455" s="2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0">
        <f t="shared" si="228"/>
        <v>154.69999999999999</v>
      </c>
      <c r="P2455" s="8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2" x14ac:dyDescent="0.3">
      <c r="A2456" s="2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0">
        <f t="shared" si="228"/>
        <v>100.84571428571429</v>
      </c>
      <c r="P2456" s="8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2" x14ac:dyDescent="0.3">
      <c r="A2457" s="2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0">
        <f t="shared" si="228"/>
        <v>182</v>
      </c>
      <c r="P2457" s="8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2" x14ac:dyDescent="0.3">
      <c r="A2458" s="2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0">
        <f t="shared" si="228"/>
        <v>180.86666666666667</v>
      </c>
      <c r="P2458" s="8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2" x14ac:dyDescent="0.3">
      <c r="A2459" s="2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0">
        <f t="shared" si="228"/>
        <v>102.30434782608695</v>
      </c>
      <c r="P2459" s="8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7.6" x14ac:dyDescent="0.3">
      <c r="A2460" s="2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0">
        <f t="shared" si="228"/>
        <v>110.17999999999999</v>
      </c>
      <c r="P2460" s="8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7.6" x14ac:dyDescent="0.3">
      <c r="A2461" s="2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0">
        <f t="shared" si="228"/>
        <v>102.25</v>
      </c>
      <c r="P2461" s="8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2" x14ac:dyDescent="0.3">
      <c r="A2462" s="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0">
        <f t="shared" si="228"/>
        <v>100.78823529411764</v>
      </c>
      <c r="P2462" s="8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2" x14ac:dyDescent="0.3">
      <c r="A2463" s="2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0">
        <f t="shared" si="228"/>
        <v>103.8</v>
      </c>
      <c r="P2463" s="8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2" x14ac:dyDescent="0.3">
      <c r="A2464" s="2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0">
        <f t="shared" si="228"/>
        <v>110.70833333333334</v>
      </c>
      <c r="P2464" s="8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">
      <c r="A2465" s="2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0">
        <f t="shared" si="228"/>
        <v>116.25000000000001</v>
      </c>
      <c r="P2465" s="8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2" x14ac:dyDescent="0.3">
      <c r="A2466" s="2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0">
        <f t="shared" si="228"/>
        <v>111.1</v>
      </c>
      <c r="P2466" s="8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28.8" x14ac:dyDescent="0.3">
      <c r="A2467" s="2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0">
        <f t="shared" si="228"/>
        <v>180.14285714285714</v>
      </c>
      <c r="P2467" s="8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2" x14ac:dyDescent="0.3">
      <c r="A2468" s="2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0">
        <f t="shared" si="228"/>
        <v>100</v>
      </c>
      <c r="P2468" s="8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2" x14ac:dyDescent="0.3">
      <c r="A2469" s="2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0">
        <f t="shared" si="228"/>
        <v>118.5</v>
      </c>
      <c r="P2469" s="8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2" x14ac:dyDescent="0.3">
      <c r="A2470" s="2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0">
        <f t="shared" si="228"/>
        <v>107.21700000000001</v>
      </c>
      <c r="P2470" s="8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2" x14ac:dyDescent="0.3">
      <c r="A2471" s="2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0">
        <f t="shared" si="228"/>
        <v>113.66666666666667</v>
      </c>
      <c r="P2471" s="8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2" x14ac:dyDescent="0.3">
      <c r="A2472" s="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0">
        <f t="shared" si="228"/>
        <v>103.16400000000002</v>
      </c>
      <c r="P2472" s="8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7.6" x14ac:dyDescent="0.3">
      <c r="A2473" s="2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0">
        <f t="shared" si="228"/>
        <v>128</v>
      </c>
      <c r="P2473" s="8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7.6" x14ac:dyDescent="0.3">
      <c r="A2474" s="2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0">
        <f t="shared" si="228"/>
        <v>135.76026666666667</v>
      </c>
      <c r="P2474" s="8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2" x14ac:dyDescent="0.3">
      <c r="A2475" s="2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0">
        <f t="shared" si="228"/>
        <v>100</v>
      </c>
      <c r="P2475" s="8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7.6" x14ac:dyDescent="0.3">
      <c r="A2476" s="2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0">
        <f t="shared" si="228"/>
        <v>100.00360000000002</v>
      </c>
      <c r="P2476" s="8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8.8" x14ac:dyDescent="0.3">
      <c r="A2477" s="2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0">
        <f t="shared" si="228"/>
        <v>104.71999999999998</v>
      </c>
      <c r="P2477" s="8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2" x14ac:dyDescent="0.3">
      <c r="A2478" s="2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0">
        <f t="shared" si="228"/>
        <v>105.02249999999999</v>
      </c>
      <c r="P2478" s="8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8.8" x14ac:dyDescent="0.3">
      <c r="A2479" s="2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0">
        <f t="shared" si="228"/>
        <v>171.33333333333334</v>
      </c>
      <c r="P2479" s="8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2" x14ac:dyDescent="0.3">
      <c r="A2480" s="2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0">
        <f t="shared" si="228"/>
        <v>127.49999999999999</v>
      </c>
      <c r="P2480" s="8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8.8" x14ac:dyDescent="0.3">
      <c r="A2481" s="2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0">
        <f t="shared" si="228"/>
        <v>133.44333333333333</v>
      </c>
      <c r="P2481" s="8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2" x14ac:dyDescent="0.3">
      <c r="A2482" s="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0">
        <f t="shared" si="228"/>
        <v>100</v>
      </c>
      <c r="P2482" s="8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2" x14ac:dyDescent="0.3">
      <c r="A2483" s="2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0">
        <f t="shared" si="228"/>
        <v>112.91099999999999</v>
      </c>
      <c r="P2483" s="8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43.2" x14ac:dyDescent="0.3">
      <c r="A2484" s="2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0">
        <f t="shared" si="228"/>
        <v>100.1</v>
      </c>
      <c r="P2484" s="8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2" x14ac:dyDescent="0.3">
      <c r="A2485" s="2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0">
        <f t="shared" si="228"/>
        <v>113.72727272727272</v>
      </c>
      <c r="P2485" s="8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7.6" x14ac:dyDescent="0.3">
      <c r="A2486" s="2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0">
        <f t="shared" si="228"/>
        <v>119.31742857142855</v>
      </c>
      <c r="P2486" s="8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43.2" x14ac:dyDescent="0.3">
      <c r="A2487" s="2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0">
        <f t="shared" si="228"/>
        <v>103.25</v>
      </c>
      <c r="P2487" s="8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2" x14ac:dyDescent="0.3">
      <c r="A2488" s="2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0">
        <f t="shared" si="228"/>
        <v>265.66666666666669</v>
      </c>
      <c r="P2488" s="8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2" x14ac:dyDescent="0.3">
      <c r="A2489" s="2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0">
        <f t="shared" si="228"/>
        <v>100.05066666666667</v>
      </c>
      <c r="P2489" s="8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7.6" x14ac:dyDescent="0.3">
      <c r="A2490" s="2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0">
        <f t="shared" si="228"/>
        <v>106.69999999999999</v>
      </c>
      <c r="P2490" s="8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2" x14ac:dyDescent="0.3">
      <c r="A2491" s="2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0">
        <f t="shared" si="228"/>
        <v>133.67142857142858</v>
      </c>
      <c r="P2491" s="8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2" x14ac:dyDescent="0.3">
      <c r="A2492" s="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0">
        <f t="shared" si="228"/>
        <v>121.39999999999999</v>
      </c>
      <c r="P2492" s="8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2" x14ac:dyDescent="0.3">
      <c r="A2493" s="2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0">
        <f t="shared" si="228"/>
        <v>103.2</v>
      </c>
      <c r="P2493" s="8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8.8" x14ac:dyDescent="0.3">
      <c r="A2494" s="2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0">
        <f t="shared" si="228"/>
        <v>125</v>
      </c>
      <c r="P2494" s="8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2" x14ac:dyDescent="0.3">
      <c r="A2495" s="2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0">
        <f t="shared" si="228"/>
        <v>128.69999999999999</v>
      </c>
      <c r="P2495" s="8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2" x14ac:dyDescent="0.3">
      <c r="A2496" s="2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0">
        <f t="shared" si="228"/>
        <v>101.00533333333333</v>
      </c>
      <c r="P2496" s="8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2" x14ac:dyDescent="0.3">
      <c r="A2497" s="2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0">
        <f t="shared" si="228"/>
        <v>127.53666666666665</v>
      </c>
      <c r="P2497" s="8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8.8" x14ac:dyDescent="0.3">
      <c r="A2498" s="2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0">
        <f t="shared" ref="O2498:O2561" si="234">(E2498/D2498)*100</f>
        <v>100</v>
      </c>
      <c r="P2498" s="8">
        <f t="shared" ref="P2498:P2561" si="235">IFERROR(E2498/L2498,0)</f>
        <v>600</v>
      </c>
      <c r="Q2498" s="2" t="str">
        <f t="shared" ref="Q2498:Q2561" si="236">LEFT(N2498,SEARCH("/",N2498,1)-1)</f>
        <v>music</v>
      </c>
      <c r="R2498" s="2" t="str">
        <f t="shared" ref="R2498:R2561" si="237">RIGHT(N2498, LEN(N2498)-SEARCH("/",N2498,1))</f>
        <v>indie rock</v>
      </c>
      <c r="S2498" s="5">
        <f t="shared" ref="S2498:S2561" si="238">(((J2498/60)/60)/24)+DATE(1970,1,1)</f>
        <v>41327.996435185189</v>
      </c>
      <c r="T2498" s="5">
        <f t="shared" ref="T2498:T2561" si="239">(((I2498/60)/60)/24)+DATE(1970,1,1)</f>
        <v>41362.954768518517</v>
      </c>
    </row>
    <row r="2499" spans="1:20" ht="43.2" x14ac:dyDescent="0.3">
      <c r="A2499" s="2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0">
        <f t="shared" si="234"/>
        <v>112.7715</v>
      </c>
      <c r="P2499" s="8">
        <f t="shared" si="235"/>
        <v>80.551071428571419</v>
      </c>
      <c r="Q2499" s="2" t="str">
        <f t="shared" si="236"/>
        <v>music</v>
      </c>
      <c r="R2499" s="2" t="str">
        <f t="shared" si="237"/>
        <v>indie rock</v>
      </c>
      <c r="S2499" s="5">
        <f t="shared" si="238"/>
        <v>40730.878912037035</v>
      </c>
      <c r="T2499" s="5">
        <f t="shared" si="239"/>
        <v>40760.878912037035</v>
      </c>
    </row>
    <row r="2500" spans="1:20" ht="43.2" x14ac:dyDescent="0.3">
      <c r="A2500" s="2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0">
        <f t="shared" si="234"/>
        <v>105.60000000000001</v>
      </c>
      <c r="P2500" s="8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3.2" x14ac:dyDescent="0.3">
      <c r="A2501" s="2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0">
        <f t="shared" si="234"/>
        <v>202.625</v>
      </c>
      <c r="P2501" s="8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2" x14ac:dyDescent="0.3">
      <c r="A2502" s="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0">
        <f t="shared" si="234"/>
        <v>113.33333333333333</v>
      </c>
      <c r="P2502" s="8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2" x14ac:dyDescent="0.3">
      <c r="A2503" s="2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0">
        <f t="shared" si="234"/>
        <v>2.5545454545454547</v>
      </c>
      <c r="P2503" s="8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7.6" x14ac:dyDescent="0.3">
      <c r="A2504" s="2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0">
        <f t="shared" si="234"/>
        <v>7.8181818181818186E-2</v>
      </c>
      <c r="P2504" s="8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43.2" x14ac:dyDescent="0.3">
      <c r="A2505" s="2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0">
        <f t="shared" si="234"/>
        <v>0</v>
      </c>
      <c r="P2505" s="8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8.8" x14ac:dyDescent="0.3">
      <c r="A2506" s="2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0">
        <f t="shared" si="234"/>
        <v>0</v>
      </c>
      <c r="P2506" s="8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7.6" x14ac:dyDescent="0.3">
      <c r="A2507" s="2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0">
        <f t="shared" si="234"/>
        <v>0</v>
      </c>
      <c r="P2507" s="8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2" x14ac:dyDescent="0.3">
      <c r="A2508" s="2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0">
        <f t="shared" si="234"/>
        <v>0.6</v>
      </c>
      <c r="P2508" s="8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">
      <c r="A2509" s="2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0">
        <f t="shared" si="234"/>
        <v>0</v>
      </c>
      <c r="P2509" s="8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2" x14ac:dyDescent="0.3">
      <c r="A2510" s="2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0">
        <f t="shared" si="234"/>
        <v>0</v>
      </c>
      <c r="P2510" s="8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2" x14ac:dyDescent="0.3">
      <c r="A2511" s="2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0">
        <f t="shared" si="234"/>
        <v>1.0526315789473684</v>
      </c>
      <c r="P2511" s="8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2" x14ac:dyDescent="0.3">
      <c r="A2512" s="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0">
        <f t="shared" si="234"/>
        <v>0.15</v>
      </c>
      <c r="P2512" s="8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2" x14ac:dyDescent="0.3">
      <c r="A2513" s="2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0">
        <f t="shared" si="234"/>
        <v>0</v>
      </c>
      <c r="P2513" s="8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2" x14ac:dyDescent="0.3">
      <c r="A2514" s="2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0">
        <f t="shared" si="234"/>
        <v>0</v>
      </c>
      <c r="P2514" s="8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7.6" x14ac:dyDescent="0.3">
      <c r="A2515" s="2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0">
        <f t="shared" si="234"/>
        <v>0</v>
      </c>
      <c r="P2515" s="8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2" x14ac:dyDescent="0.3">
      <c r="A2516" s="2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0">
        <f t="shared" si="234"/>
        <v>1.7500000000000002</v>
      </c>
      <c r="P2516" s="8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43.2" x14ac:dyDescent="0.3">
      <c r="A2517" s="2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0">
        <f t="shared" si="234"/>
        <v>18.600000000000001</v>
      </c>
      <c r="P2517" s="8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2" x14ac:dyDescent="0.3">
      <c r="A2518" s="2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0">
        <f t="shared" si="234"/>
        <v>0</v>
      </c>
      <c r="P2518" s="8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2" x14ac:dyDescent="0.3">
      <c r="A2519" s="2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0">
        <f t="shared" si="234"/>
        <v>9.8166666666666664</v>
      </c>
      <c r="P2519" s="8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2" x14ac:dyDescent="0.3">
      <c r="A2520" s="2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0">
        <f t="shared" si="234"/>
        <v>0</v>
      </c>
      <c r="P2520" s="8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8.8" x14ac:dyDescent="0.3">
      <c r="A2521" s="2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0">
        <f t="shared" si="234"/>
        <v>4.3333333333333335E-2</v>
      </c>
      <c r="P2521" s="8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2" x14ac:dyDescent="0.3">
      <c r="A2522" s="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0">
        <f t="shared" si="234"/>
        <v>0</v>
      </c>
      <c r="P2522" s="8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7.6" x14ac:dyDescent="0.3">
      <c r="A2523" s="2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0">
        <f t="shared" si="234"/>
        <v>109.48792</v>
      </c>
      <c r="P2523" s="8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2" x14ac:dyDescent="0.3">
      <c r="A2524" s="2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0">
        <f t="shared" si="234"/>
        <v>100</v>
      </c>
      <c r="P2524" s="8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2" x14ac:dyDescent="0.3">
      <c r="A2525" s="2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0">
        <f t="shared" si="234"/>
        <v>156.44444444444446</v>
      </c>
      <c r="P2525" s="8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28.8" x14ac:dyDescent="0.3">
      <c r="A2526" s="2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0">
        <f t="shared" si="234"/>
        <v>101.6</v>
      </c>
      <c r="P2526" s="8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2" x14ac:dyDescent="0.3">
      <c r="A2527" s="2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0">
        <f t="shared" si="234"/>
        <v>100.325</v>
      </c>
      <c r="P2527" s="8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2" x14ac:dyDescent="0.3">
      <c r="A2528" s="2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0">
        <f t="shared" si="234"/>
        <v>112.94999999999999</v>
      </c>
      <c r="P2528" s="8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2" x14ac:dyDescent="0.3">
      <c r="A2529" s="2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0">
        <f t="shared" si="234"/>
        <v>102.125</v>
      </c>
      <c r="P2529" s="8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2" x14ac:dyDescent="0.3">
      <c r="A2530" s="2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0">
        <f t="shared" si="234"/>
        <v>107.24974999999999</v>
      </c>
      <c r="P2530" s="8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8.8" x14ac:dyDescent="0.3">
      <c r="A2531" s="2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0">
        <f t="shared" si="234"/>
        <v>104.28333333333333</v>
      </c>
      <c r="P2531" s="8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2" x14ac:dyDescent="0.3">
      <c r="A2532" s="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0">
        <f t="shared" si="234"/>
        <v>100</v>
      </c>
      <c r="P2532" s="8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7.6" x14ac:dyDescent="0.3">
      <c r="A2533" s="2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0">
        <f t="shared" si="234"/>
        <v>100.4</v>
      </c>
      <c r="P2533" s="8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2" x14ac:dyDescent="0.3">
      <c r="A2534" s="2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0">
        <f t="shared" si="234"/>
        <v>126.125</v>
      </c>
      <c r="P2534" s="8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2" x14ac:dyDescent="0.3">
      <c r="A2535" s="2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0">
        <f t="shared" si="234"/>
        <v>110.66666666666667</v>
      </c>
      <c r="P2535" s="8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7.6" x14ac:dyDescent="0.3">
      <c r="A2536" s="2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0">
        <f t="shared" si="234"/>
        <v>105</v>
      </c>
      <c r="P2536" s="8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">
      <c r="A2537" s="2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0">
        <f t="shared" si="234"/>
        <v>103.77499999999999</v>
      </c>
      <c r="P2537" s="8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2" x14ac:dyDescent="0.3">
      <c r="A2538" s="2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0">
        <f t="shared" si="234"/>
        <v>115.99999999999999</v>
      </c>
      <c r="P2538" s="8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2" x14ac:dyDescent="0.3">
      <c r="A2539" s="2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0">
        <f t="shared" si="234"/>
        <v>110.00000000000001</v>
      </c>
      <c r="P2539" s="8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8.8" x14ac:dyDescent="0.3">
      <c r="A2540" s="2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0">
        <f t="shared" si="234"/>
        <v>113.01761111111111</v>
      </c>
      <c r="P2540" s="8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2" x14ac:dyDescent="0.3">
      <c r="A2541" s="2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0">
        <f t="shared" si="234"/>
        <v>100.25</v>
      </c>
      <c r="P2541" s="8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7.6" x14ac:dyDescent="0.3">
      <c r="A2542" s="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0">
        <f t="shared" si="234"/>
        <v>103.4</v>
      </c>
      <c r="P2542" s="8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7.6" x14ac:dyDescent="0.3">
      <c r="A2543" s="2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0">
        <f t="shared" si="234"/>
        <v>107.02857142857142</v>
      </c>
      <c r="P2543" s="8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2" x14ac:dyDescent="0.3">
      <c r="A2544" s="2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0">
        <f t="shared" si="234"/>
        <v>103.57142857142858</v>
      </c>
      <c r="P2544" s="8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2" x14ac:dyDescent="0.3">
      <c r="A2545" s="2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0">
        <f t="shared" si="234"/>
        <v>156.4</v>
      </c>
      <c r="P2545" s="8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2" x14ac:dyDescent="0.3">
      <c r="A2546" s="2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0">
        <f t="shared" si="234"/>
        <v>100.82</v>
      </c>
      <c r="P2546" s="8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2" x14ac:dyDescent="0.3">
      <c r="A2547" s="2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0">
        <f t="shared" si="234"/>
        <v>195.3</v>
      </c>
      <c r="P2547" s="8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2" x14ac:dyDescent="0.3">
      <c r="A2548" s="2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0">
        <f t="shared" si="234"/>
        <v>111.71428571428572</v>
      </c>
      <c r="P2548" s="8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2" x14ac:dyDescent="0.3">
      <c r="A2549" s="2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0">
        <f t="shared" si="234"/>
        <v>119.85454545454546</v>
      </c>
      <c r="P2549" s="8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2" x14ac:dyDescent="0.3">
      <c r="A2550" s="2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0">
        <f t="shared" si="234"/>
        <v>101.85</v>
      </c>
      <c r="P2550" s="8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2" x14ac:dyDescent="0.3">
      <c r="A2551" s="2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0">
        <f t="shared" si="234"/>
        <v>102.80254777070064</v>
      </c>
      <c r="P2551" s="8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7.6" x14ac:dyDescent="0.3">
      <c r="A2552" s="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0">
        <f t="shared" si="234"/>
        <v>100.84615384615385</v>
      </c>
      <c r="P2552" s="8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2" x14ac:dyDescent="0.3">
      <c r="A2553" s="2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0">
        <f t="shared" si="234"/>
        <v>102.73469387755102</v>
      </c>
      <c r="P2553" s="8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2" x14ac:dyDescent="0.3">
      <c r="A2554" s="2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0">
        <f t="shared" si="234"/>
        <v>106.5</v>
      </c>
      <c r="P2554" s="8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2" x14ac:dyDescent="0.3">
      <c r="A2555" s="2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0">
        <f t="shared" si="234"/>
        <v>155.53333333333333</v>
      </c>
      <c r="P2555" s="8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7.6" x14ac:dyDescent="0.3">
      <c r="A2556" s="2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0">
        <f t="shared" si="234"/>
        <v>122.8</v>
      </c>
      <c r="P2556" s="8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7.6" x14ac:dyDescent="0.3">
      <c r="A2557" s="2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0">
        <f t="shared" si="234"/>
        <v>107.35</v>
      </c>
      <c r="P2557" s="8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2" x14ac:dyDescent="0.3">
      <c r="A2558" s="2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0">
        <f t="shared" si="234"/>
        <v>105.50335570469798</v>
      </c>
      <c r="P2558" s="8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8.8" x14ac:dyDescent="0.3">
      <c r="A2559" s="2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0">
        <f t="shared" si="234"/>
        <v>118.44444444444444</v>
      </c>
      <c r="P2559" s="8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2" x14ac:dyDescent="0.3">
      <c r="A2560" s="2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0">
        <f t="shared" si="234"/>
        <v>108.88</v>
      </c>
      <c r="P2560" s="8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2" x14ac:dyDescent="0.3">
      <c r="A2561" s="2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0">
        <f t="shared" si="234"/>
        <v>111.25</v>
      </c>
      <c r="P2561" s="8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2" x14ac:dyDescent="0.3">
      <c r="A2562" s="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0">
        <f t="shared" ref="O2562:O2625" si="240">(E2562/D2562)*100</f>
        <v>100.1</v>
      </c>
      <c r="P2562" s="8">
        <f t="shared" ref="P2562:P2625" si="241">IFERROR(E2562/L2562,0)</f>
        <v>143</v>
      </c>
      <c r="Q2562" s="2" t="str">
        <f t="shared" ref="Q2562:Q2625" si="242">LEFT(N2562,SEARCH("/",N2562,1)-1)</f>
        <v>music</v>
      </c>
      <c r="R2562" s="2" t="str">
        <f t="shared" ref="R2562:R2625" si="243">RIGHT(N2562, LEN(N2562)-SEARCH("/",N2562,1))</f>
        <v>classical music</v>
      </c>
      <c r="S2562" s="5">
        <f t="shared" ref="S2562:S2625" si="244">(((J2562/60)/60)/24)+DATE(1970,1,1)</f>
        <v>42039.951087962967</v>
      </c>
      <c r="T2562" s="5">
        <f t="shared" ref="T2562:T2625" si="245">(((I2562/60)/60)/24)+DATE(1970,1,1)</f>
        <v>42069.951087962967</v>
      </c>
    </row>
    <row r="2563" spans="1:20" ht="43.2" x14ac:dyDescent="0.3">
      <c r="A2563" s="2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0">
        <f t="shared" si="240"/>
        <v>0</v>
      </c>
      <c r="P2563" s="8">
        <f t="shared" si="241"/>
        <v>0</v>
      </c>
      <c r="Q2563" s="2" t="str">
        <f t="shared" si="242"/>
        <v>food</v>
      </c>
      <c r="R2563" s="2" t="str">
        <f t="shared" si="243"/>
        <v>food trucks</v>
      </c>
      <c r="S2563" s="5">
        <f t="shared" si="244"/>
        <v>42260.528807870374</v>
      </c>
      <c r="T2563" s="5">
        <f t="shared" si="245"/>
        <v>42290.528807870374</v>
      </c>
    </row>
    <row r="2564" spans="1:20" ht="57.6" x14ac:dyDescent="0.3">
      <c r="A2564" s="2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0">
        <f t="shared" si="240"/>
        <v>0.75</v>
      </c>
      <c r="P2564" s="8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28.8" x14ac:dyDescent="0.3">
      <c r="A2565" s="2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0">
        <f t="shared" si="240"/>
        <v>0</v>
      </c>
      <c r="P2565" s="8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2" x14ac:dyDescent="0.3">
      <c r="A2566" s="2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0">
        <f t="shared" si="240"/>
        <v>0</v>
      </c>
      <c r="P2566" s="8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2" x14ac:dyDescent="0.3">
      <c r="A2567" s="2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0">
        <f t="shared" si="240"/>
        <v>1</v>
      </c>
      <c r="P2567" s="8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2" x14ac:dyDescent="0.3">
      <c r="A2568" s="2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0">
        <f t="shared" si="240"/>
        <v>0</v>
      </c>
      <c r="P2568" s="8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2" x14ac:dyDescent="0.3">
      <c r="A2569" s="2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0">
        <f t="shared" si="240"/>
        <v>0.26666666666666666</v>
      </c>
      <c r="P2569" s="8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2" x14ac:dyDescent="0.3">
      <c r="A2570" s="2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0">
        <f t="shared" si="240"/>
        <v>0.5</v>
      </c>
      <c r="P2570" s="8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2" x14ac:dyDescent="0.3">
      <c r="A2571" s="2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0">
        <f t="shared" si="240"/>
        <v>2.2307692307692308</v>
      </c>
      <c r="P2571" s="8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2" x14ac:dyDescent="0.3">
      <c r="A2572" s="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0">
        <f t="shared" si="240"/>
        <v>0.84285714285714297</v>
      </c>
      <c r="P2572" s="8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2" x14ac:dyDescent="0.3">
      <c r="A2573" s="2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0">
        <f t="shared" si="240"/>
        <v>0.25</v>
      </c>
      <c r="P2573" s="8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2" x14ac:dyDescent="0.3">
      <c r="A2574" s="2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0">
        <f t="shared" si="240"/>
        <v>0</v>
      </c>
      <c r="P2574" s="8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43.2" x14ac:dyDescent="0.3">
      <c r="A2575" s="2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0">
        <f t="shared" si="240"/>
        <v>0</v>
      </c>
      <c r="P2575" s="8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43.2" x14ac:dyDescent="0.3">
      <c r="A2576" s="2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0">
        <f t="shared" si="240"/>
        <v>0</v>
      </c>
      <c r="P2576" s="8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2" x14ac:dyDescent="0.3">
      <c r="A2577" s="2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0">
        <f t="shared" si="240"/>
        <v>0</v>
      </c>
      <c r="P2577" s="8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8.8" x14ac:dyDescent="0.3">
      <c r="A2578" s="2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0">
        <f t="shared" si="240"/>
        <v>0</v>
      </c>
      <c r="P2578" s="8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2" x14ac:dyDescent="0.3">
      <c r="A2579" s="2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0">
        <f t="shared" si="240"/>
        <v>0</v>
      </c>
      <c r="P2579" s="8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7.6" x14ac:dyDescent="0.3">
      <c r="A2580" s="2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0">
        <f t="shared" si="240"/>
        <v>0</v>
      </c>
      <c r="P2580" s="8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2" x14ac:dyDescent="0.3">
      <c r="A2581" s="2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0">
        <f t="shared" si="240"/>
        <v>0.13849999999999998</v>
      </c>
      <c r="P2581" s="8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2" x14ac:dyDescent="0.3">
      <c r="A2582" s="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0">
        <f t="shared" si="240"/>
        <v>0.6</v>
      </c>
      <c r="P2582" s="8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2" x14ac:dyDescent="0.3">
      <c r="A2583" s="2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0">
        <f t="shared" si="240"/>
        <v>10.6</v>
      </c>
      <c r="P2583" s="8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8.8" x14ac:dyDescent="0.3">
      <c r="A2584" s="2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0">
        <f t="shared" si="240"/>
        <v>1.1111111111111111E-3</v>
      </c>
      <c r="P2584" s="8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2" x14ac:dyDescent="0.3">
      <c r="A2585" s="2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0">
        <f t="shared" si="240"/>
        <v>0.5</v>
      </c>
      <c r="P2585" s="8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8.8" x14ac:dyDescent="0.3">
      <c r="A2586" s="2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0">
        <f t="shared" si="240"/>
        <v>0</v>
      </c>
      <c r="P2586" s="8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2" x14ac:dyDescent="0.3">
      <c r="A2587" s="2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0">
        <f t="shared" si="240"/>
        <v>0.16666666666666669</v>
      </c>
      <c r="P2587" s="8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8.8" x14ac:dyDescent="0.3">
      <c r="A2588" s="2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0">
        <f t="shared" si="240"/>
        <v>0.16666666666666669</v>
      </c>
      <c r="P2588" s="8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2" x14ac:dyDescent="0.3">
      <c r="A2589" s="2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0">
        <f t="shared" si="240"/>
        <v>2.4340000000000002</v>
      </c>
      <c r="P2589" s="8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7.6" x14ac:dyDescent="0.3">
      <c r="A2590" s="2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0">
        <f t="shared" si="240"/>
        <v>3.8833333333333329</v>
      </c>
      <c r="P2590" s="8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2" x14ac:dyDescent="0.3">
      <c r="A2591" s="2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0">
        <f t="shared" si="240"/>
        <v>0.01</v>
      </c>
      <c r="P2591" s="8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2" x14ac:dyDescent="0.3">
      <c r="A2592" s="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0">
        <f t="shared" si="240"/>
        <v>0</v>
      </c>
      <c r="P2592" s="8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2" x14ac:dyDescent="0.3">
      <c r="A2593" s="2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0">
        <f t="shared" si="240"/>
        <v>1.7333333333333332</v>
      </c>
      <c r="P2593" s="8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7.6" x14ac:dyDescent="0.3">
      <c r="A2594" s="2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0">
        <f t="shared" si="240"/>
        <v>0.16666666666666669</v>
      </c>
      <c r="P2594" s="8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2" x14ac:dyDescent="0.3">
      <c r="A2595" s="2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0">
        <f t="shared" si="240"/>
        <v>0</v>
      </c>
      <c r="P2595" s="8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2" x14ac:dyDescent="0.3">
      <c r="A2596" s="2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0">
        <f t="shared" si="240"/>
        <v>1.25E-3</v>
      </c>
      <c r="P2596" s="8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8.8" x14ac:dyDescent="0.3">
      <c r="A2597" s="2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0">
        <f t="shared" si="240"/>
        <v>12.166666666666668</v>
      </c>
      <c r="P2597" s="8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43.2" x14ac:dyDescent="0.3">
      <c r="A2598" s="2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0">
        <f t="shared" si="240"/>
        <v>23.588571428571427</v>
      </c>
      <c r="P2598" s="8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2" x14ac:dyDescent="0.3">
      <c r="A2599" s="2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0">
        <f t="shared" si="240"/>
        <v>5.6666666666666661</v>
      </c>
      <c r="P2599" s="8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2" x14ac:dyDescent="0.3">
      <c r="A2600" s="2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0">
        <f t="shared" si="240"/>
        <v>39</v>
      </c>
      <c r="P2600" s="8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8.8" x14ac:dyDescent="0.3">
      <c r="A2601" s="2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0">
        <f t="shared" si="240"/>
        <v>0.99546510341776351</v>
      </c>
      <c r="P2601" s="8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2" x14ac:dyDescent="0.3">
      <c r="A2602" s="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0">
        <f t="shared" si="240"/>
        <v>6.9320000000000004</v>
      </c>
      <c r="P2602" s="8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7.6" x14ac:dyDescent="0.3">
      <c r="A2603" s="2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0">
        <f t="shared" si="240"/>
        <v>661.4</v>
      </c>
      <c r="P2603" s="8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2" x14ac:dyDescent="0.3">
      <c r="A2604" s="2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0">
        <f t="shared" si="240"/>
        <v>326.0916666666667</v>
      </c>
      <c r="P2604" s="8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8.8" x14ac:dyDescent="0.3">
      <c r="A2605" s="2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0">
        <f t="shared" si="240"/>
        <v>101.48571428571429</v>
      </c>
      <c r="P2605" s="8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2" x14ac:dyDescent="0.3">
      <c r="A2606" s="2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0">
        <f t="shared" si="240"/>
        <v>104.21799999999999</v>
      </c>
      <c r="P2606" s="8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2" x14ac:dyDescent="0.3">
      <c r="A2607" s="2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0">
        <f t="shared" si="240"/>
        <v>107.42157000000002</v>
      </c>
      <c r="P2607" s="8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7.6" x14ac:dyDescent="0.3">
      <c r="A2608" s="2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0">
        <f t="shared" si="240"/>
        <v>110.05454545454545</v>
      </c>
      <c r="P2608" s="8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2" x14ac:dyDescent="0.3">
      <c r="A2609" s="2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0">
        <f t="shared" si="240"/>
        <v>407.7</v>
      </c>
      <c r="P2609" s="8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2" x14ac:dyDescent="0.3">
      <c r="A2610" s="2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0">
        <f t="shared" si="240"/>
        <v>223.92500000000001</v>
      </c>
      <c r="P2610" s="8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7.6" x14ac:dyDescent="0.3">
      <c r="A2611" s="2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0">
        <f t="shared" si="240"/>
        <v>303.80111428571428</v>
      </c>
      <c r="P2611" s="8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2" x14ac:dyDescent="0.3">
      <c r="A2612" s="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0">
        <f t="shared" si="240"/>
        <v>141.3251043268175</v>
      </c>
      <c r="P2612" s="8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7.6" x14ac:dyDescent="0.3">
      <c r="A2613" s="2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0">
        <f t="shared" si="240"/>
        <v>2790.6363636363635</v>
      </c>
      <c r="P2613" s="8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2" x14ac:dyDescent="0.3">
      <c r="A2614" s="2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0">
        <f t="shared" si="240"/>
        <v>171.76130000000001</v>
      </c>
      <c r="P2614" s="8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2" x14ac:dyDescent="0.3">
      <c r="A2615" s="2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0">
        <f t="shared" si="240"/>
        <v>101.01333333333334</v>
      </c>
      <c r="P2615" s="8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2" x14ac:dyDescent="0.3">
      <c r="A2616" s="2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0">
        <f t="shared" si="240"/>
        <v>102</v>
      </c>
      <c r="P2616" s="8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2" x14ac:dyDescent="0.3">
      <c r="A2617" s="2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0">
        <f t="shared" si="240"/>
        <v>169.76511744127936</v>
      </c>
      <c r="P2617" s="8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2" x14ac:dyDescent="0.3">
      <c r="A2618" s="2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0">
        <f t="shared" si="240"/>
        <v>114.53400000000001</v>
      </c>
      <c r="P2618" s="8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2" x14ac:dyDescent="0.3">
      <c r="A2619" s="2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0">
        <f t="shared" si="240"/>
        <v>877.6</v>
      </c>
      <c r="P2619" s="8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8.8" x14ac:dyDescent="0.3">
      <c r="A2620" s="2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0">
        <f t="shared" si="240"/>
        <v>105.38666666666667</v>
      </c>
      <c r="P2620" s="8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2" x14ac:dyDescent="0.3">
      <c r="A2621" s="2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0">
        <f t="shared" si="240"/>
        <v>188.39999999999998</v>
      </c>
      <c r="P2621" s="8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2" x14ac:dyDescent="0.3">
      <c r="A2622" s="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0">
        <f t="shared" si="240"/>
        <v>143.65230769230772</v>
      </c>
      <c r="P2622" s="8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2" x14ac:dyDescent="0.3">
      <c r="A2623" s="2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0">
        <f t="shared" si="240"/>
        <v>145.88</v>
      </c>
      <c r="P2623" s="8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2" x14ac:dyDescent="0.3">
      <c r="A2624" s="2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0">
        <f t="shared" si="240"/>
        <v>131.184</v>
      </c>
      <c r="P2624" s="8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2" x14ac:dyDescent="0.3">
      <c r="A2625" s="2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0">
        <f t="shared" si="240"/>
        <v>113.99999999999999</v>
      </c>
      <c r="P2625" s="8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2" x14ac:dyDescent="0.3">
      <c r="A2626" s="2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0">
        <f t="shared" ref="O2626:O2689" si="246">(E2626/D2626)*100</f>
        <v>1379.4206249999997</v>
      </c>
      <c r="P2626" s="8">
        <f t="shared" ref="P2626:P2689" si="247">IFERROR(E2626/L2626,0)</f>
        <v>31.820544982698959</v>
      </c>
      <c r="Q2626" s="2" t="str">
        <f t="shared" ref="Q2626:Q2689" si="248">LEFT(N2626,SEARCH("/",N2626,1)-1)</f>
        <v>technology</v>
      </c>
      <c r="R2626" s="2" t="str">
        <f t="shared" ref="R2626:R2689" si="249">RIGHT(N2626, LEN(N2626)-SEARCH("/",N2626,1))</f>
        <v>space exploration</v>
      </c>
      <c r="S2626" s="5">
        <f t="shared" ref="S2626:S2689" si="250">(((J2626/60)/60)/24)+DATE(1970,1,1)</f>
        <v>41144.42155092593</v>
      </c>
      <c r="T2626" s="5">
        <f t="shared" ref="T2626:T2689" si="251">(((I2626/60)/60)/24)+DATE(1970,1,1)</f>
        <v>41165.42155092593</v>
      </c>
    </row>
    <row r="2627" spans="1:20" ht="57.6" x14ac:dyDescent="0.3">
      <c r="A2627" s="2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0">
        <f t="shared" si="246"/>
        <v>956</v>
      </c>
      <c r="P2627" s="8">
        <f t="shared" si="247"/>
        <v>27.576923076923077</v>
      </c>
      <c r="Q2627" s="2" t="str">
        <f t="shared" si="248"/>
        <v>technology</v>
      </c>
      <c r="R2627" s="2" t="str">
        <f t="shared" si="249"/>
        <v>space exploration</v>
      </c>
      <c r="S2627" s="5">
        <f t="shared" si="250"/>
        <v>42658.810277777782</v>
      </c>
      <c r="T2627" s="5">
        <f t="shared" si="251"/>
        <v>42683.851944444439</v>
      </c>
    </row>
    <row r="2628" spans="1:20" ht="43.2" x14ac:dyDescent="0.3">
      <c r="A2628" s="2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0">
        <f t="shared" si="246"/>
        <v>112.00000000000001</v>
      </c>
      <c r="P2628" s="8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3.2" x14ac:dyDescent="0.3">
      <c r="A2629" s="2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0">
        <f t="shared" si="246"/>
        <v>646.66666666666663</v>
      </c>
      <c r="P2629" s="8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2" x14ac:dyDescent="0.3">
      <c r="A2630" s="2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0">
        <f t="shared" si="246"/>
        <v>110.36948748510132</v>
      </c>
      <c r="P2630" s="8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8.8" x14ac:dyDescent="0.3">
      <c r="A2631" s="2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0">
        <f t="shared" si="246"/>
        <v>127.74000000000001</v>
      </c>
      <c r="P2631" s="8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2" x14ac:dyDescent="0.3">
      <c r="A2632" s="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0">
        <f t="shared" si="246"/>
        <v>157.9</v>
      </c>
      <c r="P2632" s="8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2" x14ac:dyDescent="0.3">
      <c r="A2633" s="2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0">
        <f t="shared" si="246"/>
        <v>114.66525000000001</v>
      </c>
      <c r="P2633" s="8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2" x14ac:dyDescent="0.3">
      <c r="A2634" s="2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0">
        <f t="shared" si="246"/>
        <v>137.00934579439252</v>
      </c>
      <c r="P2634" s="8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2" x14ac:dyDescent="0.3">
      <c r="A2635" s="2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0">
        <f t="shared" si="246"/>
        <v>354.62</v>
      </c>
      <c r="P2635" s="8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2" x14ac:dyDescent="0.3">
      <c r="A2636" s="2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0">
        <f t="shared" si="246"/>
        <v>106.02150537634409</v>
      </c>
      <c r="P2636" s="8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2" x14ac:dyDescent="0.3">
      <c r="A2637" s="2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0">
        <f t="shared" si="246"/>
        <v>100</v>
      </c>
      <c r="P2637" s="8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7.6" x14ac:dyDescent="0.3">
      <c r="A2638" s="2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0">
        <f t="shared" si="246"/>
        <v>187.3</v>
      </c>
      <c r="P2638" s="8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8.8" x14ac:dyDescent="0.3">
      <c r="A2639" s="2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0">
        <f t="shared" si="246"/>
        <v>166.2</v>
      </c>
      <c r="P2639" s="8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2" x14ac:dyDescent="0.3">
      <c r="A2640" s="2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0">
        <f t="shared" si="246"/>
        <v>101.72910662824208</v>
      </c>
      <c r="P2640" s="8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2" x14ac:dyDescent="0.3">
      <c r="A2641" s="2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0">
        <f t="shared" si="246"/>
        <v>164</v>
      </c>
      <c r="P2641" s="8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7.6" x14ac:dyDescent="0.3">
      <c r="A2642" s="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0">
        <f t="shared" si="246"/>
        <v>105.66666666666666</v>
      </c>
      <c r="P2642" s="8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8.8" x14ac:dyDescent="0.3">
      <c r="A2643" s="2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0">
        <f t="shared" si="246"/>
        <v>1</v>
      </c>
      <c r="P2643" s="8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7.6" x14ac:dyDescent="0.3">
      <c r="A2644" s="2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0">
        <f t="shared" si="246"/>
        <v>0</v>
      </c>
      <c r="P2644" s="8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43.2" x14ac:dyDescent="0.3">
      <c r="A2645" s="2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0">
        <f t="shared" si="246"/>
        <v>33.559730999999999</v>
      </c>
      <c r="P2645" s="8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2" x14ac:dyDescent="0.3">
      <c r="A2646" s="2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0">
        <f t="shared" si="246"/>
        <v>2.0529999999999999</v>
      </c>
      <c r="P2646" s="8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2" x14ac:dyDescent="0.3">
      <c r="A2647" s="2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0">
        <f t="shared" si="246"/>
        <v>10.5</v>
      </c>
      <c r="P2647" s="8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2" x14ac:dyDescent="0.3">
      <c r="A2648" s="2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0">
        <f t="shared" si="246"/>
        <v>8.4172840000000004</v>
      </c>
      <c r="P2648" s="8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2" x14ac:dyDescent="0.3">
      <c r="A2649" s="2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0">
        <f t="shared" si="246"/>
        <v>1.44</v>
      </c>
      <c r="P2649" s="8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7.6" x14ac:dyDescent="0.3">
      <c r="A2650" s="2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0">
        <f t="shared" si="246"/>
        <v>0.88333333333333341</v>
      </c>
      <c r="P2650" s="8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8.8" x14ac:dyDescent="0.3">
      <c r="A2651" s="2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0">
        <f t="shared" si="246"/>
        <v>9.920000000000001E-2</v>
      </c>
      <c r="P2651" s="8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7.6" x14ac:dyDescent="0.3">
      <c r="A2652" s="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0">
        <f t="shared" si="246"/>
        <v>0.59666666666666668</v>
      </c>
      <c r="P2652" s="8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2" x14ac:dyDescent="0.3">
      <c r="A2653" s="2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0">
        <f t="shared" si="246"/>
        <v>1.8689285714285715</v>
      </c>
      <c r="P2653" s="8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2" x14ac:dyDescent="0.3">
      <c r="A2654" s="2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0">
        <f t="shared" si="246"/>
        <v>0.88500000000000001</v>
      </c>
      <c r="P2654" s="8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2" x14ac:dyDescent="0.3">
      <c r="A2655" s="2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0">
        <f t="shared" si="246"/>
        <v>11.52156862745098</v>
      </c>
      <c r="P2655" s="8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2" x14ac:dyDescent="0.3">
      <c r="A2656" s="2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0">
        <f t="shared" si="246"/>
        <v>5.1000000000000004E-2</v>
      </c>
      <c r="P2656" s="8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">
      <c r="A2657" s="2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0">
        <f t="shared" si="246"/>
        <v>21.033333333333335</v>
      </c>
      <c r="P2657" s="8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8.8" x14ac:dyDescent="0.3">
      <c r="A2658" s="2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0">
        <f t="shared" si="246"/>
        <v>11.436666666666667</v>
      </c>
      <c r="P2658" s="8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2" x14ac:dyDescent="0.3">
      <c r="A2659" s="2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0">
        <f t="shared" si="246"/>
        <v>18.737933333333334</v>
      </c>
      <c r="P2659" s="8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2" x14ac:dyDescent="0.3">
      <c r="A2660" s="2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0">
        <f t="shared" si="246"/>
        <v>9.285714285714286E-2</v>
      </c>
      <c r="P2660" s="8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">
      <c r="A2661" s="2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0">
        <f t="shared" si="246"/>
        <v>2.7204081632653061</v>
      </c>
      <c r="P2661" s="8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7.6" x14ac:dyDescent="0.3">
      <c r="A2662" s="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0">
        <f t="shared" si="246"/>
        <v>9.5000000000000001E-2</v>
      </c>
      <c r="P2662" s="8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2" x14ac:dyDescent="0.3">
      <c r="A2663" s="2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0">
        <f t="shared" si="246"/>
        <v>102.89999999999999</v>
      </c>
      <c r="P2663" s="8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2" x14ac:dyDescent="0.3">
      <c r="A2664" s="2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0">
        <f t="shared" si="246"/>
        <v>106.80000000000001</v>
      </c>
      <c r="P2664" s="8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2" x14ac:dyDescent="0.3">
      <c r="A2665" s="2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0">
        <f t="shared" si="246"/>
        <v>104.59625</v>
      </c>
      <c r="P2665" s="8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2" x14ac:dyDescent="0.3">
      <c r="A2666" s="2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0">
        <f t="shared" si="246"/>
        <v>103.42857142857143</v>
      </c>
      <c r="P2666" s="8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43.2" x14ac:dyDescent="0.3">
      <c r="A2667" s="2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0">
        <f t="shared" si="246"/>
        <v>123.14285714285715</v>
      </c>
      <c r="P2667" s="8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2" x14ac:dyDescent="0.3">
      <c r="A2668" s="2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0">
        <f t="shared" si="246"/>
        <v>159.29509999999999</v>
      </c>
      <c r="P2668" s="8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7.6" x14ac:dyDescent="0.3">
      <c r="A2669" s="2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0">
        <f t="shared" si="246"/>
        <v>110.66666666666667</v>
      </c>
      <c r="P2669" s="8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8.8" x14ac:dyDescent="0.3">
      <c r="A2670" s="2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0">
        <f t="shared" si="246"/>
        <v>170.70000000000002</v>
      </c>
      <c r="P2670" s="8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2" x14ac:dyDescent="0.3">
      <c r="A2671" s="2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0">
        <f t="shared" si="246"/>
        <v>125.125</v>
      </c>
      <c r="P2671" s="8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2" x14ac:dyDescent="0.3">
      <c r="A2672" s="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0">
        <f t="shared" si="246"/>
        <v>6.4158609339642041</v>
      </c>
      <c r="P2672" s="8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2" x14ac:dyDescent="0.3">
      <c r="A2673" s="2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0">
        <f t="shared" si="246"/>
        <v>11.343999999999999</v>
      </c>
      <c r="P2673" s="8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43.2" x14ac:dyDescent="0.3">
      <c r="A2674" s="2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0">
        <f t="shared" si="246"/>
        <v>33.19</v>
      </c>
      <c r="P2674" s="8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43.2" x14ac:dyDescent="0.3">
      <c r="A2675" s="2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0">
        <f t="shared" si="246"/>
        <v>27.58</v>
      </c>
      <c r="P2675" s="8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7.6" x14ac:dyDescent="0.3">
      <c r="A2676" s="2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0">
        <f t="shared" si="246"/>
        <v>62.839999999999996</v>
      </c>
      <c r="P2676" s="8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7.6" x14ac:dyDescent="0.3">
      <c r="A2677" s="2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0">
        <f t="shared" si="246"/>
        <v>7.5880000000000001</v>
      </c>
      <c r="P2677" s="8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2" x14ac:dyDescent="0.3">
      <c r="A2678" s="2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0">
        <f t="shared" si="246"/>
        <v>50.38095238095238</v>
      </c>
      <c r="P2678" s="8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2" x14ac:dyDescent="0.3">
      <c r="A2679" s="2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0">
        <f t="shared" si="246"/>
        <v>17.512820512820511</v>
      </c>
      <c r="P2679" s="8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2" x14ac:dyDescent="0.3">
      <c r="A2680" s="2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0">
        <f t="shared" si="246"/>
        <v>1.375E-2</v>
      </c>
      <c r="P2680" s="8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7.6" x14ac:dyDescent="0.3">
      <c r="A2681" s="2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0">
        <f t="shared" si="246"/>
        <v>0.33</v>
      </c>
      <c r="P2681" s="8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">
      <c r="A2682" s="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0">
        <f t="shared" si="246"/>
        <v>0.86250000000000004</v>
      </c>
      <c r="P2682" s="8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2" x14ac:dyDescent="0.3">
      <c r="A2683" s="2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0">
        <f t="shared" si="246"/>
        <v>0.6875</v>
      </c>
      <c r="P2683" s="8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2" x14ac:dyDescent="0.3">
      <c r="A2684" s="2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0">
        <f t="shared" si="246"/>
        <v>28.299999999999997</v>
      </c>
      <c r="P2684" s="8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2" x14ac:dyDescent="0.3">
      <c r="A2685" s="2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0">
        <f t="shared" si="246"/>
        <v>0.24</v>
      </c>
      <c r="P2685" s="8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2" x14ac:dyDescent="0.3">
      <c r="A2686" s="2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0">
        <f t="shared" si="246"/>
        <v>1.1428571428571428</v>
      </c>
      <c r="P2686" s="8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2" x14ac:dyDescent="0.3">
      <c r="A2687" s="2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0">
        <f t="shared" si="246"/>
        <v>0.02</v>
      </c>
      <c r="P2687" s="8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2" x14ac:dyDescent="0.3">
      <c r="A2688" s="2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0">
        <f t="shared" si="246"/>
        <v>0</v>
      </c>
      <c r="P2688" s="8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2" x14ac:dyDescent="0.3">
      <c r="A2689" s="2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0">
        <f t="shared" si="246"/>
        <v>0</v>
      </c>
      <c r="P2689" s="8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8.8" x14ac:dyDescent="0.3">
      <c r="A2690" s="2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0">
        <f t="shared" ref="O2690:O2753" si="252">(E2690/D2690)*100</f>
        <v>0.14799999999999999</v>
      </c>
      <c r="P2690" s="8">
        <f t="shared" ref="P2690:P2753" si="253">IFERROR(E2690/L2690,0)</f>
        <v>5.2857142857142856</v>
      </c>
      <c r="Q2690" s="2" t="str">
        <f t="shared" ref="Q2690:Q2753" si="254">LEFT(N2690,SEARCH("/",N2690,1)-1)</f>
        <v>food</v>
      </c>
      <c r="R2690" s="2" t="str">
        <f t="shared" ref="R2690:R2753" si="255">RIGHT(N2690, LEN(N2690)-SEARCH("/",N2690,1))</f>
        <v>food trucks</v>
      </c>
      <c r="S2690" s="5">
        <f t="shared" ref="S2690:S2753" si="256">(((J2690/60)/60)/24)+DATE(1970,1,1)</f>
        <v>42028.118865740747</v>
      </c>
      <c r="T2690" s="5">
        <f t="shared" ref="T2690:T2753" si="257">(((I2690/60)/60)/24)+DATE(1970,1,1)</f>
        <v>42059.125</v>
      </c>
    </row>
    <row r="2691" spans="1:20" ht="43.2" x14ac:dyDescent="0.3">
      <c r="A2691" s="2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0">
        <f t="shared" si="252"/>
        <v>2.8571428571428571E-3</v>
      </c>
      <c r="P2691" s="8">
        <f t="shared" si="253"/>
        <v>1</v>
      </c>
      <c r="Q2691" s="2" t="str">
        <f t="shared" si="254"/>
        <v>food</v>
      </c>
      <c r="R2691" s="2" t="str">
        <f t="shared" si="255"/>
        <v>food trucks</v>
      </c>
      <c r="S2691" s="5">
        <f t="shared" si="256"/>
        <v>42551.961689814809</v>
      </c>
      <c r="T2691" s="5">
        <f t="shared" si="257"/>
        <v>42581.961689814809</v>
      </c>
    </row>
    <row r="2692" spans="1:20" ht="57.6" x14ac:dyDescent="0.3">
      <c r="A2692" s="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0">
        <f t="shared" si="252"/>
        <v>10.7325</v>
      </c>
      <c r="P2692" s="8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28.8" x14ac:dyDescent="0.3">
      <c r="A2693" s="2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0">
        <f t="shared" si="252"/>
        <v>5.3846153846153842E-2</v>
      </c>
      <c r="P2693" s="8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2" x14ac:dyDescent="0.3">
      <c r="A2694" s="2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0">
        <f t="shared" si="252"/>
        <v>0.7142857142857143</v>
      </c>
      <c r="P2694" s="8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2" x14ac:dyDescent="0.3">
      <c r="A2695" s="2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0">
        <f t="shared" si="252"/>
        <v>0.8</v>
      </c>
      <c r="P2695" s="8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7.6" x14ac:dyDescent="0.3">
      <c r="A2696" s="2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0">
        <f t="shared" si="252"/>
        <v>3.3333333333333335E-3</v>
      </c>
      <c r="P2696" s="8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2" x14ac:dyDescent="0.3">
      <c r="A2697" s="2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0">
        <f t="shared" si="252"/>
        <v>0.47333333333333333</v>
      </c>
      <c r="P2697" s="8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7.6" x14ac:dyDescent="0.3">
      <c r="A2698" s="2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0">
        <f t="shared" si="252"/>
        <v>5.65</v>
      </c>
      <c r="P2698" s="8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2" x14ac:dyDescent="0.3">
      <c r="A2699" s="2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0">
        <f t="shared" si="252"/>
        <v>26.35217391304348</v>
      </c>
      <c r="P2699" s="8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2" x14ac:dyDescent="0.3">
      <c r="A2700" s="2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0">
        <f t="shared" si="252"/>
        <v>0.325125</v>
      </c>
      <c r="P2700" s="8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2" x14ac:dyDescent="0.3">
      <c r="A2701" s="2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0">
        <f t="shared" si="252"/>
        <v>0</v>
      </c>
      <c r="P2701" s="8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2" x14ac:dyDescent="0.3">
      <c r="A2702" s="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0">
        <f t="shared" si="252"/>
        <v>0.7000700070007001</v>
      </c>
      <c r="P2702" s="8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2" x14ac:dyDescent="0.3">
      <c r="A2703" s="2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0">
        <f t="shared" si="252"/>
        <v>46.176470588235297</v>
      </c>
      <c r="P2703" s="8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2" x14ac:dyDescent="0.3">
      <c r="A2704" s="2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0">
        <f t="shared" si="252"/>
        <v>34.410000000000004</v>
      </c>
      <c r="P2704" s="8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8.8" x14ac:dyDescent="0.3">
      <c r="A2705" s="2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0">
        <f t="shared" si="252"/>
        <v>103.75000000000001</v>
      </c>
      <c r="P2705" s="8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2" x14ac:dyDescent="0.3">
      <c r="A2706" s="2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0">
        <f t="shared" si="252"/>
        <v>6.0263157894736841</v>
      </c>
      <c r="P2706" s="8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8.8" x14ac:dyDescent="0.3">
      <c r="A2707" s="2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0">
        <f t="shared" si="252"/>
        <v>10.539393939393939</v>
      </c>
      <c r="P2707" s="8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2" x14ac:dyDescent="0.3">
      <c r="A2708" s="2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0">
        <f t="shared" si="252"/>
        <v>112.29714285714284</v>
      </c>
      <c r="P2708" s="8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2" x14ac:dyDescent="0.3">
      <c r="A2709" s="2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0">
        <f t="shared" si="252"/>
        <v>350.84462500000001</v>
      </c>
      <c r="P2709" s="8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2" x14ac:dyDescent="0.3">
      <c r="A2710" s="2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0">
        <f t="shared" si="252"/>
        <v>233.21535</v>
      </c>
      <c r="P2710" s="8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2" x14ac:dyDescent="0.3">
      <c r="A2711" s="2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0">
        <f t="shared" si="252"/>
        <v>101.60599999999999</v>
      </c>
      <c r="P2711" s="8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8.8" x14ac:dyDescent="0.3">
      <c r="A2712" s="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0">
        <f t="shared" si="252"/>
        <v>153.90035000000003</v>
      </c>
      <c r="P2712" s="8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2" x14ac:dyDescent="0.3">
      <c r="A2713" s="2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0">
        <f t="shared" si="252"/>
        <v>100.7161125319693</v>
      </c>
      <c r="P2713" s="8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2" x14ac:dyDescent="0.3">
      <c r="A2714" s="2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0">
        <f t="shared" si="252"/>
        <v>131.38181818181818</v>
      </c>
      <c r="P2714" s="8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43.2" x14ac:dyDescent="0.3">
      <c r="A2715" s="2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0">
        <f t="shared" si="252"/>
        <v>102.24133333333334</v>
      </c>
      <c r="P2715" s="8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8.8" x14ac:dyDescent="0.3">
      <c r="A2716" s="2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0">
        <f t="shared" si="252"/>
        <v>116.35599999999999</v>
      </c>
      <c r="P2716" s="8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2" x14ac:dyDescent="0.3">
      <c r="A2717" s="2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0">
        <f t="shared" si="252"/>
        <v>264.62241666666665</v>
      </c>
      <c r="P2717" s="8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" x14ac:dyDescent="0.3">
      <c r="A2718" s="2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0">
        <f t="shared" si="252"/>
        <v>119.98010000000001</v>
      </c>
      <c r="P2718" s="8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2" x14ac:dyDescent="0.3">
      <c r="A2719" s="2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0">
        <f t="shared" si="252"/>
        <v>120.10400000000001</v>
      </c>
      <c r="P2719" s="8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2" x14ac:dyDescent="0.3">
      <c r="A2720" s="2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0">
        <f t="shared" si="252"/>
        <v>103.58333333333334</v>
      </c>
      <c r="P2720" s="8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43.2" x14ac:dyDescent="0.3">
      <c r="A2721" s="2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0">
        <f t="shared" si="252"/>
        <v>108.83333333333334</v>
      </c>
      <c r="P2721" s="8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2" x14ac:dyDescent="0.3">
      <c r="A2722" s="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0">
        <f t="shared" si="252"/>
        <v>118.12400000000001</v>
      </c>
      <c r="P2722" s="8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2" x14ac:dyDescent="0.3">
      <c r="A2723" s="2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0">
        <f t="shared" si="252"/>
        <v>1462</v>
      </c>
      <c r="P2723" s="8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2" x14ac:dyDescent="0.3">
      <c r="A2724" s="2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0">
        <f t="shared" si="252"/>
        <v>252.54</v>
      </c>
      <c r="P2724" s="8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43.2" x14ac:dyDescent="0.3">
      <c r="A2725" s="2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0">
        <f t="shared" si="252"/>
        <v>140.05000000000001</v>
      </c>
      <c r="P2725" s="8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2" x14ac:dyDescent="0.3">
      <c r="A2726" s="2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0">
        <f t="shared" si="252"/>
        <v>296.87520259319291</v>
      </c>
      <c r="P2726" s="8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2" x14ac:dyDescent="0.3">
      <c r="A2727" s="2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0">
        <f t="shared" si="252"/>
        <v>144.54249999999999</v>
      </c>
      <c r="P2727" s="8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">
      <c r="A2728" s="2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0">
        <f t="shared" si="252"/>
        <v>105.745</v>
      </c>
      <c r="P2728" s="8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2" x14ac:dyDescent="0.3">
      <c r="A2729" s="2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0">
        <f t="shared" si="252"/>
        <v>493.21000000000004</v>
      </c>
      <c r="P2729" s="8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8.8" x14ac:dyDescent="0.3">
      <c r="A2730" s="2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0">
        <f t="shared" si="252"/>
        <v>201.82666666666668</v>
      </c>
      <c r="P2730" s="8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8.8" x14ac:dyDescent="0.3">
      <c r="A2731" s="2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0">
        <f t="shared" si="252"/>
        <v>104.44</v>
      </c>
      <c r="P2731" s="8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2" x14ac:dyDescent="0.3">
      <c r="A2732" s="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0">
        <f t="shared" si="252"/>
        <v>170.29262962962963</v>
      </c>
      <c r="P2732" s="8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7.6" x14ac:dyDescent="0.3">
      <c r="A2733" s="2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0">
        <f t="shared" si="252"/>
        <v>104.30333333333333</v>
      </c>
      <c r="P2733" s="8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2" x14ac:dyDescent="0.3">
      <c r="A2734" s="2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0">
        <f t="shared" si="252"/>
        <v>118.25000000000001</v>
      </c>
      <c r="P2734" s="8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43.2" x14ac:dyDescent="0.3">
      <c r="A2735" s="2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0">
        <f t="shared" si="252"/>
        <v>107.538</v>
      </c>
      <c r="P2735" s="8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43.2" x14ac:dyDescent="0.3">
      <c r="A2736" s="2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0">
        <f t="shared" si="252"/>
        <v>2260300</v>
      </c>
      <c r="P2736" s="8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2" x14ac:dyDescent="0.3">
      <c r="A2737" s="2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0">
        <f t="shared" si="252"/>
        <v>978.13466666666682</v>
      </c>
      <c r="P2737" s="8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57.6" x14ac:dyDescent="0.3">
      <c r="A2738" s="2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0">
        <f t="shared" si="252"/>
        <v>122.9</v>
      </c>
      <c r="P2738" s="8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2" x14ac:dyDescent="0.3">
      <c r="A2739" s="2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0">
        <f t="shared" si="252"/>
        <v>246.0608</v>
      </c>
      <c r="P2739" s="8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2" x14ac:dyDescent="0.3">
      <c r="A2740" s="2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0">
        <f t="shared" si="252"/>
        <v>147.94</v>
      </c>
      <c r="P2740" s="8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2" x14ac:dyDescent="0.3">
      <c r="A2741" s="2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0">
        <f t="shared" si="252"/>
        <v>384.09090909090907</v>
      </c>
      <c r="P2741" s="8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2" x14ac:dyDescent="0.3">
      <c r="A2742" s="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0">
        <f t="shared" si="252"/>
        <v>103.33333333333334</v>
      </c>
      <c r="P2742" s="8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8.8" x14ac:dyDescent="0.3">
      <c r="A2743" s="2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0">
        <f t="shared" si="252"/>
        <v>0.43750000000000006</v>
      </c>
      <c r="P2743" s="8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2" x14ac:dyDescent="0.3">
      <c r="A2744" s="2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0">
        <f t="shared" si="252"/>
        <v>29.24</v>
      </c>
      <c r="P2744" s="8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7.6" x14ac:dyDescent="0.3">
      <c r="A2745" s="2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0">
        <f t="shared" si="252"/>
        <v>0</v>
      </c>
      <c r="P2745" s="8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2" x14ac:dyDescent="0.3">
      <c r="A2746" s="2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0">
        <f t="shared" si="252"/>
        <v>5.21875</v>
      </c>
      <c r="P2746" s="8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2" x14ac:dyDescent="0.3">
      <c r="A2747" s="2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0">
        <f t="shared" si="252"/>
        <v>21.887499999999999</v>
      </c>
      <c r="P2747" s="8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2" x14ac:dyDescent="0.3">
      <c r="A2748" s="2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0">
        <f t="shared" si="252"/>
        <v>26.700000000000003</v>
      </c>
      <c r="P2748" s="8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2" x14ac:dyDescent="0.3">
      <c r="A2749" s="2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0">
        <f t="shared" si="252"/>
        <v>28.000000000000004</v>
      </c>
      <c r="P2749" s="8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2" x14ac:dyDescent="0.3">
      <c r="A2750" s="2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0">
        <f t="shared" si="252"/>
        <v>1.06</v>
      </c>
      <c r="P2750" s="8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8.8" x14ac:dyDescent="0.3">
      <c r="A2751" s="2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0">
        <f t="shared" si="252"/>
        <v>1.0999999999999999</v>
      </c>
      <c r="P2751" s="8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2" x14ac:dyDescent="0.3">
      <c r="A2752" s="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0">
        <f t="shared" si="252"/>
        <v>0</v>
      </c>
      <c r="P2752" s="8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2" x14ac:dyDescent="0.3">
      <c r="A2753" s="2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0">
        <f t="shared" si="252"/>
        <v>0</v>
      </c>
      <c r="P2753" s="8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2" x14ac:dyDescent="0.3">
      <c r="A2754" s="2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0">
        <f t="shared" ref="O2754:O2817" si="258">(E2754/D2754)*100</f>
        <v>11.458333333333332</v>
      </c>
      <c r="P2754" s="8">
        <f t="shared" ref="P2754:P2817" si="259">IFERROR(E2754/L2754,0)</f>
        <v>39.285714285714285</v>
      </c>
      <c r="Q2754" s="2" t="str">
        <f t="shared" ref="Q2754:Q2817" si="260">LEFT(N2754,SEARCH("/",N2754,1)-1)</f>
        <v>publishing</v>
      </c>
      <c r="R2754" s="2" t="str">
        <f t="shared" ref="R2754:R2817" si="261">RIGHT(N2754, LEN(N2754)-SEARCH("/",N2754,1))</f>
        <v>children's books</v>
      </c>
      <c r="S2754" s="5">
        <f t="shared" ref="S2754:S2817" si="262">(((J2754/60)/60)/24)+DATE(1970,1,1)</f>
        <v>40855.765092592592</v>
      </c>
      <c r="T2754" s="5">
        <f t="shared" ref="T2754:T2817" si="263">(((I2754/60)/60)/24)+DATE(1970,1,1)</f>
        <v>40895.765092592592</v>
      </c>
    </row>
    <row r="2755" spans="1:20" ht="43.2" x14ac:dyDescent="0.3">
      <c r="A2755" s="2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0">
        <f t="shared" si="258"/>
        <v>19</v>
      </c>
      <c r="P2755" s="8">
        <f t="shared" si="259"/>
        <v>47.5</v>
      </c>
      <c r="Q2755" s="2" t="str">
        <f t="shared" si="260"/>
        <v>publishing</v>
      </c>
      <c r="R2755" s="2" t="str">
        <f t="shared" si="261"/>
        <v>children's books</v>
      </c>
      <c r="S2755" s="5">
        <f t="shared" si="262"/>
        <v>41117.900729166664</v>
      </c>
      <c r="T2755" s="5">
        <f t="shared" si="263"/>
        <v>41147.900729166664</v>
      </c>
    </row>
    <row r="2756" spans="1:20" ht="43.2" x14ac:dyDescent="0.3">
      <c r="A2756" s="2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0">
        <f t="shared" si="258"/>
        <v>0</v>
      </c>
      <c r="P2756" s="8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3.2" x14ac:dyDescent="0.3">
      <c r="A2757" s="2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0">
        <f t="shared" si="258"/>
        <v>52</v>
      </c>
      <c r="P2757" s="8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2" x14ac:dyDescent="0.3">
      <c r="A2758" s="2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0">
        <f t="shared" si="258"/>
        <v>10.48</v>
      </c>
      <c r="P2758" s="8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8.8" x14ac:dyDescent="0.3">
      <c r="A2759" s="2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0">
        <f t="shared" si="258"/>
        <v>0.66666666666666674</v>
      </c>
      <c r="P2759" s="8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7.6" x14ac:dyDescent="0.3">
      <c r="A2760" s="2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0">
        <f t="shared" si="258"/>
        <v>11.700000000000001</v>
      </c>
      <c r="P2760" s="8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2" x14ac:dyDescent="0.3">
      <c r="A2761" s="2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0">
        <f t="shared" si="258"/>
        <v>10.5</v>
      </c>
      <c r="P2761" s="8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43.2" x14ac:dyDescent="0.3">
      <c r="A2762" s="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0">
        <f t="shared" si="258"/>
        <v>0</v>
      </c>
      <c r="P2762" s="8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8.8" x14ac:dyDescent="0.3">
      <c r="A2763" s="2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0">
        <f t="shared" si="258"/>
        <v>0.72</v>
      </c>
      <c r="P2763" s="8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2" x14ac:dyDescent="0.3">
      <c r="A2764" s="2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0">
        <f t="shared" si="258"/>
        <v>0.76923076923076927</v>
      </c>
      <c r="P2764" s="8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8.8" x14ac:dyDescent="0.3">
      <c r="A2765" s="2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0">
        <f t="shared" si="258"/>
        <v>0.22842639593908631</v>
      </c>
      <c r="P2765" s="8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2" x14ac:dyDescent="0.3">
      <c r="A2766" s="2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0">
        <f t="shared" si="258"/>
        <v>1.125</v>
      </c>
      <c r="P2766" s="8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2" x14ac:dyDescent="0.3">
      <c r="A2767" s="2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0">
        <f t="shared" si="258"/>
        <v>0</v>
      </c>
      <c r="P2767" s="8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2" x14ac:dyDescent="0.3">
      <c r="A2768" s="2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0">
        <f t="shared" si="258"/>
        <v>2</v>
      </c>
      <c r="P2768" s="8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2" x14ac:dyDescent="0.3">
      <c r="A2769" s="2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0">
        <f t="shared" si="258"/>
        <v>0.85000000000000009</v>
      </c>
      <c r="P2769" s="8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2" x14ac:dyDescent="0.3">
      <c r="A2770" s="2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0">
        <f t="shared" si="258"/>
        <v>14.314285714285715</v>
      </c>
      <c r="P2770" s="8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2" x14ac:dyDescent="0.3">
      <c r="A2771" s="2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0">
        <f t="shared" si="258"/>
        <v>0.25</v>
      </c>
      <c r="P2771" s="8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2" x14ac:dyDescent="0.3">
      <c r="A2772" s="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0">
        <f t="shared" si="258"/>
        <v>10.411249999999999</v>
      </c>
      <c r="P2772" s="8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2" x14ac:dyDescent="0.3">
      <c r="A2773" s="2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0">
        <f t="shared" si="258"/>
        <v>0</v>
      </c>
      <c r="P2773" s="8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2" x14ac:dyDescent="0.3">
      <c r="A2774" s="2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0">
        <f t="shared" si="258"/>
        <v>0</v>
      </c>
      <c r="P2774" s="8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2" x14ac:dyDescent="0.3">
      <c r="A2775" s="2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0">
        <f t="shared" si="258"/>
        <v>0.18867924528301888</v>
      </c>
      <c r="P2775" s="8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2" x14ac:dyDescent="0.3">
      <c r="A2776" s="2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0">
        <f t="shared" si="258"/>
        <v>14.249999999999998</v>
      </c>
      <c r="P2776" s="8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2" x14ac:dyDescent="0.3">
      <c r="A2777" s="2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0">
        <f t="shared" si="258"/>
        <v>3</v>
      </c>
      <c r="P2777" s="8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7.6" x14ac:dyDescent="0.3">
      <c r="A2778" s="2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0">
        <f t="shared" si="258"/>
        <v>7.8809523809523814</v>
      </c>
      <c r="P2778" s="8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2" x14ac:dyDescent="0.3">
      <c r="A2779" s="2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0">
        <f t="shared" si="258"/>
        <v>0.33333333333333337</v>
      </c>
      <c r="P2779" s="8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7.6" x14ac:dyDescent="0.3">
      <c r="A2780" s="2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0">
        <f t="shared" si="258"/>
        <v>25.545454545454543</v>
      </c>
      <c r="P2780" s="8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2" x14ac:dyDescent="0.3">
      <c r="A2781" s="2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0">
        <f t="shared" si="258"/>
        <v>2.12</v>
      </c>
      <c r="P2781" s="8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8.8" x14ac:dyDescent="0.3">
      <c r="A2782" s="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0">
        <f t="shared" si="258"/>
        <v>0</v>
      </c>
      <c r="P2782" s="8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2" x14ac:dyDescent="0.3">
      <c r="A2783" s="2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0">
        <f t="shared" si="258"/>
        <v>105.28</v>
      </c>
      <c r="P2783" s="8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8.8" x14ac:dyDescent="0.3">
      <c r="A2784" s="2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0">
        <f t="shared" si="258"/>
        <v>120</v>
      </c>
      <c r="P2784" s="8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2" x14ac:dyDescent="0.3">
      <c r="A2785" s="2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0">
        <f t="shared" si="258"/>
        <v>114.5</v>
      </c>
      <c r="P2785" s="8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2" x14ac:dyDescent="0.3">
      <c r="A2786" s="2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0">
        <f t="shared" si="258"/>
        <v>119</v>
      </c>
      <c r="P2786" s="8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2" x14ac:dyDescent="0.3">
      <c r="A2787" s="2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0">
        <f t="shared" si="258"/>
        <v>104.67999999999999</v>
      </c>
      <c r="P2787" s="8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8.8" x14ac:dyDescent="0.3">
      <c r="A2788" s="2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0">
        <f t="shared" si="258"/>
        <v>117.83999999999999</v>
      </c>
      <c r="P2788" s="8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2" x14ac:dyDescent="0.3">
      <c r="A2789" s="2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0">
        <f t="shared" si="258"/>
        <v>119.7</v>
      </c>
      <c r="P2789" s="8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2" x14ac:dyDescent="0.3">
      <c r="A2790" s="2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0">
        <f t="shared" si="258"/>
        <v>102.49999999999999</v>
      </c>
      <c r="P2790" s="8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8.8" x14ac:dyDescent="0.3">
      <c r="A2791" s="2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0">
        <f t="shared" si="258"/>
        <v>101.16666666666667</v>
      </c>
      <c r="P2791" s="8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2" x14ac:dyDescent="0.3">
      <c r="A2792" s="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0">
        <f t="shared" si="258"/>
        <v>105.33333333333333</v>
      </c>
      <c r="P2792" s="8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43.2" x14ac:dyDescent="0.3">
      <c r="A2793" s="2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0">
        <f t="shared" si="258"/>
        <v>102.49999999999999</v>
      </c>
      <c r="P2793" s="8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2" x14ac:dyDescent="0.3">
      <c r="A2794" s="2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0">
        <f t="shared" si="258"/>
        <v>107.60000000000001</v>
      </c>
      <c r="P2794" s="8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7.6" x14ac:dyDescent="0.3">
      <c r="A2795" s="2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0">
        <f t="shared" si="258"/>
        <v>110.5675</v>
      </c>
      <c r="P2795" s="8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7.6" x14ac:dyDescent="0.3">
      <c r="A2796" s="2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0">
        <f t="shared" si="258"/>
        <v>150</v>
      </c>
      <c r="P2796" s="8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2" x14ac:dyDescent="0.3">
      <c r="A2797" s="2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0">
        <f t="shared" si="258"/>
        <v>104.28571428571429</v>
      </c>
      <c r="P2797" s="8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2" x14ac:dyDescent="0.3">
      <c r="A2798" s="2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0">
        <f t="shared" si="258"/>
        <v>115.5</v>
      </c>
      <c r="P2798" s="8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2" x14ac:dyDescent="0.3">
      <c r="A2799" s="2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0">
        <f t="shared" si="258"/>
        <v>102.64512500000001</v>
      </c>
      <c r="P2799" s="8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43.2" x14ac:dyDescent="0.3">
      <c r="A2800" s="2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0">
        <f t="shared" si="258"/>
        <v>101.4</v>
      </c>
      <c r="P2800" s="8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43.2" x14ac:dyDescent="0.3">
      <c r="A2801" s="2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0">
        <f t="shared" si="258"/>
        <v>116.6348</v>
      </c>
      <c r="P2801" s="8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2" x14ac:dyDescent="0.3">
      <c r="A2802" s="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0">
        <f t="shared" si="258"/>
        <v>133</v>
      </c>
      <c r="P2802" s="8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2" x14ac:dyDescent="0.3">
      <c r="A2803" s="2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0">
        <f t="shared" si="258"/>
        <v>133.20000000000002</v>
      </c>
      <c r="P2803" s="8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43.2" x14ac:dyDescent="0.3">
      <c r="A2804" s="2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0">
        <f t="shared" si="258"/>
        <v>101.83333333333333</v>
      </c>
      <c r="P2804" s="8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2" x14ac:dyDescent="0.3">
      <c r="A2805" s="2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0">
        <f t="shared" si="258"/>
        <v>127.95</v>
      </c>
      <c r="P2805" s="8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2" x14ac:dyDescent="0.3">
      <c r="A2806" s="2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0">
        <f t="shared" si="258"/>
        <v>114.99999999999999</v>
      </c>
      <c r="P2806" s="8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7.6" x14ac:dyDescent="0.3">
      <c r="A2807" s="2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0">
        <f t="shared" si="258"/>
        <v>110.00000000000001</v>
      </c>
      <c r="P2807" s="8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2" x14ac:dyDescent="0.3">
      <c r="A2808" s="2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0">
        <f t="shared" si="258"/>
        <v>112.1</v>
      </c>
      <c r="P2808" s="8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">
      <c r="A2809" s="2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0">
        <f t="shared" si="258"/>
        <v>126</v>
      </c>
      <c r="P2809" s="8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43.2" x14ac:dyDescent="0.3">
      <c r="A2810" s="2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0">
        <f t="shared" si="258"/>
        <v>100.24444444444444</v>
      </c>
      <c r="P2810" s="8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2" x14ac:dyDescent="0.3">
      <c r="A2811" s="2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0">
        <f t="shared" si="258"/>
        <v>102.4</v>
      </c>
      <c r="P2811" s="8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2" x14ac:dyDescent="0.3">
      <c r="A2812" s="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0">
        <f t="shared" si="258"/>
        <v>108.2</v>
      </c>
      <c r="P2812" s="8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2" x14ac:dyDescent="0.3">
      <c r="A2813" s="2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0">
        <f t="shared" si="258"/>
        <v>100.27</v>
      </c>
      <c r="P2813" s="8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2" x14ac:dyDescent="0.3">
      <c r="A2814" s="2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0">
        <f t="shared" si="258"/>
        <v>113.3</v>
      </c>
      <c r="P2814" s="8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2" x14ac:dyDescent="0.3">
      <c r="A2815" s="2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0">
        <f t="shared" si="258"/>
        <v>127.57571428571428</v>
      </c>
      <c r="P2815" s="8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2" x14ac:dyDescent="0.3">
      <c r="A2816" s="2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0">
        <f t="shared" si="258"/>
        <v>107.73333333333332</v>
      </c>
      <c r="P2816" s="8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2" x14ac:dyDescent="0.3">
      <c r="A2817" s="2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0">
        <f t="shared" si="258"/>
        <v>242</v>
      </c>
      <c r="P2817" s="8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2" x14ac:dyDescent="0.3">
      <c r="A2818" s="2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0">
        <f t="shared" ref="O2818:O2881" si="264">(E2818/D2818)*100</f>
        <v>141.56666666666666</v>
      </c>
      <c r="P2818" s="8">
        <f t="shared" ref="P2818:P2881" si="265">IFERROR(E2818/L2818,0)</f>
        <v>25.130177514792898</v>
      </c>
      <c r="Q2818" s="2" t="str">
        <f t="shared" ref="Q2818:Q2881" si="266">LEFT(N2818,SEARCH("/",N2818,1)-1)</f>
        <v>theater</v>
      </c>
      <c r="R2818" s="2" t="str">
        <f t="shared" ref="R2818:R2881" si="267">RIGHT(N2818, LEN(N2818)-SEARCH("/",N2818,1))</f>
        <v>plays</v>
      </c>
      <c r="S2818" s="5">
        <f t="shared" ref="S2818:S2881" si="268">(((J2818/60)/60)/24)+DATE(1970,1,1)</f>
        <v>42188.467499999999</v>
      </c>
      <c r="T2818" s="5">
        <f t="shared" ref="T2818:T2881" si="269">(((I2818/60)/60)/24)+DATE(1970,1,1)</f>
        <v>42218.666666666672</v>
      </c>
    </row>
    <row r="2819" spans="1:20" ht="43.2" x14ac:dyDescent="0.3">
      <c r="A2819" s="2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0">
        <f t="shared" si="264"/>
        <v>130</v>
      </c>
      <c r="P2819" s="8">
        <f t="shared" si="265"/>
        <v>23.636363636363637</v>
      </c>
      <c r="Q2819" s="2" t="str">
        <f t="shared" si="266"/>
        <v>theater</v>
      </c>
      <c r="R2819" s="2" t="str">
        <f t="shared" si="267"/>
        <v>plays</v>
      </c>
      <c r="S2819" s="5">
        <f t="shared" si="268"/>
        <v>42023.634976851856</v>
      </c>
      <c r="T2819" s="5">
        <f t="shared" si="269"/>
        <v>42063.634976851856</v>
      </c>
    </row>
    <row r="2820" spans="1:20" ht="43.2" x14ac:dyDescent="0.3">
      <c r="A2820" s="2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0">
        <f t="shared" si="264"/>
        <v>106.03</v>
      </c>
      <c r="P2820" s="8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3.2" x14ac:dyDescent="0.3">
      <c r="A2821" s="2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0">
        <f t="shared" si="264"/>
        <v>104.80000000000001</v>
      </c>
      <c r="P2821" s="8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2" x14ac:dyDescent="0.3">
      <c r="A2822" s="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0">
        <f t="shared" si="264"/>
        <v>136</v>
      </c>
      <c r="P2822" s="8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7.6" x14ac:dyDescent="0.3">
      <c r="A2823" s="2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0">
        <f t="shared" si="264"/>
        <v>100</v>
      </c>
      <c r="P2823" s="8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7.6" x14ac:dyDescent="0.3">
      <c r="A2824" s="2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0">
        <f t="shared" si="264"/>
        <v>100</v>
      </c>
      <c r="P2824" s="8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7.6" x14ac:dyDescent="0.3">
      <c r="A2825" s="2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0">
        <f t="shared" si="264"/>
        <v>124</v>
      </c>
      <c r="P2825" s="8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2" x14ac:dyDescent="0.3">
      <c r="A2826" s="2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0">
        <f t="shared" si="264"/>
        <v>116.92307692307693</v>
      </c>
      <c r="P2826" s="8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7.6" x14ac:dyDescent="0.3">
      <c r="A2827" s="2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0">
        <f t="shared" si="264"/>
        <v>103.33333333333334</v>
      </c>
      <c r="P2827" s="8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7.6" x14ac:dyDescent="0.3">
      <c r="A2828" s="2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0">
        <f t="shared" si="264"/>
        <v>107.74999999999999</v>
      </c>
      <c r="P2828" s="8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7.6" x14ac:dyDescent="0.3">
      <c r="A2829" s="2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0">
        <f t="shared" si="264"/>
        <v>120.24999999999999</v>
      </c>
      <c r="P2829" s="8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2" x14ac:dyDescent="0.3">
      <c r="A2830" s="2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0">
        <f t="shared" si="264"/>
        <v>100.37894736842105</v>
      </c>
      <c r="P2830" s="8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2" x14ac:dyDescent="0.3">
      <c r="A2831" s="2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0">
        <f t="shared" si="264"/>
        <v>106.52</v>
      </c>
      <c r="P2831" s="8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8.8" x14ac:dyDescent="0.3">
      <c r="A2832" s="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0">
        <f t="shared" si="264"/>
        <v>100</v>
      </c>
      <c r="P2832" s="8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2" x14ac:dyDescent="0.3">
      <c r="A2833" s="2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0">
        <f t="shared" si="264"/>
        <v>110.66666666666667</v>
      </c>
      <c r="P2833" s="8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43.2" x14ac:dyDescent="0.3">
      <c r="A2834" s="2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0">
        <f t="shared" si="264"/>
        <v>114.71959999999999</v>
      </c>
      <c r="P2834" s="8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">
      <c r="A2835" s="2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0">
        <f t="shared" si="264"/>
        <v>108.25925925925925</v>
      </c>
      <c r="P2835" s="8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2" x14ac:dyDescent="0.3">
      <c r="A2836" s="2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0">
        <f t="shared" si="264"/>
        <v>170</v>
      </c>
      <c r="P2836" s="8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2" x14ac:dyDescent="0.3">
      <c r="A2837" s="2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0">
        <f t="shared" si="264"/>
        <v>187.09899999999999</v>
      </c>
      <c r="P2837" s="8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7.6" x14ac:dyDescent="0.3">
      <c r="A2838" s="2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0">
        <f t="shared" si="264"/>
        <v>107.77777777777777</v>
      </c>
      <c r="P2838" s="8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7.6" x14ac:dyDescent="0.3">
      <c r="A2839" s="2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0">
        <f t="shared" si="264"/>
        <v>100</v>
      </c>
      <c r="P2839" s="8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2" x14ac:dyDescent="0.3">
      <c r="A2840" s="2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0">
        <f t="shared" si="264"/>
        <v>120.24999999999999</v>
      </c>
      <c r="P2840" s="8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2" x14ac:dyDescent="0.3">
      <c r="A2841" s="2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0">
        <f t="shared" si="264"/>
        <v>111.42857142857143</v>
      </c>
      <c r="P2841" s="8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7.6" x14ac:dyDescent="0.3">
      <c r="A2842" s="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0">
        <f t="shared" si="264"/>
        <v>104</v>
      </c>
      <c r="P2842" s="8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43.2" x14ac:dyDescent="0.3">
      <c r="A2843" s="2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0">
        <f t="shared" si="264"/>
        <v>1</v>
      </c>
      <c r="P2843" s="8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2" x14ac:dyDescent="0.3">
      <c r="A2844" s="2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0">
        <f t="shared" si="264"/>
        <v>0</v>
      </c>
      <c r="P2844" s="8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2" x14ac:dyDescent="0.3">
      <c r="A2845" s="2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0">
        <f t="shared" si="264"/>
        <v>0</v>
      </c>
      <c r="P2845" s="8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2" x14ac:dyDescent="0.3">
      <c r="A2846" s="2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0">
        <f t="shared" si="264"/>
        <v>5.4545454545454541</v>
      </c>
      <c r="P2846" s="8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2" x14ac:dyDescent="0.3">
      <c r="A2847" s="2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0">
        <f t="shared" si="264"/>
        <v>31.546666666666667</v>
      </c>
      <c r="P2847" s="8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7.6" x14ac:dyDescent="0.3">
      <c r="A2848" s="2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0">
        <f t="shared" si="264"/>
        <v>0</v>
      </c>
      <c r="P2848" s="8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2" x14ac:dyDescent="0.3">
      <c r="A2849" s="2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0">
        <f t="shared" si="264"/>
        <v>0</v>
      </c>
      <c r="P2849" s="8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7.6" x14ac:dyDescent="0.3">
      <c r="A2850" s="2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0">
        <f t="shared" si="264"/>
        <v>0.2</v>
      </c>
      <c r="P2850" s="8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2" x14ac:dyDescent="0.3">
      <c r="A2851" s="2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0">
        <f t="shared" si="264"/>
        <v>1</v>
      </c>
      <c r="P2851" s="8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2" x14ac:dyDescent="0.3">
      <c r="A2852" s="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0">
        <f t="shared" si="264"/>
        <v>3.8875000000000002</v>
      </c>
      <c r="P2852" s="8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2" x14ac:dyDescent="0.3">
      <c r="A2853" s="2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0">
        <f t="shared" si="264"/>
        <v>0</v>
      </c>
      <c r="P2853" s="8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2" x14ac:dyDescent="0.3">
      <c r="A2854" s="2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0">
        <f t="shared" si="264"/>
        <v>1.9</v>
      </c>
      <c r="P2854" s="8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2" x14ac:dyDescent="0.3">
      <c r="A2855" s="2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0">
        <f t="shared" si="264"/>
        <v>0</v>
      </c>
      <c r="P2855" s="8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2" x14ac:dyDescent="0.3">
      <c r="A2856" s="2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0">
        <f t="shared" si="264"/>
        <v>41.699999999999996</v>
      </c>
      <c r="P2856" s="8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7.6" x14ac:dyDescent="0.3">
      <c r="A2857" s="2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0">
        <f t="shared" si="264"/>
        <v>50</v>
      </c>
      <c r="P2857" s="8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2" x14ac:dyDescent="0.3">
      <c r="A2858" s="2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0">
        <f t="shared" si="264"/>
        <v>4.8666666666666663</v>
      </c>
      <c r="P2858" s="8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7.6" x14ac:dyDescent="0.3">
      <c r="A2859" s="2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0">
        <f t="shared" si="264"/>
        <v>19.736842105263158</v>
      </c>
      <c r="P2859" s="8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2" x14ac:dyDescent="0.3">
      <c r="A2860" s="2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0">
        <f t="shared" si="264"/>
        <v>0</v>
      </c>
      <c r="P2860" s="8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2" x14ac:dyDescent="0.3">
      <c r="A2861" s="2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0">
        <f t="shared" si="264"/>
        <v>1.7500000000000002</v>
      </c>
      <c r="P2861" s="8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7.6" x14ac:dyDescent="0.3">
      <c r="A2862" s="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0">
        <f t="shared" si="264"/>
        <v>6.65</v>
      </c>
      <c r="P2862" s="8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2" x14ac:dyDescent="0.3">
      <c r="A2863" s="2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0">
        <f t="shared" si="264"/>
        <v>32</v>
      </c>
      <c r="P2863" s="8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2" x14ac:dyDescent="0.3">
      <c r="A2864" s="2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0">
        <f t="shared" si="264"/>
        <v>0.43307086614173229</v>
      </c>
      <c r="P2864" s="8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2" x14ac:dyDescent="0.3">
      <c r="A2865" s="2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0">
        <f t="shared" si="264"/>
        <v>0.04</v>
      </c>
      <c r="P2865" s="8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">
      <c r="A2866" s="2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0">
        <f t="shared" si="264"/>
        <v>1.6</v>
      </c>
      <c r="P2866" s="8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2" x14ac:dyDescent="0.3">
      <c r="A2867" s="2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0">
        <f t="shared" si="264"/>
        <v>0</v>
      </c>
      <c r="P2867" s="8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2" x14ac:dyDescent="0.3">
      <c r="A2868" s="2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0">
        <f t="shared" si="264"/>
        <v>0.89999999999999991</v>
      </c>
      <c r="P2868" s="8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7.6" x14ac:dyDescent="0.3">
      <c r="A2869" s="2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0">
        <f t="shared" si="264"/>
        <v>20.16</v>
      </c>
      <c r="P2869" s="8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7.6" x14ac:dyDescent="0.3">
      <c r="A2870" s="2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0">
        <f t="shared" si="264"/>
        <v>42.011733333333332</v>
      </c>
      <c r="P2870" s="8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7.6" x14ac:dyDescent="0.3">
      <c r="A2871" s="2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0">
        <f t="shared" si="264"/>
        <v>0.88500000000000001</v>
      </c>
      <c r="P2871" s="8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7.6" x14ac:dyDescent="0.3">
      <c r="A2872" s="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0">
        <f t="shared" si="264"/>
        <v>15</v>
      </c>
      <c r="P2872" s="8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2" x14ac:dyDescent="0.3">
      <c r="A2873" s="2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0">
        <f t="shared" si="264"/>
        <v>4.67</v>
      </c>
      <c r="P2873" s="8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2" x14ac:dyDescent="0.3">
      <c r="A2874" s="2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0">
        <f t="shared" si="264"/>
        <v>0</v>
      </c>
      <c r="P2874" s="8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7.6" x14ac:dyDescent="0.3">
      <c r="A2875" s="2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0">
        <f t="shared" si="264"/>
        <v>38.119999999999997</v>
      </c>
      <c r="P2875" s="8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2" x14ac:dyDescent="0.3">
      <c r="A2876" s="2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0">
        <f t="shared" si="264"/>
        <v>5.42</v>
      </c>
      <c r="P2876" s="8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2" x14ac:dyDescent="0.3">
      <c r="A2877" s="2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0">
        <f t="shared" si="264"/>
        <v>3.4999999999999996E-2</v>
      </c>
      <c r="P2877" s="8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2" x14ac:dyDescent="0.3">
      <c r="A2878" s="2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0">
        <f t="shared" si="264"/>
        <v>0</v>
      </c>
      <c r="P2878" s="8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2" x14ac:dyDescent="0.3">
      <c r="A2879" s="2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0">
        <f t="shared" si="264"/>
        <v>10.833333333333334</v>
      </c>
      <c r="P2879" s="8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2" x14ac:dyDescent="0.3">
      <c r="A2880" s="2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0">
        <f t="shared" si="264"/>
        <v>2.1</v>
      </c>
      <c r="P2880" s="8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2" x14ac:dyDescent="0.3">
      <c r="A2881" s="2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0">
        <f t="shared" si="264"/>
        <v>0.2589285714285714</v>
      </c>
      <c r="P2881" s="8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2" x14ac:dyDescent="0.3">
      <c r="A2882" s="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0">
        <f t="shared" ref="O2882:O2945" si="270">(E2882/D2882)*100</f>
        <v>23.333333333333332</v>
      </c>
      <c r="P2882" s="8">
        <f t="shared" ref="P2882:P2945" si="271">IFERROR(E2882/L2882,0)</f>
        <v>96.551724137931032</v>
      </c>
      <c r="Q2882" s="2" t="str">
        <f t="shared" ref="Q2882:Q2945" si="272">LEFT(N2882,SEARCH("/",N2882,1)-1)</f>
        <v>theater</v>
      </c>
      <c r="R2882" s="2" t="str">
        <f t="shared" ref="R2882:R2945" si="273">RIGHT(N2882, LEN(N2882)-SEARCH("/",N2882,1))</f>
        <v>plays</v>
      </c>
      <c r="S2882" s="5">
        <f t="shared" ref="S2882:S2945" si="274">(((J2882/60)/60)/24)+DATE(1970,1,1)</f>
        <v>42192.905694444446</v>
      </c>
      <c r="T2882" s="5">
        <f t="shared" ref="T2882:T2945" si="275">(((I2882/60)/60)/24)+DATE(1970,1,1)</f>
        <v>42236.711805555555</v>
      </c>
    </row>
    <row r="2883" spans="1:20" ht="43.2" x14ac:dyDescent="0.3">
      <c r="A2883" s="2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0">
        <f t="shared" si="270"/>
        <v>0</v>
      </c>
      <c r="P2883" s="8">
        <f t="shared" si="271"/>
        <v>0</v>
      </c>
      <c r="Q2883" s="2" t="str">
        <f t="shared" si="272"/>
        <v>theater</v>
      </c>
      <c r="R2883" s="2" t="str">
        <f t="shared" si="273"/>
        <v>plays</v>
      </c>
      <c r="S2883" s="5">
        <f t="shared" si="274"/>
        <v>41916.597638888888</v>
      </c>
      <c r="T2883" s="5">
        <f t="shared" si="275"/>
        <v>41976.639305555553</v>
      </c>
    </row>
    <row r="2884" spans="1:20" ht="43.2" x14ac:dyDescent="0.3">
      <c r="A2884" s="2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0">
        <f t="shared" si="270"/>
        <v>33.6</v>
      </c>
      <c r="P2884" s="8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57.6" x14ac:dyDescent="0.3">
      <c r="A2885" s="2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0">
        <f t="shared" si="270"/>
        <v>19.079999999999998</v>
      </c>
      <c r="P2885" s="8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8.8" x14ac:dyDescent="0.3">
      <c r="A2886" s="2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0">
        <f t="shared" si="270"/>
        <v>0.41111111111111115</v>
      </c>
      <c r="P2886" s="8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8.8" x14ac:dyDescent="0.3">
      <c r="A2887" s="2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0">
        <f t="shared" si="270"/>
        <v>32.5</v>
      </c>
      <c r="P2887" s="8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2" x14ac:dyDescent="0.3">
      <c r="A2888" s="2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0">
        <f t="shared" si="270"/>
        <v>5</v>
      </c>
      <c r="P2888" s="8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2" x14ac:dyDescent="0.3">
      <c r="A2889" s="2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0">
        <f t="shared" si="270"/>
        <v>0.16666666666666669</v>
      </c>
      <c r="P2889" s="8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2" x14ac:dyDescent="0.3">
      <c r="A2890" s="2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0">
        <f t="shared" si="270"/>
        <v>0</v>
      </c>
      <c r="P2890" s="8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2" x14ac:dyDescent="0.3">
      <c r="A2891" s="2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0">
        <f t="shared" si="270"/>
        <v>38.066666666666663</v>
      </c>
      <c r="P2891" s="8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2" x14ac:dyDescent="0.3">
      <c r="A2892" s="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0">
        <f t="shared" si="270"/>
        <v>1.05</v>
      </c>
      <c r="P2892" s="8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2" x14ac:dyDescent="0.3">
      <c r="A2893" s="2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0">
        <f t="shared" si="270"/>
        <v>2.73</v>
      </c>
      <c r="P2893" s="8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2" x14ac:dyDescent="0.3">
      <c r="A2894" s="2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0">
        <f t="shared" si="270"/>
        <v>9.0909090909090917</v>
      </c>
      <c r="P2894" s="8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">
      <c r="A2895" s="2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0">
        <f t="shared" si="270"/>
        <v>0.5</v>
      </c>
      <c r="P2895" s="8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8.8" x14ac:dyDescent="0.3">
      <c r="A2896" s="2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0">
        <f t="shared" si="270"/>
        <v>0</v>
      </c>
      <c r="P2896" s="8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2" x14ac:dyDescent="0.3">
      <c r="A2897" s="2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0">
        <f t="shared" si="270"/>
        <v>4.5999999999999996</v>
      </c>
      <c r="P2897" s="8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2" x14ac:dyDescent="0.3">
      <c r="A2898" s="2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0">
        <f t="shared" si="270"/>
        <v>20.833333333333336</v>
      </c>
      <c r="P2898" s="8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2" x14ac:dyDescent="0.3">
      <c r="A2899" s="2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0">
        <f t="shared" si="270"/>
        <v>4.583333333333333</v>
      </c>
      <c r="P2899" s="8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2" x14ac:dyDescent="0.3">
      <c r="A2900" s="2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0">
        <f t="shared" si="270"/>
        <v>4.2133333333333338</v>
      </c>
      <c r="P2900" s="8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2" x14ac:dyDescent="0.3">
      <c r="A2901" s="2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0">
        <f t="shared" si="270"/>
        <v>0</v>
      </c>
      <c r="P2901" s="8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7.6" x14ac:dyDescent="0.3">
      <c r="A2902" s="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0">
        <f t="shared" si="270"/>
        <v>61.909090909090914</v>
      </c>
      <c r="P2902" s="8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2" x14ac:dyDescent="0.3">
      <c r="A2903" s="2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0">
        <f t="shared" si="270"/>
        <v>0.8</v>
      </c>
      <c r="P2903" s="8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2" x14ac:dyDescent="0.3">
      <c r="A2904" s="2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0">
        <f t="shared" si="270"/>
        <v>1.6666666666666666E-2</v>
      </c>
      <c r="P2904" s="8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2" x14ac:dyDescent="0.3">
      <c r="A2905" s="2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0">
        <f t="shared" si="270"/>
        <v>0.77999999999999992</v>
      </c>
      <c r="P2905" s="8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2" x14ac:dyDescent="0.3">
      <c r="A2906" s="2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0">
        <f t="shared" si="270"/>
        <v>5</v>
      </c>
      <c r="P2906" s="8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2" x14ac:dyDescent="0.3">
      <c r="A2907" s="2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0">
        <f t="shared" si="270"/>
        <v>17.771428571428572</v>
      </c>
      <c r="P2907" s="8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7.6" x14ac:dyDescent="0.3">
      <c r="A2908" s="2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0">
        <f t="shared" si="270"/>
        <v>9.4166666666666661</v>
      </c>
      <c r="P2908" s="8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2" x14ac:dyDescent="0.3">
      <c r="A2909" s="2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0">
        <f t="shared" si="270"/>
        <v>0.08</v>
      </c>
      <c r="P2909" s="8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7.6" x14ac:dyDescent="0.3">
      <c r="A2910" s="2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0">
        <f t="shared" si="270"/>
        <v>2.75</v>
      </c>
      <c r="P2910" s="8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43.2" x14ac:dyDescent="0.3">
      <c r="A2911" s="2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0">
        <f t="shared" si="270"/>
        <v>1.1111111111111112E-2</v>
      </c>
      <c r="P2911" s="8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2" x14ac:dyDescent="0.3">
      <c r="A2912" s="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0">
        <f t="shared" si="270"/>
        <v>3.3333333333333335E-3</v>
      </c>
      <c r="P2912" s="8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7.6" x14ac:dyDescent="0.3">
      <c r="A2913" s="2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0">
        <f t="shared" si="270"/>
        <v>36.5</v>
      </c>
      <c r="P2913" s="8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2" x14ac:dyDescent="0.3">
      <c r="A2914" s="2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0">
        <f t="shared" si="270"/>
        <v>14.058171745152354</v>
      </c>
      <c r="P2914" s="8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2" x14ac:dyDescent="0.3">
      <c r="A2915" s="2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0">
        <f t="shared" si="270"/>
        <v>0.02</v>
      </c>
      <c r="P2915" s="8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8.8" x14ac:dyDescent="0.3">
      <c r="A2916" s="2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0">
        <f t="shared" si="270"/>
        <v>4.0000000000000001E-3</v>
      </c>
      <c r="P2916" s="8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2" x14ac:dyDescent="0.3">
      <c r="A2917" s="2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0">
        <f t="shared" si="270"/>
        <v>61.1</v>
      </c>
      <c r="P2917" s="8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2" x14ac:dyDescent="0.3">
      <c r="A2918" s="2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0">
        <f t="shared" si="270"/>
        <v>7.8378378378378386</v>
      </c>
      <c r="P2918" s="8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2" x14ac:dyDescent="0.3">
      <c r="A2919" s="2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0">
        <f t="shared" si="270"/>
        <v>21.85</v>
      </c>
      <c r="P2919" s="8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2" x14ac:dyDescent="0.3">
      <c r="A2920" s="2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0">
        <f t="shared" si="270"/>
        <v>27.24</v>
      </c>
      <c r="P2920" s="8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2" x14ac:dyDescent="0.3">
      <c r="A2921" s="2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0">
        <f t="shared" si="270"/>
        <v>8.5</v>
      </c>
      <c r="P2921" s="8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2" x14ac:dyDescent="0.3">
      <c r="A2922" s="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0">
        <f t="shared" si="270"/>
        <v>26.840000000000003</v>
      </c>
      <c r="P2922" s="8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28.8" x14ac:dyDescent="0.3">
      <c r="A2923" s="2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0">
        <f t="shared" si="270"/>
        <v>129</v>
      </c>
      <c r="P2923" s="8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43.2" x14ac:dyDescent="0.3">
      <c r="A2924" s="2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0">
        <f t="shared" si="270"/>
        <v>100</v>
      </c>
      <c r="P2924" s="8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2" x14ac:dyDescent="0.3">
      <c r="A2925" s="2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0">
        <f t="shared" si="270"/>
        <v>100</v>
      </c>
      <c r="P2925" s="8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2" x14ac:dyDescent="0.3">
      <c r="A2926" s="2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0">
        <f t="shared" si="270"/>
        <v>103.2</v>
      </c>
      <c r="P2926" s="8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2" x14ac:dyDescent="0.3">
      <c r="A2927" s="2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0">
        <f t="shared" si="270"/>
        <v>102.44597777777777</v>
      </c>
      <c r="P2927" s="8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2" x14ac:dyDescent="0.3">
      <c r="A2928" s="2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0">
        <f t="shared" si="270"/>
        <v>125</v>
      </c>
      <c r="P2928" s="8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2" x14ac:dyDescent="0.3">
      <c r="A2929" s="2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0">
        <f t="shared" si="270"/>
        <v>130.83333333333334</v>
      </c>
      <c r="P2929" s="8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8.8" x14ac:dyDescent="0.3">
      <c r="A2930" s="2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0">
        <f t="shared" si="270"/>
        <v>100</v>
      </c>
      <c r="P2930" s="8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2" x14ac:dyDescent="0.3">
      <c r="A2931" s="2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0">
        <f t="shared" si="270"/>
        <v>102.06937499999999</v>
      </c>
      <c r="P2931" s="8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2" x14ac:dyDescent="0.3">
      <c r="A2932" s="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0">
        <f t="shared" si="270"/>
        <v>100.92000000000002</v>
      </c>
      <c r="P2932" s="8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43.2" x14ac:dyDescent="0.3">
      <c r="A2933" s="2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0">
        <f t="shared" si="270"/>
        <v>106</v>
      </c>
      <c r="P2933" s="8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2" x14ac:dyDescent="0.3">
      <c r="A2934" s="2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0">
        <f t="shared" si="270"/>
        <v>105.0967741935484</v>
      </c>
      <c r="P2934" s="8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43.2" x14ac:dyDescent="0.3">
      <c r="A2935" s="2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0">
        <f t="shared" si="270"/>
        <v>102.76</v>
      </c>
      <c r="P2935" s="8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2" x14ac:dyDescent="0.3">
      <c r="A2936" s="2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0">
        <f t="shared" si="270"/>
        <v>108</v>
      </c>
      <c r="P2936" s="8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2" x14ac:dyDescent="0.3">
      <c r="A2937" s="2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0">
        <f t="shared" si="270"/>
        <v>100.88571428571429</v>
      </c>
      <c r="P2937" s="8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2" x14ac:dyDescent="0.3">
      <c r="A2938" s="2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0">
        <f t="shared" si="270"/>
        <v>128</v>
      </c>
      <c r="P2938" s="8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8.8" x14ac:dyDescent="0.3">
      <c r="A2939" s="2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0">
        <f t="shared" si="270"/>
        <v>133.33333333333331</v>
      </c>
      <c r="P2939" s="8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2" x14ac:dyDescent="0.3">
      <c r="A2940" s="2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0">
        <f t="shared" si="270"/>
        <v>101.375</v>
      </c>
      <c r="P2940" s="8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2" x14ac:dyDescent="0.3">
      <c r="A2941" s="2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0">
        <f t="shared" si="270"/>
        <v>102.875</v>
      </c>
      <c r="P2941" s="8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2" x14ac:dyDescent="0.3">
      <c r="A2942" s="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0">
        <f t="shared" si="270"/>
        <v>107.24000000000001</v>
      </c>
      <c r="P2942" s="8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2" x14ac:dyDescent="0.3">
      <c r="A2943" s="2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0">
        <f t="shared" si="270"/>
        <v>4.0000000000000001E-3</v>
      </c>
      <c r="P2943" s="8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2" x14ac:dyDescent="0.3">
      <c r="A2944" s="2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0">
        <f t="shared" si="270"/>
        <v>20.424999999999997</v>
      </c>
      <c r="P2944" s="8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2" x14ac:dyDescent="0.3">
      <c r="A2945" s="2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0">
        <f t="shared" si="270"/>
        <v>0</v>
      </c>
      <c r="P2945" s="8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2" x14ac:dyDescent="0.3">
      <c r="A2946" s="2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0">
        <f t="shared" ref="O2946:O3009" si="276">(E2946/D2946)*100</f>
        <v>1</v>
      </c>
      <c r="P2946" s="8">
        <f t="shared" ref="P2946:P3009" si="277">IFERROR(E2946/L2946,0)</f>
        <v>100</v>
      </c>
      <c r="Q2946" s="2" t="str">
        <f t="shared" ref="Q2946:Q3009" si="278">LEFT(N2946,SEARCH("/",N2946,1)-1)</f>
        <v>theater</v>
      </c>
      <c r="R2946" s="2" t="str">
        <f t="shared" ref="R2946:R3009" si="279">RIGHT(N2946, LEN(N2946)-SEARCH("/",N2946,1))</f>
        <v>spaces</v>
      </c>
      <c r="S2946" s="5">
        <f t="shared" ref="S2946:S3009" si="280">(((J2946/60)/60)/24)+DATE(1970,1,1)</f>
        <v>42132.9143287037</v>
      </c>
      <c r="T2946" s="5">
        <f t="shared" ref="T2946:T3009" si="281">(((I2946/60)/60)/24)+DATE(1970,1,1)</f>
        <v>42162.9143287037</v>
      </c>
    </row>
    <row r="2947" spans="1:20" ht="57.6" x14ac:dyDescent="0.3">
      <c r="A2947" s="2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0">
        <f t="shared" si="276"/>
        <v>0</v>
      </c>
      <c r="P2947" s="8">
        <f t="shared" si="277"/>
        <v>0</v>
      </c>
      <c r="Q2947" s="2" t="str">
        <f t="shared" si="278"/>
        <v>theater</v>
      </c>
      <c r="R2947" s="2" t="str">
        <f t="shared" si="279"/>
        <v>spaces</v>
      </c>
      <c r="S2947" s="5">
        <f t="shared" si="280"/>
        <v>42118.139583333337</v>
      </c>
      <c r="T2947" s="5">
        <f t="shared" si="281"/>
        <v>42148.139583333337</v>
      </c>
    </row>
    <row r="2948" spans="1:20" ht="43.2" x14ac:dyDescent="0.3">
      <c r="A2948" s="2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0">
        <f t="shared" si="276"/>
        <v>0.1</v>
      </c>
      <c r="P2948" s="8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57.6" x14ac:dyDescent="0.3">
      <c r="A2949" s="2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0">
        <f t="shared" si="276"/>
        <v>4.2880000000000003</v>
      </c>
      <c r="P2949" s="8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7.6" x14ac:dyDescent="0.3">
      <c r="A2950" s="2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0">
        <f t="shared" si="276"/>
        <v>4.8000000000000004E-3</v>
      </c>
      <c r="P2950" s="8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2" x14ac:dyDescent="0.3">
      <c r="A2951" s="2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0">
        <f t="shared" si="276"/>
        <v>2.5</v>
      </c>
      <c r="P2951" s="8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2" x14ac:dyDescent="0.3">
      <c r="A2952" s="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0">
        <f t="shared" si="276"/>
        <v>0</v>
      </c>
      <c r="P2952" s="8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7.6" x14ac:dyDescent="0.3">
      <c r="A2953" s="2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0">
        <f t="shared" si="276"/>
        <v>2.1919999999999997</v>
      </c>
      <c r="P2953" s="8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2" x14ac:dyDescent="0.3">
      <c r="A2954" s="2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0">
        <f t="shared" si="276"/>
        <v>8.0250000000000004</v>
      </c>
      <c r="P2954" s="8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2" x14ac:dyDescent="0.3">
      <c r="A2955" s="2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0">
        <f t="shared" si="276"/>
        <v>0.15125</v>
      </c>
      <c r="P2955" s="8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2" x14ac:dyDescent="0.3">
      <c r="A2956" s="2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0">
        <f t="shared" si="276"/>
        <v>0</v>
      </c>
      <c r="P2956" s="8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8.8" x14ac:dyDescent="0.3">
      <c r="A2957" s="2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0">
        <f t="shared" si="276"/>
        <v>59.583333333333336</v>
      </c>
      <c r="P2957" s="8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2" x14ac:dyDescent="0.3">
      <c r="A2958" s="2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0">
        <f t="shared" si="276"/>
        <v>16.734177215189874</v>
      </c>
      <c r="P2958" s="8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2" x14ac:dyDescent="0.3">
      <c r="A2959" s="2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0">
        <f t="shared" si="276"/>
        <v>1.8666666666666669</v>
      </c>
      <c r="P2959" s="8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2" x14ac:dyDescent="0.3">
      <c r="A2960" s="2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0">
        <f t="shared" si="276"/>
        <v>0</v>
      </c>
      <c r="P2960" s="8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2" x14ac:dyDescent="0.3">
      <c r="A2961" s="2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0">
        <f t="shared" si="276"/>
        <v>0</v>
      </c>
      <c r="P2961" s="8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2" x14ac:dyDescent="0.3">
      <c r="A2962" s="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0">
        <f t="shared" si="276"/>
        <v>0</v>
      </c>
      <c r="P2962" s="8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43.2" x14ac:dyDescent="0.3">
      <c r="A2963" s="2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0">
        <f t="shared" si="276"/>
        <v>109.62</v>
      </c>
      <c r="P2963" s="8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2" x14ac:dyDescent="0.3">
      <c r="A2964" s="2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0">
        <f t="shared" si="276"/>
        <v>121.8</v>
      </c>
      <c r="P2964" s="8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7.6" x14ac:dyDescent="0.3">
      <c r="A2965" s="2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0">
        <f t="shared" si="276"/>
        <v>106.85</v>
      </c>
      <c r="P2965" s="8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2" x14ac:dyDescent="0.3">
      <c r="A2966" s="2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0">
        <f t="shared" si="276"/>
        <v>100.71379999999999</v>
      </c>
      <c r="P2966" s="8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7.6" x14ac:dyDescent="0.3">
      <c r="A2967" s="2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0">
        <f t="shared" si="276"/>
        <v>109.00000000000001</v>
      </c>
      <c r="P2967" s="8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2" x14ac:dyDescent="0.3">
      <c r="A2968" s="2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0">
        <f t="shared" si="276"/>
        <v>113.63000000000001</v>
      </c>
      <c r="P2968" s="8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2" x14ac:dyDescent="0.3">
      <c r="A2969" s="2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0">
        <f t="shared" si="276"/>
        <v>113.92</v>
      </c>
      <c r="P2969" s="8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8.8" x14ac:dyDescent="0.3">
      <c r="A2970" s="2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0">
        <f t="shared" si="276"/>
        <v>106</v>
      </c>
      <c r="P2970" s="8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2" x14ac:dyDescent="0.3">
      <c r="A2971" s="2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0">
        <f t="shared" si="276"/>
        <v>162.5</v>
      </c>
      <c r="P2971" s="8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2" x14ac:dyDescent="0.3">
      <c r="A2972" s="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0">
        <f t="shared" si="276"/>
        <v>106</v>
      </c>
      <c r="P2972" s="8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2" x14ac:dyDescent="0.3">
      <c r="A2973" s="2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0">
        <f t="shared" si="276"/>
        <v>100.15624999999999</v>
      </c>
      <c r="P2973" s="8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8.8" x14ac:dyDescent="0.3">
      <c r="A2974" s="2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0">
        <f t="shared" si="276"/>
        <v>105.35000000000001</v>
      </c>
      <c r="P2974" s="8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2" x14ac:dyDescent="0.3">
      <c r="A2975" s="2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0">
        <f t="shared" si="276"/>
        <v>174.8</v>
      </c>
      <c r="P2975" s="8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7.6" x14ac:dyDescent="0.3">
      <c r="A2976" s="2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0">
        <f t="shared" si="276"/>
        <v>102</v>
      </c>
      <c r="P2976" s="8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43.2" x14ac:dyDescent="0.3">
      <c r="A2977" s="2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0">
        <f t="shared" si="276"/>
        <v>100.125</v>
      </c>
      <c r="P2977" s="8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2" x14ac:dyDescent="0.3">
      <c r="A2978" s="2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0">
        <f t="shared" si="276"/>
        <v>171.42857142857142</v>
      </c>
      <c r="P2978" s="8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7.6" x14ac:dyDescent="0.3">
      <c r="A2979" s="2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0">
        <f t="shared" si="276"/>
        <v>113.56666666666666</v>
      </c>
      <c r="P2979" s="8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7.6" x14ac:dyDescent="0.3">
      <c r="A2980" s="2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0">
        <f t="shared" si="276"/>
        <v>129.46666666666667</v>
      </c>
      <c r="P2980" s="8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2" x14ac:dyDescent="0.3">
      <c r="A2981" s="2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0">
        <f t="shared" si="276"/>
        <v>101.4</v>
      </c>
      <c r="P2981" s="8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2" x14ac:dyDescent="0.3">
      <c r="A2982" s="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0">
        <f t="shared" si="276"/>
        <v>109.16666666666666</v>
      </c>
      <c r="P2982" s="8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7.6" x14ac:dyDescent="0.3">
      <c r="A2983" s="2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0">
        <f t="shared" si="276"/>
        <v>128.92500000000001</v>
      </c>
      <c r="P2983" s="8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28.8" x14ac:dyDescent="0.3">
      <c r="A2984" s="2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0">
        <f t="shared" si="276"/>
        <v>102.06</v>
      </c>
      <c r="P2984" s="8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2" x14ac:dyDescent="0.3">
      <c r="A2985" s="2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0">
        <f t="shared" si="276"/>
        <v>146.53957758620692</v>
      </c>
      <c r="P2985" s="8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7.6" x14ac:dyDescent="0.3">
      <c r="A2986" s="2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0">
        <f t="shared" si="276"/>
        <v>100.352</v>
      </c>
      <c r="P2986" s="8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7.6" x14ac:dyDescent="0.3">
      <c r="A2987" s="2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0">
        <f t="shared" si="276"/>
        <v>121.64999999999999</v>
      </c>
      <c r="P2987" s="8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2" x14ac:dyDescent="0.3">
      <c r="A2988" s="2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0">
        <f t="shared" si="276"/>
        <v>105.5</v>
      </c>
      <c r="P2988" s="8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7.6" x14ac:dyDescent="0.3">
      <c r="A2989" s="2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0">
        <f t="shared" si="276"/>
        <v>110.4008</v>
      </c>
      <c r="P2989" s="8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2" x14ac:dyDescent="0.3">
      <c r="A2990" s="2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0">
        <f t="shared" si="276"/>
        <v>100</v>
      </c>
      <c r="P2990" s="8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">
      <c r="A2991" s="2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0">
        <f t="shared" si="276"/>
        <v>176.535</v>
      </c>
      <c r="P2991" s="8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2" x14ac:dyDescent="0.3">
      <c r="A2992" s="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0">
        <f t="shared" si="276"/>
        <v>100</v>
      </c>
      <c r="P2992" s="8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2" x14ac:dyDescent="0.3">
      <c r="A2993" s="2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0">
        <f t="shared" si="276"/>
        <v>103.29411764705883</v>
      </c>
      <c r="P2993" s="8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2" x14ac:dyDescent="0.3">
      <c r="A2994" s="2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0">
        <f t="shared" si="276"/>
        <v>104.5</v>
      </c>
      <c r="P2994" s="8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">
      <c r="A2995" s="2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0">
        <f t="shared" si="276"/>
        <v>100.29999999999998</v>
      </c>
      <c r="P2995" s="8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2" x14ac:dyDescent="0.3">
      <c r="A2996" s="2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0">
        <f t="shared" si="276"/>
        <v>457.74666666666673</v>
      </c>
      <c r="P2996" s="8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2" x14ac:dyDescent="0.3">
      <c r="A2997" s="2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0">
        <f t="shared" si="276"/>
        <v>104.96000000000001</v>
      </c>
      <c r="P2997" s="8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8.8" x14ac:dyDescent="0.3">
      <c r="A2998" s="2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0">
        <f t="shared" si="276"/>
        <v>171.94285714285715</v>
      </c>
      <c r="P2998" s="8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2" x14ac:dyDescent="0.3">
      <c r="A2999" s="2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0">
        <f t="shared" si="276"/>
        <v>103.73000000000002</v>
      </c>
      <c r="P2999" s="8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2" x14ac:dyDescent="0.3">
      <c r="A3000" s="2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0">
        <f t="shared" si="276"/>
        <v>103.029</v>
      </c>
      <c r="P3000" s="8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2" x14ac:dyDescent="0.3">
      <c r="A3001" s="2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0">
        <f t="shared" si="276"/>
        <v>118.88888888888889</v>
      </c>
      <c r="P3001" s="8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2" x14ac:dyDescent="0.3">
      <c r="A3002" s="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0">
        <f t="shared" si="276"/>
        <v>100</v>
      </c>
      <c r="P3002" s="8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2" x14ac:dyDescent="0.3">
      <c r="A3003" s="2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0">
        <f t="shared" si="276"/>
        <v>318.69988910451895</v>
      </c>
      <c r="P3003" s="8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8.8" x14ac:dyDescent="0.3">
      <c r="A3004" s="2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0">
        <f t="shared" si="276"/>
        <v>108.50614285714286</v>
      </c>
      <c r="P3004" s="8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2" x14ac:dyDescent="0.3">
      <c r="A3005" s="2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0">
        <f t="shared" si="276"/>
        <v>101.16666666666667</v>
      </c>
      <c r="P3005" s="8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7.6" x14ac:dyDescent="0.3">
      <c r="A3006" s="2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0">
        <f t="shared" si="276"/>
        <v>112.815</v>
      </c>
      <c r="P3006" s="8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43.2" x14ac:dyDescent="0.3">
      <c r="A3007" s="2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0">
        <f t="shared" si="276"/>
        <v>120.49622641509434</v>
      </c>
      <c r="P3007" s="8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8.8" x14ac:dyDescent="0.3">
      <c r="A3008" s="2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0">
        <f t="shared" si="276"/>
        <v>107.74999999999999</v>
      </c>
      <c r="P3008" s="8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8.8" x14ac:dyDescent="0.3">
      <c r="A3009" s="2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0">
        <f t="shared" si="276"/>
        <v>180</v>
      </c>
      <c r="P3009" s="8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2" x14ac:dyDescent="0.3">
      <c r="A3010" s="2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0">
        <f t="shared" ref="O3010:O3073" si="282">(E3010/D3010)*100</f>
        <v>101.16666666666667</v>
      </c>
      <c r="P3010" s="8">
        <f t="shared" ref="P3010:P3073" si="283">IFERROR(E3010/L3010,0)</f>
        <v>116.73076923076923</v>
      </c>
      <c r="Q3010" s="2" t="str">
        <f t="shared" ref="Q3010:Q3073" si="284">LEFT(N3010,SEARCH("/",N3010,1)-1)</f>
        <v>theater</v>
      </c>
      <c r="R3010" s="2" t="str">
        <f t="shared" ref="R3010:R3073" si="285">RIGHT(N3010, LEN(N3010)-SEARCH("/",N3010,1))</f>
        <v>spaces</v>
      </c>
      <c r="S3010" s="5">
        <f t="shared" ref="S3010:S3073" si="286">(((J3010/60)/60)/24)+DATE(1970,1,1)</f>
        <v>42360.212025462963</v>
      </c>
      <c r="T3010" s="5">
        <f t="shared" ref="T3010:T3073" si="287">(((I3010/60)/60)/24)+DATE(1970,1,1)</f>
        <v>42390.212025462963</v>
      </c>
    </row>
    <row r="3011" spans="1:20" ht="43.2" x14ac:dyDescent="0.3">
      <c r="A3011" s="2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0">
        <f t="shared" si="282"/>
        <v>119.756</v>
      </c>
      <c r="P3011" s="8">
        <f t="shared" si="283"/>
        <v>233.8984375</v>
      </c>
      <c r="Q3011" s="2" t="str">
        <f t="shared" si="284"/>
        <v>theater</v>
      </c>
      <c r="R3011" s="2" t="str">
        <f t="shared" si="285"/>
        <v>spaces</v>
      </c>
      <c r="S3011" s="5">
        <f t="shared" si="286"/>
        <v>41939.569907407407</v>
      </c>
      <c r="T3011" s="5">
        <f t="shared" si="287"/>
        <v>41969.611574074079</v>
      </c>
    </row>
    <row r="3012" spans="1:20" ht="43.2" x14ac:dyDescent="0.3">
      <c r="A3012" s="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0">
        <f t="shared" si="282"/>
        <v>158</v>
      </c>
      <c r="P3012" s="8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3.2" x14ac:dyDescent="0.3">
      <c r="A3013" s="2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0">
        <f t="shared" si="282"/>
        <v>123.66666666666666</v>
      </c>
      <c r="P3013" s="8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2" x14ac:dyDescent="0.3">
      <c r="A3014" s="2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0">
        <f t="shared" si="282"/>
        <v>117.12499999999999</v>
      </c>
      <c r="P3014" s="8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2" x14ac:dyDescent="0.3">
      <c r="A3015" s="2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0">
        <f t="shared" si="282"/>
        <v>156.96</v>
      </c>
      <c r="P3015" s="8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2" x14ac:dyDescent="0.3">
      <c r="A3016" s="2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0">
        <f t="shared" si="282"/>
        <v>113.104</v>
      </c>
      <c r="P3016" s="8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2" x14ac:dyDescent="0.3">
      <c r="A3017" s="2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0">
        <f t="shared" si="282"/>
        <v>103.17647058823529</v>
      </c>
      <c r="P3017" s="8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7.6" x14ac:dyDescent="0.3">
      <c r="A3018" s="2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0">
        <f t="shared" si="282"/>
        <v>102.61176470588236</v>
      </c>
      <c r="P3018" s="8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2" x14ac:dyDescent="0.3">
      <c r="A3019" s="2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0">
        <f t="shared" si="282"/>
        <v>105.84090909090908</v>
      </c>
      <c r="P3019" s="8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2" x14ac:dyDescent="0.3">
      <c r="A3020" s="2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0">
        <f t="shared" si="282"/>
        <v>100.71428571428571</v>
      </c>
      <c r="P3020" s="8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2" x14ac:dyDescent="0.3">
      <c r="A3021" s="2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0">
        <f t="shared" si="282"/>
        <v>121.23333333333332</v>
      </c>
      <c r="P3021" s="8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43.2" x14ac:dyDescent="0.3">
      <c r="A3022" s="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0">
        <f t="shared" si="282"/>
        <v>100.57142857142858</v>
      </c>
      <c r="P3022" s="8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2" x14ac:dyDescent="0.3">
      <c r="A3023" s="2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0">
        <f t="shared" si="282"/>
        <v>116.02222222222223</v>
      </c>
      <c r="P3023" s="8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2" x14ac:dyDescent="0.3">
      <c r="A3024" s="2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0">
        <f t="shared" si="282"/>
        <v>100.88</v>
      </c>
      <c r="P3024" s="8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7.6" x14ac:dyDescent="0.3">
      <c r="A3025" s="2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0">
        <f t="shared" si="282"/>
        <v>103</v>
      </c>
      <c r="P3025" s="8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2" x14ac:dyDescent="0.3">
      <c r="A3026" s="2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0">
        <f t="shared" si="282"/>
        <v>246.42</v>
      </c>
      <c r="P3026" s="8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2" x14ac:dyDescent="0.3">
      <c r="A3027" s="2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0">
        <f t="shared" si="282"/>
        <v>302.2</v>
      </c>
      <c r="P3027" s="8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7.6" x14ac:dyDescent="0.3">
      <c r="A3028" s="2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0">
        <f t="shared" si="282"/>
        <v>143.33333333333334</v>
      </c>
      <c r="P3028" s="8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2" x14ac:dyDescent="0.3">
      <c r="A3029" s="2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0">
        <f t="shared" si="282"/>
        <v>131.44</v>
      </c>
      <c r="P3029" s="8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8.8" x14ac:dyDescent="0.3">
      <c r="A3030" s="2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0">
        <f t="shared" si="282"/>
        <v>168.01999999999998</v>
      </c>
      <c r="P3030" s="8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2" x14ac:dyDescent="0.3">
      <c r="A3031" s="2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0">
        <f t="shared" si="282"/>
        <v>109.67666666666666</v>
      </c>
      <c r="P3031" s="8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2" x14ac:dyDescent="0.3">
      <c r="A3032" s="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0">
        <f t="shared" si="282"/>
        <v>106.6857142857143</v>
      </c>
      <c r="P3032" s="8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" x14ac:dyDescent="0.3">
      <c r="A3033" s="2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0">
        <f t="shared" si="282"/>
        <v>100</v>
      </c>
      <c r="P3033" s="8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2" x14ac:dyDescent="0.3">
      <c r="A3034" s="2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0">
        <f t="shared" si="282"/>
        <v>127.2</v>
      </c>
      <c r="P3034" s="8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2" x14ac:dyDescent="0.3">
      <c r="A3035" s="2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0">
        <f t="shared" si="282"/>
        <v>146.53333333333333</v>
      </c>
      <c r="P3035" s="8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" x14ac:dyDescent="0.3">
      <c r="A3036" s="2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0">
        <f t="shared" si="282"/>
        <v>112.53599999999999</v>
      </c>
      <c r="P3036" s="8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8.8" x14ac:dyDescent="0.3">
      <c r="A3037" s="2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0">
        <f t="shared" si="282"/>
        <v>108.78684000000001</v>
      </c>
      <c r="P3037" s="8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2" x14ac:dyDescent="0.3">
      <c r="A3038" s="2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0">
        <f t="shared" si="282"/>
        <v>126.732</v>
      </c>
      <c r="P3038" s="8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7.6" x14ac:dyDescent="0.3">
      <c r="A3039" s="2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0">
        <f t="shared" si="282"/>
        <v>213.20000000000002</v>
      </c>
      <c r="P3039" s="8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2" x14ac:dyDescent="0.3">
      <c r="A3040" s="2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0">
        <f t="shared" si="282"/>
        <v>100.49999999999999</v>
      </c>
      <c r="P3040" s="8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2" x14ac:dyDescent="0.3">
      <c r="A3041" s="2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0">
        <f t="shared" si="282"/>
        <v>108.71389999999998</v>
      </c>
      <c r="P3041" s="8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2" x14ac:dyDescent="0.3">
      <c r="A3042" s="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0">
        <f t="shared" si="282"/>
        <v>107.5</v>
      </c>
      <c r="P3042" s="8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8.8" x14ac:dyDescent="0.3">
      <c r="A3043" s="2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0">
        <f t="shared" si="282"/>
        <v>110.48192771084338</v>
      </c>
      <c r="P3043" s="8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7.6" x14ac:dyDescent="0.3">
      <c r="A3044" s="2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0">
        <f t="shared" si="282"/>
        <v>128</v>
      </c>
      <c r="P3044" s="8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2" x14ac:dyDescent="0.3">
      <c r="A3045" s="2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0">
        <f t="shared" si="282"/>
        <v>110.00666666666667</v>
      </c>
      <c r="P3045" s="8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2" x14ac:dyDescent="0.3">
      <c r="A3046" s="2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0">
        <f t="shared" si="282"/>
        <v>109.34166666666667</v>
      </c>
      <c r="P3046" s="8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43.2" x14ac:dyDescent="0.3">
      <c r="A3047" s="2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0">
        <f t="shared" si="282"/>
        <v>132.70650000000001</v>
      </c>
      <c r="P3047" s="8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7.6" x14ac:dyDescent="0.3">
      <c r="A3048" s="2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0">
        <f t="shared" si="282"/>
        <v>190.84810126582278</v>
      </c>
      <c r="P3048" s="8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2" x14ac:dyDescent="0.3">
      <c r="A3049" s="2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0">
        <f t="shared" si="282"/>
        <v>149</v>
      </c>
      <c r="P3049" s="8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43.2" x14ac:dyDescent="0.3">
      <c r="A3050" s="2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0">
        <f t="shared" si="282"/>
        <v>166.4</v>
      </c>
      <c r="P3050" s="8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7.6" x14ac:dyDescent="0.3">
      <c r="A3051" s="2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0">
        <f t="shared" si="282"/>
        <v>106.66666666666667</v>
      </c>
      <c r="P3051" s="8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8.8" x14ac:dyDescent="0.3">
      <c r="A3052" s="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0">
        <f t="shared" si="282"/>
        <v>106</v>
      </c>
      <c r="P3052" s="8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7.6" x14ac:dyDescent="0.3">
      <c r="A3053" s="2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0">
        <f t="shared" si="282"/>
        <v>23.62857142857143</v>
      </c>
      <c r="P3053" s="8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2" x14ac:dyDescent="0.3">
      <c r="A3054" s="2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0">
        <f t="shared" si="282"/>
        <v>0.15</v>
      </c>
      <c r="P3054" s="8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7.6" x14ac:dyDescent="0.3">
      <c r="A3055" s="2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0">
        <f t="shared" si="282"/>
        <v>0.4</v>
      </c>
      <c r="P3055" s="8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43.2" x14ac:dyDescent="0.3">
      <c r="A3056" s="2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0">
        <f t="shared" si="282"/>
        <v>0</v>
      </c>
      <c r="P3056" s="8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2" x14ac:dyDescent="0.3">
      <c r="A3057" s="2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0">
        <f t="shared" si="282"/>
        <v>5.0000000000000001E-3</v>
      </c>
      <c r="P3057" s="8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43.2" x14ac:dyDescent="0.3">
      <c r="A3058" s="2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0">
        <f t="shared" si="282"/>
        <v>0</v>
      </c>
      <c r="P3058" s="8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2" x14ac:dyDescent="0.3">
      <c r="A3059" s="2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0">
        <f t="shared" si="282"/>
        <v>0</v>
      </c>
      <c r="P3059" s="8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7.6" x14ac:dyDescent="0.3">
      <c r="A3060" s="2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0">
        <f t="shared" si="282"/>
        <v>1.6666666666666666E-2</v>
      </c>
      <c r="P3060" s="8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2" x14ac:dyDescent="0.3">
      <c r="A3061" s="2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0">
        <f t="shared" si="282"/>
        <v>3.0066666666666664</v>
      </c>
      <c r="P3061" s="8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8.8" x14ac:dyDescent="0.3">
      <c r="A3062" s="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0">
        <f t="shared" si="282"/>
        <v>0.15227272727272728</v>
      </c>
      <c r="P3062" s="8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">
      <c r="A3063" s="2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0">
        <f t="shared" si="282"/>
        <v>0</v>
      </c>
      <c r="P3063" s="8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2" x14ac:dyDescent="0.3">
      <c r="A3064" s="2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0">
        <f t="shared" si="282"/>
        <v>66.84</v>
      </c>
      <c r="P3064" s="8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2" x14ac:dyDescent="0.3">
      <c r="A3065" s="2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0">
        <f t="shared" si="282"/>
        <v>19.566666666666666</v>
      </c>
      <c r="P3065" s="8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8.8" x14ac:dyDescent="0.3">
      <c r="A3066" s="2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0">
        <f t="shared" si="282"/>
        <v>11.294666666666666</v>
      </c>
      <c r="P3066" s="8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2" x14ac:dyDescent="0.3">
      <c r="A3067" s="2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0">
        <f t="shared" si="282"/>
        <v>0.04</v>
      </c>
      <c r="P3067" s="8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2" x14ac:dyDescent="0.3">
      <c r="A3068" s="2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0">
        <f t="shared" si="282"/>
        <v>11.985714285714286</v>
      </c>
      <c r="P3068" s="8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2" x14ac:dyDescent="0.3">
      <c r="A3069" s="2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0">
        <f t="shared" si="282"/>
        <v>2.5</v>
      </c>
      <c r="P3069" s="8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43.2" x14ac:dyDescent="0.3">
      <c r="A3070" s="2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0">
        <f t="shared" si="282"/>
        <v>6.9999999999999993E-2</v>
      </c>
      <c r="P3070" s="8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2" x14ac:dyDescent="0.3">
      <c r="A3071" s="2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0">
        <f t="shared" si="282"/>
        <v>14.099999999999998</v>
      </c>
      <c r="P3071" s="8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2" x14ac:dyDescent="0.3">
      <c r="A3072" s="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0">
        <f t="shared" si="282"/>
        <v>3.34</v>
      </c>
      <c r="P3072" s="8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2" x14ac:dyDescent="0.3">
      <c r="A3073" s="2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0">
        <f t="shared" si="282"/>
        <v>59.774999999999999</v>
      </c>
      <c r="P3073" s="8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43.2" x14ac:dyDescent="0.3">
      <c r="A3074" s="2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0">
        <f t="shared" ref="O3074:O3137" si="288">(E3074/D3074)*100</f>
        <v>1.6666666666666666E-2</v>
      </c>
      <c r="P3074" s="8">
        <f t="shared" ref="P3074:P3137" si="289">IFERROR(E3074/L3074,0)</f>
        <v>1</v>
      </c>
      <c r="Q3074" s="2" t="str">
        <f t="shared" ref="Q3074:Q3137" si="290">LEFT(N3074,SEARCH("/",N3074,1)-1)</f>
        <v>theater</v>
      </c>
      <c r="R3074" s="2" t="str">
        <f t="shared" ref="R3074:R3137" si="291">RIGHT(N3074, LEN(N3074)-SEARCH("/",N3074,1))</f>
        <v>spaces</v>
      </c>
      <c r="S3074" s="5">
        <f t="shared" ref="S3074:S3137" si="292">(((J3074/60)/60)/24)+DATE(1970,1,1)</f>
        <v>42658.690532407403</v>
      </c>
      <c r="T3074" s="5">
        <f t="shared" ref="T3074:T3137" si="293">(((I3074/60)/60)/24)+DATE(1970,1,1)</f>
        <v>42673.073611111111</v>
      </c>
    </row>
    <row r="3075" spans="1:20" ht="43.2" x14ac:dyDescent="0.3">
      <c r="A3075" s="2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0">
        <f t="shared" si="288"/>
        <v>2.3035714285714284E-2</v>
      </c>
      <c r="P3075" s="8">
        <f t="shared" si="289"/>
        <v>92.142857142857139</v>
      </c>
      <c r="Q3075" s="2" t="str">
        <f t="shared" si="290"/>
        <v>theater</v>
      </c>
      <c r="R3075" s="2" t="str">
        <f t="shared" si="291"/>
        <v>spaces</v>
      </c>
      <c r="S3075" s="5">
        <f t="shared" si="292"/>
        <v>42111.684027777781</v>
      </c>
      <c r="T3075" s="5">
        <f t="shared" si="293"/>
        <v>42169.804861111115</v>
      </c>
    </row>
    <row r="3076" spans="1:20" ht="57.6" x14ac:dyDescent="0.3">
      <c r="A3076" s="2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0">
        <f t="shared" si="288"/>
        <v>8.8000000000000009E-2</v>
      </c>
      <c r="P3076" s="8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3.2" x14ac:dyDescent="0.3">
      <c r="A3077" s="2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0">
        <f t="shared" si="288"/>
        <v>8.64</v>
      </c>
      <c r="P3077" s="8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8.8" x14ac:dyDescent="0.3">
      <c r="A3078" s="2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0">
        <f t="shared" si="288"/>
        <v>15.06</v>
      </c>
      <c r="P3078" s="8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2" x14ac:dyDescent="0.3">
      <c r="A3079" s="2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0">
        <f t="shared" si="288"/>
        <v>0.47727272727272729</v>
      </c>
      <c r="P3079" s="8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2" x14ac:dyDescent="0.3">
      <c r="A3080" s="2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0">
        <f t="shared" si="288"/>
        <v>0.11833333333333333</v>
      </c>
      <c r="P3080" s="8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2" x14ac:dyDescent="0.3">
      <c r="A3081" s="2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0">
        <f t="shared" si="288"/>
        <v>0.8417399858735245</v>
      </c>
      <c r="P3081" s="8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2" x14ac:dyDescent="0.3">
      <c r="A3082" s="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0">
        <f t="shared" si="288"/>
        <v>1.8799999999999997E-2</v>
      </c>
      <c r="P3082" s="8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2" x14ac:dyDescent="0.3">
      <c r="A3083" s="2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0">
        <f t="shared" si="288"/>
        <v>0.21029999999999999</v>
      </c>
      <c r="P3083" s="8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2" x14ac:dyDescent="0.3">
      <c r="A3084" s="2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0">
        <f t="shared" si="288"/>
        <v>0</v>
      </c>
      <c r="P3084" s="8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7.6" x14ac:dyDescent="0.3">
      <c r="A3085" s="2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0">
        <f t="shared" si="288"/>
        <v>0.27999999999999997</v>
      </c>
      <c r="P3085" s="8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7.6" x14ac:dyDescent="0.3">
      <c r="A3086" s="2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0">
        <f t="shared" si="288"/>
        <v>11.57920670115792</v>
      </c>
      <c r="P3086" s="8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2" x14ac:dyDescent="0.3">
      <c r="A3087" s="2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0">
        <f t="shared" si="288"/>
        <v>2.44</v>
      </c>
      <c r="P3087" s="8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43.2" x14ac:dyDescent="0.3">
      <c r="A3088" s="2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0">
        <f t="shared" si="288"/>
        <v>0.25</v>
      </c>
      <c r="P3088" s="8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2" x14ac:dyDescent="0.3">
      <c r="A3089" s="2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0">
        <f t="shared" si="288"/>
        <v>0.625</v>
      </c>
      <c r="P3089" s="8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2" x14ac:dyDescent="0.3">
      <c r="A3090" s="2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0">
        <f t="shared" si="288"/>
        <v>0.19384615384615383</v>
      </c>
      <c r="P3090" s="8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2" x14ac:dyDescent="0.3">
      <c r="A3091" s="2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0">
        <f t="shared" si="288"/>
        <v>23.416</v>
      </c>
      <c r="P3091" s="8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2" x14ac:dyDescent="0.3">
      <c r="A3092" s="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0">
        <f t="shared" si="288"/>
        <v>5.0808888888888886</v>
      </c>
      <c r="P3092" s="8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7.6" x14ac:dyDescent="0.3">
      <c r="A3093" s="2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0">
        <f t="shared" si="288"/>
        <v>15.920000000000002</v>
      </c>
      <c r="P3093" s="8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2" x14ac:dyDescent="0.3">
      <c r="A3094" s="2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0">
        <f t="shared" si="288"/>
        <v>1.1831900000000002</v>
      </c>
      <c r="P3094" s="8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7.6" x14ac:dyDescent="0.3">
      <c r="A3095" s="2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0">
        <f t="shared" si="288"/>
        <v>22.75</v>
      </c>
      <c r="P3095" s="8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2" x14ac:dyDescent="0.3">
      <c r="A3096" s="2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0">
        <f t="shared" si="288"/>
        <v>2.5000000000000001E-2</v>
      </c>
      <c r="P3096" s="8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2" x14ac:dyDescent="0.3">
      <c r="A3097" s="2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0">
        <f t="shared" si="288"/>
        <v>0.33512064343163539</v>
      </c>
      <c r="P3097" s="8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2" x14ac:dyDescent="0.3">
      <c r="A3098" s="2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0">
        <f t="shared" si="288"/>
        <v>3.9750000000000001</v>
      </c>
      <c r="P3098" s="8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2" x14ac:dyDescent="0.3">
      <c r="A3099" s="2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0">
        <f t="shared" si="288"/>
        <v>17.150000000000002</v>
      </c>
      <c r="P3099" s="8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43.2" x14ac:dyDescent="0.3">
      <c r="A3100" s="2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0">
        <f t="shared" si="288"/>
        <v>3.6080041046690612</v>
      </c>
      <c r="P3100" s="8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2" x14ac:dyDescent="0.3">
      <c r="A3101" s="2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0">
        <f t="shared" si="288"/>
        <v>13.900000000000002</v>
      </c>
      <c r="P3101" s="8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2" x14ac:dyDescent="0.3">
      <c r="A3102" s="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0">
        <f t="shared" si="288"/>
        <v>15.225</v>
      </c>
      <c r="P3102" s="8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7.6" x14ac:dyDescent="0.3">
      <c r="A3103" s="2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0">
        <f t="shared" si="288"/>
        <v>12</v>
      </c>
      <c r="P3103" s="8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7.6" x14ac:dyDescent="0.3">
      <c r="A3104" s="2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0">
        <f t="shared" si="288"/>
        <v>39.112499999999997</v>
      </c>
      <c r="P3104" s="8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8.8" x14ac:dyDescent="0.3">
      <c r="A3105" s="2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0">
        <f t="shared" si="288"/>
        <v>0.26829268292682928</v>
      </c>
      <c r="P3105" s="8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2" x14ac:dyDescent="0.3">
      <c r="A3106" s="2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0">
        <f t="shared" si="288"/>
        <v>29.625</v>
      </c>
      <c r="P3106" s="8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2" x14ac:dyDescent="0.3">
      <c r="A3107" s="2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0">
        <f t="shared" si="288"/>
        <v>42.360992301112063</v>
      </c>
      <c r="P3107" s="8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7.6" x14ac:dyDescent="0.3">
      <c r="A3108" s="2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0">
        <f t="shared" si="288"/>
        <v>4.1000000000000005</v>
      </c>
      <c r="P3108" s="8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2" x14ac:dyDescent="0.3">
      <c r="A3109" s="2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0">
        <f t="shared" si="288"/>
        <v>19.762499999999999</v>
      </c>
      <c r="P3109" s="8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">
      <c r="A3110" s="2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0">
        <f t="shared" si="288"/>
        <v>5.1999999999999998E-2</v>
      </c>
      <c r="P3110" s="8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2" x14ac:dyDescent="0.3">
      <c r="A3111" s="2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0">
        <f t="shared" si="288"/>
        <v>25.030188679245285</v>
      </c>
      <c r="P3111" s="8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2" x14ac:dyDescent="0.3">
      <c r="A3112" s="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0">
        <f t="shared" si="288"/>
        <v>0.04</v>
      </c>
      <c r="P3112" s="8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2" x14ac:dyDescent="0.3">
      <c r="A3113" s="2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0">
        <f t="shared" si="288"/>
        <v>26.640000000000004</v>
      </c>
      <c r="P3113" s="8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2" x14ac:dyDescent="0.3">
      <c r="A3114" s="2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0">
        <f t="shared" si="288"/>
        <v>4.7363636363636363</v>
      </c>
      <c r="P3114" s="8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2" x14ac:dyDescent="0.3">
      <c r="A3115" s="2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0">
        <f t="shared" si="288"/>
        <v>4.2435339894712749</v>
      </c>
      <c r="P3115" s="8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2" x14ac:dyDescent="0.3">
      <c r="A3116" s="2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0">
        <f t="shared" si="288"/>
        <v>0</v>
      </c>
      <c r="P3116" s="8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2" x14ac:dyDescent="0.3">
      <c r="A3117" s="2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0">
        <f t="shared" si="288"/>
        <v>3</v>
      </c>
      <c r="P3117" s="8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2" x14ac:dyDescent="0.3">
      <c r="A3118" s="2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0">
        <f t="shared" si="288"/>
        <v>57.333333333333336</v>
      </c>
      <c r="P3118" s="8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2" x14ac:dyDescent="0.3">
      <c r="A3119" s="2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0">
        <f t="shared" si="288"/>
        <v>0.1</v>
      </c>
      <c r="P3119" s="8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8.8" x14ac:dyDescent="0.3">
      <c r="A3120" s="2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0">
        <f t="shared" si="288"/>
        <v>0.31</v>
      </c>
      <c r="P3120" s="8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7.6" x14ac:dyDescent="0.3">
      <c r="A3121" s="2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0">
        <f t="shared" si="288"/>
        <v>0.05</v>
      </c>
      <c r="P3121" s="8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2" x14ac:dyDescent="0.3">
      <c r="A3122" s="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0">
        <f t="shared" si="288"/>
        <v>9.8461538461538465E-3</v>
      </c>
      <c r="P3122" s="8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28.8" x14ac:dyDescent="0.3">
      <c r="A3123" s="2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0">
        <f t="shared" si="288"/>
        <v>0.66666666666666674</v>
      </c>
      <c r="P3123" s="8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">
      <c r="A3124" s="2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0">
        <f t="shared" si="288"/>
        <v>58.291457286432156</v>
      </c>
      <c r="P3124" s="8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2" x14ac:dyDescent="0.3">
      <c r="A3125" s="2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0">
        <f t="shared" si="288"/>
        <v>68.153599999999997</v>
      </c>
      <c r="P3125" s="8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2" x14ac:dyDescent="0.3">
      <c r="A3126" s="2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0">
        <f t="shared" si="288"/>
        <v>3.2499999999999999E-3</v>
      </c>
      <c r="P3126" s="8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">
      <c r="A3127" s="2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0">
        <f t="shared" si="288"/>
        <v>0</v>
      </c>
      <c r="P3127" s="8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" x14ac:dyDescent="0.3">
      <c r="A3128" s="2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0">
        <f t="shared" si="288"/>
        <v>4.16</v>
      </c>
      <c r="P3128" s="8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2" x14ac:dyDescent="0.3">
      <c r="A3129" s="2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0">
        <f t="shared" si="288"/>
        <v>0</v>
      </c>
      <c r="P3129" s="8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2" x14ac:dyDescent="0.3">
      <c r="A3130" s="2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0">
        <f t="shared" si="288"/>
        <v>108.60666666666667</v>
      </c>
      <c r="P3130" s="8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43.2" x14ac:dyDescent="0.3">
      <c r="A3131" s="2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0">
        <f t="shared" si="288"/>
        <v>0.8</v>
      </c>
      <c r="P3131" s="8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2" x14ac:dyDescent="0.3">
      <c r="A3132" s="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0">
        <f t="shared" si="288"/>
        <v>3.75</v>
      </c>
      <c r="P3132" s="8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8.8" x14ac:dyDescent="0.3">
      <c r="A3133" s="2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0">
        <f t="shared" si="288"/>
        <v>15.731707317073171</v>
      </c>
      <c r="P3133" s="8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8.8" x14ac:dyDescent="0.3">
      <c r="A3134" s="2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0">
        <f t="shared" si="288"/>
        <v>3.3333333333333333E-2</v>
      </c>
      <c r="P3134" s="8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2" x14ac:dyDescent="0.3">
      <c r="A3135" s="2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0">
        <f t="shared" si="288"/>
        <v>108</v>
      </c>
      <c r="P3135" s="8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43.2" x14ac:dyDescent="0.3">
      <c r="A3136" s="2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0">
        <f t="shared" si="288"/>
        <v>22.5</v>
      </c>
      <c r="P3136" s="8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2" x14ac:dyDescent="0.3">
      <c r="A3137" s="2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0">
        <f t="shared" si="288"/>
        <v>20.849420849420849</v>
      </c>
      <c r="P3137" s="8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2" x14ac:dyDescent="0.3">
      <c r="A3138" s="2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0">
        <f t="shared" ref="O3138:O3201" si="294">(E3138/D3138)*100</f>
        <v>127.8</v>
      </c>
      <c r="P3138" s="8">
        <f t="shared" ref="P3138:P3201" si="295">IFERROR(E3138/L3138,0)</f>
        <v>29.045454545454547</v>
      </c>
      <c r="Q3138" s="2" t="str">
        <f t="shared" ref="Q3138:Q3201" si="296">LEFT(N3138,SEARCH("/",N3138,1)-1)</f>
        <v>theater</v>
      </c>
      <c r="R3138" s="2" t="str">
        <f t="shared" ref="R3138:R3201" si="297">RIGHT(N3138, LEN(N3138)-SEARCH("/",N3138,1))</f>
        <v>plays</v>
      </c>
      <c r="S3138" s="5">
        <f t="shared" ref="S3138:S3201" si="298">(((J3138/60)/60)/24)+DATE(1970,1,1)</f>
        <v>42789.462430555555</v>
      </c>
      <c r="T3138" s="5">
        <f t="shared" ref="T3138:T3201" si="299">(((I3138/60)/60)/24)+DATE(1970,1,1)</f>
        <v>42825.957638888889</v>
      </c>
    </row>
    <row r="3139" spans="1:20" ht="28.8" x14ac:dyDescent="0.3">
      <c r="A3139" s="2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0">
        <f t="shared" si="294"/>
        <v>3.3333333333333335</v>
      </c>
      <c r="P3139" s="8">
        <f t="shared" si="295"/>
        <v>50</v>
      </c>
      <c r="Q3139" s="2" t="str">
        <f t="shared" si="296"/>
        <v>theater</v>
      </c>
      <c r="R3139" s="2" t="str">
        <f t="shared" si="297"/>
        <v>plays</v>
      </c>
      <c r="S3139" s="5">
        <f t="shared" si="298"/>
        <v>42807.885057870371</v>
      </c>
      <c r="T3139" s="5">
        <f t="shared" si="299"/>
        <v>42858.8</v>
      </c>
    </row>
    <row r="3140" spans="1:20" ht="57.6" x14ac:dyDescent="0.3">
      <c r="A3140" s="2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0">
        <f t="shared" si="294"/>
        <v>0</v>
      </c>
      <c r="P3140" s="8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3.2" x14ac:dyDescent="0.3">
      <c r="A3141" s="2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0">
        <f t="shared" si="294"/>
        <v>5.4</v>
      </c>
      <c r="P3141" s="8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7.6" x14ac:dyDescent="0.3">
      <c r="A3142" s="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0">
        <f t="shared" si="294"/>
        <v>0.96</v>
      </c>
      <c r="P3142" s="8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7.6" x14ac:dyDescent="0.3">
      <c r="A3143" s="2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0">
        <f t="shared" si="294"/>
        <v>51.6</v>
      </c>
      <c r="P3143" s="8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2" x14ac:dyDescent="0.3">
      <c r="A3144" s="2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0">
        <f t="shared" si="294"/>
        <v>1.6363636363636365</v>
      </c>
      <c r="P3144" s="8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7.6" x14ac:dyDescent="0.3">
      <c r="A3145" s="2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0">
        <f t="shared" si="294"/>
        <v>0</v>
      </c>
      <c r="P3145" s="8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7.6" x14ac:dyDescent="0.3">
      <c r="A3146" s="2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0">
        <f t="shared" si="294"/>
        <v>75.400000000000006</v>
      </c>
      <c r="P3146" s="8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2" x14ac:dyDescent="0.3">
      <c r="A3147" s="2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0">
        <f t="shared" si="294"/>
        <v>0</v>
      </c>
      <c r="P3147" s="8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2" x14ac:dyDescent="0.3">
      <c r="A3148" s="2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0">
        <f t="shared" si="294"/>
        <v>10.5</v>
      </c>
      <c r="P3148" s="8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2" x14ac:dyDescent="0.3">
      <c r="A3149" s="2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0">
        <f t="shared" si="294"/>
        <v>117.52499999999999</v>
      </c>
      <c r="P3149" s="8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8.8" x14ac:dyDescent="0.3">
      <c r="A3150" s="2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0">
        <f t="shared" si="294"/>
        <v>131.16666666666669</v>
      </c>
      <c r="P3150" s="8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2" x14ac:dyDescent="0.3">
      <c r="A3151" s="2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0">
        <f t="shared" si="294"/>
        <v>104</v>
      </c>
      <c r="P3151" s="8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7.6" x14ac:dyDescent="0.3">
      <c r="A3152" s="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0">
        <f t="shared" si="294"/>
        <v>101</v>
      </c>
      <c r="P3152" s="8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2" x14ac:dyDescent="0.3">
      <c r="A3153" s="2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0">
        <f t="shared" si="294"/>
        <v>100.4</v>
      </c>
      <c r="P3153" s="8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2" x14ac:dyDescent="0.3">
      <c r="A3154" s="2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0">
        <f t="shared" si="294"/>
        <v>105.95454545454545</v>
      </c>
      <c r="P3154" s="8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2" x14ac:dyDescent="0.3">
      <c r="A3155" s="2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0">
        <f t="shared" si="294"/>
        <v>335.58333333333337</v>
      </c>
      <c r="P3155" s="8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2" x14ac:dyDescent="0.3">
      <c r="A3156" s="2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0">
        <f t="shared" si="294"/>
        <v>112.92857142857142</v>
      </c>
      <c r="P3156" s="8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2" x14ac:dyDescent="0.3">
      <c r="A3157" s="2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0">
        <f t="shared" si="294"/>
        <v>188.50460000000001</v>
      </c>
      <c r="P3157" s="8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2" x14ac:dyDescent="0.3">
      <c r="A3158" s="2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0">
        <f t="shared" si="294"/>
        <v>101.81818181818181</v>
      </c>
      <c r="P3158" s="8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8.8" x14ac:dyDescent="0.3">
      <c r="A3159" s="2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0">
        <f t="shared" si="294"/>
        <v>101</v>
      </c>
      <c r="P3159" s="8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8.8" x14ac:dyDescent="0.3">
      <c r="A3160" s="2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0">
        <f t="shared" si="294"/>
        <v>113.99999999999999</v>
      </c>
      <c r="P3160" s="8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2" x14ac:dyDescent="0.3">
      <c r="A3161" s="2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0">
        <f t="shared" si="294"/>
        <v>133.48133333333334</v>
      </c>
      <c r="P3161" s="8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2" x14ac:dyDescent="0.3">
      <c r="A3162" s="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0">
        <f t="shared" si="294"/>
        <v>101.53333333333335</v>
      </c>
      <c r="P3162" s="8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7.6" x14ac:dyDescent="0.3">
      <c r="A3163" s="2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0">
        <f t="shared" si="294"/>
        <v>105.1</v>
      </c>
      <c r="P3163" s="8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43.2" x14ac:dyDescent="0.3">
      <c r="A3164" s="2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0">
        <f t="shared" si="294"/>
        <v>127.15</v>
      </c>
      <c r="P3164" s="8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2" x14ac:dyDescent="0.3">
      <c r="A3165" s="2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0">
        <f t="shared" si="294"/>
        <v>111.15384615384616</v>
      </c>
      <c r="P3165" s="8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7.6" x14ac:dyDescent="0.3">
      <c r="A3166" s="2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0">
        <f t="shared" si="294"/>
        <v>106.76</v>
      </c>
      <c r="P3166" s="8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7.6" x14ac:dyDescent="0.3">
      <c r="A3167" s="2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0">
        <f t="shared" si="294"/>
        <v>162.66666666666666</v>
      </c>
      <c r="P3167" s="8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2" x14ac:dyDescent="0.3">
      <c r="A3168" s="2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0">
        <f t="shared" si="294"/>
        <v>160.22808571428573</v>
      </c>
      <c r="P3168" s="8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8.8" x14ac:dyDescent="0.3">
      <c r="A3169" s="2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0">
        <f t="shared" si="294"/>
        <v>116.16666666666666</v>
      </c>
      <c r="P3169" s="8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2" x14ac:dyDescent="0.3">
      <c r="A3170" s="2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0">
        <f t="shared" si="294"/>
        <v>124.2</v>
      </c>
      <c r="P3170" s="8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8.8" x14ac:dyDescent="0.3">
      <c r="A3171" s="2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0">
        <f t="shared" si="294"/>
        <v>103.01249999999999</v>
      </c>
      <c r="P3171" s="8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2" x14ac:dyDescent="0.3">
      <c r="A3172" s="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0">
        <f t="shared" si="294"/>
        <v>112.25</v>
      </c>
      <c r="P3172" s="8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7.6" x14ac:dyDescent="0.3">
      <c r="A3173" s="2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0">
        <f t="shared" si="294"/>
        <v>108.8142857142857</v>
      </c>
      <c r="P3173" s="8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2" x14ac:dyDescent="0.3">
      <c r="A3174" s="2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0">
        <f t="shared" si="294"/>
        <v>114.99999999999999</v>
      </c>
      <c r="P3174" s="8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2" x14ac:dyDescent="0.3">
      <c r="A3175" s="2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0">
        <f t="shared" si="294"/>
        <v>103</v>
      </c>
      <c r="P3175" s="8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7.6" x14ac:dyDescent="0.3">
      <c r="A3176" s="2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0">
        <f t="shared" si="294"/>
        <v>101.13333333333334</v>
      </c>
      <c r="P3176" s="8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7.6" x14ac:dyDescent="0.3">
      <c r="A3177" s="2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0">
        <f t="shared" si="294"/>
        <v>109.55999999999999</v>
      </c>
      <c r="P3177" s="8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7.6" x14ac:dyDescent="0.3">
      <c r="A3178" s="2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0">
        <f t="shared" si="294"/>
        <v>114.8421052631579</v>
      </c>
      <c r="P3178" s="8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2" x14ac:dyDescent="0.3">
      <c r="A3179" s="2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0">
        <f t="shared" si="294"/>
        <v>117.39999999999999</v>
      </c>
      <c r="P3179" s="8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7.6" x14ac:dyDescent="0.3">
      <c r="A3180" s="2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0">
        <f t="shared" si="294"/>
        <v>171.73333333333335</v>
      </c>
      <c r="P3180" s="8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2" x14ac:dyDescent="0.3">
      <c r="A3181" s="2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0">
        <f t="shared" si="294"/>
        <v>114.16238095238094</v>
      </c>
      <c r="P3181" s="8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2" x14ac:dyDescent="0.3">
      <c r="A3182" s="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0">
        <f t="shared" si="294"/>
        <v>119.75</v>
      </c>
      <c r="P3182" s="8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2" x14ac:dyDescent="0.3">
      <c r="A3183" s="2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0">
        <f t="shared" si="294"/>
        <v>109.00000000000001</v>
      </c>
      <c r="P3183" s="8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7.6" x14ac:dyDescent="0.3">
      <c r="A3184" s="2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0">
        <f t="shared" si="294"/>
        <v>100.88571428571429</v>
      </c>
      <c r="P3184" s="8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2" x14ac:dyDescent="0.3">
      <c r="A3185" s="2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0">
        <f t="shared" si="294"/>
        <v>109.00000000000001</v>
      </c>
      <c r="P3185" s="8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2" x14ac:dyDescent="0.3">
      <c r="A3186" s="2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0">
        <f t="shared" si="294"/>
        <v>107.20930232558139</v>
      </c>
      <c r="P3186" s="8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2" x14ac:dyDescent="0.3">
      <c r="A3187" s="2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0">
        <f t="shared" si="294"/>
        <v>100</v>
      </c>
      <c r="P3187" s="8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2" x14ac:dyDescent="0.3">
      <c r="A3188" s="2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0">
        <f t="shared" si="294"/>
        <v>102.18750000000001</v>
      </c>
      <c r="P3188" s="8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7.6" x14ac:dyDescent="0.3">
      <c r="A3189" s="2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0">
        <f t="shared" si="294"/>
        <v>116.29333333333334</v>
      </c>
      <c r="P3189" s="8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2" x14ac:dyDescent="0.3">
      <c r="A3190" s="2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0">
        <f t="shared" si="294"/>
        <v>65</v>
      </c>
      <c r="P3190" s="8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7.6" x14ac:dyDescent="0.3">
      <c r="A3191" s="2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0">
        <f t="shared" si="294"/>
        <v>12.327272727272726</v>
      </c>
      <c r="P3191" s="8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2" x14ac:dyDescent="0.3">
      <c r="A3192" s="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0">
        <f t="shared" si="294"/>
        <v>0</v>
      </c>
      <c r="P3192" s="8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2" x14ac:dyDescent="0.3">
      <c r="A3193" s="2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0">
        <f t="shared" si="294"/>
        <v>4.0266666666666664</v>
      </c>
      <c r="P3193" s="8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2" x14ac:dyDescent="0.3">
      <c r="A3194" s="2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0">
        <f t="shared" si="294"/>
        <v>1.02</v>
      </c>
      <c r="P3194" s="8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2" x14ac:dyDescent="0.3">
      <c r="A3195" s="2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0">
        <f t="shared" si="294"/>
        <v>11.74</v>
      </c>
      <c r="P3195" s="8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43.2" x14ac:dyDescent="0.3">
      <c r="A3196" s="2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0">
        <f t="shared" si="294"/>
        <v>0</v>
      </c>
      <c r="P3196" s="8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7.6" x14ac:dyDescent="0.3">
      <c r="A3197" s="2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0">
        <f t="shared" si="294"/>
        <v>59.142857142857139</v>
      </c>
      <c r="P3197" s="8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2" x14ac:dyDescent="0.3">
      <c r="A3198" s="2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0">
        <f t="shared" si="294"/>
        <v>0.06</v>
      </c>
      <c r="P3198" s="8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8.8" x14ac:dyDescent="0.3">
      <c r="A3199" s="2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0">
        <f t="shared" si="294"/>
        <v>11.450000000000001</v>
      </c>
      <c r="P3199" s="8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7.6" x14ac:dyDescent="0.3">
      <c r="A3200" s="2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0">
        <f t="shared" si="294"/>
        <v>0.36666666666666664</v>
      </c>
      <c r="P3200" s="8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2" x14ac:dyDescent="0.3">
      <c r="A3201" s="2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0">
        <f t="shared" si="294"/>
        <v>52.16</v>
      </c>
      <c r="P3201" s="8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7.6" x14ac:dyDescent="0.3">
      <c r="A3202" s="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0">
        <f t="shared" ref="O3202:O3265" si="300">(E3202/D3202)*100</f>
        <v>2E-3</v>
      </c>
      <c r="P3202" s="8">
        <f t="shared" ref="P3202:P3265" si="301">IFERROR(E3202/L3202,0)</f>
        <v>1</v>
      </c>
      <c r="Q3202" s="2" t="str">
        <f t="shared" ref="Q3202:Q3265" si="302">LEFT(N3202,SEARCH("/",N3202,1)-1)</f>
        <v>theater</v>
      </c>
      <c r="R3202" s="2" t="str">
        <f t="shared" ref="R3202:R3265" si="303">RIGHT(N3202, LEN(N3202)-SEARCH("/",N3202,1))</f>
        <v>musical</v>
      </c>
      <c r="S3202" s="5">
        <f t="shared" ref="S3202:S3265" si="304">(((J3202/60)/60)/24)+DATE(1970,1,1)</f>
        <v>42460.320613425924</v>
      </c>
      <c r="T3202" s="5">
        <f t="shared" ref="T3202:T3265" si="305">(((I3202/60)/60)/24)+DATE(1970,1,1)</f>
        <v>42490.231944444444</v>
      </c>
    </row>
    <row r="3203" spans="1:20" ht="43.2" x14ac:dyDescent="0.3">
      <c r="A3203" s="2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0">
        <f t="shared" si="300"/>
        <v>1.25</v>
      </c>
      <c r="P3203" s="8">
        <f t="shared" si="301"/>
        <v>12.5</v>
      </c>
      <c r="Q3203" s="2" t="str">
        <f t="shared" si="302"/>
        <v>theater</v>
      </c>
      <c r="R3203" s="2" t="str">
        <f t="shared" si="303"/>
        <v>musical</v>
      </c>
      <c r="S3203" s="5">
        <f t="shared" si="304"/>
        <v>41861.767094907409</v>
      </c>
      <c r="T3203" s="5">
        <f t="shared" si="305"/>
        <v>41882.767094907409</v>
      </c>
    </row>
    <row r="3204" spans="1:20" ht="43.2" x14ac:dyDescent="0.3">
      <c r="A3204" s="2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0">
        <f t="shared" si="300"/>
        <v>54.52</v>
      </c>
      <c r="P3204" s="8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3.2" x14ac:dyDescent="0.3">
      <c r="A3205" s="2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0">
        <f t="shared" si="300"/>
        <v>25</v>
      </c>
      <c r="P3205" s="8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43.2" x14ac:dyDescent="0.3">
      <c r="A3206" s="2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0">
        <f t="shared" si="300"/>
        <v>0</v>
      </c>
      <c r="P3206" s="8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2" x14ac:dyDescent="0.3">
      <c r="A3207" s="2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0">
        <f t="shared" si="300"/>
        <v>3.4125000000000001</v>
      </c>
      <c r="P3207" s="8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2" x14ac:dyDescent="0.3">
      <c r="A3208" s="2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0">
        <f t="shared" si="300"/>
        <v>0</v>
      </c>
      <c r="P3208" s="8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2" x14ac:dyDescent="0.3">
      <c r="A3209" s="2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0">
        <f t="shared" si="300"/>
        <v>46.36363636363636</v>
      </c>
      <c r="P3209" s="8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2" x14ac:dyDescent="0.3">
      <c r="A3210" s="2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0">
        <f t="shared" si="300"/>
        <v>103.49999999999999</v>
      </c>
      <c r="P3210" s="8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2" x14ac:dyDescent="0.3">
      <c r="A3211" s="2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0">
        <f t="shared" si="300"/>
        <v>119.32315789473684</v>
      </c>
      <c r="P3211" s="8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2" x14ac:dyDescent="0.3">
      <c r="A3212" s="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0">
        <f t="shared" si="300"/>
        <v>125.76666666666667</v>
      </c>
      <c r="P3212" s="8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43.2" x14ac:dyDescent="0.3">
      <c r="A3213" s="2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0">
        <f t="shared" si="300"/>
        <v>119.74347826086958</v>
      </c>
      <c r="P3213" s="8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8.8" x14ac:dyDescent="0.3">
      <c r="A3214" s="2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0">
        <f t="shared" si="300"/>
        <v>126.25</v>
      </c>
      <c r="P3214" s="8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2" x14ac:dyDescent="0.3">
      <c r="A3215" s="2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0">
        <f t="shared" si="300"/>
        <v>100.11666666666667</v>
      </c>
      <c r="P3215" s="8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43.2" x14ac:dyDescent="0.3">
      <c r="A3216" s="2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0">
        <f t="shared" si="300"/>
        <v>102.13333333333334</v>
      </c>
      <c r="P3216" s="8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7.6" x14ac:dyDescent="0.3">
      <c r="A3217" s="2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0">
        <f t="shared" si="300"/>
        <v>100.35142857142858</v>
      </c>
      <c r="P3217" s="8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2" x14ac:dyDescent="0.3">
      <c r="A3218" s="2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0">
        <f t="shared" si="300"/>
        <v>100.05</v>
      </c>
      <c r="P3218" s="8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8.8" x14ac:dyDescent="0.3">
      <c r="A3219" s="2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0">
        <f t="shared" si="300"/>
        <v>116.02222222222223</v>
      </c>
      <c r="P3219" s="8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2" x14ac:dyDescent="0.3">
      <c r="A3220" s="2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0">
        <f t="shared" si="300"/>
        <v>102.1</v>
      </c>
      <c r="P3220" s="8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2" x14ac:dyDescent="0.3">
      <c r="A3221" s="2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0">
        <f t="shared" si="300"/>
        <v>100.11000000000001</v>
      </c>
      <c r="P3221" s="8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8.8" x14ac:dyDescent="0.3">
      <c r="A3222" s="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0">
        <f t="shared" si="300"/>
        <v>100.84</v>
      </c>
      <c r="P3222" s="8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7.6" x14ac:dyDescent="0.3">
      <c r="A3223" s="2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0">
        <f t="shared" si="300"/>
        <v>103.42499999999998</v>
      </c>
      <c r="P3223" s="8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2" x14ac:dyDescent="0.3">
      <c r="A3224" s="2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0">
        <f t="shared" si="300"/>
        <v>124.8</v>
      </c>
      <c r="P3224" s="8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8.8" x14ac:dyDescent="0.3">
      <c r="A3225" s="2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0">
        <f t="shared" si="300"/>
        <v>109.51612903225806</v>
      </c>
      <c r="P3225" s="8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7.6" x14ac:dyDescent="0.3">
      <c r="A3226" s="2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0">
        <f t="shared" si="300"/>
        <v>102.03333333333333</v>
      </c>
      <c r="P3226" s="8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2" x14ac:dyDescent="0.3">
      <c r="A3227" s="2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0">
        <f t="shared" si="300"/>
        <v>102.35000000000001</v>
      </c>
      <c r="P3227" s="8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2" x14ac:dyDescent="0.3">
      <c r="A3228" s="2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0">
        <f t="shared" si="300"/>
        <v>104.16666666666667</v>
      </c>
      <c r="P3228" s="8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2" x14ac:dyDescent="0.3">
      <c r="A3229" s="2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0">
        <f t="shared" si="300"/>
        <v>125</v>
      </c>
      <c r="P3229" s="8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8.8" x14ac:dyDescent="0.3">
      <c r="A3230" s="2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0">
        <f t="shared" si="300"/>
        <v>102.34285714285714</v>
      </c>
      <c r="P3230" s="8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2" x14ac:dyDescent="0.3">
      <c r="A3231" s="2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0">
        <f t="shared" si="300"/>
        <v>107.86500000000001</v>
      </c>
      <c r="P3231" s="8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43.2" x14ac:dyDescent="0.3">
      <c r="A3232" s="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0">
        <f t="shared" si="300"/>
        <v>109.88461538461539</v>
      </c>
      <c r="P3232" s="8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2" x14ac:dyDescent="0.3">
      <c r="A3233" s="2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0">
        <f t="shared" si="300"/>
        <v>161</v>
      </c>
      <c r="P3233" s="8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2" x14ac:dyDescent="0.3">
      <c r="A3234" s="2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0">
        <f t="shared" si="300"/>
        <v>131.20000000000002</v>
      </c>
      <c r="P3234" s="8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2" x14ac:dyDescent="0.3">
      <c r="A3235" s="2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0">
        <f t="shared" si="300"/>
        <v>118.8</v>
      </c>
      <c r="P3235" s="8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2" x14ac:dyDescent="0.3">
      <c r="A3236" s="2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0">
        <f t="shared" si="300"/>
        <v>100.39275000000001</v>
      </c>
      <c r="P3236" s="8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2" x14ac:dyDescent="0.3">
      <c r="A3237" s="2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0">
        <f t="shared" si="300"/>
        <v>103.20666666666666</v>
      </c>
      <c r="P3237" s="8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2" x14ac:dyDescent="0.3">
      <c r="A3238" s="2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0">
        <f t="shared" si="300"/>
        <v>100.6</v>
      </c>
      <c r="P3238" s="8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8.8" x14ac:dyDescent="0.3">
      <c r="A3239" s="2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0">
        <f t="shared" si="300"/>
        <v>100.78754285714287</v>
      </c>
      <c r="P3239" s="8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43.2" x14ac:dyDescent="0.3">
      <c r="A3240" s="2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0">
        <f t="shared" si="300"/>
        <v>112.32142857142857</v>
      </c>
      <c r="P3240" s="8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7.6" x14ac:dyDescent="0.3">
      <c r="A3241" s="2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0">
        <f t="shared" si="300"/>
        <v>105.91914022517912</v>
      </c>
      <c r="P3241" s="8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43.2" x14ac:dyDescent="0.3">
      <c r="A3242" s="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0">
        <f t="shared" si="300"/>
        <v>100.56666666666668</v>
      </c>
      <c r="P3242" s="8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7.6" x14ac:dyDescent="0.3">
      <c r="A3243" s="2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0">
        <f t="shared" si="300"/>
        <v>115.30588235294117</v>
      </c>
      <c r="P3243" s="8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2" x14ac:dyDescent="0.3">
      <c r="A3244" s="2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0">
        <f t="shared" si="300"/>
        <v>127.30419999999999</v>
      </c>
      <c r="P3244" s="8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2" x14ac:dyDescent="0.3">
      <c r="A3245" s="2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0">
        <f t="shared" si="300"/>
        <v>102.83750000000001</v>
      </c>
      <c r="P3245" s="8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2" x14ac:dyDescent="0.3">
      <c r="A3246" s="2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0">
        <f t="shared" si="300"/>
        <v>102.9375</v>
      </c>
      <c r="P3246" s="8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2" x14ac:dyDescent="0.3">
      <c r="A3247" s="2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0">
        <f t="shared" si="300"/>
        <v>104.3047619047619</v>
      </c>
      <c r="P3247" s="8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2" x14ac:dyDescent="0.3">
      <c r="A3248" s="2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0">
        <f t="shared" si="300"/>
        <v>111.22000000000001</v>
      </c>
      <c r="P3248" s="8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2" x14ac:dyDescent="0.3">
      <c r="A3249" s="2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0">
        <f t="shared" si="300"/>
        <v>105.86</v>
      </c>
      <c r="P3249" s="8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8.8" x14ac:dyDescent="0.3">
      <c r="A3250" s="2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0">
        <f t="shared" si="300"/>
        <v>100.79166666666666</v>
      </c>
      <c r="P3250" s="8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2" x14ac:dyDescent="0.3">
      <c r="A3251" s="2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0">
        <f t="shared" si="300"/>
        <v>104.92727272727274</v>
      </c>
      <c r="P3251" s="8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7.6" x14ac:dyDescent="0.3">
      <c r="A3252" s="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0">
        <f t="shared" si="300"/>
        <v>101.55199999999999</v>
      </c>
      <c r="P3252" s="8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2" x14ac:dyDescent="0.3">
      <c r="A3253" s="2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0">
        <f t="shared" si="300"/>
        <v>110.73333333333333</v>
      </c>
      <c r="P3253" s="8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2" x14ac:dyDescent="0.3">
      <c r="A3254" s="2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0">
        <f t="shared" si="300"/>
        <v>127.82222222222221</v>
      </c>
      <c r="P3254" s="8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2" x14ac:dyDescent="0.3">
      <c r="A3255" s="2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0">
        <f t="shared" si="300"/>
        <v>101.82500000000002</v>
      </c>
      <c r="P3255" s="8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2" x14ac:dyDescent="0.3">
      <c r="A3256" s="2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0">
        <f t="shared" si="300"/>
        <v>101.25769230769231</v>
      </c>
      <c r="P3256" s="8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7.6" x14ac:dyDescent="0.3">
      <c r="A3257" s="2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0">
        <f t="shared" si="300"/>
        <v>175</v>
      </c>
      <c r="P3257" s="8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2" x14ac:dyDescent="0.3">
      <c r="A3258" s="2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0">
        <f t="shared" si="300"/>
        <v>128.06</v>
      </c>
      <c r="P3258" s="8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2" x14ac:dyDescent="0.3">
      <c r="A3259" s="2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0">
        <f t="shared" si="300"/>
        <v>106.29949999999999</v>
      </c>
      <c r="P3259" s="8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2" x14ac:dyDescent="0.3">
      <c r="A3260" s="2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0">
        <f t="shared" si="300"/>
        <v>105.21428571428571</v>
      </c>
      <c r="P3260" s="8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2" x14ac:dyDescent="0.3">
      <c r="A3261" s="2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0">
        <f t="shared" si="300"/>
        <v>106.16782608695652</v>
      </c>
      <c r="P3261" s="8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2" x14ac:dyDescent="0.3">
      <c r="A3262" s="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0">
        <f t="shared" si="300"/>
        <v>109.24000000000001</v>
      </c>
      <c r="P3262" s="8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2" x14ac:dyDescent="0.3">
      <c r="A3263" s="2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0">
        <f t="shared" si="300"/>
        <v>100.45454545454547</v>
      </c>
      <c r="P3263" s="8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8.8" x14ac:dyDescent="0.3">
      <c r="A3264" s="2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0">
        <f t="shared" si="300"/>
        <v>103.04098360655738</v>
      </c>
      <c r="P3264" s="8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8.8" x14ac:dyDescent="0.3">
      <c r="A3265" s="2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0">
        <f t="shared" si="300"/>
        <v>112.1664</v>
      </c>
      <c r="P3265" s="8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8.8" x14ac:dyDescent="0.3">
      <c r="A3266" s="2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0">
        <f t="shared" ref="O3266:O3329" si="306">(E3266/D3266)*100</f>
        <v>103</v>
      </c>
      <c r="P3266" s="8">
        <f t="shared" ref="P3266:P3329" si="307">IFERROR(E3266/L3266,0)</f>
        <v>52.551020408163268</v>
      </c>
      <c r="Q3266" s="2" t="str">
        <f t="shared" ref="Q3266:Q3329" si="308">LEFT(N3266,SEARCH("/",N3266,1)-1)</f>
        <v>theater</v>
      </c>
      <c r="R3266" s="2" t="str">
        <f t="shared" ref="R3266:R3329" si="309">RIGHT(N3266, LEN(N3266)-SEARCH("/",N3266,1))</f>
        <v>plays</v>
      </c>
      <c r="S3266" s="5">
        <f t="shared" ref="S3266:S3329" si="310">(((J3266/60)/60)/24)+DATE(1970,1,1)</f>
        <v>42016.800208333334</v>
      </c>
      <c r="T3266" s="5">
        <f t="shared" ref="T3266:T3329" si="311">(((I3266/60)/60)/24)+DATE(1970,1,1)</f>
        <v>42032.916666666672</v>
      </c>
    </row>
    <row r="3267" spans="1:20" ht="43.2" x14ac:dyDescent="0.3">
      <c r="A3267" s="2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0">
        <f t="shared" si="306"/>
        <v>164</v>
      </c>
      <c r="P3267" s="8">
        <f t="shared" si="307"/>
        <v>70.285714285714292</v>
      </c>
      <c r="Q3267" s="2" t="str">
        <f t="shared" si="308"/>
        <v>theater</v>
      </c>
      <c r="R3267" s="2" t="str">
        <f t="shared" si="309"/>
        <v>plays</v>
      </c>
      <c r="S3267" s="5">
        <f t="shared" si="310"/>
        <v>42311.711979166663</v>
      </c>
      <c r="T3267" s="5">
        <f t="shared" si="311"/>
        <v>42341.708333333328</v>
      </c>
    </row>
    <row r="3268" spans="1:20" ht="43.2" x14ac:dyDescent="0.3">
      <c r="A3268" s="2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0">
        <f t="shared" si="306"/>
        <v>131.28333333333333</v>
      </c>
      <c r="P3268" s="8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3.2" x14ac:dyDescent="0.3">
      <c r="A3269" s="2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0">
        <f t="shared" si="306"/>
        <v>102.1</v>
      </c>
      <c r="P3269" s="8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2" x14ac:dyDescent="0.3">
      <c r="A3270" s="2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0">
        <f t="shared" si="306"/>
        <v>128</v>
      </c>
      <c r="P3270" s="8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2" x14ac:dyDescent="0.3">
      <c r="A3271" s="2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0">
        <f t="shared" si="306"/>
        <v>101.49999999999999</v>
      </c>
      <c r="P3271" s="8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7.6" x14ac:dyDescent="0.3">
      <c r="A3272" s="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0">
        <f t="shared" si="306"/>
        <v>101.66666666666666</v>
      </c>
      <c r="P3272" s="8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">
      <c r="A3273" s="2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0">
        <f t="shared" si="306"/>
        <v>130</v>
      </c>
      <c r="P3273" s="8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2" x14ac:dyDescent="0.3">
      <c r="A3274" s="2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0">
        <f t="shared" si="306"/>
        <v>154.43</v>
      </c>
      <c r="P3274" s="8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7.6" x14ac:dyDescent="0.3">
      <c r="A3275" s="2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0">
        <f t="shared" si="306"/>
        <v>107.4</v>
      </c>
      <c r="P3275" s="8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2" x14ac:dyDescent="0.3">
      <c r="A3276" s="2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0">
        <f t="shared" si="306"/>
        <v>101.32258064516128</v>
      </c>
      <c r="P3276" s="8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2" x14ac:dyDescent="0.3">
      <c r="A3277" s="2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0">
        <f t="shared" si="306"/>
        <v>100.27777777777777</v>
      </c>
      <c r="P3277" s="8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2" x14ac:dyDescent="0.3">
      <c r="A3278" s="2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0">
        <f t="shared" si="306"/>
        <v>116.84444444444443</v>
      </c>
      <c r="P3278" s="8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7.6" x14ac:dyDescent="0.3">
      <c r="A3279" s="2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0">
        <f t="shared" si="306"/>
        <v>108.60000000000001</v>
      </c>
      <c r="P3279" s="8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43.2" x14ac:dyDescent="0.3">
      <c r="A3280" s="2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0">
        <f t="shared" si="306"/>
        <v>103.4</v>
      </c>
      <c r="P3280" s="8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7.6" x14ac:dyDescent="0.3">
      <c r="A3281" s="2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0">
        <f t="shared" si="306"/>
        <v>114.27586206896552</v>
      </c>
      <c r="P3281" s="8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43.2" x14ac:dyDescent="0.3">
      <c r="A3282" s="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0">
        <f t="shared" si="306"/>
        <v>103</v>
      </c>
      <c r="P3282" s="8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8.8" x14ac:dyDescent="0.3">
      <c r="A3283" s="2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0">
        <f t="shared" si="306"/>
        <v>121.6</v>
      </c>
      <c r="P3283" s="8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2" x14ac:dyDescent="0.3">
      <c r="A3284" s="2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0">
        <f t="shared" si="306"/>
        <v>102.6467741935484</v>
      </c>
      <c r="P3284" s="8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43.2" x14ac:dyDescent="0.3">
      <c r="A3285" s="2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0">
        <f t="shared" si="306"/>
        <v>104.75000000000001</v>
      </c>
      <c r="P3285" s="8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2" x14ac:dyDescent="0.3">
      <c r="A3286" s="2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0">
        <f t="shared" si="306"/>
        <v>101.6</v>
      </c>
      <c r="P3286" s="8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">
      <c r="A3287" s="2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0">
        <f t="shared" si="306"/>
        <v>112.10242048409683</v>
      </c>
      <c r="P3287" s="8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7.6" x14ac:dyDescent="0.3">
      <c r="A3288" s="2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0">
        <f t="shared" si="306"/>
        <v>101.76666666666667</v>
      </c>
      <c r="P3288" s="8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8.8" x14ac:dyDescent="0.3">
      <c r="A3289" s="2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0">
        <f t="shared" si="306"/>
        <v>100</v>
      </c>
      <c r="P3289" s="8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43.2" x14ac:dyDescent="0.3">
      <c r="A3290" s="2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0">
        <f t="shared" si="306"/>
        <v>100.26489999999998</v>
      </c>
      <c r="P3290" s="8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43.2" x14ac:dyDescent="0.3">
      <c r="A3291" s="2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0">
        <f t="shared" si="306"/>
        <v>133.04200000000003</v>
      </c>
      <c r="P3291" s="8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" x14ac:dyDescent="0.3">
      <c r="A3292" s="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0">
        <f t="shared" si="306"/>
        <v>121.2</v>
      </c>
      <c r="P3292" s="8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7.6" x14ac:dyDescent="0.3">
      <c r="A3293" s="2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0">
        <f t="shared" si="306"/>
        <v>113.99999999999999</v>
      </c>
      <c r="P3293" s="8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2" x14ac:dyDescent="0.3">
      <c r="A3294" s="2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0">
        <f t="shared" si="306"/>
        <v>286.13861386138615</v>
      </c>
      <c r="P3294" s="8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7.6" x14ac:dyDescent="0.3">
      <c r="A3295" s="2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0">
        <f t="shared" si="306"/>
        <v>170.44444444444446</v>
      </c>
      <c r="P3295" s="8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2" x14ac:dyDescent="0.3">
      <c r="A3296" s="2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0">
        <f t="shared" si="306"/>
        <v>118.33333333333333</v>
      </c>
      <c r="P3296" s="8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2" x14ac:dyDescent="0.3">
      <c r="A3297" s="2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0">
        <f t="shared" si="306"/>
        <v>102.85857142857142</v>
      </c>
      <c r="P3297" s="8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2" x14ac:dyDescent="0.3">
      <c r="A3298" s="2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0">
        <f t="shared" si="306"/>
        <v>144.06666666666666</v>
      </c>
      <c r="P3298" s="8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2" x14ac:dyDescent="0.3">
      <c r="A3299" s="2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0">
        <f t="shared" si="306"/>
        <v>100.07272727272726</v>
      </c>
      <c r="P3299" s="8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2" x14ac:dyDescent="0.3">
      <c r="A3300" s="2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0">
        <f t="shared" si="306"/>
        <v>101.73</v>
      </c>
      <c r="P3300" s="8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2" x14ac:dyDescent="0.3">
      <c r="A3301" s="2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0">
        <f t="shared" si="306"/>
        <v>116.19999999999999</v>
      </c>
      <c r="P3301" s="8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2" x14ac:dyDescent="0.3">
      <c r="A3302" s="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0">
        <f t="shared" si="306"/>
        <v>136.16666666666666</v>
      </c>
      <c r="P3302" s="8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2" x14ac:dyDescent="0.3">
      <c r="A3303" s="2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0">
        <f t="shared" si="306"/>
        <v>133.46666666666667</v>
      </c>
      <c r="P3303" s="8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">
      <c r="A3304" s="2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0">
        <f t="shared" si="306"/>
        <v>103.39285714285715</v>
      </c>
      <c r="P3304" s="8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2" x14ac:dyDescent="0.3">
      <c r="A3305" s="2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0">
        <f t="shared" si="306"/>
        <v>115.88888888888889</v>
      </c>
      <c r="P3305" s="8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2" x14ac:dyDescent="0.3">
      <c r="A3306" s="2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0">
        <f t="shared" si="306"/>
        <v>104.51666666666665</v>
      </c>
      <c r="P3306" s="8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2" x14ac:dyDescent="0.3">
      <c r="A3307" s="2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0">
        <f t="shared" si="306"/>
        <v>102.02500000000001</v>
      </c>
      <c r="P3307" s="8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7.6" x14ac:dyDescent="0.3">
      <c r="A3308" s="2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0">
        <f t="shared" si="306"/>
        <v>175.33333333333334</v>
      </c>
      <c r="P3308" s="8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2" x14ac:dyDescent="0.3">
      <c r="A3309" s="2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0">
        <f t="shared" si="306"/>
        <v>106.67999999999999</v>
      </c>
      <c r="P3309" s="8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2" x14ac:dyDescent="0.3">
      <c r="A3310" s="2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0">
        <f t="shared" si="306"/>
        <v>122.28571428571429</v>
      </c>
      <c r="P3310" s="8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8.8" x14ac:dyDescent="0.3">
      <c r="A3311" s="2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0">
        <f t="shared" si="306"/>
        <v>159.42857142857144</v>
      </c>
      <c r="P3311" s="8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8.8" x14ac:dyDescent="0.3">
      <c r="A3312" s="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0">
        <f t="shared" si="306"/>
        <v>100.07692307692308</v>
      </c>
      <c r="P3312" s="8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2" x14ac:dyDescent="0.3">
      <c r="A3313" s="2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0">
        <f t="shared" si="306"/>
        <v>109.84</v>
      </c>
      <c r="P3313" s="8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2" x14ac:dyDescent="0.3">
      <c r="A3314" s="2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0">
        <f t="shared" si="306"/>
        <v>100.03999999999999</v>
      </c>
      <c r="P3314" s="8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2" x14ac:dyDescent="0.3">
      <c r="A3315" s="2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0">
        <f t="shared" si="306"/>
        <v>116.05000000000001</v>
      </c>
      <c r="P3315" s="8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2" x14ac:dyDescent="0.3">
      <c r="A3316" s="2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0">
        <f t="shared" si="306"/>
        <v>210.75</v>
      </c>
      <c r="P3316" s="8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2" x14ac:dyDescent="0.3">
      <c r="A3317" s="2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0">
        <f t="shared" si="306"/>
        <v>110.00000000000001</v>
      </c>
      <c r="P3317" s="8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" x14ac:dyDescent="0.3">
      <c r="A3318" s="2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0">
        <f t="shared" si="306"/>
        <v>100.08673425918037</v>
      </c>
      <c r="P3318" s="8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2" x14ac:dyDescent="0.3">
      <c r="A3319" s="2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0">
        <f t="shared" si="306"/>
        <v>106.19047619047619</v>
      </c>
      <c r="P3319" s="8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8.8" x14ac:dyDescent="0.3">
      <c r="A3320" s="2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0">
        <f t="shared" si="306"/>
        <v>125.6</v>
      </c>
      <c r="P3320" s="8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43.2" x14ac:dyDescent="0.3">
      <c r="A3321" s="2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0">
        <f t="shared" si="306"/>
        <v>108</v>
      </c>
      <c r="P3321" s="8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2" x14ac:dyDescent="0.3">
      <c r="A3322" s="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0">
        <f t="shared" si="306"/>
        <v>101</v>
      </c>
      <c r="P3322" s="8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7.6" x14ac:dyDescent="0.3">
      <c r="A3323" s="2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0">
        <f t="shared" si="306"/>
        <v>107.4</v>
      </c>
      <c r="P3323" s="8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2" x14ac:dyDescent="0.3">
      <c r="A3324" s="2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0">
        <f t="shared" si="306"/>
        <v>101.51515151515152</v>
      </c>
      <c r="P3324" s="8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2" x14ac:dyDescent="0.3">
      <c r="A3325" s="2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0">
        <f t="shared" si="306"/>
        <v>125.89999999999999</v>
      </c>
      <c r="P3325" s="8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2" x14ac:dyDescent="0.3">
      <c r="A3326" s="2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0">
        <f t="shared" si="306"/>
        <v>101.66666666666666</v>
      </c>
      <c r="P3326" s="8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2" x14ac:dyDescent="0.3">
      <c r="A3327" s="2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0">
        <f t="shared" si="306"/>
        <v>112.5</v>
      </c>
      <c r="P3327" s="8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2" x14ac:dyDescent="0.3">
      <c r="A3328" s="2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0">
        <f t="shared" si="306"/>
        <v>101.375</v>
      </c>
      <c r="P3328" s="8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2" x14ac:dyDescent="0.3">
      <c r="A3329" s="2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0">
        <f t="shared" si="306"/>
        <v>101.25</v>
      </c>
      <c r="P3329" s="8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2" x14ac:dyDescent="0.3">
      <c r="A3330" s="2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0">
        <f t="shared" ref="O3330:O3393" si="312">(E3330/D3330)*100</f>
        <v>146.38888888888889</v>
      </c>
      <c r="P3330" s="8">
        <f t="shared" ref="P3330:P3393" si="313">IFERROR(E3330/L3330,0)</f>
        <v>292.77777777777777</v>
      </c>
      <c r="Q3330" s="2" t="str">
        <f t="shared" ref="Q3330:Q3393" si="314">LEFT(N3330,SEARCH("/",N3330,1)-1)</f>
        <v>theater</v>
      </c>
      <c r="R3330" s="2" t="str">
        <f t="shared" ref="R3330:R3393" si="315">RIGHT(N3330, LEN(N3330)-SEARCH("/",N3330,1))</f>
        <v>plays</v>
      </c>
      <c r="S3330" s="5">
        <f t="shared" ref="S3330:S3393" si="316">(((J3330/60)/60)/24)+DATE(1970,1,1)</f>
        <v>41822.57503472222</v>
      </c>
      <c r="T3330" s="5">
        <f t="shared" ref="T3330:T3393" si="317">(((I3330/60)/60)/24)+DATE(1970,1,1)</f>
        <v>41825.041666666664</v>
      </c>
    </row>
    <row r="3331" spans="1:20" ht="43.2" x14ac:dyDescent="0.3">
      <c r="A3331" s="2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0">
        <f t="shared" si="312"/>
        <v>116.8</v>
      </c>
      <c r="P3331" s="8">
        <f t="shared" si="313"/>
        <v>44.92307692307692</v>
      </c>
      <c r="Q3331" s="2" t="str">
        <f t="shared" si="314"/>
        <v>theater</v>
      </c>
      <c r="R3331" s="2" t="str">
        <f t="shared" si="315"/>
        <v>plays</v>
      </c>
      <c r="S3331" s="5">
        <f t="shared" si="316"/>
        <v>41837.323009259257</v>
      </c>
      <c r="T3331" s="5">
        <f t="shared" si="317"/>
        <v>41847.958333333336</v>
      </c>
    </row>
    <row r="3332" spans="1:20" ht="43.2" x14ac:dyDescent="0.3">
      <c r="A3332" s="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0">
        <f t="shared" si="312"/>
        <v>106.26666666666667</v>
      </c>
      <c r="P3332" s="8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3.2" x14ac:dyDescent="0.3">
      <c r="A3333" s="2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0">
        <f t="shared" si="312"/>
        <v>104.52</v>
      </c>
      <c r="P3333" s="8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2" x14ac:dyDescent="0.3">
      <c r="A3334" s="2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0">
        <f t="shared" si="312"/>
        <v>100</v>
      </c>
      <c r="P3334" s="8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2" x14ac:dyDescent="0.3">
      <c r="A3335" s="2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0">
        <f t="shared" si="312"/>
        <v>104.57142857142858</v>
      </c>
      <c r="P3335" s="8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8.8" x14ac:dyDescent="0.3">
      <c r="A3336" s="2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0">
        <f t="shared" si="312"/>
        <v>138.62051149573753</v>
      </c>
      <c r="P3336" s="8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43.2" x14ac:dyDescent="0.3">
      <c r="A3337" s="2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0">
        <f t="shared" si="312"/>
        <v>100.32000000000001</v>
      </c>
      <c r="P3337" s="8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2" x14ac:dyDescent="0.3">
      <c r="A3338" s="2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0">
        <f t="shared" si="312"/>
        <v>100</v>
      </c>
      <c r="P3338" s="8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2" x14ac:dyDescent="0.3">
      <c r="A3339" s="2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0">
        <f t="shared" si="312"/>
        <v>110.2</v>
      </c>
      <c r="P3339" s="8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8.8" x14ac:dyDescent="0.3">
      <c r="A3340" s="2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0">
        <f t="shared" si="312"/>
        <v>102.18</v>
      </c>
      <c r="P3340" s="8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2" x14ac:dyDescent="0.3">
      <c r="A3341" s="2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0">
        <f t="shared" si="312"/>
        <v>104.35000000000001</v>
      </c>
      <c r="P3341" s="8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2" x14ac:dyDescent="0.3">
      <c r="A3342" s="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0">
        <f t="shared" si="312"/>
        <v>138.16666666666666</v>
      </c>
      <c r="P3342" s="8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2" x14ac:dyDescent="0.3">
      <c r="A3343" s="2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0">
        <f t="shared" si="312"/>
        <v>100</v>
      </c>
      <c r="P3343" s="8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2" x14ac:dyDescent="0.3">
      <c r="A3344" s="2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0">
        <f t="shared" si="312"/>
        <v>101.66666666666666</v>
      </c>
      <c r="P3344" s="8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2" x14ac:dyDescent="0.3">
      <c r="A3345" s="2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0">
        <f t="shared" si="312"/>
        <v>171.42857142857142</v>
      </c>
      <c r="P3345" s="8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2" x14ac:dyDescent="0.3">
      <c r="A3346" s="2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0">
        <f t="shared" si="312"/>
        <v>101.44444444444444</v>
      </c>
      <c r="P3346" s="8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2" x14ac:dyDescent="0.3">
      <c r="A3347" s="2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0">
        <f t="shared" si="312"/>
        <v>130</v>
      </c>
      <c r="P3347" s="8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2" x14ac:dyDescent="0.3">
      <c r="A3348" s="2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0">
        <f t="shared" si="312"/>
        <v>110.00000000000001</v>
      </c>
      <c r="P3348" s="8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7.6" x14ac:dyDescent="0.3">
      <c r="A3349" s="2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0">
        <f t="shared" si="312"/>
        <v>119.44999999999999</v>
      </c>
      <c r="P3349" s="8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2" x14ac:dyDescent="0.3">
      <c r="A3350" s="2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0">
        <f t="shared" si="312"/>
        <v>100.2909090909091</v>
      </c>
      <c r="P3350" s="8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2" x14ac:dyDescent="0.3">
      <c r="A3351" s="2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0">
        <f t="shared" si="312"/>
        <v>153.4</v>
      </c>
      <c r="P3351" s="8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7.6" x14ac:dyDescent="0.3">
      <c r="A3352" s="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0">
        <f t="shared" si="312"/>
        <v>104.42857142857143</v>
      </c>
      <c r="P3352" s="8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43.2" x14ac:dyDescent="0.3">
      <c r="A3353" s="2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0">
        <f t="shared" si="312"/>
        <v>101.1</v>
      </c>
      <c r="P3353" s="8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43.2" x14ac:dyDescent="0.3">
      <c r="A3354" s="2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0">
        <f t="shared" si="312"/>
        <v>107.52</v>
      </c>
      <c r="P3354" s="8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2" x14ac:dyDescent="0.3">
      <c r="A3355" s="2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0">
        <f t="shared" si="312"/>
        <v>315</v>
      </c>
      <c r="P3355" s="8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28.8" x14ac:dyDescent="0.3">
      <c r="A3356" s="2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0">
        <f t="shared" si="312"/>
        <v>101.93333333333334</v>
      </c>
      <c r="P3356" s="8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2" x14ac:dyDescent="0.3">
      <c r="A3357" s="2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0">
        <f t="shared" si="312"/>
        <v>126.28571428571429</v>
      </c>
      <c r="P3357" s="8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2" x14ac:dyDescent="0.3">
      <c r="A3358" s="2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0">
        <f t="shared" si="312"/>
        <v>101.4</v>
      </c>
      <c r="P3358" s="8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2" x14ac:dyDescent="0.3">
      <c r="A3359" s="2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0">
        <f t="shared" si="312"/>
        <v>101</v>
      </c>
      <c r="P3359" s="8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2" x14ac:dyDescent="0.3">
      <c r="A3360" s="2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0">
        <f t="shared" si="312"/>
        <v>102.99000000000001</v>
      </c>
      <c r="P3360" s="8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2" x14ac:dyDescent="0.3">
      <c r="A3361" s="2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0">
        <f t="shared" si="312"/>
        <v>106.25</v>
      </c>
      <c r="P3361" s="8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8.8" x14ac:dyDescent="0.3">
      <c r="A3362" s="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0">
        <f t="shared" si="312"/>
        <v>101.37777777777779</v>
      </c>
      <c r="P3362" s="8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7.6" x14ac:dyDescent="0.3">
      <c r="A3363" s="2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0">
        <f t="shared" si="312"/>
        <v>113.46000000000001</v>
      </c>
      <c r="P3363" s="8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2" x14ac:dyDescent="0.3">
      <c r="A3364" s="2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0">
        <f t="shared" si="312"/>
        <v>218.00000000000003</v>
      </c>
      <c r="P3364" s="8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2" x14ac:dyDescent="0.3">
      <c r="A3365" s="2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0">
        <f t="shared" si="312"/>
        <v>101.41935483870968</v>
      </c>
      <c r="P3365" s="8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2" x14ac:dyDescent="0.3">
      <c r="A3366" s="2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0">
        <f t="shared" si="312"/>
        <v>105.93333333333332</v>
      </c>
      <c r="P3366" s="8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2" x14ac:dyDescent="0.3">
      <c r="A3367" s="2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0">
        <f t="shared" si="312"/>
        <v>104</v>
      </c>
      <c r="P3367" s="8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2" x14ac:dyDescent="0.3">
      <c r="A3368" s="2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0">
        <f t="shared" si="312"/>
        <v>221</v>
      </c>
      <c r="P3368" s="8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2" x14ac:dyDescent="0.3">
      <c r="A3369" s="2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0">
        <f t="shared" si="312"/>
        <v>118.66666666666667</v>
      </c>
      <c r="P3369" s="8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2" x14ac:dyDescent="0.3">
      <c r="A3370" s="2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0">
        <f t="shared" si="312"/>
        <v>104.60000000000001</v>
      </c>
      <c r="P3370" s="8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2" x14ac:dyDescent="0.3">
      <c r="A3371" s="2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0">
        <f t="shared" si="312"/>
        <v>103.89999999999999</v>
      </c>
      <c r="P3371" s="8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8.8" x14ac:dyDescent="0.3">
      <c r="A3372" s="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0">
        <f t="shared" si="312"/>
        <v>117.73333333333333</v>
      </c>
      <c r="P3372" s="8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8.8" x14ac:dyDescent="0.3">
      <c r="A3373" s="2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0">
        <f t="shared" si="312"/>
        <v>138.5</v>
      </c>
      <c r="P3373" s="8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2" x14ac:dyDescent="0.3">
      <c r="A3374" s="2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0">
        <f t="shared" si="312"/>
        <v>103.49999999999999</v>
      </c>
      <c r="P3374" s="8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2" x14ac:dyDescent="0.3">
      <c r="A3375" s="2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0">
        <f t="shared" si="312"/>
        <v>100.25</v>
      </c>
      <c r="P3375" s="8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2" x14ac:dyDescent="0.3">
      <c r="A3376" s="2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0">
        <f t="shared" si="312"/>
        <v>106.57142857142856</v>
      </c>
      <c r="P3376" s="8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2" x14ac:dyDescent="0.3">
      <c r="A3377" s="2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0">
        <f t="shared" si="312"/>
        <v>100</v>
      </c>
      <c r="P3377" s="8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2" x14ac:dyDescent="0.3">
      <c r="A3378" s="2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0">
        <f t="shared" si="312"/>
        <v>100.01249999999999</v>
      </c>
      <c r="P3378" s="8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2" x14ac:dyDescent="0.3">
      <c r="A3379" s="2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0">
        <f t="shared" si="312"/>
        <v>101.05</v>
      </c>
      <c r="P3379" s="8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2" x14ac:dyDescent="0.3">
      <c r="A3380" s="2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0">
        <f t="shared" si="312"/>
        <v>107.63636363636364</v>
      </c>
      <c r="P3380" s="8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7.6" x14ac:dyDescent="0.3">
      <c r="A3381" s="2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0">
        <f t="shared" si="312"/>
        <v>103.64999999999999</v>
      </c>
      <c r="P3381" s="8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7.6" x14ac:dyDescent="0.3">
      <c r="A3382" s="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0">
        <f t="shared" si="312"/>
        <v>104.43333333333334</v>
      </c>
      <c r="P3382" s="8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2" x14ac:dyDescent="0.3">
      <c r="A3383" s="2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0">
        <f t="shared" si="312"/>
        <v>102.25</v>
      </c>
      <c r="P3383" s="8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43.2" x14ac:dyDescent="0.3">
      <c r="A3384" s="2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0">
        <f t="shared" si="312"/>
        <v>100.74285714285713</v>
      </c>
      <c r="P3384" s="8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2" x14ac:dyDescent="0.3">
      <c r="A3385" s="2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0">
        <f t="shared" si="312"/>
        <v>111.71428571428572</v>
      </c>
      <c r="P3385" s="8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2" x14ac:dyDescent="0.3">
      <c r="A3386" s="2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0">
        <f t="shared" si="312"/>
        <v>100.01100000000001</v>
      </c>
      <c r="P3386" s="8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7.6" x14ac:dyDescent="0.3">
      <c r="A3387" s="2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0">
        <f t="shared" si="312"/>
        <v>100</v>
      </c>
      <c r="P3387" s="8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43.2" x14ac:dyDescent="0.3">
      <c r="A3388" s="2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0">
        <f t="shared" si="312"/>
        <v>105</v>
      </c>
      <c r="P3388" s="8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7.6" x14ac:dyDescent="0.3">
      <c r="A3389" s="2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0">
        <f t="shared" si="312"/>
        <v>116.86666666666667</v>
      </c>
      <c r="P3389" s="8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7.6" x14ac:dyDescent="0.3">
      <c r="A3390" s="2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0">
        <f t="shared" si="312"/>
        <v>103.8</v>
      </c>
      <c r="P3390" s="8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2" x14ac:dyDescent="0.3">
      <c r="A3391" s="2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0">
        <f t="shared" si="312"/>
        <v>114.5</v>
      </c>
      <c r="P3391" s="8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7.6" x14ac:dyDescent="0.3">
      <c r="A3392" s="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0">
        <f t="shared" si="312"/>
        <v>102.4</v>
      </c>
      <c r="P3392" s="8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43.2" x14ac:dyDescent="0.3">
      <c r="A3393" s="2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0">
        <f t="shared" si="312"/>
        <v>223</v>
      </c>
      <c r="P3393" s="8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7.6" x14ac:dyDescent="0.3">
      <c r="A3394" s="2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0">
        <f t="shared" ref="O3394:O3457" si="318">(E3394/D3394)*100</f>
        <v>100</v>
      </c>
      <c r="P3394" s="8">
        <f t="shared" ref="P3394:P3457" si="319">IFERROR(E3394/L3394,0)</f>
        <v>41.666666666666664</v>
      </c>
      <c r="Q3394" s="2" t="str">
        <f t="shared" ref="Q3394:Q3457" si="320">LEFT(N3394,SEARCH("/",N3394,1)-1)</f>
        <v>theater</v>
      </c>
      <c r="R3394" s="2" t="str">
        <f t="shared" ref="R3394:R3457" si="321">RIGHT(N3394, LEN(N3394)-SEARCH("/",N3394,1))</f>
        <v>plays</v>
      </c>
      <c r="S3394" s="5">
        <f t="shared" ref="S3394:S3457" si="322">(((J3394/60)/60)/24)+DATE(1970,1,1)</f>
        <v>42446.845543981486</v>
      </c>
      <c r="T3394" s="5">
        <f t="shared" ref="T3394:T3457" si="323">(((I3394/60)/60)/24)+DATE(1970,1,1)</f>
        <v>42496.845543981486</v>
      </c>
    </row>
    <row r="3395" spans="1:20" ht="43.2" x14ac:dyDescent="0.3">
      <c r="A3395" s="2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0">
        <f t="shared" si="318"/>
        <v>105.80000000000001</v>
      </c>
      <c r="P3395" s="8">
        <f t="shared" si="319"/>
        <v>36.06818181818182</v>
      </c>
      <c r="Q3395" s="2" t="str">
        <f t="shared" si="320"/>
        <v>theater</v>
      </c>
      <c r="R3395" s="2" t="str">
        <f t="shared" si="321"/>
        <v>plays</v>
      </c>
      <c r="S3395" s="5">
        <f t="shared" si="322"/>
        <v>41923.921643518523</v>
      </c>
      <c r="T3395" s="5">
        <f t="shared" si="323"/>
        <v>41949.031944444447</v>
      </c>
    </row>
    <row r="3396" spans="1:20" ht="43.2" x14ac:dyDescent="0.3">
      <c r="A3396" s="2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0">
        <f t="shared" si="318"/>
        <v>142.36363636363635</v>
      </c>
      <c r="P3396" s="8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28.8" x14ac:dyDescent="0.3">
      <c r="A3397" s="2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0">
        <f t="shared" si="318"/>
        <v>184</v>
      </c>
      <c r="P3397" s="8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2" x14ac:dyDescent="0.3">
      <c r="A3398" s="2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0">
        <f t="shared" si="318"/>
        <v>104.33333333333333</v>
      </c>
      <c r="P3398" s="8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8.8" x14ac:dyDescent="0.3">
      <c r="A3399" s="2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0">
        <f t="shared" si="318"/>
        <v>112.00000000000001</v>
      </c>
      <c r="P3399" s="8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2" x14ac:dyDescent="0.3">
      <c r="A3400" s="2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0">
        <f t="shared" si="318"/>
        <v>111.07499999999999</v>
      </c>
      <c r="P3400" s="8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2" x14ac:dyDescent="0.3">
      <c r="A3401" s="2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0">
        <f t="shared" si="318"/>
        <v>103.75000000000001</v>
      </c>
      <c r="P3401" s="8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2" x14ac:dyDescent="0.3">
      <c r="A3402" s="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0">
        <f t="shared" si="318"/>
        <v>100.41</v>
      </c>
      <c r="P3402" s="8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7.6" x14ac:dyDescent="0.3">
      <c r="A3403" s="2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0">
        <f t="shared" si="318"/>
        <v>101.86206896551724</v>
      </c>
      <c r="P3403" s="8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2" x14ac:dyDescent="0.3">
      <c r="A3404" s="2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0">
        <f t="shared" si="318"/>
        <v>109.76666666666665</v>
      </c>
      <c r="P3404" s="8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2" x14ac:dyDescent="0.3">
      <c r="A3405" s="2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0">
        <f t="shared" si="318"/>
        <v>100</v>
      </c>
      <c r="P3405" s="8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7.6" x14ac:dyDescent="0.3">
      <c r="A3406" s="2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0">
        <f t="shared" si="318"/>
        <v>122</v>
      </c>
      <c r="P3406" s="8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2" x14ac:dyDescent="0.3">
      <c r="A3407" s="2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0">
        <f t="shared" si="318"/>
        <v>137.57142857142856</v>
      </c>
      <c r="P3407" s="8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2" x14ac:dyDescent="0.3">
      <c r="A3408" s="2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0">
        <f t="shared" si="318"/>
        <v>100.31000000000002</v>
      </c>
      <c r="P3408" s="8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7.6" x14ac:dyDescent="0.3">
      <c r="A3409" s="2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0">
        <f t="shared" si="318"/>
        <v>107.1</v>
      </c>
      <c r="P3409" s="8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2" x14ac:dyDescent="0.3">
      <c r="A3410" s="2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0">
        <f t="shared" si="318"/>
        <v>211</v>
      </c>
      <c r="P3410" s="8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2" x14ac:dyDescent="0.3">
      <c r="A3411" s="2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0">
        <f t="shared" si="318"/>
        <v>123.6</v>
      </c>
      <c r="P3411" s="8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2" x14ac:dyDescent="0.3">
      <c r="A3412" s="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0">
        <f t="shared" si="318"/>
        <v>108.5</v>
      </c>
      <c r="P3412" s="8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2" x14ac:dyDescent="0.3">
      <c r="A3413" s="2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0">
        <f t="shared" si="318"/>
        <v>103.56666666666668</v>
      </c>
      <c r="P3413" s="8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2" x14ac:dyDescent="0.3">
      <c r="A3414" s="2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0">
        <f t="shared" si="318"/>
        <v>100</v>
      </c>
      <c r="P3414" s="8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7.6" x14ac:dyDescent="0.3">
      <c r="A3415" s="2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0">
        <f t="shared" si="318"/>
        <v>130</v>
      </c>
      <c r="P3415" s="8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2" x14ac:dyDescent="0.3">
      <c r="A3416" s="2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0">
        <f t="shared" si="318"/>
        <v>103.49999999999999</v>
      </c>
      <c r="P3416" s="8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2" x14ac:dyDescent="0.3">
      <c r="A3417" s="2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0">
        <f t="shared" si="318"/>
        <v>100</v>
      </c>
      <c r="P3417" s="8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7.6" x14ac:dyDescent="0.3">
      <c r="A3418" s="2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0">
        <f t="shared" si="318"/>
        <v>119.6</v>
      </c>
      <c r="P3418" s="8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2" x14ac:dyDescent="0.3">
      <c r="A3419" s="2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0">
        <f t="shared" si="318"/>
        <v>100.00058823529412</v>
      </c>
      <c r="P3419" s="8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2" x14ac:dyDescent="0.3">
      <c r="A3420" s="2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0">
        <f t="shared" si="318"/>
        <v>100.875</v>
      </c>
      <c r="P3420" s="8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7.6" x14ac:dyDescent="0.3">
      <c r="A3421" s="2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0">
        <f t="shared" si="318"/>
        <v>106.54545454545455</v>
      </c>
      <c r="P3421" s="8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2" x14ac:dyDescent="0.3">
      <c r="A3422" s="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0">
        <f t="shared" si="318"/>
        <v>138</v>
      </c>
      <c r="P3422" s="8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2" x14ac:dyDescent="0.3">
      <c r="A3423" s="2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0">
        <f t="shared" si="318"/>
        <v>101.15</v>
      </c>
      <c r="P3423" s="8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2" x14ac:dyDescent="0.3">
      <c r="A3424" s="2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0">
        <f t="shared" si="318"/>
        <v>109.1</v>
      </c>
      <c r="P3424" s="8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2" x14ac:dyDescent="0.3">
      <c r="A3425" s="2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0">
        <f t="shared" si="318"/>
        <v>140</v>
      </c>
      <c r="P3425" s="8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2" x14ac:dyDescent="0.3">
      <c r="A3426" s="2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0">
        <f t="shared" si="318"/>
        <v>103.58333333333334</v>
      </c>
      <c r="P3426" s="8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2" x14ac:dyDescent="0.3">
      <c r="A3427" s="2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0">
        <f t="shared" si="318"/>
        <v>102.97033333333331</v>
      </c>
      <c r="P3427" s="8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2" x14ac:dyDescent="0.3">
      <c r="A3428" s="2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0">
        <f t="shared" si="318"/>
        <v>108.13333333333333</v>
      </c>
      <c r="P3428" s="8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2" x14ac:dyDescent="0.3">
      <c r="A3429" s="2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0">
        <f t="shared" si="318"/>
        <v>100</v>
      </c>
      <c r="P3429" s="8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43.2" x14ac:dyDescent="0.3">
      <c r="A3430" s="2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0">
        <f t="shared" si="318"/>
        <v>102.75000000000001</v>
      </c>
      <c r="P3430" s="8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2" x14ac:dyDescent="0.3">
      <c r="A3431" s="2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0">
        <f t="shared" si="318"/>
        <v>130</v>
      </c>
      <c r="P3431" s="8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2" x14ac:dyDescent="0.3">
      <c r="A3432" s="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0">
        <f t="shared" si="318"/>
        <v>108.54949999999999</v>
      </c>
      <c r="P3432" s="8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2" x14ac:dyDescent="0.3">
      <c r="A3433" s="2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0">
        <f t="shared" si="318"/>
        <v>100</v>
      </c>
      <c r="P3433" s="8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2" x14ac:dyDescent="0.3">
      <c r="A3434" s="2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0">
        <f t="shared" si="318"/>
        <v>109.65</v>
      </c>
      <c r="P3434" s="8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2" x14ac:dyDescent="0.3">
      <c r="A3435" s="2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0">
        <f t="shared" si="318"/>
        <v>100.26315789473684</v>
      </c>
      <c r="P3435" s="8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43.2" x14ac:dyDescent="0.3">
      <c r="A3436" s="2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0">
        <f t="shared" si="318"/>
        <v>105.55000000000001</v>
      </c>
      <c r="P3436" s="8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2" x14ac:dyDescent="0.3">
      <c r="A3437" s="2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0">
        <f t="shared" si="318"/>
        <v>112.00000000000001</v>
      </c>
      <c r="P3437" s="8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2" x14ac:dyDescent="0.3">
      <c r="A3438" s="2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0">
        <f t="shared" si="318"/>
        <v>105.89999999999999</v>
      </c>
      <c r="P3438" s="8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7.6" x14ac:dyDescent="0.3">
      <c r="A3439" s="2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0">
        <f t="shared" si="318"/>
        <v>101</v>
      </c>
      <c r="P3439" s="8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2" x14ac:dyDescent="0.3">
      <c r="A3440" s="2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0">
        <f t="shared" si="318"/>
        <v>104.2</v>
      </c>
      <c r="P3440" s="8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8.8" x14ac:dyDescent="0.3">
      <c r="A3441" s="2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0">
        <f t="shared" si="318"/>
        <v>134.67833333333334</v>
      </c>
      <c r="P3441" s="8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2" x14ac:dyDescent="0.3">
      <c r="A3442" s="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0">
        <f t="shared" si="318"/>
        <v>105.2184</v>
      </c>
      <c r="P3442" s="8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2" x14ac:dyDescent="0.3">
      <c r="A3443" s="2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0">
        <f t="shared" si="318"/>
        <v>102.60000000000001</v>
      </c>
      <c r="P3443" s="8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2" x14ac:dyDescent="0.3">
      <c r="A3444" s="2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0">
        <f t="shared" si="318"/>
        <v>100</v>
      </c>
      <c r="P3444" s="8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2" x14ac:dyDescent="0.3">
      <c r="A3445" s="2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0">
        <f t="shared" si="318"/>
        <v>185.5</v>
      </c>
      <c r="P3445" s="8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43.2" x14ac:dyDescent="0.3">
      <c r="A3446" s="2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0">
        <f t="shared" si="318"/>
        <v>289</v>
      </c>
      <c r="P3446" s="8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2" x14ac:dyDescent="0.3">
      <c r="A3447" s="2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0">
        <f t="shared" si="318"/>
        <v>100</v>
      </c>
      <c r="P3447" s="8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2" x14ac:dyDescent="0.3">
      <c r="A3448" s="2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0">
        <f t="shared" si="318"/>
        <v>108.2</v>
      </c>
      <c r="P3448" s="8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8.8" x14ac:dyDescent="0.3">
      <c r="A3449" s="2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0">
        <f t="shared" si="318"/>
        <v>107.80000000000001</v>
      </c>
      <c r="P3449" s="8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2" x14ac:dyDescent="0.3">
      <c r="A3450" s="2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0">
        <f t="shared" si="318"/>
        <v>109.76190476190477</v>
      </c>
      <c r="P3450" s="8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2" x14ac:dyDescent="0.3">
      <c r="A3451" s="2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0">
        <f t="shared" si="318"/>
        <v>170.625</v>
      </c>
      <c r="P3451" s="8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2" x14ac:dyDescent="0.3">
      <c r="A3452" s="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0">
        <f t="shared" si="318"/>
        <v>152</v>
      </c>
      <c r="P3452" s="8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2" x14ac:dyDescent="0.3">
      <c r="A3453" s="2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0">
        <f t="shared" si="318"/>
        <v>101.23076923076924</v>
      </c>
      <c r="P3453" s="8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2" x14ac:dyDescent="0.3">
      <c r="A3454" s="2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0">
        <f t="shared" si="318"/>
        <v>153.19999999999999</v>
      </c>
      <c r="P3454" s="8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2" x14ac:dyDescent="0.3">
      <c r="A3455" s="2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0">
        <f t="shared" si="318"/>
        <v>128.33333333333334</v>
      </c>
      <c r="P3455" s="8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7.6" x14ac:dyDescent="0.3">
      <c r="A3456" s="2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0">
        <f t="shared" si="318"/>
        <v>100.71428571428571</v>
      </c>
      <c r="P3456" s="8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43.2" x14ac:dyDescent="0.3">
      <c r="A3457" s="2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0">
        <f t="shared" si="318"/>
        <v>100.64999999999999</v>
      </c>
      <c r="P3457" s="8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2" x14ac:dyDescent="0.3">
      <c r="A3458" s="2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0">
        <f t="shared" ref="O3458:O3521" si="324">(E3458/D3458)*100</f>
        <v>191.3</v>
      </c>
      <c r="P3458" s="8">
        <f t="shared" ref="P3458:P3521" si="325">IFERROR(E3458/L3458,0)</f>
        <v>358.6875</v>
      </c>
      <c r="Q3458" s="2" t="str">
        <f t="shared" ref="Q3458:Q3521" si="326">LEFT(N3458,SEARCH("/",N3458,1)-1)</f>
        <v>theater</v>
      </c>
      <c r="R3458" s="2" t="str">
        <f t="shared" ref="R3458:R3521" si="327">RIGHT(N3458, LEN(N3458)-SEARCH("/",N3458,1))</f>
        <v>plays</v>
      </c>
      <c r="S3458" s="5">
        <f t="shared" ref="S3458:S3521" si="328">(((J3458/60)/60)/24)+DATE(1970,1,1)</f>
        <v>41821.205636574072</v>
      </c>
      <c r="T3458" s="5">
        <f t="shared" ref="T3458:T3521" si="329">(((I3458/60)/60)/24)+DATE(1970,1,1)</f>
        <v>41852.290972222225</v>
      </c>
    </row>
    <row r="3459" spans="1:20" ht="28.8" x14ac:dyDescent="0.3">
      <c r="A3459" s="2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0">
        <f t="shared" si="324"/>
        <v>140.19999999999999</v>
      </c>
      <c r="P3459" s="8">
        <f t="shared" si="325"/>
        <v>50.981818181818184</v>
      </c>
      <c r="Q3459" s="2" t="str">
        <f t="shared" si="326"/>
        <v>theater</v>
      </c>
      <c r="R3459" s="2" t="str">
        <f t="shared" si="327"/>
        <v>plays</v>
      </c>
      <c r="S3459" s="5">
        <f t="shared" si="328"/>
        <v>42016.706678240742</v>
      </c>
      <c r="T3459" s="5">
        <f t="shared" si="329"/>
        <v>42047.249305555553</v>
      </c>
    </row>
    <row r="3460" spans="1:20" ht="43.2" x14ac:dyDescent="0.3">
      <c r="A3460" s="2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0">
        <f t="shared" si="324"/>
        <v>124.33537832310839</v>
      </c>
      <c r="P3460" s="8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43.2" x14ac:dyDescent="0.3">
      <c r="A3461" s="2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0">
        <f t="shared" si="324"/>
        <v>126.2</v>
      </c>
      <c r="P3461" s="8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2" x14ac:dyDescent="0.3">
      <c r="A3462" s="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0">
        <f t="shared" si="324"/>
        <v>190</v>
      </c>
      <c r="P3462" s="8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43.2" x14ac:dyDescent="0.3">
      <c r="A3463" s="2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0">
        <f t="shared" si="324"/>
        <v>139</v>
      </c>
      <c r="P3463" s="8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2" x14ac:dyDescent="0.3">
      <c r="A3464" s="2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0">
        <f t="shared" si="324"/>
        <v>202</v>
      </c>
      <c r="P3464" s="8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2" x14ac:dyDescent="0.3">
      <c r="A3465" s="2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0">
        <f t="shared" si="324"/>
        <v>103.38000000000001</v>
      </c>
      <c r="P3465" s="8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7.6" x14ac:dyDescent="0.3">
      <c r="A3466" s="2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0">
        <f t="shared" si="324"/>
        <v>102.3236</v>
      </c>
      <c r="P3466" s="8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2" x14ac:dyDescent="0.3">
      <c r="A3467" s="2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0">
        <f t="shared" si="324"/>
        <v>103</v>
      </c>
      <c r="P3467" s="8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2" x14ac:dyDescent="0.3">
      <c r="A3468" s="2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0">
        <f t="shared" si="324"/>
        <v>127.14285714285714</v>
      </c>
      <c r="P3468" s="8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">
      <c r="A3469" s="2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0">
        <f t="shared" si="324"/>
        <v>101</v>
      </c>
      <c r="P3469" s="8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2" x14ac:dyDescent="0.3">
      <c r="A3470" s="2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0">
        <f t="shared" si="324"/>
        <v>121.78</v>
      </c>
      <c r="P3470" s="8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7.6" x14ac:dyDescent="0.3">
      <c r="A3471" s="2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0">
        <f t="shared" si="324"/>
        <v>113.39285714285714</v>
      </c>
      <c r="P3471" s="8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8.8" x14ac:dyDescent="0.3">
      <c r="A3472" s="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0">
        <f t="shared" si="324"/>
        <v>150</v>
      </c>
      <c r="P3472" s="8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43.2" x14ac:dyDescent="0.3">
      <c r="A3473" s="2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0">
        <f t="shared" si="324"/>
        <v>214.6</v>
      </c>
      <c r="P3473" s="8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2" x14ac:dyDescent="0.3">
      <c r="A3474" s="2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0">
        <f t="shared" si="324"/>
        <v>102.05</v>
      </c>
      <c r="P3474" s="8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2" x14ac:dyDescent="0.3">
      <c r="A3475" s="2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0">
        <f t="shared" si="324"/>
        <v>100</v>
      </c>
      <c r="P3475" s="8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2" x14ac:dyDescent="0.3">
      <c r="A3476" s="2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0">
        <f t="shared" si="324"/>
        <v>101</v>
      </c>
      <c r="P3476" s="8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2" x14ac:dyDescent="0.3">
      <c r="A3477" s="2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0">
        <f t="shared" si="324"/>
        <v>113.33333333333333</v>
      </c>
      <c r="P3477" s="8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43.2" x14ac:dyDescent="0.3">
      <c r="A3478" s="2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0">
        <f t="shared" si="324"/>
        <v>104</v>
      </c>
      <c r="P3478" s="8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2" x14ac:dyDescent="0.3">
      <c r="A3479" s="2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0">
        <f t="shared" si="324"/>
        <v>115.33333333333333</v>
      </c>
      <c r="P3479" s="8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2" x14ac:dyDescent="0.3">
      <c r="A3480" s="2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0">
        <f t="shared" si="324"/>
        <v>112.85000000000001</v>
      </c>
      <c r="P3480" s="8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2" x14ac:dyDescent="0.3">
      <c r="A3481" s="2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0">
        <f t="shared" si="324"/>
        <v>127.86666666666666</v>
      </c>
      <c r="P3481" s="8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2" x14ac:dyDescent="0.3">
      <c r="A3482" s="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0">
        <f t="shared" si="324"/>
        <v>142.66666666666669</v>
      </c>
      <c r="P3482" s="8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2" x14ac:dyDescent="0.3">
      <c r="A3483" s="2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0">
        <f t="shared" si="324"/>
        <v>118.8</v>
      </c>
      <c r="P3483" s="8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2" x14ac:dyDescent="0.3">
      <c r="A3484" s="2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0">
        <f t="shared" si="324"/>
        <v>138.33333333333334</v>
      </c>
      <c r="P3484" s="8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2" x14ac:dyDescent="0.3">
      <c r="A3485" s="2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0">
        <f t="shared" si="324"/>
        <v>159.9402985074627</v>
      </c>
      <c r="P3485" s="8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7.6" x14ac:dyDescent="0.3">
      <c r="A3486" s="2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0">
        <f t="shared" si="324"/>
        <v>114.24000000000001</v>
      </c>
      <c r="P3486" s="8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2" x14ac:dyDescent="0.3">
      <c r="A3487" s="2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0">
        <f t="shared" si="324"/>
        <v>100.60606060606061</v>
      </c>
      <c r="P3487" s="8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2" x14ac:dyDescent="0.3">
      <c r="A3488" s="2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0">
        <f t="shared" si="324"/>
        <v>155.20000000000002</v>
      </c>
      <c r="P3488" s="8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2" x14ac:dyDescent="0.3">
      <c r="A3489" s="2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0">
        <f t="shared" si="324"/>
        <v>127.75000000000001</v>
      </c>
      <c r="P3489" s="8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7.6" x14ac:dyDescent="0.3">
      <c r="A3490" s="2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0">
        <f t="shared" si="324"/>
        <v>121.2</v>
      </c>
      <c r="P3490" s="8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2" x14ac:dyDescent="0.3">
      <c r="A3491" s="2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0">
        <f t="shared" si="324"/>
        <v>112.7</v>
      </c>
      <c r="P3491" s="8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2" x14ac:dyDescent="0.3">
      <c r="A3492" s="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0">
        <f t="shared" si="324"/>
        <v>127.49999999999999</v>
      </c>
      <c r="P3492" s="8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43.2" x14ac:dyDescent="0.3">
      <c r="A3493" s="2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0">
        <f t="shared" si="324"/>
        <v>158.20000000000002</v>
      </c>
      <c r="P3493" s="8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2" x14ac:dyDescent="0.3">
      <c r="A3494" s="2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0">
        <f t="shared" si="324"/>
        <v>105.26894736842105</v>
      </c>
      <c r="P3494" s="8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2" x14ac:dyDescent="0.3">
      <c r="A3495" s="2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0">
        <f t="shared" si="324"/>
        <v>100</v>
      </c>
      <c r="P3495" s="8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2" x14ac:dyDescent="0.3">
      <c r="A3496" s="2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0">
        <f t="shared" si="324"/>
        <v>100</v>
      </c>
      <c r="P3496" s="8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2" x14ac:dyDescent="0.3">
      <c r="A3497" s="2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0">
        <f t="shared" si="324"/>
        <v>106.86</v>
      </c>
      <c r="P3497" s="8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7.6" x14ac:dyDescent="0.3">
      <c r="A3498" s="2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0">
        <f t="shared" si="324"/>
        <v>124.4</v>
      </c>
      <c r="P3498" s="8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7.6" x14ac:dyDescent="0.3">
      <c r="A3499" s="2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0">
        <f t="shared" si="324"/>
        <v>108.70406189555126</v>
      </c>
      <c r="P3499" s="8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7.6" x14ac:dyDescent="0.3">
      <c r="A3500" s="2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0">
        <f t="shared" si="324"/>
        <v>102.42424242424242</v>
      </c>
      <c r="P3500" s="8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2" x14ac:dyDescent="0.3">
      <c r="A3501" s="2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0">
        <f t="shared" si="324"/>
        <v>105.5</v>
      </c>
      <c r="P3501" s="8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7.6" x14ac:dyDescent="0.3">
      <c r="A3502" s="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0">
        <f t="shared" si="324"/>
        <v>106.3</v>
      </c>
      <c r="P3502" s="8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2" x14ac:dyDescent="0.3">
      <c r="A3503" s="2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0">
        <f t="shared" si="324"/>
        <v>100.66666666666666</v>
      </c>
      <c r="P3503" s="8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2" x14ac:dyDescent="0.3">
      <c r="A3504" s="2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0">
        <f t="shared" si="324"/>
        <v>105.4</v>
      </c>
      <c r="P3504" s="8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2" x14ac:dyDescent="0.3">
      <c r="A3505" s="2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0">
        <f t="shared" si="324"/>
        <v>107.55999999999999</v>
      </c>
      <c r="P3505" s="8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43.2" x14ac:dyDescent="0.3">
      <c r="A3506" s="2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0">
        <f t="shared" si="324"/>
        <v>100</v>
      </c>
      <c r="P3506" s="8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6.4" x14ac:dyDescent="0.3">
      <c r="A3507" s="2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0">
        <f t="shared" si="324"/>
        <v>103.76</v>
      </c>
      <c r="P3507" s="8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2" x14ac:dyDescent="0.3">
      <c r="A3508" s="2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0">
        <f t="shared" si="324"/>
        <v>101.49999999999999</v>
      </c>
      <c r="P3508" s="8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2" x14ac:dyDescent="0.3">
      <c r="A3509" s="2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0">
        <f t="shared" si="324"/>
        <v>104.4</v>
      </c>
      <c r="P3509" s="8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2" x14ac:dyDescent="0.3">
      <c r="A3510" s="2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0">
        <f t="shared" si="324"/>
        <v>180</v>
      </c>
      <c r="P3510" s="8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2" x14ac:dyDescent="0.3">
      <c r="A3511" s="2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0">
        <f t="shared" si="324"/>
        <v>106.33333333333333</v>
      </c>
      <c r="P3511" s="8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7.6" x14ac:dyDescent="0.3">
      <c r="A3512" s="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0">
        <f t="shared" si="324"/>
        <v>100.55555555555556</v>
      </c>
      <c r="P3512" s="8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2" x14ac:dyDescent="0.3">
      <c r="A3513" s="2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0">
        <f t="shared" si="324"/>
        <v>101.2</v>
      </c>
      <c r="P3513" s="8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2" x14ac:dyDescent="0.3">
      <c r="A3514" s="2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0">
        <f t="shared" si="324"/>
        <v>100</v>
      </c>
      <c r="P3514" s="8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2" x14ac:dyDescent="0.3">
      <c r="A3515" s="2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0">
        <f t="shared" si="324"/>
        <v>118.39285714285714</v>
      </c>
      <c r="P3515" s="8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2" x14ac:dyDescent="0.3">
      <c r="A3516" s="2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0">
        <f t="shared" si="324"/>
        <v>110.00000000000001</v>
      </c>
      <c r="P3516" s="8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2" x14ac:dyDescent="0.3">
      <c r="A3517" s="2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0">
        <f t="shared" si="324"/>
        <v>102.66666666666666</v>
      </c>
      <c r="P3517" s="8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2" x14ac:dyDescent="0.3">
      <c r="A3518" s="2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0">
        <f t="shared" si="324"/>
        <v>100</v>
      </c>
      <c r="P3518" s="8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2" x14ac:dyDescent="0.3">
      <c r="A3519" s="2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0">
        <f t="shared" si="324"/>
        <v>100</v>
      </c>
      <c r="P3519" s="8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2" x14ac:dyDescent="0.3">
      <c r="A3520" s="2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0">
        <f t="shared" si="324"/>
        <v>110.04599999999999</v>
      </c>
      <c r="P3520" s="8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2" x14ac:dyDescent="0.3">
      <c r="A3521" s="2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0">
        <f t="shared" si="324"/>
        <v>101.35000000000001</v>
      </c>
      <c r="P3521" s="8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2" x14ac:dyDescent="0.3">
      <c r="A3522" s="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0">
        <f t="shared" ref="O3522:O3585" si="330">(E3522/D3522)*100</f>
        <v>100.75</v>
      </c>
      <c r="P3522" s="8">
        <f t="shared" ref="P3522:P3585" si="331">IFERROR(E3522/L3522,0)</f>
        <v>95.952380952380949</v>
      </c>
      <c r="Q3522" s="2" t="str">
        <f t="shared" ref="Q3522:Q3585" si="332">LEFT(N3522,SEARCH("/",N3522,1)-1)</f>
        <v>theater</v>
      </c>
      <c r="R3522" s="2" t="str">
        <f t="shared" ref="R3522:R3585" si="333">RIGHT(N3522, LEN(N3522)-SEARCH("/",N3522,1))</f>
        <v>plays</v>
      </c>
      <c r="S3522" s="5">
        <f t="shared" ref="S3522:S3585" si="334">(((J3522/60)/60)/24)+DATE(1970,1,1)</f>
        <v>42227.824212962965</v>
      </c>
      <c r="T3522" s="5">
        <f t="shared" ref="T3522:T3585" si="335">(((I3522/60)/60)/24)+DATE(1970,1,1)</f>
        <v>42253.57430555555</v>
      </c>
    </row>
    <row r="3523" spans="1:20" ht="57.6" x14ac:dyDescent="0.3">
      <c r="A3523" s="2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0">
        <f t="shared" si="330"/>
        <v>169.42857142857144</v>
      </c>
      <c r="P3523" s="8">
        <f t="shared" si="331"/>
        <v>45.615384615384613</v>
      </c>
      <c r="Q3523" s="2" t="str">
        <f t="shared" si="332"/>
        <v>theater</v>
      </c>
      <c r="R3523" s="2" t="str">
        <f t="shared" si="333"/>
        <v>plays</v>
      </c>
      <c r="S3523" s="5">
        <f t="shared" si="334"/>
        <v>41881.361342592594</v>
      </c>
      <c r="T3523" s="5">
        <f t="shared" si="335"/>
        <v>41911.361342592594</v>
      </c>
    </row>
    <row r="3524" spans="1:20" ht="43.2" x14ac:dyDescent="0.3">
      <c r="A3524" s="2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0">
        <f t="shared" si="330"/>
        <v>100</v>
      </c>
      <c r="P3524" s="8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3.2" x14ac:dyDescent="0.3">
      <c r="A3525" s="2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0">
        <f t="shared" si="330"/>
        <v>113.65</v>
      </c>
      <c r="P3525" s="8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43.2" x14ac:dyDescent="0.3">
      <c r="A3526" s="2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0">
        <f t="shared" si="330"/>
        <v>101.56</v>
      </c>
      <c r="P3526" s="8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2" x14ac:dyDescent="0.3">
      <c r="A3527" s="2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0">
        <f t="shared" si="330"/>
        <v>106</v>
      </c>
      <c r="P3527" s="8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2" x14ac:dyDescent="0.3">
      <c r="A3528" s="2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0">
        <f t="shared" si="330"/>
        <v>102</v>
      </c>
      <c r="P3528" s="8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2" x14ac:dyDescent="0.3">
      <c r="A3529" s="2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0">
        <f t="shared" si="330"/>
        <v>116.91666666666667</v>
      </c>
      <c r="P3529" s="8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2" x14ac:dyDescent="0.3">
      <c r="A3530" s="2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0">
        <f t="shared" si="330"/>
        <v>101.15151515151514</v>
      </c>
      <c r="P3530" s="8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43.2" x14ac:dyDescent="0.3">
      <c r="A3531" s="2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0">
        <f t="shared" si="330"/>
        <v>132</v>
      </c>
      <c r="P3531" s="8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2" x14ac:dyDescent="0.3">
      <c r="A3532" s="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0">
        <f t="shared" si="330"/>
        <v>100</v>
      </c>
      <c r="P3532" s="8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">
      <c r="A3533" s="2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0">
        <f t="shared" si="330"/>
        <v>128</v>
      </c>
      <c r="P3533" s="8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7.6" x14ac:dyDescent="0.3">
      <c r="A3534" s="2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0">
        <f t="shared" si="330"/>
        <v>118.95833333333334</v>
      </c>
      <c r="P3534" s="8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7.6" x14ac:dyDescent="0.3">
      <c r="A3535" s="2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0">
        <f t="shared" si="330"/>
        <v>126.2</v>
      </c>
      <c r="P3535" s="8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2" x14ac:dyDescent="0.3">
      <c r="A3536" s="2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0">
        <f t="shared" si="330"/>
        <v>156.20000000000002</v>
      </c>
      <c r="P3536" s="8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2" x14ac:dyDescent="0.3">
      <c r="A3537" s="2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0">
        <f t="shared" si="330"/>
        <v>103.15</v>
      </c>
      <c r="P3537" s="8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2" x14ac:dyDescent="0.3">
      <c r="A3538" s="2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0">
        <f t="shared" si="330"/>
        <v>153.33333333333334</v>
      </c>
      <c r="P3538" s="8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43.2" x14ac:dyDescent="0.3">
      <c r="A3539" s="2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0">
        <f t="shared" si="330"/>
        <v>180.44444444444446</v>
      </c>
      <c r="P3539" s="8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2" x14ac:dyDescent="0.3">
      <c r="A3540" s="2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0">
        <f t="shared" si="330"/>
        <v>128.44999999999999</v>
      </c>
      <c r="P3540" s="8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2" x14ac:dyDescent="0.3">
      <c r="A3541" s="2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0">
        <f t="shared" si="330"/>
        <v>119.66666666666667</v>
      </c>
      <c r="P3541" s="8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7.6" x14ac:dyDescent="0.3">
      <c r="A3542" s="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0">
        <f t="shared" si="330"/>
        <v>123</v>
      </c>
      <c r="P3542" s="8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2" x14ac:dyDescent="0.3">
      <c r="A3543" s="2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0">
        <f t="shared" si="330"/>
        <v>105</v>
      </c>
      <c r="P3543" s="8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2" x14ac:dyDescent="0.3">
      <c r="A3544" s="2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0">
        <f t="shared" si="330"/>
        <v>102.23636363636363</v>
      </c>
      <c r="P3544" s="8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2" x14ac:dyDescent="0.3">
      <c r="A3545" s="2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0">
        <f t="shared" si="330"/>
        <v>104.66666666666666</v>
      </c>
      <c r="P3545" s="8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8.8" x14ac:dyDescent="0.3">
      <c r="A3546" s="2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0">
        <f t="shared" si="330"/>
        <v>100</v>
      </c>
      <c r="P3546" s="8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2" x14ac:dyDescent="0.3">
      <c r="A3547" s="2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0">
        <f t="shared" si="330"/>
        <v>100.4</v>
      </c>
      <c r="P3547" s="8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2" x14ac:dyDescent="0.3">
      <c r="A3548" s="2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0">
        <f t="shared" si="330"/>
        <v>102.27272727272727</v>
      </c>
      <c r="P3548" s="8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2" x14ac:dyDescent="0.3">
      <c r="A3549" s="2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0">
        <f t="shared" si="330"/>
        <v>114.40928571428573</v>
      </c>
      <c r="P3549" s="8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2" x14ac:dyDescent="0.3">
      <c r="A3550" s="2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0">
        <f t="shared" si="330"/>
        <v>101.9047619047619</v>
      </c>
      <c r="P3550" s="8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2" x14ac:dyDescent="0.3">
      <c r="A3551" s="2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0">
        <f t="shared" si="330"/>
        <v>102</v>
      </c>
      <c r="P3551" s="8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43.2" x14ac:dyDescent="0.3">
      <c r="A3552" s="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0">
        <f t="shared" si="330"/>
        <v>104.80000000000001</v>
      </c>
      <c r="P3552" s="8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2" x14ac:dyDescent="0.3">
      <c r="A3553" s="2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0">
        <f t="shared" si="330"/>
        <v>101.83333333333333</v>
      </c>
      <c r="P3553" s="8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2" x14ac:dyDescent="0.3">
      <c r="A3554" s="2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0">
        <f t="shared" si="330"/>
        <v>100</v>
      </c>
      <c r="P3554" s="8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2" x14ac:dyDescent="0.3">
      <c r="A3555" s="2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0">
        <f t="shared" si="330"/>
        <v>106.27272727272728</v>
      </c>
      <c r="P3555" s="8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2" x14ac:dyDescent="0.3">
      <c r="A3556" s="2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0">
        <f t="shared" si="330"/>
        <v>113.42219999999999</v>
      </c>
      <c r="P3556" s="8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2" x14ac:dyDescent="0.3">
      <c r="A3557" s="2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0">
        <f t="shared" si="330"/>
        <v>100</v>
      </c>
      <c r="P3557" s="8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43.2" x14ac:dyDescent="0.3">
      <c r="A3558" s="2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0">
        <f t="shared" si="330"/>
        <v>100.45454545454547</v>
      </c>
      <c r="P3558" s="8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7.6" x14ac:dyDescent="0.3">
      <c r="A3559" s="2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0">
        <f t="shared" si="330"/>
        <v>100.03599999999999</v>
      </c>
      <c r="P3559" s="8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2" x14ac:dyDescent="0.3">
      <c r="A3560" s="2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0">
        <f t="shared" si="330"/>
        <v>144</v>
      </c>
      <c r="P3560" s="8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7.6" x14ac:dyDescent="0.3">
      <c r="A3561" s="2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0">
        <f t="shared" si="330"/>
        <v>103.49999999999999</v>
      </c>
      <c r="P3561" s="8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43.2" x14ac:dyDescent="0.3">
      <c r="A3562" s="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0">
        <f t="shared" si="330"/>
        <v>108.43750000000001</v>
      </c>
      <c r="P3562" s="8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5.2" x14ac:dyDescent="0.3">
      <c r="A3563" s="2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0">
        <f t="shared" si="330"/>
        <v>102.4</v>
      </c>
      <c r="P3563" s="8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43.2" x14ac:dyDescent="0.3">
      <c r="A3564" s="2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0">
        <f t="shared" si="330"/>
        <v>148.88888888888889</v>
      </c>
      <c r="P3564" s="8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2" x14ac:dyDescent="0.3">
      <c r="A3565" s="2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0">
        <f t="shared" si="330"/>
        <v>105.49000000000002</v>
      </c>
      <c r="P3565" s="8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8.8" x14ac:dyDescent="0.3">
      <c r="A3566" s="2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0">
        <f t="shared" si="330"/>
        <v>100.49999999999999</v>
      </c>
      <c r="P3566" s="8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2" x14ac:dyDescent="0.3">
      <c r="A3567" s="2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0">
        <f t="shared" si="330"/>
        <v>130.55555555555557</v>
      </c>
      <c r="P3567" s="8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2" x14ac:dyDescent="0.3">
      <c r="A3568" s="2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0">
        <f t="shared" si="330"/>
        <v>104.75000000000001</v>
      </c>
      <c r="P3568" s="8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2" x14ac:dyDescent="0.3">
      <c r="A3569" s="2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0">
        <f t="shared" si="330"/>
        <v>108.80000000000001</v>
      </c>
      <c r="P3569" s="8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2" x14ac:dyDescent="0.3">
      <c r="A3570" s="2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0">
        <f t="shared" si="330"/>
        <v>111.00000000000001</v>
      </c>
      <c r="P3570" s="8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2" x14ac:dyDescent="0.3">
      <c r="A3571" s="2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0">
        <f t="shared" si="330"/>
        <v>100.47999999999999</v>
      </c>
      <c r="P3571" s="8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2" x14ac:dyDescent="0.3">
      <c r="A3572" s="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0">
        <f t="shared" si="330"/>
        <v>114.35</v>
      </c>
      <c r="P3572" s="8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2" x14ac:dyDescent="0.3">
      <c r="A3573" s="2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0">
        <f t="shared" si="330"/>
        <v>122.06666666666666</v>
      </c>
      <c r="P3573" s="8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8.8" x14ac:dyDescent="0.3">
      <c r="A3574" s="2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0">
        <f t="shared" si="330"/>
        <v>100</v>
      </c>
      <c r="P3574" s="8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2" x14ac:dyDescent="0.3">
      <c r="A3575" s="2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0">
        <f t="shared" si="330"/>
        <v>102.8</v>
      </c>
      <c r="P3575" s="8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2" x14ac:dyDescent="0.3">
      <c r="A3576" s="2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0">
        <f t="shared" si="330"/>
        <v>106.12068965517241</v>
      </c>
      <c r="P3576" s="8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2" x14ac:dyDescent="0.3">
      <c r="A3577" s="2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0">
        <f t="shared" si="330"/>
        <v>101.33000000000001</v>
      </c>
      <c r="P3577" s="8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2" x14ac:dyDescent="0.3">
      <c r="A3578" s="2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0">
        <f t="shared" si="330"/>
        <v>100</v>
      </c>
      <c r="P3578" s="8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2" x14ac:dyDescent="0.3">
      <c r="A3579" s="2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0">
        <f t="shared" si="330"/>
        <v>130</v>
      </c>
      <c r="P3579" s="8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2" x14ac:dyDescent="0.3">
      <c r="A3580" s="2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0">
        <f t="shared" si="330"/>
        <v>100.01333333333334</v>
      </c>
      <c r="P3580" s="8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2" x14ac:dyDescent="0.3">
      <c r="A3581" s="2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0">
        <f t="shared" si="330"/>
        <v>100</v>
      </c>
      <c r="P3581" s="8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2" x14ac:dyDescent="0.3">
      <c r="A3582" s="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0">
        <f t="shared" si="330"/>
        <v>113.88888888888889</v>
      </c>
      <c r="P3582" s="8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43.2" x14ac:dyDescent="0.3">
      <c r="A3583" s="2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0">
        <f t="shared" si="330"/>
        <v>100</v>
      </c>
      <c r="P3583" s="8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2" x14ac:dyDescent="0.3">
      <c r="A3584" s="2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0">
        <f t="shared" si="330"/>
        <v>287</v>
      </c>
      <c r="P3584" s="8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2" x14ac:dyDescent="0.3">
      <c r="A3585" s="2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0">
        <f t="shared" si="330"/>
        <v>108.5</v>
      </c>
      <c r="P3585" s="8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6.4" x14ac:dyDescent="0.3">
      <c r="A3586" s="2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0">
        <f t="shared" ref="O3586:O3649" si="336">(E3586/D3586)*100</f>
        <v>115.5</v>
      </c>
      <c r="P3586" s="8">
        <f t="shared" ref="P3586:P3649" si="337">IFERROR(E3586/L3586,0)</f>
        <v>30.9375</v>
      </c>
      <c r="Q3586" s="2" t="str">
        <f t="shared" ref="Q3586:Q3649" si="338">LEFT(N3586,SEARCH("/",N3586,1)-1)</f>
        <v>theater</v>
      </c>
      <c r="R3586" s="2" t="str">
        <f t="shared" ref="R3586:R3649" si="339">RIGHT(N3586, LEN(N3586)-SEARCH("/",N3586,1))</f>
        <v>plays</v>
      </c>
      <c r="S3586" s="5">
        <f t="shared" ref="S3586:S3649" si="340">(((J3586/60)/60)/24)+DATE(1970,1,1)</f>
        <v>42168.316481481481</v>
      </c>
      <c r="T3586" s="5">
        <f t="shared" ref="T3586:T3649" si="341">(((I3586/60)/60)/24)+DATE(1970,1,1)</f>
        <v>42198.316481481481</v>
      </c>
    </row>
    <row r="3587" spans="1:20" ht="43.2" x14ac:dyDescent="0.3">
      <c r="A3587" s="2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0">
        <f t="shared" si="336"/>
        <v>119.11764705882352</v>
      </c>
      <c r="P3587" s="8">
        <f t="shared" si="337"/>
        <v>176.08695652173913</v>
      </c>
      <c r="Q3587" s="2" t="str">
        <f t="shared" si="338"/>
        <v>theater</v>
      </c>
      <c r="R3587" s="2" t="str">
        <f t="shared" si="339"/>
        <v>plays</v>
      </c>
      <c r="S3587" s="5">
        <f t="shared" si="340"/>
        <v>41964.716319444444</v>
      </c>
      <c r="T3587" s="5">
        <f t="shared" si="341"/>
        <v>41994.716319444444</v>
      </c>
    </row>
    <row r="3588" spans="1:20" x14ac:dyDescent="0.3">
      <c r="A3588" s="2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0">
        <f t="shared" si="336"/>
        <v>109.42666666666668</v>
      </c>
      <c r="P3588" s="8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3.2" x14ac:dyDescent="0.3">
      <c r="A3589" s="2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0">
        <f t="shared" si="336"/>
        <v>126.6</v>
      </c>
      <c r="P3589" s="8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2" x14ac:dyDescent="0.3">
      <c r="A3590" s="2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0">
        <f t="shared" si="336"/>
        <v>100.49999999999999</v>
      </c>
      <c r="P3590" s="8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2" x14ac:dyDescent="0.3">
      <c r="A3591" s="2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0">
        <f t="shared" si="336"/>
        <v>127.49999999999999</v>
      </c>
      <c r="P3591" s="8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43.2" x14ac:dyDescent="0.3">
      <c r="A3592" s="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0">
        <f t="shared" si="336"/>
        <v>100.05999999999999</v>
      </c>
      <c r="P3592" s="8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2" x14ac:dyDescent="0.3">
      <c r="A3593" s="2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0">
        <f t="shared" si="336"/>
        <v>175</v>
      </c>
      <c r="P3593" s="8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2" x14ac:dyDescent="0.3">
      <c r="A3594" s="2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0">
        <f t="shared" si="336"/>
        <v>127.25</v>
      </c>
      <c r="P3594" s="8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2" x14ac:dyDescent="0.3">
      <c r="A3595" s="2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0">
        <f t="shared" si="336"/>
        <v>110.63333333333334</v>
      </c>
      <c r="P3595" s="8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43.2" x14ac:dyDescent="0.3">
      <c r="A3596" s="2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0">
        <f t="shared" si="336"/>
        <v>125.93749999999999</v>
      </c>
      <c r="P3596" s="8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8.8" x14ac:dyDescent="0.3">
      <c r="A3597" s="2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0">
        <f t="shared" si="336"/>
        <v>118.5</v>
      </c>
      <c r="P3597" s="8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2" x14ac:dyDescent="0.3">
      <c r="A3598" s="2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0">
        <f t="shared" si="336"/>
        <v>107.72727272727273</v>
      </c>
      <c r="P3598" s="8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8.8" x14ac:dyDescent="0.3">
      <c r="A3599" s="2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0">
        <f t="shared" si="336"/>
        <v>102.60000000000001</v>
      </c>
      <c r="P3599" s="8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2" x14ac:dyDescent="0.3">
      <c r="A3600" s="2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0">
        <f t="shared" si="336"/>
        <v>110.1</v>
      </c>
      <c r="P3600" s="8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2" x14ac:dyDescent="0.3">
      <c r="A3601" s="2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0">
        <f t="shared" si="336"/>
        <v>202</v>
      </c>
      <c r="P3601" s="8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8.8" x14ac:dyDescent="0.3">
      <c r="A3602" s="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0">
        <f t="shared" si="336"/>
        <v>130</v>
      </c>
      <c r="P3602" s="8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2" x14ac:dyDescent="0.3">
      <c r="A3603" s="2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0">
        <f t="shared" si="336"/>
        <v>104.35000000000001</v>
      </c>
      <c r="P3603" s="8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7.6" x14ac:dyDescent="0.3">
      <c r="A3604" s="2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0">
        <f t="shared" si="336"/>
        <v>100.05</v>
      </c>
      <c r="P3604" s="8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2" x14ac:dyDescent="0.3">
      <c r="A3605" s="2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0">
        <f t="shared" si="336"/>
        <v>170.66666666666669</v>
      </c>
      <c r="P3605" s="8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2" x14ac:dyDescent="0.3">
      <c r="A3606" s="2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0">
        <f t="shared" si="336"/>
        <v>112.83333333333334</v>
      </c>
      <c r="P3606" s="8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7.6" x14ac:dyDescent="0.3">
      <c r="A3607" s="2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0">
        <f t="shared" si="336"/>
        <v>184</v>
      </c>
      <c r="P3607" s="8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2" x14ac:dyDescent="0.3">
      <c r="A3608" s="2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0">
        <f t="shared" si="336"/>
        <v>130.26666666666665</v>
      </c>
      <c r="P3608" s="8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8.8" x14ac:dyDescent="0.3">
      <c r="A3609" s="2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0">
        <f t="shared" si="336"/>
        <v>105.45454545454544</v>
      </c>
      <c r="P3609" s="8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2" x14ac:dyDescent="0.3">
      <c r="A3610" s="2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0">
        <f t="shared" si="336"/>
        <v>100</v>
      </c>
      <c r="P3610" s="8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2" x14ac:dyDescent="0.3">
      <c r="A3611" s="2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0">
        <f t="shared" si="336"/>
        <v>153.31632653061226</v>
      </c>
      <c r="P3611" s="8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2" x14ac:dyDescent="0.3">
      <c r="A3612" s="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0">
        <f t="shared" si="336"/>
        <v>162.30000000000001</v>
      </c>
      <c r="P3612" s="8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2" x14ac:dyDescent="0.3">
      <c r="A3613" s="2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0">
        <f t="shared" si="336"/>
        <v>136</v>
      </c>
      <c r="P3613" s="8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2" x14ac:dyDescent="0.3">
      <c r="A3614" s="2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0">
        <f t="shared" si="336"/>
        <v>144.4</v>
      </c>
      <c r="P3614" s="8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2" x14ac:dyDescent="0.3">
      <c r="A3615" s="2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0">
        <f t="shared" si="336"/>
        <v>100</v>
      </c>
      <c r="P3615" s="8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2" x14ac:dyDescent="0.3">
      <c r="A3616" s="2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0">
        <f t="shared" si="336"/>
        <v>100.8</v>
      </c>
      <c r="P3616" s="8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2" x14ac:dyDescent="0.3">
      <c r="A3617" s="2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0">
        <f t="shared" si="336"/>
        <v>106.80000000000001</v>
      </c>
      <c r="P3617" s="8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43.2" x14ac:dyDescent="0.3">
      <c r="A3618" s="2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0">
        <f t="shared" si="336"/>
        <v>124.8</v>
      </c>
      <c r="P3618" s="8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2" x14ac:dyDescent="0.3">
      <c r="A3619" s="2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0">
        <f t="shared" si="336"/>
        <v>118.91891891891892</v>
      </c>
      <c r="P3619" s="8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2" x14ac:dyDescent="0.3">
      <c r="A3620" s="2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0">
        <f t="shared" si="336"/>
        <v>101</v>
      </c>
      <c r="P3620" s="8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2" x14ac:dyDescent="0.3">
      <c r="A3621" s="2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0">
        <f t="shared" si="336"/>
        <v>112.99999999999999</v>
      </c>
      <c r="P3621" s="8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2" x14ac:dyDescent="0.3">
      <c r="A3622" s="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0">
        <f t="shared" si="336"/>
        <v>105.19047619047619</v>
      </c>
      <c r="P3622" s="8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2" x14ac:dyDescent="0.3">
      <c r="A3623" s="2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0">
        <f t="shared" si="336"/>
        <v>109.73333333333332</v>
      </c>
      <c r="P3623" s="8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8.8" x14ac:dyDescent="0.3">
      <c r="A3624" s="2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0">
        <f t="shared" si="336"/>
        <v>100.099</v>
      </c>
      <c r="P3624" s="8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8.8" x14ac:dyDescent="0.3">
      <c r="A3625" s="2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0">
        <f t="shared" si="336"/>
        <v>120</v>
      </c>
      <c r="P3625" s="8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" x14ac:dyDescent="0.3">
      <c r="A3626" s="2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0">
        <f t="shared" si="336"/>
        <v>104.93333333333332</v>
      </c>
      <c r="P3626" s="8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7.6" x14ac:dyDescent="0.3">
      <c r="A3627" s="2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0">
        <f t="shared" si="336"/>
        <v>102.66666666666666</v>
      </c>
      <c r="P3627" s="8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2" x14ac:dyDescent="0.3">
      <c r="A3628" s="2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0">
        <f t="shared" si="336"/>
        <v>101.82500000000002</v>
      </c>
      <c r="P3628" s="8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2" x14ac:dyDescent="0.3">
      <c r="A3629" s="2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0">
        <f t="shared" si="336"/>
        <v>100</v>
      </c>
      <c r="P3629" s="8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43.2" x14ac:dyDescent="0.3">
      <c r="A3630" s="2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0">
        <f t="shared" si="336"/>
        <v>0</v>
      </c>
      <c r="P3630" s="8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7.6" x14ac:dyDescent="0.3">
      <c r="A3631" s="2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0">
        <f t="shared" si="336"/>
        <v>1.9999999999999998E-4</v>
      </c>
      <c r="P3631" s="8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2" x14ac:dyDescent="0.3">
      <c r="A3632" s="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0">
        <f t="shared" si="336"/>
        <v>3.3333333333333333E-2</v>
      </c>
      <c r="P3632" s="8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7.6" x14ac:dyDescent="0.3">
      <c r="A3633" s="2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0">
        <f t="shared" si="336"/>
        <v>51.023391812865491</v>
      </c>
      <c r="P3633" s="8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2" x14ac:dyDescent="0.3">
      <c r="A3634" s="2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0">
        <f t="shared" si="336"/>
        <v>20</v>
      </c>
      <c r="P3634" s="8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2" x14ac:dyDescent="0.3">
      <c r="A3635" s="2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0">
        <f t="shared" si="336"/>
        <v>35.24</v>
      </c>
      <c r="P3635" s="8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2" x14ac:dyDescent="0.3">
      <c r="A3636" s="2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0">
        <f t="shared" si="336"/>
        <v>4.246666666666667</v>
      </c>
      <c r="P3636" s="8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8.8" x14ac:dyDescent="0.3">
      <c r="A3637" s="2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0">
        <f t="shared" si="336"/>
        <v>36.457142857142856</v>
      </c>
      <c r="P3637" s="8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2" x14ac:dyDescent="0.3">
      <c r="A3638" s="2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0">
        <f t="shared" si="336"/>
        <v>0</v>
      </c>
      <c r="P3638" s="8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7.6" x14ac:dyDescent="0.3">
      <c r="A3639" s="2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0">
        <f t="shared" si="336"/>
        <v>30.866666666666664</v>
      </c>
      <c r="P3639" s="8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8.8" x14ac:dyDescent="0.3">
      <c r="A3640" s="2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0">
        <f t="shared" si="336"/>
        <v>6.5454545454545459</v>
      </c>
      <c r="P3640" s="8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43.2" x14ac:dyDescent="0.3">
      <c r="A3641" s="2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0">
        <f t="shared" si="336"/>
        <v>4.0000000000000001E-3</v>
      </c>
      <c r="P3641" s="8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" x14ac:dyDescent="0.3">
      <c r="A3642" s="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0">
        <f t="shared" si="336"/>
        <v>5.5</v>
      </c>
      <c r="P3642" s="8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2" x14ac:dyDescent="0.3">
      <c r="A3643" s="2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0">
        <f t="shared" si="336"/>
        <v>0</v>
      </c>
      <c r="P3643" s="8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7.6" x14ac:dyDescent="0.3">
      <c r="A3644" s="2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0">
        <f t="shared" si="336"/>
        <v>2.1428571428571428</v>
      </c>
      <c r="P3644" s="8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2" x14ac:dyDescent="0.3">
      <c r="A3645" s="2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0">
        <f t="shared" si="336"/>
        <v>0</v>
      </c>
      <c r="P3645" s="8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2" x14ac:dyDescent="0.3">
      <c r="A3646" s="2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0">
        <f t="shared" si="336"/>
        <v>16.420000000000002</v>
      </c>
      <c r="P3646" s="8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2" x14ac:dyDescent="0.3">
      <c r="A3647" s="2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0">
        <f t="shared" si="336"/>
        <v>0.1</v>
      </c>
      <c r="P3647" s="8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2" x14ac:dyDescent="0.3">
      <c r="A3648" s="2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0">
        <f t="shared" si="336"/>
        <v>4.8099999999999996</v>
      </c>
      <c r="P3648" s="8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2" x14ac:dyDescent="0.3">
      <c r="A3649" s="2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0">
        <f t="shared" si="336"/>
        <v>6</v>
      </c>
      <c r="P3649" s="8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8.8" x14ac:dyDescent="0.3">
      <c r="A3650" s="2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0">
        <f t="shared" ref="O3650:O3713" si="342">(E3650/D3650)*100</f>
        <v>100.38249999999999</v>
      </c>
      <c r="P3650" s="8">
        <f t="shared" ref="P3650:P3713" si="343">IFERROR(E3650/L3650,0)</f>
        <v>550.04109589041093</v>
      </c>
      <c r="Q3650" s="2" t="str">
        <f t="shared" ref="Q3650:Q3713" si="344">LEFT(N3650,SEARCH("/",N3650,1)-1)</f>
        <v>theater</v>
      </c>
      <c r="R3650" s="2" t="str">
        <f t="shared" ref="R3650:R3713" si="345">RIGHT(N3650, LEN(N3650)-SEARCH("/",N3650,1))</f>
        <v>plays</v>
      </c>
      <c r="S3650" s="5">
        <f t="shared" ref="S3650:S3713" si="346">(((J3650/60)/60)/24)+DATE(1970,1,1)</f>
        <v>41887.292187500003</v>
      </c>
      <c r="T3650" s="5">
        <f t="shared" ref="T3650:T3713" si="347">(((I3650/60)/60)/24)+DATE(1970,1,1)</f>
        <v>41917.292187500003</v>
      </c>
    </row>
    <row r="3651" spans="1:20" ht="43.2" x14ac:dyDescent="0.3">
      <c r="A3651" s="2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0">
        <f t="shared" si="342"/>
        <v>104</v>
      </c>
      <c r="P3651" s="8">
        <f t="shared" si="343"/>
        <v>97.5</v>
      </c>
      <c r="Q3651" s="2" t="str">
        <f t="shared" si="344"/>
        <v>theater</v>
      </c>
      <c r="R3651" s="2" t="str">
        <f t="shared" si="345"/>
        <v>plays</v>
      </c>
      <c r="S3651" s="5">
        <f t="shared" si="346"/>
        <v>41780.712893518517</v>
      </c>
      <c r="T3651" s="5">
        <f t="shared" si="347"/>
        <v>41806.712893518517</v>
      </c>
    </row>
    <row r="3652" spans="1:20" ht="43.2" x14ac:dyDescent="0.3">
      <c r="A3652" s="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0">
        <f t="shared" si="342"/>
        <v>100</v>
      </c>
      <c r="P3652" s="8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3.2" x14ac:dyDescent="0.3">
      <c r="A3653" s="2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0">
        <f t="shared" si="342"/>
        <v>104</v>
      </c>
      <c r="P3653" s="8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43.2" x14ac:dyDescent="0.3">
      <c r="A3654" s="2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0">
        <f t="shared" si="342"/>
        <v>250.66666666666669</v>
      </c>
      <c r="P3654" s="8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43.2" x14ac:dyDescent="0.3">
      <c r="A3655" s="2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0">
        <f t="shared" si="342"/>
        <v>100.49999999999999</v>
      </c>
      <c r="P3655" s="8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7.6" x14ac:dyDescent="0.3">
      <c r="A3656" s="2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0">
        <f t="shared" si="342"/>
        <v>174.4</v>
      </c>
      <c r="P3656" s="8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7.6" x14ac:dyDescent="0.3">
      <c r="A3657" s="2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0">
        <f t="shared" si="342"/>
        <v>116.26</v>
      </c>
      <c r="P3657" s="8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2" x14ac:dyDescent="0.3">
      <c r="A3658" s="2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0">
        <f t="shared" si="342"/>
        <v>105.82000000000001</v>
      </c>
      <c r="P3658" s="8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43.2" x14ac:dyDescent="0.3">
      <c r="A3659" s="2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0">
        <f t="shared" si="342"/>
        <v>110.75</v>
      </c>
      <c r="P3659" s="8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8.8" x14ac:dyDescent="0.3">
      <c r="A3660" s="2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0">
        <f t="shared" si="342"/>
        <v>100.66666666666666</v>
      </c>
      <c r="P3660" s="8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2" x14ac:dyDescent="0.3">
      <c r="A3661" s="2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0">
        <f t="shared" si="342"/>
        <v>102.03333333333333</v>
      </c>
      <c r="P3661" s="8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7.6" x14ac:dyDescent="0.3">
      <c r="A3662" s="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0">
        <f t="shared" si="342"/>
        <v>100</v>
      </c>
      <c r="P3662" s="8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2" x14ac:dyDescent="0.3">
      <c r="A3663" s="2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0">
        <f t="shared" si="342"/>
        <v>111.00000000000001</v>
      </c>
      <c r="P3663" s="8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7.6" x14ac:dyDescent="0.3">
      <c r="A3664" s="2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0">
        <f t="shared" si="342"/>
        <v>101.42500000000001</v>
      </c>
      <c r="P3664" s="8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2" x14ac:dyDescent="0.3">
      <c r="A3665" s="2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0">
        <f t="shared" si="342"/>
        <v>104</v>
      </c>
      <c r="P3665" s="8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2" x14ac:dyDescent="0.3">
      <c r="A3666" s="2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0">
        <f t="shared" si="342"/>
        <v>109.375</v>
      </c>
      <c r="P3666" s="8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2" x14ac:dyDescent="0.3">
      <c r="A3667" s="2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0">
        <f t="shared" si="342"/>
        <v>115.16129032258064</v>
      </c>
      <c r="P3667" s="8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8.8" x14ac:dyDescent="0.3">
      <c r="A3668" s="2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0">
        <f t="shared" si="342"/>
        <v>100</v>
      </c>
      <c r="P3668" s="8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2" x14ac:dyDescent="0.3">
      <c r="A3669" s="2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0">
        <f t="shared" si="342"/>
        <v>103.17033333333335</v>
      </c>
      <c r="P3669" s="8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2" x14ac:dyDescent="0.3">
      <c r="A3670" s="2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0">
        <f t="shared" si="342"/>
        <v>103.49999999999999</v>
      </c>
      <c r="P3670" s="8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2" x14ac:dyDescent="0.3">
      <c r="A3671" s="2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0">
        <f t="shared" si="342"/>
        <v>138.19999999999999</v>
      </c>
      <c r="P3671" s="8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2" x14ac:dyDescent="0.3">
      <c r="A3672" s="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0">
        <f t="shared" si="342"/>
        <v>109.54545454545455</v>
      </c>
      <c r="P3672" s="8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2" x14ac:dyDescent="0.3">
      <c r="A3673" s="2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0">
        <f t="shared" si="342"/>
        <v>100.85714285714286</v>
      </c>
      <c r="P3673" s="8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7.6" x14ac:dyDescent="0.3">
      <c r="A3674" s="2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0">
        <f t="shared" si="342"/>
        <v>101.53333333333335</v>
      </c>
      <c r="P3674" s="8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2" x14ac:dyDescent="0.3">
      <c r="A3675" s="2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0">
        <f t="shared" si="342"/>
        <v>113.625</v>
      </c>
      <c r="P3675" s="8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2" x14ac:dyDescent="0.3">
      <c r="A3676" s="2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0">
        <f t="shared" si="342"/>
        <v>100</v>
      </c>
      <c r="P3676" s="8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2" x14ac:dyDescent="0.3">
      <c r="A3677" s="2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0">
        <f t="shared" si="342"/>
        <v>140</v>
      </c>
      <c r="P3677" s="8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2" x14ac:dyDescent="0.3">
      <c r="A3678" s="2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0">
        <f t="shared" si="342"/>
        <v>128.75</v>
      </c>
      <c r="P3678" s="8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2" x14ac:dyDescent="0.3">
      <c r="A3679" s="2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0">
        <f t="shared" si="342"/>
        <v>102.90416666666667</v>
      </c>
      <c r="P3679" s="8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2" x14ac:dyDescent="0.3">
      <c r="A3680" s="2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0">
        <f t="shared" si="342"/>
        <v>102.49999999999999</v>
      </c>
      <c r="P3680" s="8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2" x14ac:dyDescent="0.3">
      <c r="A3681" s="2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0">
        <f t="shared" si="342"/>
        <v>110.1</v>
      </c>
      <c r="P3681" s="8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2" x14ac:dyDescent="0.3">
      <c r="A3682" s="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0">
        <f t="shared" si="342"/>
        <v>112.76666666666667</v>
      </c>
      <c r="P3682" s="8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7.6" x14ac:dyDescent="0.3">
      <c r="A3683" s="2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0">
        <f t="shared" si="342"/>
        <v>111.9</v>
      </c>
      <c r="P3683" s="8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2" x14ac:dyDescent="0.3">
      <c r="A3684" s="2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0">
        <f t="shared" si="342"/>
        <v>139.19999999999999</v>
      </c>
      <c r="P3684" s="8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2" x14ac:dyDescent="0.3">
      <c r="A3685" s="2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0">
        <f t="shared" si="342"/>
        <v>110.85714285714286</v>
      </c>
      <c r="P3685" s="8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2" x14ac:dyDescent="0.3">
      <c r="A3686" s="2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0">
        <f t="shared" si="342"/>
        <v>139.06666666666666</v>
      </c>
      <c r="P3686" s="8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2" x14ac:dyDescent="0.3">
      <c r="A3687" s="2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0">
        <f t="shared" si="342"/>
        <v>105.69999999999999</v>
      </c>
      <c r="P3687" s="8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2" x14ac:dyDescent="0.3">
      <c r="A3688" s="2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0">
        <f t="shared" si="342"/>
        <v>101.42857142857142</v>
      </c>
      <c r="P3688" s="8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43.2" x14ac:dyDescent="0.3">
      <c r="A3689" s="2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0">
        <f t="shared" si="342"/>
        <v>100.245</v>
      </c>
      <c r="P3689" s="8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2" x14ac:dyDescent="0.3">
      <c r="A3690" s="2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0">
        <f t="shared" si="342"/>
        <v>109.16666666666666</v>
      </c>
      <c r="P3690" s="8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2" x14ac:dyDescent="0.3">
      <c r="A3691" s="2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0">
        <f t="shared" si="342"/>
        <v>118.33333333333333</v>
      </c>
      <c r="P3691" s="8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2" x14ac:dyDescent="0.3">
      <c r="A3692" s="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0">
        <f t="shared" si="342"/>
        <v>120</v>
      </c>
      <c r="P3692" s="8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8.8" x14ac:dyDescent="0.3">
      <c r="A3693" s="2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0">
        <f t="shared" si="342"/>
        <v>127.96000000000001</v>
      </c>
      <c r="P3693" s="8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8.8" x14ac:dyDescent="0.3">
      <c r="A3694" s="2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0">
        <f t="shared" si="342"/>
        <v>126</v>
      </c>
      <c r="P3694" s="8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2" x14ac:dyDescent="0.3">
      <c r="A3695" s="2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0">
        <f t="shared" si="342"/>
        <v>129.12912912912913</v>
      </c>
      <c r="P3695" s="8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7.6" x14ac:dyDescent="0.3">
      <c r="A3696" s="2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0">
        <f t="shared" si="342"/>
        <v>107.42857142857143</v>
      </c>
      <c r="P3696" s="8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7.6" x14ac:dyDescent="0.3">
      <c r="A3697" s="2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0">
        <f t="shared" si="342"/>
        <v>100.125</v>
      </c>
      <c r="P3697" s="8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2" x14ac:dyDescent="0.3">
      <c r="A3698" s="2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0">
        <f t="shared" si="342"/>
        <v>155</v>
      </c>
      <c r="P3698" s="8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2" x14ac:dyDescent="0.3">
      <c r="A3699" s="2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0">
        <f t="shared" si="342"/>
        <v>108</v>
      </c>
      <c r="P3699" s="8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2" x14ac:dyDescent="0.3">
      <c r="A3700" s="2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0">
        <f t="shared" si="342"/>
        <v>110.52</v>
      </c>
      <c r="P3700" s="8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43.2" x14ac:dyDescent="0.3">
      <c r="A3701" s="2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0">
        <f t="shared" si="342"/>
        <v>100.8</v>
      </c>
      <c r="P3701" s="8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8.8" x14ac:dyDescent="0.3">
      <c r="A3702" s="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0">
        <f t="shared" si="342"/>
        <v>121.2</v>
      </c>
      <c r="P3702" s="8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2" x14ac:dyDescent="0.3">
      <c r="A3703" s="2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0">
        <f t="shared" si="342"/>
        <v>100.33333333333334</v>
      </c>
      <c r="P3703" s="8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7.6" x14ac:dyDescent="0.3">
      <c r="A3704" s="2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0">
        <f t="shared" si="342"/>
        <v>109.16666666666666</v>
      </c>
      <c r="P3704" s="8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2" x14ac:dyDescent="0.3">
      <c r="A3705" s="2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0">
        <f t="shared" si="342"/>
        <v>123.42857142857142</v>
      </c>
      <c r="P3705" s="8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2" x14ac:dyDescent="0.3">
      <c r="A3706" s="2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0">
        <f t="shared" si="342"/>
        <v>136.33666666666667</v>
      </c>
      <c r="P3706" s="8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2" x14ac:dyDescent="0.3">
      <c r="A3707" s="2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0">
        <f t="shared" si="342"/>
        <v>103.46657233816768</v>
      </c>
      <c r="P3707" s="8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2" x14ac:dyDescent="0.3">
      <c r="A3708" s="2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0">
        <f t="shared" si="342"/>
        <v>121.33333333333334</v>
      </c>
      <c r="P3708" s="8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2" x14ac:dyDescent="0.3">
      <c r="A3709" s="2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0">
        <f t="shared" si="342"/>
        <v>186</v>
      </c>
      <c r="P3709" s="8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7.6" x14ac:dyDescent="0.3">
      <c r="A3710" s="2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0">
        <f t="shared" si="342"/>
        <v>300</v>
      </c>
      <c r="P3710" s="8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2" x14ac:dyDescent="0.3">
      <c r="A3711" s="2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0">
        <f t="shared" si="342"/>
        <v>108.25</v>
      </c>
      <c r="P3711" s="8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8.8" x14ac:dyDescent="0.3">
      <c r="A3712" s="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0">
        <f t="shared" si="342"/>
        <v>141.15384615384616</v>
      </c>
      <c r="P3712" s="8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8.8" x14ac:dyDescent="0.3">
      <c r="A3713" s="2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0">
        <f t="shared" si="342"/>
        <v>113.99999999999999</v>
      </c>
      <c r="P3713" s="8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7.6" x14ac:dyDescent="0.3">
      <c r="A3714" s="2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0">
        <f t="shared" ref="O3714:O3777" si="348">(E3714/D3714)*100</f>
        <v>153.73333333333335</v>
      </c>
      <c r="P3714" s="8">
        <f t="shared" ref="P3714:P3777" si="349">IFERROR(E3714/L3714,0)</f>
        <v>110.86538461538461</v>
      </c>
      <c r="Q3714" s="2" t="str">
        <f t="shared" ref="Q3714:Q3777" si="350">LEFT(N3714,SEARCH("/",N3714,1)-1)</f>
        <v>theater</v>
      </c>
      <c r="R3714" s="2" t="str">
        <f t="shared" ref="R3714:R3777" si="351">RIGHT(N3714, LEN(N3714)-SEARCH("/",N3714,1))</f>
        <v>plays</v>
      </c>
      <c r="S3714" s="5">
        <f t="shared" ref="S3714:S3777" si="352">(((J3714/60)/60)/24)+DATE(1970,1,1)</f>
        <v>42134.172071759262</v>
      </c>
      <c r="T3714" s="5">
        <f t="shared" ref="T3714:T3777" si="353">(((I3714/60)/60)/24)+DATE(1970,1,1)</f>
        <v>42155.290972222225</v>
      </c>
    </row>
    <row r="3715" spans="1:20" ht="43.2" x14ac:dyDescent="0.3">
      <c r="A3715" s="2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0">
        <f t="shared" si="348"/>
        <v>101.49999999999999</v>
      </c>
      <c r="P3715" s="8">
        <f t="shared" si="349"/>
        <v>106.84210526315789</v>
      </c>
      <c r="Q3715" s="2" t="str">
        <f t="shared" si="350"/>
        <v>theater</v>
      </c>
      <c r="R3715" s="2" t="str">
        <f t="shared" si="351"/>
        <v>plays</v>
      </c>
      <c r="S3715" s="5">
        <f t="shared" si="352"/>
        <v>42505.738032407404</v>
      </c>
      <c r="T3715" s="5">
        <f t="shared" si="353"/>
        <v>42525.738032407404</v>
      </c>
    </row>
    <row r="3716" spans="1:20" ht="43.2" x14ac:dyDescent="0.3">
      <c r="A3716" s="2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0">
        <f t="shared" si="348"/>
        <v>102.35000000000001</v>
      </c>
      <c r="P3716" s="8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3.2" x14ac:dyDescent="0.3">
      <c r="A3717" s="2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0">
        <f t="shared" si="348"/>
        <v>102.57142857142858</v>
      </c>
      <c r="P3717" s="8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2" x14ac:dyDescent="0.3">
      <c r="A3718" s="2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0">
        <f t="shared" si="348"/>
        <v>155.75</v>
      </c>
      <c r="P3718" s="8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2" x14ac:dyDescent="0.3">
      <c r="A3719" s="2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0">
        <f t="shared" si="348"/>
        <v>100.75</v>
      </c>
      <c r="P3719" s="8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2" x14ac:dyDescent="0.3">
      <c r="A3720" s="2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0">
        <f t="shared" si="348"/>
        <v>239.4</v>
      </c>
      <c r="P3720" s="8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8.8" x14ac:dyDescent="0.3">
      <c r="A3721" s="2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0">
        <f t="shared" si="348"/>
        <v>210</v>
      </c>
      <c r="P3721" s="8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8.8" x14ac:dyDescent="0.3">
      <c r="A3722" s="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0">
        <f t="shared" si="348"/>
        <v>104.51515151515152</v>
      </c>
      <c r="P3722" s="8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7.6" x14ac:dyDescent="0.3">
      <c r="A3723" s="2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0">
        <f t="shared" si="348"/>
        <v>100.8</v>
      </c>
      <c r="P3723" s="8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7.6" x14ac:dyDescent="0.3">
      <c r="A3724" s="2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0">
        <f t="shared" si="348"/>
        <v>111.20000000000002</v>
      </c>
      <c r="P3724" s="8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8.8" x14ac:dyDescent="0.3">
      <c r="A3725" s="2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0">
        <f t="shared" si="348"/>
        <v>102.04444444444445</v>
      </c>
      <c r="P3725" s="8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2" x14ac:dyDescent="0.3">
      <c r="A3726" s="2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0">
        <f t="shared" si="348"/>
        <v>102.54767441860466</v>
      </c>
      <c r="P3726" s="8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2" x14ac:dyDescent="0.3">
      <c r="A3727" s="2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0">
        <f t="shared" si="348"/>
        <v>127</v>
      </c>
      <c r="P3727" s="8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2" x14ac:dyDescent="0.3">
      <c r="A3728" s="2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0">
        <f t="shared" si="348"/>
        <v>338.70588235294122</v>
      </c>
      <c r="P3728" s="8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2" x14ac:dyDescent="0.3">
      <c r="A3729" s="2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0">
        <f t="shared" si="348"/>
        <v>100.75</v>
      </c>
      <c r="P3729" s="8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2" x14ac:dyDescent="0.3">
      <c r="A3730" s="2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0">
        <f t="shared" si="348"/>
        <v>9.31</v>
      </c>
      <c r="P3730" s="8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43.2" x14ac:dyDescent="0.3">
      <c r="A3731" s="2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0">
        <f t="shared" si="348"/>
        <v>7.24</v>
      </c>
      <c r="P3731" s="8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2" x14ac:dyDescent="0.3">
      <c r="A3732" s="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0">
        <f t="shared" si="348"/>
        <v>10</v>
      </c>
      <c r="P3732" s="8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2" x14ac:dyDescent="0.3">
      <c r="A3733" s="2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0">
        <f t="shared" si="348"/>
        <v>11.272727272727273</v>
      </c>
      <c r="P3733" s="8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2" x14ac:dyDescent="0.3">
      <c r="A3734" s="2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0">
        <f t="shared" si="348"/>
        <v>15.411764705882353</v>
      </c>
      <c r="P3734" s="8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2" x14ac:dyDescent="0.3">
      <c r="A3735" s="2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0">
        <f t="shared" si="348"/>
        <v>0</v>
      </c>
      <c r="P3735" s="8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7.6" x14ac:dyDescent="0.3">
      <c r="A3736" s="2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0">
        <f t="shared" si="348"/>
        <v>28.466666666666669</v>
      </c>
      <c r="P3736" s="8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8.8" x14ac:dyDescent="0.3">
      <c r="A3737" s="2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0">
        <f t="shared" si="348"/>
        <v>13.333333333333334</v>
      </c>
      <c r="P3737" s="8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2" x14ac:dyDescent="0.3">
      <c r="A3738" s="2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0">
        <f t="shared" si="348"/>
        <v>0.66666666666666674</v>
      </c>
      <c r="P3738" s="8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2" x14ac:dyDescent="0.3">
      <c r="A3739" s="2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0">
        <f t="shared" si="348"/>
        <v>21.428571428571427</v>
      </c>
      <c r="P3739" s="8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28.8" x14ac:dyDescent="0.3">
      <c r="A3740" s="2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0">
        <f t="shared" si="348"/>
        <v>18</v>
      </c>
      <c r="P3740" s="8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2" x14ac:dyDescent="0.3">
      <c r="A3741" s="2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0">
        <f t="shared" si="348"/>
        <v>20.125</v>
      </c>
      <c r="P3741" s="8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2" x14ac:dyDescent="0.3">
      <c r="A3742" s="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0">
        <f t="shared" si="348"/>
        <v>17.899999999999999</v>
      </c>
      <c r="P3742" s="8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2" x14ac:dyDescent="0.3">
      <c r="A3743" s="2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0">
        <f t="shared" si="348"/>
        <v>0</v>
      </c>
      <c r="P3743" s="8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2" x14ac:dyDescent="0.3">
      <c r="A3744" s="2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0">
        <f t="shared" si="348"/>
        <v>2</v>
      </c>
      <c r="P3744" s="8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8.8" x14ac:dyDescent="0.3">
      <c r="A3745" s="2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0">
        <f t="shared" si="348"/>
        <v>0</v>
      </c>
      <c r="P3745" s="8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7.6" x14ac:dyDescent="0.3">
      <c r="A3746" s="2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0">
        <f t="shared" si="348"/>
        <v>0</v>
      </c>
      <c r="P3746" s="8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2" x14ac:dyDescent="0.3">
      <c r="A3747" s="2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0">
        <f t="shared" si="348"/>
        <v>10</v>
      </c>
      <c r="P3747" s="8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x14ac:dyDescent="0.3">
      <c r="A3748" s="2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0">
        <f t="shared" si="348"/>
        <v>2.3764705882352941</v>
      </c>
      <c r="P3748" s="8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8.8" x14ac:dyDescent="0.3">
      <c r="A3749" s="2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0">
        <f t="shared" si="348"/>
        <v>1</v>
      </c>
      <c r="P3749" s="8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2" x14ac:dyDescent="0.3">
      <c r="A3750" s="2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0">
        <f t="shared" si="348"/>
        <v>103.52</v>
      </c>
      <c r="P3750" s="8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2" x14ac:dyDescent="0.3">
      <c r="A3751" s="2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0">
        <f t="shared" si="348"/>
        <v>105</v>
      </c>
      <c r="P3751" s="8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6.4" x14ac:dyDescent="0.3">
      <c r="A3752" s="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0">
        <f t="shared" si="348"/>
        <v>100.44999999999999</v>
      </c>
      <c r="P3752" s="8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2" x14ac:dyDescent="0.3">
      <c r="A3753" s="2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0">
        <f t="shared" si="348"/>
        <v>132.6</v>
      </c>
      <c r="P3753" s="8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7.6" x14ac:dyDescent="0.3">
      <c r="A3754" s="2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0">
        <f t="shared" si="348"/>
        <v>112.99999999999999</v>
      </c>
      <c r="P3754" s="8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2" x14ac:dyDescent="0.3">
      <c r="A3755" s="2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0">
        <f t="shared" si="348"/>
        <v>103.34</v>
      </c>
      <c r="P3755" s="8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2" x14ac:dyDescent="0.3">
      <c r="A3756" s="2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0">
        <f t="shared" si="348"/>
        <v>120</v>
      </c>
      <c r="P3756" s="8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2" x14ac:dyDescent="0.3">
      <c r="A3757" s="2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0">
        <f t="shared" si="348"/>
        <v>129.63636363636363</v>
      </c>
      <c r="P3757" s="8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2" x14ac:dyDescent="0.3">
      <c r="A3758" s="2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0">
        <f t="shared" si="348"/>
        <v>101.11111111111111</v>
      </c>
      <c r="P3758" s="8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2" x14ac:dyDescent="0.3">
      <c r="A3759" s="2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0">
        <f t="shared" si="348"/>
        <v>108.51428571428572</v>
      </c>
      <c r="P3759" s="8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8.8" x14ac:dyDescent="0.3">
      <c r="A3760" s="2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0">
        <f t="shared" si="348"/>
        <v>102.33333333333334</v>
      </c>
      <c r="P3760" s="8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8.8" x14ac:dyDescent="0.3">
      <c r="A3761" s="2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0">
        <f t="shared" si="348"/>
        <v>110.24425000000002</v>
      </c>
      <c r="P3761" s="8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2" x14ac:dyDescent="0.3">
      <c r="A3762" s="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0">
        <f t="shared" si="348"/>
        <v>101.0154</v>
      </c>
      <c r="P3762" s="8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7.6" x14ac:dyDescent="0.3">
      <c r="A3763" s="2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0">
        <f t="shared" si="348"/>
        <v>100</v>
      </c>
      <c r="P3763" s="8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2" x14ac:dyDescent="0.3">
      <c r="A3764" s="2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0">
        <f t="shared" si="348"/>
        <v>106.24</v>
      </c>
      <c r="P3764" s="8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8.8" x14ac:dyDescent="0.3">
      <c r="A3765" s="2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0">
        <f t="shared" si="348"/>
        <v>100</v>
      </c>
      <c r="P3765" s="8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2" x14ac:dyDescent="0.3">
      <c r="A3766" s="2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0">
        <f t="shared" si="348"/>
        <v>100</v>
      </c>
      <c r="P3766" s="8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2" x14ac:dyDescent="0.3">
      <c r="A3767" s="2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0">
        <f t="shared" si="348"/>
        <v>113.45714285714286</v>
      </c>
      <c r="P3767" s="8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2" x14ac:dyDescent="0.3">
      <c r="A3768" s="2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0">
        <f t="shared" si="348"/>
        <v>102.65010000000001</v>
      </c>
      <c r="P3768" s="8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2" x14ac:dyDescent="0.3">
      <c r="A3769" s="2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0">
        <f t="shared" si="348"/>
        <v>116.75</v>
      </c>
      <c r="P3769" s="8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2" x14ac:dyDescent="0.3">
      <c r="A3770" s="2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0">
        <f t="shared" si="348"/>
        <v>107.65274999999998</v>
      </c>
      <c r="P3770" s="8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2" x14ac:dyDescent="0.3">
      <c r="A3771" s="2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0">
        <f t="shared" si="348"/>
        <v>100</v>
      </c>
      <c r="P3771" s="8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2" x14ac:dyDescent="0.3">
      <c r="A3772" s="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0">
        <f t="shared" si="348"/>
        <v>100</v>
      </c>
      <c r="P3772" s="8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8.8" x14ac:dyDescent="0.3">
      <c r="A3773" s="2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0">
        <f t="shared" si="348"/>
        <v>146</v>
      </c>
      <c r="P3773" s="8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2" x14ac:dyDescent="0.3">
      <c r="A3774" s="2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0">
        <f t="shared" si="348"/>
        <v>110.2</v>
      </c>
      <c r="P3774" s="8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8.8" x14ac:dyDescent="0.3">
      <c r="A3775" s="2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0">
        <f t="shared" si="348"/>
        <v>108.2</v>
      </c>
      <c r="P3775" s="8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7.6" x14ac:dyDescent="0.3">
      <c r="A3776" s="2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0">
        <f t="shared" si="348"/>
        <v>100</v>
      </c>
      <c r="P3776" s="8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2" x14ac:dyDescent="0.3">
      <c r="A3777" s="2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0">
        <f t="shared" si="348"/>
        <v>100.25</v>
      </c>
      <c r="P3777" s="8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7.6" x14ac:dyDescent="0.3">
      <c r="A3778" s="2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0">
        <f t="shared" ref="O3778:O3841" si="354">(E3778/D3778)*100</f>
        <v>106.71250000000001</v>
      </c>
      <c r="P3778" s="8">
        <f t="shared" ref="P3778:P3841" si="355">IFERROR(E3778/L3778,0)</f>
        <v>90.819148936170208</v>
      </c>
      <c r="Q3778" s="2" t="str">
        <f t="shared" ref="Q3778:Q3841" si="356">LEFT(N3778,SEARCH("/",N3778,1)-1)</f>
        <v>theater</v>
      </c>
      <c r="R3778" s="2" t="str">
        <f t="shared" ref="R3778:R3841" si="357">RIGHT(N3778, LEN(N3778)-SEARCH("/",N3778,1))</f>
        <v>musical</v>
      </c>
      <c r="S3778" s="5">
        <f t="shared" ref="S3778:S3841" si="358">(((J3778/60)/60)/24)+DATE(1970,1,1)</f>
        <v>41814.367800925924</v>
      </c>
      <c r="T3778" s="5">
        <f t="shared" ref="T3778:T3841" si="359">(((I3778/60)/60)/24)+DATE(1970,1,1)</f>
        <v>41852.041666666664</v>
      </c>
    </row>
    <row r="3779" spans="1:20" ht="43.2" x14ac:dyDescent="0.3">
      <c r="A3779" s="2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0">
        <f t="shared" si="354"/>
        <v>143.19999999999999</v>
      </c>
      <c r="P3779" s="8">
        <f t="shared" si="355"/>
        <v>48.542372881355931</v>
      </c>
      <c r="Q3779" s="2" t="str">
        <f t="shared" si="356"/>
        <v>theater</v>
      </c>
      <c r="R3779" s="2" t="str">
        <f t="shared" si="357"/>
        <v>musical</v>
      </c>
      <c r="S3779" s="5">
        <f t="shared" si="358"/>
        <v>41887.111354166671</v>
      </c>
      <c r="T3779" s="5">
        <f t="shared" si="359"/>
        <v>41909.166666666664</v>
      </c>
    </row>
    <row r="3780" spans="1:20" ht="28.8" x14ac:dyDescent="0.3">
      <c r="A3780" s="2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0">
        <f t="shared" si="354"/>
        <v>105.04166666666667</v>
      </c>
      <c r="P3780" s="8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28.8" x14ac:dyDescent="0.3">
      <c r="A3781" s="2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0">
        <f t="shared" si="354"/>
        <v>103.98</v>
      </c>
      <c r="P3781" s="8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2" x14ac:dyDescent="0.3">
      <c r="A3782" s="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0">
        <f t="shared" si="354"/>
        <v>120</v>
      </c>
      <c r="P3782" s="8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7.6" x14ac:dyDescent="0.3">
      <c r="A3783" s="2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0">
        <f t="shared" si="354"/>
        <v>109.66666666666667</v>
      </c>
      <c r="P3783" s="8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2" x14ac:dyDescent="0.3">
      <c r="A3784" s="2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0">
        <f t="shared" si="354"/>
        <v>101.75</v>
      </c>
      <c r="P3784" s="8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2" x14ac:dyDescent="0.3">
      <c r="A3785" s="2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0">
        <f t="shared" si="354"/>
        <v>128.91666666666666</v>
      </c>
      <c r="P3785" s="8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2" x14ac:dyDescent="0.3">
      <c r="A3786" s="2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0">
        <f t="shared" si="354"/>
        <v>114.99999999999999</v>
      </c>
      <c r="P3786" s="8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2" x14ac:dyDescent="0.3">
      <c r="A3787" s="2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0">
        <f t="shared" si="354"/>
        <v>150.75</v>
      </c>
      <c r="P3787" s="8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2" x14ac:dyDescent="0.3">
      <c r="A3788" s="2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0">
        <f t="shared" si="354"/>
        <v>110.96666666666665</v>
      </c>
      <c r="P3788" s="8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2" x14ac:dyDescent="0.3">
      <c r="A3789" s="2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0">
        <f t="shared" si="354"/>
        <v>100.28571428571429</v>
      </c>
      <c r="P3789" s="8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" x14ac:dyDescent="0.3">
      <c r="A3790" s="2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0">
        <f t="shared" si="354"/>
        <v>0.66666666666666674</v>
      </c>
      <c r="P3790" s="8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2" x14ac:dyDescent="0.3">
      <c r="A3791" s="2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0">
        <f t="shared" si="354"/>
        <v>3.267605633802817</v>
      </c>
      <c r="P3791" s="8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2" x14ac:dyDescent="0.3">
      <c r="A3792" s="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0">
        <f t="shared" si="354"/>
        <v>0</v>
      </c>
      <c r="P3792" s="8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8.8" x14ac:dyDescent="0.3">
      <c r="A3793" s="2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0">
        <f t="shared" si="354"/>
        <v>0</v>
      </c>
      <c r="P3793" s="8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8.8" x14ac:dyDescent="0.3">
      <c r="A3794" s="2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0">
        <f t="shared" si="354"/>
        <v>0.27999999999999997</v>
      </c>
      <c r="P3794" s="8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2" x14ac:dyDescent="0.3">
      <c r="A3795" s="2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0">
        <f t="shared" si="354"/>
        <v>59.657142857142851</v>
      </c>
      <c r="P3795" s="8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43.2" x14ac:dyDescent="0.3">
      <c r="A3796" s="2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0">
        <f t="shared" si="354"/>
        <v>1</v>
      </c>
      <c r="P3796" s="8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2" x14ac:dyDescent="0.3">
      <c r="A3797" s="2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0">
        <f t="shared" si="354"/>
        <v>1.6666666666666667</v>
      </c>
      <c r="P3797" s="8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2" x14ac:dyDescent="0.3">
      <c r="A3798" s="2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0">
        <f t="shared" si="354"/>
        <v>4.4444444444444444E-3</v>
      </c>
      <c r="P3798" s="8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7.6" x14ac:dyDescent="0.3">
      <c r="A3799" s="2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0">
        <f t="shared" si="354"/>
        <v>89.666666666666657</v>
      </c>
      <c r="P3799" s="8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2" x14ac:dyDescent="0.3">
      <c r="A3800" s="2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0">
        <f t="shared" si="354"/>
        <v>1.4642857142857144</v>
      </c>
      <c r="P3800" s="8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2" x14ac:dyDescent="0.3">
      <c r="A3801" s="2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0">
        <f t="shared" si="354"/>
        <v>4.0199999999999996</v>
      </c>
      <c r="P3801" s="8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2" x14ac:dyDescent="0.3">
      <c r="A3802" s="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0">
        <f t="shared" si="354"/>
        <v>4.004545454545454</v>
      </c>
      <c r="P3802" s="8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2" x14ac:dyDescent="0.3">
      <c r="A3803" s="2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0">
        <f t="shared" si="354"/>
        <v>8.52</v>
      </c>
      <c r="P3803" s="8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2" x14ac:dyDescent="0.3">
      <c r="A3804" s="2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0">
        <f t="shared" si="354"/>
        <v>0</v>
      </c>
      <c r="P3804" s="8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8.8" x14ac:dyDescent="0.3">
      <c r="A3805" s="2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0">
        <f t="shared" si="354"/>
        <v>19.650000000000002</v>
      </c>
      <c r="P3805" s="8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2" x14ac:dyDescent="0.3">
      <c r="A3806" s="2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0">
        <f t="shared" si="354"/>
        <v>0</v>
      </c>
      <c r="P3806" s="8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2" x14ac:dyDescent="0.3">
      <c r="A3807" s="2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0">
        <f t="shared" si="354"/>
        <v>2E-3</v>
      </c>
      <c r="P3807" s="8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7.6" x14ac:dyDescent="0.3">
      <c r="A3808" s="2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0">
        <f t="shared" si="354"/>
        <v>6.6666666666666666E-2</v>
      </c>
      <c r="P3808" s="8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2" x14ac:dyDescent="0.3">
      <c r="A3809" s="2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0">
        <f t="shared" si="354"/>
        <v>30.333333333333336</v>
      </c>
      <c r="P3809" s="8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2" x14ac:dyDescent="0.3">
      <c r="A3810" s="2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0">
        <f t="shared" si="354"/>
        <v>100</v>
      </c>
      <c r="P3810" s="8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43.2" x14ac:dyDescent="0.3">
      <c r="A3811" s="2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0">
        <f t="shared" si="354"/>
        <v>101.25</v>
      </c>
      <c r="P3811" s="8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2" x14ac:dyDescent="0.3">
      <c r="A3812" s="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0">
        <f t="shared" si="354"/>
        <v>121.73333333333333</v>
      </c>
      <c r="P3812" s="8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2" x14ac:dyDescent="0.3">
      <c r="A3813" s="2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0">
        <f t="shared" si="354"/>
        <v>330</v>
      </c>
      <c r="P3813" s="8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2" x14ac:dyDescent="0.3">
      <c r="A3814" s="2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0">
        <f t="shared" si="354"/>
        <v>109.55</v>
      </c>
      <c r="P3814" s="8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43.2" x14ac:dyDescent="0.3">
      <c r="A3815" s="2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0">
        <f t="shared" si="354"/>
        <v>100.95190476190474</v>
      </c>
      <c r="P3815" s="8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2" x14ac:dyDescent="0.3">
      <c r="A3816" s="2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0">
        <f t="shared" si="354"/>
        <v>140.13333333333333</v>
      </c>
      <c r="P3816" s="8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8.8" x14ac:dyDescent="0.3">
      <c r="A3817" s="2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0">
        <f t="shared" si="354"/>
        <v>100.001</v>
      </c>
      <c r="P3817" s="8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7.6" x14ac:dyDescent="0.3">
      <c r="A3818" s="2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0">
        <f t="shared" si="354"/>
        <v>119.238</v>
      </c>
      <c r="P3818" s="8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2" x14ac:dyDescent="0.3">
      <c r="A3819" s="2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0">
        <f t="shared" si="354"/>
        <v>107.25</v>
      </c>
      <c r="P3819" s="8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2" x14ac:dyDescent="0.3">
      <c r="A3820" s="2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0">
        <f t="shared" si="354"/>
        <v>227.99999999999997</v>
      </c>
      <c r="P3820" s="8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2" x14ac:dyDescent="0.3">
      <c r="A3821" s="2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0">
        <f t="shared" si="354"/>
        <v>106.4</v>
      </c>
      <c r="P3821" s="8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2" x14ac:dyDescent="0.3">
      <c r="A3822" s="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0">
        <f t="shared" si="354"/>
        <v>143.33333333333334</v>
      </c>
      <c r="P3822" s="8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2" x14ac:dyDescent="0.3">
      <c r="A3823" s="2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0">
        <f t="shared" si="354"/>
        <v>104.54285714285714</v>
      </c>
      <c r="P3823" s="8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7.6" x14ac:dyDescent="0.3">
      <c r="A3824" s="2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0">
        <f t="shared" si="354"/>
        <v>110.02000000000001</v>
      </c>
      <c r="P3824" s="8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2" x14ac:dyDescent="0.3">
      <c r="A3825" s="2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0">
        <f t="shared" si="354"/>
        <v>106</v>
      </c>
      <c r="P3825" s="8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2" x14ac:dyDescent="0.3">
      <c r="A3826" s="2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0">
        <f t="shared" si="354"/>
        <v>108</v>
      </c>
      <c r="P3826" s="8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2" x14ac:dyDescent="0.3">
      <c r="A3827" s="2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0">
        <f t="shared" si="354"/>
        <v>105.42</v>
      </c>
      <c r="P3827" s="8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28.8" x14ac:dyDescent="0.3">
      <c r="A3828" s="2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0">
        <f t="shared" si="354"/>
        <v>119.16666666666667</v>
      </c>
      <c r="P3828" s="8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7.6" x14ac:dyDescent="0.3">
      <c r="A3829" s="2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0">
        <f t="shared" si="354"/>
        <v>152.66666666666666</v>
      </c>
      <c r="P3829" s="8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2" x14ac:dyDescent="0.3">
      <c r="A3830" s="2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0">
        <f t="shared" si="354"/>
        <v>100</v>
      </c>
      <c r="P3830" s="8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2" x14ac:dyDescent="0.3">
      <c r="A3831" s="2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0">
        <f t="shared" si="354"/>
        <v>100.2</v>
      </c>
      <c r="P3831" s="8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2" x14ac:dyDescent="0.3">
      <c r="A3832" s="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0">
        <f t="shared" si="354"/>
        <v>225</v>
      </c>
      <c r="P3832" s="8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7.6" x14ac:dyDescent="0.3">
      <c r="A3833" s="2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0">
        <f t="shared" si="354"/>
        <v>106.02199999999999</v>
      </c>
      <c r="P3833" s="8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2" x14ac:dyDescent="0.3">
      <c r="A3834" s="2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0">
        <f t="shared" si="354"/>
        <v>104.66666666666666</v>
      </c>
      <c r="P3834" s="8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7.6" x14ac:dyDescent="0.3">
      <c r="A3835" s="2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0">
        <f t="shared" si="354"/>
        <v>116.66666666666667</v>
      </c>
      <c r="P3835" s="8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43.2" x14ac:dyDescent="0.3">
      <c r="A3836" s="2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0">
        <f t="shared" si="354"/>
        <v>109.03333333333333</v>
      </c>
      <c r="P3836" s="8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2" x14ac:dyDescent="0.3">
      <c r="A3837" s="2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0">
        <f t="shared" si="354"/>
        <v>160</v>
      </c>
      <c r="P3837" s="8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2" x14ac:dyDescent="0.3">
      <c r="A3838" s="2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0">
        <f t="shared" si="354"/>
        <v>112.5</v>
      </c>
      <c r="P3838" s="8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8.8" x14ac:dyDescent="0.3">
      <c r="A3839" s="2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0">
        <f t="shared" si="354"/>
        <v>102.1</v>
      </c>
      <c r="P3839" s="8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7.6" x14ac:dyDescent="0.3">
      <c r="A3840" s="2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0">
        <f t="shared" si="354"/>
        <v>100.824</v>
      </c>
      <c r="P3840" s="8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2" x14ac:dyDescent="0.3">
      <c r="A3841" s="2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0">
        <f t="shared" si="354"/>
        <v>101.25</v>
      </c>
      <c r="P3841" s="8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2" x14ac:dyDescent="0.3">
      <c r="A3842" s="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0">
        <f t="shared" ref="O3842:O3905" si="360">(E3842/D3842)*100</f>
        <v>6500</v>
      </c>
      <c r="P3842" s="8">
        <f t="shared" ref="P3842:P3905" si="361">IFERROR(E3842/L3842,0)</f>
        <v>21.666666666666668</v>
      </c>
      <c r="Q3842" s="2" t="str">
        <f t="shared" ref="Q3842:Q3905" si="362">LEFT(N3842,SEARCH("/",N3842,1)-1)</f>
        <v>theater</v>
      </c>
      <c r="R3842" s="2" t="str">
        <f t="shared" ref="R3842:R3905" si="363">RIGHT(N3842, LEN(N3842)-SEARCH("/",N3842,1))</f>
        <v>plays</v>
      </c>
      <c r="S3842" s="5">
        <f t="shared" ref="S3842:S3905" si="364">(((J3842/60)/60)/24)+DATE(1970,1,1)</f>
        <v>42432.701724537037</v>
      </c>
      <c r="T3842" s="5">
        <f t="shared" ref="T3842:T3905" si="365">(((I3842/60)/60)/24)+DATE(1970,1,1)</f>
        <v>42457.660057870366</v>
      </c>
    </row>
    <row r="3843" spans="1:20" ht="43.2" x14ac:dyDescent="0.3">
      <c r="A3843" s="2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0">
        <f t="shared" si="360"/>
        <v>8.7200000000000006</v>
      </c>
      <c r="P3843" s="8">
        <f t="shared" si="361"/>
        <v>25.647058823529413</v>
      </c>
      <c r="Q3843" s="2" t="str">
        <f t="shared" si="362"/>
        <v>theater</v>
      </c>
      <c r="R3843" s="2" t="str">
        <f t="shared" si="363"/>
        <v>plays</v>
      </c>
      <c r="S3843" s="5">
        <f t="shared" si="364"/>
        <v>41780.785729166666</v>
      </c>
      <c r="T3843" s="5">
        <f t="shared" si="365"/>
        <v>41840.785729166666</v>
      </c>
    </row>
    <row r="3844" spans="1:20" ht="43.2" x14ac:dyDescent="0.3">
      <c r="A3844" s="2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0">
        <f t="shared" si="360"/>
        <v>21.94</v>
      </c>
      <c r="P3844" s="8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3.2" x14ac:dyDescent="0.3">
      <c r="A3845" s="2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0">
        <f t="shared" si="360"/>
        <v>21.3</v>
      </c>
      <c r="P3845" s="8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2" x14ac:dyDescent="0.3">
      <c r="A3846" s="2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0">
        <f t="shared" si="360"/>
        <v>41.489795918367342</v>
      </c>
      <c r="P3846" s="8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7.6" x14ac:dyDescent="0.3">
      <c r="A3847" s="2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0">
        <f t="shared" si="360"/>
        <v>2.105</v>
      </c>
      <c r="P3847" s="8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2" x14ac:dyDescent="0.3">
      <c r="A3848" s="2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0">
        <f t="shared" si="360"/>
        <v>2.7</v>
      </c>
      <c r="P3848" s="8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2" x14ac:dyDescent="0.3">
      <c r="A3849" s="2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0">
        <f t="shared" si="360"/>
        <v>16.161904761904761</v>
      </c>
      <c r="P3849" s="8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2" x14ac:dyDescent="0.3">
      <c r="A3850" s="2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0">
        <f t="shared" si="360"/>
        <v>16.376923076923077</v>
      </c>
      <c r="P3850" s="8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7.6" x14ac:dyDescent="0.3">
      <c r="A3851" s="2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0">
        <f t="shared" si="360"/>
        <v>7.043333333333333</v>
      </c>
      <c r="P3851" s="8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8.8" x14ac:dyDescent="0.3">
      <c r="A3852" s="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0">
        <f t="shared" si="360"/>
        <v>3.8</v>
      </c>
      <c r="P3852" s="8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2" x14ac:dyDescent="0.3">
      <c r="A3853" s="2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0">
        <f t="shared" si="360"/>
        <v>34.08</v>
      </c>
      <c r="P3853" s="8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2" x14ac:dyDescent="0.3">
      <c r="A3854" s="2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0">
        <f t="shared" si="360"/>
        <v>0.2</v>
      </c>
      <c r="P3854" s="8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2" x14ac:dyDescent="0.3">
      <c r="A3855" s="2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0">
        <f t="shared" si="360"/>
        <v>2.5999999999999999E-2</v>
      </c>
      <c r="P3855" s="8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8.8" x14ac:dyDescent="0.3">
      <c r="A3856" s="2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0">
        <f t="shared" si="360"/>
        <v>16.254545454545454</v>
      </c>
      <c r="P3856" s="8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7.6" x14ac:dyDescent="0.3">
      <c r="A3857" s="2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0">
        <f t="shared" si="360"/>
        <v>2.5</v>
      </c>
      <c r="P3857" s="8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7.6" x14ac:dyDescent="0.3">
      <c r="A3858" s="2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0">
        <f t="shared" si="360"/>
        <v>0.02</v>
      </c>
      <c r="P3858" s="8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2" x14ac:dyDescent="0.3">
      <c r="A3859" s="2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0">
        <f t="shared" si="360"/>
        <v>5.2</v>
      </c>
      <c r="P3859" s="8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7.6" x14ac:dyDescent="0.3">
      <c r="A3860" s="2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0">
        <f t="shared" si="360"/>
        <v>2</v>
      </c>
      <c r="P3860" s="8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2" x14ac:dyDescent="0.3">
      <c r="A3861" s="2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0">
        <f t="shared" si="360"/>
        <v>0.04</v>
      </c>
      <c r="P3861" s="8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43.2" x14ac:dyDescent="0.3">
      <c r="A3862" s="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0">
        <f t="shared" si="360"/>
        <v>17.666666666666668</v>
      </c>
      <c r="P3862" s="8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">
      <c r="A3863" s="2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0">
        <f t="shared" si="360"/>
        <v>5</v>
      </c>
      <c r="P3863" s="8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8.8" x14ac:dyDescent="0.3">
      <c r="A3864" s="2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0">
        <f t="shared" si="360"/>
        <v>1.3333333333333334E-2</v>
      </c>
      <c r="P3864" s="8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2" x14ac:dyDescent="0.3">
      <c r="A3865" s="2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0">
        <f t="shared" si="360"/>
        <v>0</v>
      </c>
      <c r="P3865" s="8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43.2" x14ac:dyDescent="0.3">
      <c r="A3866" s="2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0">
        <f t="shared" si="360"/>
        <v>1.2</v>
      </c>
      <c r="P3866" s="8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2" x14ac:dyDescent="0.3">
      <c r="A3867" s="2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0">
        <f t="shared" si="360"/>
        <v>26.937422295897225</v>
      </c>
      <c r="P3867" s="8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8.8" x14ac:dyDescent="0.3">
      <c r="A3868" s="2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0">
        <f t="shared" si="360"/>
        <v>0.54999999999999993</v>
      </c>
      <c r="P3868" s="8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2" x14ac:dyDescent="0.3">
      <c r="A3869" s="2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0">
        <f t="shared" si="360"/>
        <v>12.55</v>
      </c>
      <c r="P3869" s="8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">
      <c r="A3870" s="2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0">
        <f t="shared" si="360"/>
        <v>0.2</v>
      </c>
      <c r="P3870" s="8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8.8" x14ac:dyDescent="0.3">
      <c r="A3871" s="2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0">
        <f t="shared" si="360"/>
        <v>3.4474868431088401</v>
      </c>
      <c r="P3871" s="8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7.6" x14ac:dyDescent="0.3">
      <c r="A3872" s="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0">
        <f t="shared" si="360"/>
        <v>15</v>
      </c>
      <c r="P3872" s="8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8.8" x14ac:dyDescent="0.3">
      <c r="A3873" s="2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0">
        <f t="shared" si="360"/>
        <v>2.666666666666667</v>
      </c>
      <c r="P3873" s="8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2" x14ac:dyDescent="0.3">
      <c r="A3874" s="2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0">
        <f t="shared" si="360"/>
        <v>0</v>
      </c>
      <c r="P3874" s="8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2" x14ac:dyDescent="0.3">
      <c r="A3875" s="2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0">
        <f t="shared" si="360"/>
        <v>0</v>
      </c>
      <c r="P3875" s="8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7.6" x14ac:dyDescent="0.3">
      <c r="A3876" s="2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0">
        <f t="shared" si="360"/>
        <v>0</v>
      </c>
      <c r="P3876" s="8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2" x14ac:dyDescent="0.3">
      <c r="A3877" s="2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0">
        <f t="shared" si="360"/>
        <v>0</v>
      </c>
      <c r="P3877" s="8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7.6" x14ac:dyDescent="0.3">
      <c r="A3878" s="2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0">
        <f t="shared" si="360"/>
        <v>52.794871794871788</v>
      </c>
      <c r="P3878" s="8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2" x14ac:dyDescent="0.3">
      <c r="A3879" s="2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0">
        <f t="shared" si="360"/>
        <v>4.9639999999999995</v>
      </c>
      <c r="P3879" s="8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2" x14ac:dyDescent="0.3">
      <c r="A3880" s="2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0">
        <f t="shared" si="360"/>
        <v>5.5555555555555552E-2</v>
      </c>
      <c r="P3880" s="8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2" x14ac:dyDescent="0.3">
      <c r="A3881" s="2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0">
        <f t="shared" si="360"/>
        <v>0</v>
      </c>
      <c r="P3881" s="8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2" x14ac:dyDescent="0.3">
      <c r="A3882" s="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0">
        <f t="shared" si="360"/>
        <v>13.066666666666665</v>
      </c>
      <c r="P3882" s="8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8.8" x14ac:dyDescent="0.3">
      <c r="A3883" s="2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0">
        <f t="shared" si="360"/>
        <v>5</v>
      </c>
      <c r="P3883" s="8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2" x14ac:dyDescent="0.3">
      <c r="A3884" s="2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0">
        <f t="shared" si="360"/>
        <v>0</v>
      </c>
      <c r="P3884" s="8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7.6" x14ac:dyDescent="0.3">
      <c r="A3885" s="2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0">
        <f t="shared" si="360"/>
        <v>0</v>
      </c>
      <c r="P3885" s="8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2" x14ac:dyDescent="0.3">
      <c r="A3886" s="2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0">
        <f t="shared" si="360"/>
        <v>0</v>
      </c>
      <c r="P3886" s="8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2" x14ac:dyDescent="0.3">
      <c r="A3887" s="2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0">
        <f t="shared" si="360"/>
        <v>0</v>
      </c>
      <c r="P3887" s="8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">
      <c r="A3888" s="2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0">
        <f t="shared" si="360"/>
        <v>0</v>
      </c>
      <c r="P3888" s="8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2" x14ac:dyDescent="0.3">
      <c r="A3889" s="2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0">
        <f t="shared" si="360"/>
        <v>1.7500000000000002</v>
      </c>
      <c r="P3889" s="8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43.2" x14ac:dyDescent="0.3">
      <c r="A3890" s="2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0">
        <f t="shared" si="360"/>
        <v>27.1</v>
      </c>
      <c r="P3890" s="8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2" x14ac:dyDescent="0.3">
      <c r="A3891" s="2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0">
        <f t="shared" si="360"/>
        <v>1.4749999999999999</v>
      </c>
      <c r="P3891" s="8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2" x14ac:dyDescent="0.3">
      <c r="A3892" s="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0">
        <f t="shared" si="360"/>
        <v>16.826666666666668</v>
      </c>
      <c r="P3892" s="8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8.8" x14ac:dyDescent="0.3">
      <c r="A3893" s="2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0">
        <f t="shared" si="360"/>
        <v>32.5</v>
      </c>
      <c r="P3893" s="8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7.6" x14ac:dyDescent="0.3">
      <c r="A3894" s="2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0">
        <f t="shared" si="360"/>
        <v>0</v>
      </c>
      <c r="P3894" s="8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7.6" x14ac:dyDescent="0.3">
      <c r="A3895" s="2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0">
        <f t="shared" si="360"/>
        <v>21.55</v>
      </c>
      <c r="P3895" s="8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43.2" x14ac:dyDescent="0.3">
      <c r="A3896" s="2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0">
        <f t="shared" si="360"/>
        <v>3.4666666666666663</v>
      </c>
      <c r="P3896" s="8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43.2" x14ac:dyDescent="0.3">
      <c r="A3897" s="2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0">
        <f t="shared" si="360"/>
        <v>5</v>
      </c>
      <c r="P3897" s="8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2" x14ac:dyDescent="0.3">
      <c r="A3898" s="2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0">
        <f t="shared" si="360"/>
        <v>10.625</v>
      </c>
      <c r="P3898" s="8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2" x14ac:dyDescent="0.3">
      <c r="A3899" s="2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0">
        <f t="shared" si="360"/>
        <v>17.599999999999998</v>
      </c>
      <c r="P3899" s="8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7.6" x14ac:dyDescent="0.3">
      <c r="A3900" s="2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0">
        <f t="shared" si="360"/>
        <v>32.56</v>
      </c>
      <c r="P3900" s="8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2" x14ac:dyDescent="0.3">
      <c r="A3901" s="2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0">
        <f t="shared" si="360"/>
        <v>1.25</v>
      </c>
      <c r="P3901" s="8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2" x14ac:dyDescent="0.3">
      <c r="A3902" s="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0">
        <f t="shared" si="360"/>
        <v>5.4</v>
      </c>
      <c r="P3902" s="8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2" x14ac:dyDescent="0.3">
      <c r="A3903" s="2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0">
        <f t="shared" si="360"/>
        <v>0.83333333333333337</v>
      </c>
      <c r="P3903" s="8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2" x14ac:dyDescent="0.3">
      <c r="A3904" s="2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0">
        <f t="shared" si="360"/>
        <v>48.833333333333336</v>
      </c>
      <c r="P3904" s="8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7.6" x14ac:dyDescent="0.3">
      <c r="A3905" s="2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0">
        <f t="shared" si="360"/>
        <v>0</v>
      </c>
      <c r="P3905" s="8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8.8" x14ac:dyDescent="0.3">
      <c r="A3906" s="2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0">
        <f t="shared" ref="O3906:O3969" si="366">(E3906/D3906)*100</f>
        <v>0.03</v>
      </c>
      <c r="P3906" s="8">
        <f t="shared" ref="P3906:P3969" si="367">IFERROR(E3906/L3906,0)</f>
        <v>1.5</v>
      </c>
      <c r="Q3906" s="2" t="str">
        <f t="shared" ref="Q3906:Q3969" si="368">LEFT(N3906,SEARCH("/",N3906,1)-1)</f>
        <v>theater</v>
      </c>
      <c r="R3906" s="2" t="str">
        <f t="shared" ref="R3906:R3969" si="369">RIGHT(N3906, LEN(N3906)-SEARCH("/",N3906,1))</f>
        <v>plays</v>
      </c>
      <c r="S3906" s="5">
        <f t="shared" ref="S3906:S3969" si="370">(((J3906/60)/60)/24)+DATE(1970,1,1)</f>
        <v>42095.229166666672</v>
      </c>
      <c r="T3906" s="5">
        <f t="shared" ref="T3906:T3969" si="371">(((I3906/60)/60)/24)+DATE(1970,1,1)</f>
        <v>42109.211111111115</v>
      </c>
    </row>
    <row r="3907" spans="1:20" ht="43.2" x14ac:dyDescent="0.3">
      <c r="A3907" s="2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0">
        <f t="shared" si="366"/>
        <v>11.533333333333333</v>
      </c>
      <c r="P3907" s="8">
        <f t="shared" si="367"/>
        <v>24.714285714285715</v>
      </c>
      <c r="Q3907" s="2" t="str">
        <f t="shared" si="368"/>
        <v>theater</v>
      </c>
      <c r="R3907" s="2" t="str">
        <f t="shared" si="369"/>
        <v>plays</v>
      </c>
      <c r="S3907" s="5">
        <f t="shared" si="370"/>
        <v>42124.623877314814</v>
      </c>
      <c r="T3907" s="5">
        <f t="shared" si="371"/>
        <v>42166.958333333328</v>
      </c>
    </row>
    <row r="3908" spans="1:20" ht="43.2" x14ac:dyDescent="0.3">
      <c r="A3908" s="2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0">
        <f t="shared" si="366"/>
        <v>67.333333333333329</v>
      </c>
      <c r="P3908" s="8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3.2" x14ac:dyDescent="0.3">
      <c r="A3909" s="2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0">
        <f t="shared" si="366"/>
        <v>15.299999999999999</v>
      </c>
      <c r="P3909" s="8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43.2" x14ac:dyDescent="0.3">
      <c r="A3910" s="2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0">
        <f t="shared" si="366"/>
        <v>8.6666666666666679</v>
      </c>
      <c r="P3910" s="8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2" x14ac:dyDescent="0.3">
      <c r="A3911" s="2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0">
        <f t="shared" si="366"/>
        <v>0.22499999999999998</v>
      </c>
      <c r="P3911" s="8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2" x14ac:dyDescent="0.3">
      <c r="A3912" s="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0">
        <f t="shared" si="366"/>
        <v>3.0833333333333335</v>
      </c>
      <c r="P3912" s="8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2" x14ac:dyDescent="0.3">
      <c r="A3913" s="2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0">
        <f t="shared" si="366"/>
        <v>37.412500000000001</v>
      </c>
      <c r="P3913" s="8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2" x14ac:dyDescent="0.3">
      <c r="A3914" s="2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0">
        <f t="shared" si="366"/>
        <v>6.6666666666666671E-3</v>
      </c>
      <c r="P3914" s="8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2" x14ac:dyDescent="0.3">
      <c r="A3915" s="2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0">
        <f t="shared" si="366"/>
        <v>10</v>
      </c>
      <c r="P3915" s="8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2" x14ac:dyDescent="0.3">
      <c r="A3916" s="2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0">
        <f t="shared" si="366"/>
        <v>36.36</v>
      </c>
      <c r="P3916" s="8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2" x14ac:dyDescent="0.3">
      <c r="A3917" s="2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0">
        <f t="shared" si="366"/>
        <v>0.33333333333333337</v>
      </c>
      <c r="P3917" s="8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2" x14ac:dyDescent="0.3">
      <c r="A3918" s="2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0">
        <f t="shared" si="366"/>
        <v>0</v>
      </c>
      <c r="P3918" s="8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2" x14ac:dyDescent="0.3">
      <c r="A3919" s="2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0">
        <f t="shared" si="366"/>
        <v>0.2857142857142857</v>
      </c>
      <c r="P3919" s="8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7.6" x14ac:dyDescent="0.3">
      <c r="A3920" s="2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0">
        <f t="shared" si="366"/>
        <v>0.2</v>
      </c>
      <c r="P3920" s="8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2" x14ac:dyDescent="0.3">
      <c r="A3921" s="2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0">
        <f t="shared" si="366"/>
        <v>1.7999999999999998</v>
      </c>
      <c r="P3921" s="8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2" x14ac:dyDescent="0.3">
      <c r="A3922" s="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0">
        <f t="shared" si="366"/>
        <v>5.4</v>
      </c>
      <c r="P3922" s="8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2" x14ac:dyDescent="0.3">
      <c r="A3923" s="2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0">
        <f t="shared" si="366"/>
        <v>0</v>
      </c>
      <c r="P3923" s="8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2" x14ac:dyDescent="0.3">
      <c r="A3924" s="2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0">
        <f t="shared" si="366"/>
        <v>8.1333333333333329</v>
      </c>
      <c r="P3924" s="8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2" x14ac:dyDescent="0.3">
      <c r="A3925" s="2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0">
        <f t="shared" si="366"/>
        <v>12.034782608695652</v>
      </c>
      <c r="P3925" s="8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2" x14ac:dyDescent="0.3">
      <c r="A3926" s="2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0">
        <f t="shared" si="366"/>
        <v>15.266666666666667</v>
      </c>
      <c r="P3926" s="8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2" x14ac:dyDescent="0.3">
      <c r="A3927" s="2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0">
        <f t="shared" si="366"/>
        <v>10</v>
      </c>
      <c r="P3927" s="8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8.8" x14ac:dyDescent="0.3">
      <c r="A3928" s="2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0">
        <f t="shared" si="366"/>
        <v>0.3</v>
      </c>
      <c r="P3928" s="8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2" x14ac:dyDescent="0.3">
      <c r="A3929" s="2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0">
        <f t="shared" si="366"/>
        <v>1</v>
      </c>
      <c r="P3929" s="8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2" x14ac:dyDescent="0.3">
      <c r="A3930" s="2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0">
        <f t="shared" si="366"/>
        <v>13.020000000000001</v>
      </c>
      <c r="P3930" s="8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2" x14ac:dyDescent="0.3">
      <c r="A3931" s="2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0">
        <f t="shared" si="366"/>
        <v>2.2650000000000001</v>
      </c>
      <c r="P3931" s="8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2" x14ac:dyDescent="0.3">
      <c r="A3932" s="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0">
        <f t="shared" si="366"/>
        <v>0</v>
      </c>
      <c r="P3932" s="8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2" x14ac:dyDescent="0.3">
      <c r="A3933" s="2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0">
        <f t="shared" si="366"/>
        <v>0</v>
      </c>
      <c r="P3933" s="8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2" x14ac:dyDescent="0.3">
      <c r="A3934" s="2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0">
        <f t="shared" si="366"/>
        <v>8.3333333333333332E-3</v>
      </c>
      <c r="P3934" s="8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2" x14ac:dyDescent="0.3">
      <c r="A3935" s="2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0">
        <f t="shared" si="366"/>
        <v>15.742857142857142</v>
      </c>
      <c r="P3935" s="8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2" x14ac:dyDescent="0.3">
      <c r="A3936" s="2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0">
        <f t="shared" si="366"/>
        <v>11</v>
      </c>
      <c r="P3936" s="8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7.6" x14ac:dyDescent="0.3">
      <c r="A3937" s="2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0">
        <f t="shared" si="366"/>
        <v>43.833333333333336</v>
      </c>
      <c r="P3937" s="8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2" x14ac:dyDescent="0.3">
      <c r="A3938" s="2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0">
        <f t="shared" si="366"/>
        <v>0</v>
      </c>
      <c r="P3938" s="8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2" x14ac:dyDescent="0.3">
      <c r="A3939" s="2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0">
        <f t="shared" si="366"/>
        <v>86.135181975736558</v>
      </c>
      <c r="P3939" s="8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2" x14ac:dyDescent="0.3">
      <c r="A3940" s="2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0">
        <f t="shared" si="366"/>
        <v>12.196620583717358</v>
      </c>
      <c r="P3940" s="8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2" x14ac:dyDescent="0.3">
      <c r="A3941" s="2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0">
        <f t="shared" si="366"/>
        <v>0.1</v>
      </c>
      <c r="P3941" s="8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2" x14ac:dyDescent="0.3">
      <c r="A3942" s="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0">
        <f t="shared" si="366"/>
        <v>0.22</v>
      </c>
      <c r="P3942" s="8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" x14ac:dyDescent="0.3">
      <c r="A3943" s="2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0">
        <f t="shared" si="366"/>
        <v>0.90909090909090906</v>
      </c>
      <c r="P3943" s="8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2" x14ac:dyDescent="0.3">
      <c r="A3944" s="2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0">
        <f t="shared" si="366"/>
        <v>0</v>
      </c>
      <c r="P3944" s="8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2" x14ac:dyDescent="0.3">
      <c r="A3945" s="2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0">
        <f t="shared" si="366"/>
        <v>35.64</v>
      </c>
      <c r="P3945" s="8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7.6" x14ac:dyDescent="0.3">
      <c r="A3946" s="2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0">
        <f t="shared" si="366"/>
        <v>0</v>
      </c>
      <c r="P3946" s="8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2" x14ac:dyDescent="0.3">
      <c r="A3947" s="2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0">
        <f t="shared" si="366"/>
        <v>0.25</v>
      </c>
      <c r="P3947" s="8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8.8" x14ac:dyDescent="0.3">
      <c r="A3948" s="2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0">
        <f t="shared" si="366"/>
        <v>3.25</v>
      </c>
      <c r="P3948" s="8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43.2" x14ac:dyDescent="0.3">
      <c r="A3949" s="2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0">
        <f t="shared" si="366"/>
        <v>3.3666666666666663</v>
      </c>
      <c r="P3949" s="8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2" x14ac:dyDescent="0.3">
      <c r="A3950" s="2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0">
        <f t="shared" si="366"/>
        <v>0</v>
      </c>
      <c r="P3950" s="8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43.2" x14ac:dyDescent="0.3">
      <c r="A3951" s="2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0">
        <f t="shared" si="366"/>
        <v>15.770000000000001</v>
      </c>
      <c r="P3951" s="8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7.6" x14ac:dyDescent="0.3">
      <c r="A3952" s="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0">
        <f t="shared" si="366"/>
        <v>0.625</v>
      </c>
      <c r="P3952" s="8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2" x14ac:dyDescent="0.3">
      <c r="A3953" s="2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0">
        <f t="shared" si="366"/>
        <v>5.0000000000000001E-4</v>
      </c>
      <c r="P3953" s="8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2" x14ac:dyDescent="0.3">
      <c r="A3954" s="2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0">
        <f t="shared" si="366"/>
        <v>9.6153846153846159E-2</v>
      </c>
      <c r="P3954" s="8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2" x14ac:dyDescent="0.3">
      <c r="A3955" s="2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0">
        <f t="shared" si="366"/>
        <v>0</v>
      </c>
      <c r="P3955" s="8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7.6" x14ac:dyDescent="0.3">
      <c r="A3956" s="2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0">
        <f t="shared" si="366"/>
        <v>0</v>
      </c>
      <c r="P3956" s="8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2" x14ac:dyDescent="0.3">
      <c r="A3957" s="2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0">
        <f t="shared" si="366"/>
        <v>24.285714285714285</v>
      </c>
      <c r="P3957" s="8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2" x14ac:dyDescent="0.3">
      <c r="A3958" s="2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0">
        <f t="shared" si="366"/>
        <v>0</v>
      </c>
      <c r="P3958" s="8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2" x14ac:dyDescent="0.3">
      <c r="A3959" s="2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0">
        <f t="shared" si="366"/>
        <v>2.5000000000000001E-2</v>
      </c>
      <c r="P3959" s="8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43.2" x14ac:dyDescent="0.3">
      <c r="A3960" s="2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0">
        <f t="shared" si="366"/>
        <v>32.049999999999997</v>
      </c>
      <c r="P3960" s="8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2" x14ac:dyDescent="0.3">
      <c r="A3961" s="2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0">
        <f t="shared" si="366"/>
        <v>24.333333333333336</v>
      </c>
      <c r="P3961" s="8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2" x14ac:dyDescent="0.3">
      <c r="A3962" s="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0">
        <f t="shared" si="366"/>
        <v>1.5</v>
      </c>
      <c r="P3962" s="8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7.6" x14ac:dyDescent="0.3">
      <c r="A3963" s="2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0">
        <f t="shared" si="366"/>
        <v>0.42</v>
      </c>
      <c r="P3963" s="8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7.6" x14ac:dyDescent="0.3">
      <c r="A3964" s="2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0">
        <f t="shared" si="366"/>
        <v>3.214285714285714</v>
      </c>
      <c r="P3964" s="8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43.2" x14ac:dyDescent="0.3">
      <c r="A3965" s="2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0">
        <f t="shared" si="366"/>
        <v>0</v>
      </c>
      <c r="P3965" s="8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2" x14ac:dyDescent="0.3">
      <c r="A3966" s="2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0">
        <f t="shared" si="366"/>
        <v>6.3</v>
      </c>
      <c r="P3966" s="8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43.2" x14ac:dyDescent="0.3">
      <c r="A3967" s="2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0">
        <f t="shared" si="366"/>
        <v>14.249999999999998</v>
      </c>
      <c r="P3967" s="8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7.6" x14ac:dyDescent="0.3">
      <c r="A3968" s="2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0">
        <f t="shared" si="366"/>
        <v>0.6</v>
      </c>
      <c r="P3968" s="8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2" x14ac:dyDescent="0.3">
      <c r="A3969" s="2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0">
        <f t="shared" si="366"/>
        <v>24.117647058823529</v>
      </c>
      <c r="P3969" s="8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2" x14ac:dyDescent="0.3">
      <c r="A3970" s="2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0">
        <f t="shared" ref="O3970:O4033" si="372">(E3970/D3970)*100</f>
        <v>10.54</v>
      </c>
      <c r="P3970" s="8">
        <f t="shared" ref="P3970:P4033" si="373">IFERROR(E3970/L3970,0)</f>
        <v>47.909090909090907</v>
      </c>
      <c r="Q3970" s="2" t="str">
        <f t="shared" ref="Q3970:Q4033" si="374">LEFT(N3970,SEARCH("/",N3970,1)-1)</f>
        <v>theater</v>
      </c>
      <c r="R3970" s="2" t="str">
        <f t="shared" ref="R3970:R4033" si="375">RIGHT(N3970, LEN(N3970)-SEARCH("/",N3970,1))</f>
        <v>plays</v>
      </c>
      <c r="S3970" s="5">
        <f t="shared" ref="S3970:S4033" si="376">(((J3970/60)/60)/24)+DATE(1970,1,1)</f>
        <v>42452.815659722226</v>
      </c>
      <c r="T3970" s="5">
        <f t="shared" ref="T3970:T4033" si="377">(((I3970/60)/60)/24)+DATE(1970,1,1)</f>
        <v>42512.815659722226</v>
      </c>
    </row>
    <row r="3971" spans="1:20" ht="57.6" x14ac:dyDescent="0.3">
      <c r="A3971" s="2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0">
        <f t="shared" si="372"/>
        <v>7.4690265486725664</v>
      </c>
      <c r="P3971" s="8">
        <f t="shared" si="373"/>
        <v>35.166666666666664</v>
      </c>
      <c r="Q3971" s="2" t="str">
        <f t="shared" si="374"/>
        <v>theater</v>
      </c>
      <c r="R3971" s="2" t="str">
        <f t="shared" si="375"/>
        <v>plays</v>
      </c>
      <c r="S3971" s="5">
        <f t="shared" si="376"/>
        <v>42601.854699074072</v>
      </c>
      <c r="T3971" s="5">
        <f t="shared" si="377"/>
        <v>42611.163194444445</v>
      </c>
    </row>
    <row r="3972" spans="1:20" ht="57.6" x14ac:dyDescent="0.3">
      <c r="A3972" s="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0">
        <f t="shared" si="372"/>
        <v>7.3333333333333334E-2</v>
      </c>
      <c r="P3972" s="8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3.2" x14ac:dyDescent="0.3">
      <c r="A3973" s="2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0">
        <f t="shared" si="372"/>
        <v>0.97142857142857131</v>
      </c>
      <c r="P3973" s="8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2" x14ac:dyDescent="0.3">
      <c r="A3974" s="2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0">
        <f t="shared" si="372"/>
        <v>21.099999999999998</v>
      </c>
      <c r="P3974" s="8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2" x14ac:dyDescent="0.3">
      <c r="A3975" s="2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0">
        <f t="shared" si="372"/>
        <v>78.100000000000009</v>
      </c>
      <c r="P3975" s="8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43.2" x14ac:dyDescent="0.3">
      <c r="A3976" s="2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0">
        <f t="shared" si="372"/>
        <v>32</v>
      </c>
      <c r="P3976" s="8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2" x14ac:dyDescent="0.3">
      <c r="A3977" s="2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0">
        <f t="shared" si="372"/>
        <v>0</v>
      </c>
      <c r="P3977" s="8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43.2" x14ac:dyDescent="0.3">
      <c r="A3978" s="2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0">
        <f t="shared" si="372"/>
        <v>47.692307692307693</v>
      </c>
      <c r="P3978" s="8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2" x14ac:dyDescent="0.3">
      <c r="A3979" s="2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0">
        <f t="shared" si="372"/>
        <v>1.4500000000000002</v>
      </c>
      <c r="P3979" s="8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2" x14ac:dyDescent="0.3">
      <c r="A3980" s="2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0">
        <f t="shared" si="372"/>
        <v>10.7</v>
      </c>
      <c r="P3980" s="8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2" x14ac:dyDescent="0.3">
      <c r="A3981" s="2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0">
        <f t="shared" si="372"/>
        <v>1.8333333333333333</v>
      </c>
      <c r="P3981" s="8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7.6" x14ac:dyDescent="0.3">
      <c r="A3982" s="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0">
        <f t="shared" si="372"/>
        <v>18</v>
      </c>
      <c r="P3982" s="8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2" x14ac:dyDescent="0.3">
      <c r="A3983" s="2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0">
        <f t="shared" si="372"/>
        <v>4.083333333333333</v>
      </c>
      <c r="P3983" s="8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7.6" x14ac:dyDescent="0.3">
      <c r="A3984" s="2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0">
        <f t="shared" si="372"/>
        <v>20</v>
      </c>
      <c r="P3984" s="8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2" x14ac:dyDescent="0.3">
      <c r="A3985" s="2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0">
        <f t="shared" si="372"/>
        <v>34.802513464991023</v>
      </c>
      <c r="P3985" s="8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2" x14ac:dyDescent="0.3">
      <c r="A3986" s="2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0">
        <f t="shared" si="372"/>
        <v>6.3333333333333339</v>
      </c>
      <c r="P3986" s="8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7.6" x14ac:dyDescent="0.3">
      <c r="A3987" s="2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0">
        <f t="shared" si="372"/>
        <v>32.049999999999997</v>
      </c>
      <c r="P3987" s="8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7.6" x14ac:dyDescent="0.3">
      <c r="A3988" s="2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0">
        <f t="shared" si="372"/>
        <v>9.76</v>
      </c>
      <c r="P3988" s="8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2" x14ac:dyDescent="0.3">
      <c r="A3989" s="2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0">
        <f t="shared" si="372"/>
        <v>37.75</v>
      </c>
      <c r="P3989" s="8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8.8" x14ac:dyDescent="0.3">
      <c r="A3990" s="2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0">
        <f t="shared" si="372"/>
        <v>2.1333333333333333</v>
      </c>
      <c r="P3990" s="8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43.2" x14ac:dyDescent="0.3">
      <c r="A3991" s="2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0">
        <f t="shared" si="372"/>
        <v>0</v>
      </c>
      <c r="P3991" s="8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2" x14ac:dyDescent="0.3">
      <c r="A3992" s="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0">
        <f t="shared" si="372"/>
        <v>4.1818181818181817</v>
      </c>
      <c r="P3992" s="8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8.8" x14ac:dyDescent="0.3">
      <c r="A3993" s="2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0">
        <f t="shared" si="372"/>
        <v>20</v>
      </c>
      <c r="P3993" s="8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2" x14ac:dyDescent="0.3">
      <c r="A3994" s="2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0">
        <f t="shared" si="372"/>
        <v>5.41</v>
      </c>
      <c r="P3994" s="8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2" x14ac:dyDescent="0.3">
      <c r="A3995" s="2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0">
        <f t="shared" si="372"/>
        <v>6.0000000000000001E-3</v>
      </c>
      <c r="P3995" s="8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2" x14ac:dyDescent="0.3">
      <c r="A3996" s="2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0">
        <f t="shared" si="372"/>
        <v>0.25</v>
      </c>
      <c r="P3996" s="8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2" x14ac:dyDescent="0.3">
      <c r="A3997" s="2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0">
        <f t="shared" si="372"/>
        <v>35</v>
      </c>
      <c r="P3997" s="8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2" x14ac:dyDescent="0.3">
      <c r="A3998" s="2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0">
        <f t="shared" si="372"/>
        <v>16.566666666666666</v>
      </c>
      <c r="P3998" s="8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2" x14ac:dyDescent="0.3">
      <c r="A3999" s="2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0">
        <f t="shared" si="372"/>
        <v>0</v>
      </c>
      <c r="P3999" s="8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2" x14ac:dyDescent="0.3">
      <c r="A4000" s="2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0">
        <f t="shared" si="372"/>
        <v>57.199999999999996</v>
      </c>
      <c r="P4000" s="8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2" x14ac:dyDescent="0.3">
      <c r="A4001" s="2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0">
        <f t="shared" si="372"/>
        <v>16.514285714285716</v>
      </c>
      <c r="P4001" s="8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8.8" x14ac:dyDescent="0.3">
      <c r="A4002" s="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0">
        <f t="shared" si="372"/>
        <v>0.125</v>
      </c>
      <c r="P4002" s="8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7.6" x14ac:dyDescent="0.3">
      <c r="A4003" s="2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0">
        <f t="shared" si="372"/>
        <v>37.75</v>
      </c>
      <c r="P4003" s="8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43.2" x14ac:dyDescent="0.3">
      <c r="A4004" s="2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0">
        <f t="shared" si="372"/>
        <v>1.8399999999999999</v>
      </c>
      <c r="P4004" s="8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2" x14ac:dyDescent="0.3">
      <c r="A4005" s="2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0">
        <f t="shared" si="372"/>
        <v>10.050000000000001</v>
      </c>
      <c r="P4005" s="8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">
      <c r="A4006" s="2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0">
        <f t="shared" si="372"/>
        <v>0.2</v>
      </c>
      <c r="P4006" s="8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2" x14ac:dyDescent="0.3">
      <c r="A4007" s="2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0">
        <f t="shared" si="372"/>
        <v>1.3333333333333335</v>
      </c>
      <c r="P4007" s="8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2" x14ac:dyDescent="0.3">
      <c r="A4008" s="2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0">
        <f t="shared" si="372"/>
        <v>6.6666666666666671E-3</v>
      </c>
      <c r="P4008" s="8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2" x14ac:dyDescent="0.3">
      <c r="A4009" s="2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0">
        <f t="shared" si="372"/>
        <v>0.25</v>
      </c>
      <c r="P4009" s="8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43.2" x14ac:dyDescent="0.3">
      <c r="A4010" s="2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0">
        <f t="shared" si="372"/>
        <v>6</v>
      </c>
      <c r="P4010" s="8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2" x14ac:dyDescent="0.3">
      <c r="A4011" s="2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0">
        <f t="shared" si="372"/>
        <v>3.8860103626943006</v>
      </c>
      <c r="P4011" s="8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2" x14ac:dyDescent="0.3">
      <c r="A4012" s="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0">
        <f t="shared" si="372"/>
        <v>24.194444444444443</v>
      </c>
      <c r="P4012" s="8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2" x14ac:dyDescent="0.3">
      <c r="A4013" s="2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0">
        <f t="shared" si="372"/>
        <v>7.6</v>
      </c>
      <c r="P4013" s="8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7.6" x14ac:dyDescent="0.3">
      <c r="A4014" s="2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0">
        <f t="shared" si="372"/>
        <v>0</v>
      </c>
      <c r="P4014" s="8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7.6" x14ac:dyDescent="0.3">
      <c r="A4015" s="2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0">
        <f t="shared" si="372"/>
        <v>1.3</v>
      </c>
      <c r="P4015" s="8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2" x14ac:dyDescent="0.3">
      <c r="A4016" s="2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0">
        <f t="shared" si="372"/>
        <v>0</v>
      </c>
      <c r="P4016" s="8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43.2" x14ac:dyDescent="0.3">
      <c r="A4017" s="2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0">
        <f t="shared" si="372"/>
        <v>1.4285714285714287E-2</v>
      </c>
      <c r="P4017" s="8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2" x14ac:dyDescent="0.3">
      <c r="A4018" s="2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0">
        <f t="shared" si="372"/>
        <v>14.000000000000002</v>
      </c>
      <c r="P4018" s="8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2" x14ac:dyDescent="0.3">
      <c r="A4019" s="2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0">
        <f t="shared" si="372"/>
        <v>1.05</v>
      </c>
      <c r="P4019" s="8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8.8" x14ac:dyDescent="0.3">
      <c r="A4020" s="2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0">
        <f t="shared" si="372"/>
        <v>8.6666666666666679</v>
      </c>
      <c r="P4020" s="8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2" x14ac:dyDescent="0.3">
      <c r="A4021" s="2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0">
        <f t="shared" si="372"/>
        <v>0.82857142857142851</v>
      </c>
      <c r="P4021" s="8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2" x14ac:dyDescent="0.3">
      <c r="A4022" s="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0">
        <f t="shared" si="372"/>
        <v>16.666666666666664</v>
      </c>
      <c r="P4022" s="8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2" x14ac:dyDescent="0.3">
      <c r="A4023" s="2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0">
        <f t="shared" si="372"/>
        <v>0.83333333333333337</v>
      </c>
      <c r="P4023" s="8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8.8" x14ac:dyDescent="0.3">
      <c r="A4024" s="2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0">
        <f t="shared" si="372"/>
        <v>69.561111111111103</v>
      </c>
      <c r="P4024" s="8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2" x14ac:dyDescent="0.3">
      <c r="A4025" s="2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0">
        <f t="shared" si="372"/>
        <v>0</v>
      </c>
      <c r="P4025" s="8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2" x14ac:dyDescent="0.3">
      <c r="A4026" s="2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0">
        <f t="shared" si="372"/>
        <v>1.25</v>
      </c>
      <c r="P4026" s="8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7.6" x14ac:dyDescent="0.3">
      <c r="A4027" s="2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0">
        <f t="shared" si="372"/>
        <v>5</v>
      </c>
      <c r="P4027" s="8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2" x14ac:dyDescent="0.3">
      <c r="A4028" s="2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0">
        <f t="shared" si="372"/>
        <v>0</v>
      </c>
      <c r="P4028" s="8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43.2" x14ac:dyDescent="0.3">
      <c r="A4029" s="2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0">
        <f t="shared" si="372"/>
        <v>7.166666666666667</v>
      </c>
      <c r="P4029" s="8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2" x14ac:dyDescent="0.3">
      <c r="A4030" s="2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0">
        <f t="shared" si="372"/>
        <v>28.050000000000004</v>
      </c>
      <c r="P4030" s="8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2" x14ac:dyDescent="0.3">
      <c r="A4031" s="2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0">
        <f t="shared" si="372"/>
        <v>0</v>
      </c>
      <c r="P4031" s="8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7.6" x14ac:dyDescent="0.3">
      <c r="A4032" s="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0">
        <f t="shared" si="372"/>
        <v>16</v>
      </c>
      <c r="P4032" s="8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43.2" x14ac:dyDescent="0.3">
      <c r="A4033" s="2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0">
        <f t="shared" si="372"/>
        <v>0</v>
      </c>
      <c r="P4033" s="8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2" x14ac:dyDescent="0.3">
      <c r="A4034" s="2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0">
        <f t="shared" ref="O4034:O4097" si="378">(E4034/D4034)*100</f>
        <v>6.8287037037037033</v>
      </c>
      <c r="P4034" s="8">
        <f t="shared" ref="P4034:P4097" si="379">IFERROR(E4034/L4034,0)</f>
        <v>59</v>
      </c>
      <c r="Q4034" s="2" t="str">
        <f t="shared" ref="Q4034:Q4097" si="380">LEFT(N4034,SEARCH("/",N4034,1)-1)</f>
        <v>theater</v>
      </c>
      <c r="R4034" s="2" t="str">
        <f t="shared" ref="R4034:R4097" si="381">RIGHT(N4034, LEN(N4034)-SEARCH("/",N4034,1))</f>
        <v>plays</v>
      </c>
      <c r="S4034" s="5">
        <f t="shared" ref="S4034:S4097" si="382">(((J4034/60)/60)/24)+DATE(1970,1,1)</f>
        <v>42293.809212962966</v>
      </c>
      <c r="T4034" s="5">
        <f t="shared" ref="T4034:T4097" si="383">(((I4034/60)/60)/24)+DATE(1970,1,1)</f>
        <v>42353.85087962963</v>
      </c>
    </row>
    <row r="4035" spans="1:20" ht="43.2" x14ac:dyDescent="0.3">
      <c r="A4035" s="2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0">
        <f t="shared" si="378"/>
        <v>25.698702928870294</v>
      </c>
      <c r="P4035" s="8">
        <f t="shared" si="379"/>
        <v>65.340319148936175</v>
      </c>
      <c r="Q4035" s="2" t="str">
        <f t="shared" si="380"/>
        <v>theater</v>
      </c>
      <c r="R4035" s="2" t="str">
        <f t="shared" si="381"/>
        <v>plays</v>
      </c>
      <c r="S4035" s="5">
        <f t="shared" si="382"/>
        <v>42614.268796296295</v>
      </c>
      <c r="T4035" s="5">
        <f t="shared" si="383"/>
        <v>42645.375</v>
      </c>
    </row>
    <row r="4036" spans="1:20" ht="43.2" x14ac:dyDescent="0.3">
      <c r="A4036" s="2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0">
        <f t="shared" si="378"/>
        <v>1.4814814814814816</v>
      </c>
      <c r="P4036" s="8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28.8" x14ac:dyDescent="0.3">
      <c r="A4037" s="2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0">
        <f t="shared" si="378"/>
        <v>36.85</v>
      </c>
      <c r="P4037" s="8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2" x14ac:dyDescent="0.3">
      <c r="A4038" s="2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0">
        <f t="shared" si="378"/>
        <v>47.05</v>
      </c>
      <c r="P4038" s="8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7.6" x14ac:dyDescent="0.3">
      <c r="A4039" s="2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0">
        <f t="shared" si="378"/>
        <v>11.428571428571429</v>
      </c>
      <c r="P4039" s="8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2" x14ac:dyDescent="0.3">
      <c r="A4040" s="2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0">
        <f t="shared" si="378"/>
        <v>12.04</v>
      </c>
      <c r="P4040" s="8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2" x14ac:dyDescent="0.3">
      <c r="A4041" s="2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0">
        <f t="shared" si="378"/>
        <v>60</v>
      </c>
      <c r="P4041" s="8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2" x14ac:dyDescent="0.3">
      <c r="A4042" s="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0">
        <f t="shared" si="378"/>
        <v>31.25</v>
      </c>
      <c r="P4042" s="8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8.8" x14ac:dyDescent="0.3">
      <c r="A4043" s="2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0">
        <f t="shared" si="378"/>
        <v>0.42</v>
      </c>
      <c r="P4043" s="8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2" x14ac:dyDescent="0.3">
      <c r="A4044" s="2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0">
        <f t="shared" si="378"/>
        <v>0.21</v>
      </c>
      <c r="P4044" s="8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2" x14ac:dyDescent="0.3">
      <c r="A4045" s="2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0">
        <f t="shared" si="378"/>
        <v>0</v>
      </c>
      <c r="P4045" s="8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2" x14ac:dyDescent="0.3">
      <c r="A4046" s="2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0">
        <f t="shared" si="378"/>
        <v>37.5</v>
      </c>
      <c r="P4046" s="8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7.6" x14ac:dyDescent="0.3">
      <c r="A4047" s="2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0">
        <f t="shared" si="378"/>
        <v>0.02</v>
      </c>
      <c r="P4047" s="8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7.6" x14ac:dyDescent="0.3">
      <c r="A4048" s="2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0">
        <f t="shared" si="378"/>
        <v>8.2142857142857135</v>
      </c>
      <c r="P4048" s="8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2" x14ac:dyDescent="0.3">
      <c r="A4049" s="2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0">
        <f t="shared" si="378"/>
        <v>2.1999999999999997</v>
      </c>
      <c r="P4049" s="8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43.2" x14ac:dyDescent="0.3">
      <c r="A4050" s="2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0">
        <f t="shared" si="378"/>
        <v>17.652941176470588</v>
      </c>
      <c r="P4050" s="8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2" x14ac:dyDescent="0.3">
      <c r="A4051" s="2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0">
        <f t="shared" si="378"/>
        <v>0.08</v>
      </c>
      <c r="P4051" s="8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43.2" x14ac:dyDescent="0.3">
      <c r="A4052" s="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0">
        <f t="shared" si="378"/>
        <v>6.6666666666666666E-2</v>
      </c>
      <c r="P4052" s="8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2" x14ac:dyDescent="0.3">
      <c r="A4053" s="2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0">
        <f t="shared" si="378"/>
        <v>0</v>
      </c>
      <c r="P4053" s="8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7.6" x14ac:dyDescent="0.3">
      <c r="A4054" s="2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0">
        <f t="shared" si="378"/>
        <v>37.533333333333339</v>
      </c>
      <c r="P4054" s="8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2" x14ac:dyDescent="0.3">
      <c r="A4055" s="2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0">
        <f t="shared" si="378"/>
        <v>22</v>
      </c>
      <c r="P4055" s="8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2" x14ac:dyDescent="0.3">
      <c r="A4056" s="2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0">
        <f t="shared" si="378"/>
        <v>0</v>
      </c>
      <c r="P4056" s="8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2" x14ac:dyDescent="0.3">
      <c r="A4057" s="2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0">
        <f t="shared" si="378"/>
        <v>17.62</v>
      </c>
      <c r="P4057" s="8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2" x14ac:dyDescent="0.3">
      <c r="A4058" s="2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0">
        <f t="shared" si="378"/>
        <v>53</v>
      </c>
      <c r="P4058" s="8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7.6" x14ac:dyDescent="0.3">
      <c r="A4059" s="2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0">
        <f t="shared" si="378"/>
        <v>22.142857142857142</v>
      </c>
      <c r="P4059" s="8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2" x14ac:dyDescent="0.3">
      <c r="A4060" s="2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0">
        <f t="shared" si="378"/>
        <v>2.5333333333333332</v>
      </c>
      <c r="P4060" s="8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2" x14ac:dyDescent="0.3">
      <c r="A4061" s="2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0">
        <f t="shared" si="378"/>
        <v>2.5</v>
      </c>
      <c r="P4061" s="8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7.6" x14ac:dyDescent="0.3">
      <c r="A4062" s="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0">
        <f t="shared" si="378"/>
        <v>2.85</v>
      </c>
      <c r="P4062" s="8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2" x14ac:dyDescent="0.3">
      <c r="A4063" s="2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0">
        <f t="shared" si="378"/>
        <v>0</v>
      </c>
      <c r="P4063" s="8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2" x14ac:dyDescent="0.3">
      <c r="A4064" s="2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0">
        <f t="shared" si="378"/>
        <v>2.4500000000000002</v>
      </c>
      <c r="P4064" s="8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2" x14ac:dyDescent="0.3">
      <c r="A4065" s="2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0">
        <f t="shared" si="378"/>
        <v>1.4210526315789473</v>
      </c>
      <c r="P4065" s="8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2" x14ac:dyDescent="0.3">
      <c r="A4066" s="2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0">
        <f t="shared" si="378"/>
        <v>19.25</v>
      </c>
      <c r="P4066" s="8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8.8" x14ac:dyDescent="0.3">
      <c r="A4067" s="2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0">
        <f t="shared" si="378"/>
        <v>0.67500000000000004</v>
      </c>
      <c r="P4067" s="8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7.6" x14ac:dyDescent="0.3">
      <c r="A4068" s="2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0">
        <f t="shared" si="378"/>
        <v>0.16666666666666669</v>
      </c>
      <c r="P4068" s="8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2" x14ac:dyDescent="0.3">
      <c r="A4069" s="2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0">
        <f t="shared" si="378"/>
        <v>60.9</v>
      </c>
      <c r="P4069" s="8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2" x14ac:dyDescent="0.3">
      <c r="A4070" s="2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0">
        <f t="shared" si="378"/>
        <v>1</v>
      </c>
      <c r="P4070" s="8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2" x14ac:dyDescent="0.3">
      <c r="A4071" s="2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0">
        <f t="shared" si="378"/>
        <v>34.4</v>
      </c>
      <c r="P4071" s="8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2" x14ac:dyDescent="0.3">
      <c r="A4072" s="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0">
        <f t="shared" si="378"/>
        <v>16.5</v>
      </c>
      <c r="P4072" s="8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7.6" x14ac:dyDescent="0.3">
      <c r="A4073" s="2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0">
        <f t="shared" si="378"/>
        <v>0</v>
      </c>
      <c r="P4073" s="8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7.6" x14ac:dyDescent="0.3">
      <c r="A4074" s="2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0">
        <f t="shared" si="378"/>
        <v>0.4</v>
      </c>
      <c r="P4074" s="8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2" x14ac:dyDescent="0.3">
      <c r="A4075" s="2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0">
        <f t="shared" si="378"/>
        <v>1.0571428571428572</v>
      </c>
      <c r="P4075" s="8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2" x14ac:dyDescent="0.3">
      <c r="A4076" s="2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0">
        <f t="shared" si="378"/>
        <v>26.727272727272727</v>
      </c>
      <c r="P4076" s="8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2" x14ac:dyDescent="0.3">
      <c r="A4077" s="2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0">
        <f t="shared" si="378"/>
        <v>28.799999999999997</v>
      </c>
      <c r="P4077" s="8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2" x14ac:dyDescent="0.3">
      <c r="A4078" s="2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0">
        <f t="shared" si="378"/>
        <v>0</v>
      </c>
      <c r="P4078" s="8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2" x14ac:dyDescent="0.3">
      <c r="A4079" s="2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0">
        <f t="shared" si="378"/>
        <v>8.9</v>
      </c>
      <c r="P4079" s="8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2" x14ac:dyDescent="0.3">
      <c r="A4080" s="2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0">
        <f t="shared" si="378"/>
        <v>0</v>
      </c>
      <c r="P4080" s="8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2" x14ac:dyDescent="0.3">
      <c r="A4081" s="2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0">
        <f t="shared" si="378"/>
        <v>0.16666666666666669</v>
      </c>
      <c r="P4081" s="8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2" x14ac:dyDescent="0.3">
      <c r="A4082" s="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0">
        <f t="shared" si="378"/>
        <v>0</v>
      </c>
      <c r="P4082" s="8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2" x14ac:dyDescent="0.3">
      <c r="A4083" s="2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0">
        <f t="shared" si="378"/>
        <v>15.737410071942445</v>
      </c>
      <c r="P4083" s="8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2" x14ac:dyDescent="0.3">
      <c r="A4084" s="2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0">
        <f t="shared" si="378"/>
        <v>2</v>
      </c>
      <c r="P4084" s="8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2" x14ac:dyDescent="0.3">
      <c r="A4085" s="2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0">
        <f t="shared" si="378"/>
        <v>21.685714285714287</v>
      </c>
      <c r="P4085" s="8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7.6" x14ac:dyDescent="0.3">
      <c r="A4086" s="2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0">
        <f t="shared" si="378"/>
        <v>0.33333333333333337</v>
      </c>
      <c r="P4086" s="8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2" x14ac:dyDescent="0.3">
      <c r="A4087" s="2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0">
        <f t="shared" si="378"/>
        <v>0.2857142857142857</v>
      </c>
      <c r="P4087" s="8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2" x14ac:dyDescent="0.3">
      <c r="A4088" s="2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0">
        <f t="shared" si="378"/>
        <v>4.7</v>
      </c>
      <c r="P4088" s="8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">
      <c r="A4089" s="2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0">
        <f t="shared" si="378"/>
        <v>0</v>
      </c>
      <c r="P4089" s="8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2" x14ac:dyDescent="0.3">
      <c r="A4090" s="2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0">
        <f t="shared" si="378"/>
        <v>10.8</v>
      </c>
      <c r="P4090" s="8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7.6" x14ac:dyDescent="0.3">
      <c r="A4091" s="2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0">
        <f t="shared" si="378"/>
        <v>4.8</v>
      </c>
      <c r="P4091" s="8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2" x14ac:dyDescent="0.3">
      <c r="A4092" s="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0">
        <f t="shared" si="378"/>
        <v>3.2</v>
      </c>
      <c r="P4092" s="8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2" x14ac:dyDescent="0.3">
      <c r="A4093" s="2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0">
        <f t="shared" si="378"/>
        <v>12.75</v>
      </c>
      <c r="P4093" s="8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2" x14ac:dyDescent="0.3">
      <c r="A4094" s="2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0">
        <f t="shared" si="378"/>
        <v>1.8181818181818181E-2</v>
      </c>
      <c r="P4094" s="8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2" x14ac:dyDescent="0.3">
      <c r="A4095" s="2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0">
        <f t="shared" si="378"/>
        <v>2.4</v>
      </c>
      <c r="P4095" s="8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2" x14ac:dyDescent="0.3">
      <c r="A4096" s="2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0">
        <f t="shared" si="378"/>
        <v>36.5</v>
      </c>
      <c r="P4096" s="8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2" x14ac:dyDescent="0.3">
      <c r="A4097" s="2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0">
        <f t="shared" si="378"/>
        <v>2.666666666666667</v>
      </c>
      <c r="P4097" s="8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2" x14ac:dyDescent="0.3">
      <c r="A4098" s="2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0">
        <f t="shared" ref="O4098:O4115" si="384">(E4098/D4098)*100</f>
        <v>11.428571428571429</v>
      </c>
      <c r="P4098" s="8">
        <f t="shared" ref="P4098:P4115" si="385">IFERROR(E4098/L4098,0)</f>
        <v>80</v>
      </c>
      <c r="Q4098" s="2" t="str">
        <f t="shared" ref="Q4098:Q4115" si="386">LEFT(N4098,SEARCH("/",N4098,1)-1)</f>
        <v>theater</v>
      </c>
      <c r="R4098" s="2" t="str">
        <f t="shared" ref="R4098:R4115" si="387">RIGHT(N4098, LEN(N4098)-SEARCH("/",N4098,1))</f>
        <v>plays</v>
      </c>
      <c r="S4098" s="5">
        <f t="shared" ref="S4098:S4115" si="388">(((J4098/60)/60)/24)+DATE(1970,1,1)</f>
        <v>42750.530312499999</v>
      </c>
      <c r="T4098" s="5">
        <f t="shared" ref="T4098:T4115" si="389">(((I4098/60)/60)/24)+DATE(1970,1,1)</f>
        <v>42794.368749999994</v>
      </c>
    </row>
    <row r="4099" spans="1:20" ht="43.2" x14ac:dyDescent="0.3">
      <c r="A4099" s="2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0">
        <f t="shared" si="384"/>
        <v>0</v>
      </c>
      <c r="P4099" s="8">
        <f t="shared" si="385"/>
        <v>0</v>
      </c>
      <c r="Q4099" s="2" t="str">
        <f t="shared" si="386"/>
        <v>theater</v>
      </c>
      <c r="R4099" s="2" t="str">
        <f t="shared" si="387"/>
        <v>plays</v>
      </c>
      <c r="S4099" s="5">
        <f t="shared" si="388"/>
        <v>42344.824502314819</v>
      </c>
      <c r="T4099" s="5">
        <f t="shared" si="389"/>
        <v>42400.996527777781</v>
      </c>
    </row>
    <row r="4100" spans="1:20" ht="43.2" x14ac:dyDescent="0.3">
      <c r="A4100" s="2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0">
        <f t="shared" si="384"/>
        <v>0</v>
      </c>
      <c r="P4100" s="8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57.6" x14ac:dyDescent="0.3">
      <c r="A4101" s="2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0">
        <f t="shared" si="384"/>
        <v>1.1111111111111112</v>
      </c>
      <c r="P4101" s="8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2" x14ac:dyDescent="0.3">
      <c r="A4102" s="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0">
        <f t="shared" si="384"/>
        <v>0</v>
      </c>
      <c r="P4102" s="8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2" x14ac:dyDescent="0.3">
      <c r="A4103" s="2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0">
        <f t="shared" si="384"/>
        <v>0</v>
      </c>
      <c r="P4103" s="8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2" x14ac:dyDescent="0.3">
      <c r="A4104" s="2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0">
        <f t="shared" si="384"/>
        <v>27.400000000000002</v>
      </c>
      <c r="P4104" s="8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2" x14ac:dyDescent="0.3">
      <c r="A4105" s="2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0">
        <f t="shared" si="384"/>
        <v>10</v>
      </c>
      <c r="P4105" s="8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2" x14ac:dyDescent="0.3">
      <c r="A4106" s="2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0">
        <f t="shared" si="384"/>
        <v>21.366666666666667</v>
      </c>
      <c r="P4106" s="8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7.6" x14ac:dyDescent="0.3">
      <c r="A4107" s="2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0">
        <f t="shared" si="384"/>
        <v>6.9696969696969706</v>
      </c>
      <c r="P4107" s="8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2" x14ac:dyDescent="0.3">
      <c r="A4108" s="2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0">
        <f t="shared" si="384"/>
        <v>70.599999999999994</v>
      </c>
      <c r="P4108" s="8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2" x14ac:dyDescent="0.3">
      <c r="A4109" s="2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0">
        <f t="shared" si="384"/>
        <v>2.0500000000000003</v>
      </c>
      <c r="P4109" s="8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2" x14ac:dyDescent="0.3">
      <c r="A4110" s="2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0">
        <f t="shared" si="384"/>
        <v>1.9666666666666666</v>
      </c>
      <c r="P4110" s="8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2" x14ac:dyDescent="0.3">
      <c r="A4111" s="2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0">
        <f t="shared" si="384"/>
        <v>0</v>
      </c>
      <c r="P4111" s="8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2" x14ac:dyDescent="0.3">
      <c r="A4112" s="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0">
        <f t="shared" si="384"/>
        <v>28.666666666666668</v>
      </c>
      <c r="P4112" s="8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2" x14ac:dyDescent="0.3">
      <c r="A4113" s="2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0">
        <f t="shared" si="384"/>
        <v>3.1333333333333333</v>
      </c>
      <c r="P4113" s="8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2" x14ac:dyDescent="0.3">
      <c r="A4114" s="2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0">
        <f t="shared" si="384"/>
        <v>0.04</v>
      </c>
      <c r="P4114" s="8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2" x14ac:dyDescent="0.3">
      <c r="A4115" s="2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0">
        <f t="shared" si="384"/>
        <v>0.2</v>
      </c>
      <c r="P4115" s="8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09531089-804B-4FA6-B4D0-B76AA07EACD9}">
    <sortState xmlns:xlrd2="http://schemas.microsoft.com/office/spreadsheetml/2017/richdata2" ref="A2:T4115">
      <sortCondition ref="A1:A4115"/>
    </sortState>
  </autoFilter>
  <conditionalFormatting sqref="F1:F10 F12:F1048576">
    <cfRule type="cellIs" dxfId="124" priority="11" operator="equal">
      <formula>"live"</formula>
    </cfRule>
    <cfRule type="cellIs" dxfId="123" priority="12" operator="equal">
      <formula>"failed"</formula>
    </cfRule>
    <cfRule type="cellIs" dxfId="122" priority="13" operator="equal">
      <formula>"canceled"</formula>
    </cfRule>
    <cfRule type="cellIs" dxfId="121" priority="14" operator="equal">
      <formula>"successful"</formula>
    </cfRule>
  </conditionalFormatting>
  <conditionalFormatting sqref="O1:O1048576">
    <cfRule type="colorScale" priority="9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F11">
    <cfRule type="cellIs" dxfId="120" priority="1" operator="equal">
      <formula>"live"</formula>
    </cfRule>
    <cfRule type="cellIs" dxfId="119" priority="2" operator="equal">
      <formula>"failed"</formula>
    </cfRule>
    <cfRule type="cellIs" dxfId="118" priority="3" operator="equal">
      <formula>"canceled"</formula>
    </cfRule>
    <cfRule type="cellIs" dxfId="117" priority="4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BE58-0533-4498-8B46-DD20E0DCCA87}">
  <sheetPr codeName="Sheet2">
    <tabColor theme="9" tint="-0.249977111117893"/>
  </sheetPr>
  <dimension ref="A1:F15"/>
  <sheetViews>
    <sheetView tabSelected="1" zoomScale="70" zoomScaleNormal="70" workbookViewId="0"/>
  </sheetViews>
  <sheetFormatPr defaultRowHeight="14.4" x14ac:dyDescent="0.3"/>
  <cols>
    <col min="1" max="1" width="19.109375" style="25" bestFit="1" customWidth="1"/>
    <col min="2" max="2" width="17.77734375" style="25" bestFit="1" customWidth="1"/>
    <col min="3" max="3" width="4.33203125" style="25" bestFit="1" customWidth="1"/>
    <col min="4" max="4" width="6.44140625" style="25" bestFit="1" customWidth="1"/>
    <col min="5" max="5" width="10.6640625" style="25" bestFit="1" customWidth="1"/>
    <col min="6" max="6" width="12.33203125" style="25" bestFit="1" customWidth="1"/>
    <col min="7" max="16384" width="8.88671875" style="25"/>
  </cols>
  <sheetData>
    <row r="1" spans="1:6" x14ac:dyDescent="0.3">
      <c r="A1" s="14" t="s">
        <v>8223</v>
      </c>
      <c r="B1" s="11" t="s">
        <v>8360</v>
      </c>
      <c r="C1" s="24"/>
      <c r="D1" s="24"/>
      <c r="E1" s="24"/>
      <c r="F1" s="24"/>
    </row>
    <row r="2" spans="1:6" x14ac:dyDescent="0.3">
      <c r="A2" s="24"/>
      <c r="B2" s="24"/>
      <c r="C2" s="24"/>
      <c r="D2" s="24"/>
      <c r="E2" s="24"/>
      <c r="F2" s="24"/>
    </row>
    <row r="3" spans="1:6" x14ac:dyDescent="0.3">
      <c r="A3" s="11" t="s">
        <v>8364</v>
      </c>
      <c r="B3" s="11" t="s">
        <v>8363</v>
      </c>
      <c r="C3" s="11"/>
      <c r="D3" s="11"/>
      <c r="E3" s="11"/>
      <c r="F3" s="11"/>
    </row>
    <row r="4" spans="1:6" x14ac:dyDescent="0.3">
      <c r="A4" s="11" t="s">
        <v>8361</v>
      </c>
      <c r="B4" s="11" t="s">
        <v>8219</v>
      </c>
      <c r="C4" s="11" t="s">
        <v>8222</v>
      </c>
      <c r="D4" s="11" t="s">
        <v>8221</v>
      </c>
      <c r="E4" s="11" t="s">
        <v>8220</v>
      </c>
      <c r="F4" s="11" t="s">
        <v>8362</v>
      </c>
    </row>
    <row r="5" spans="1:6" x14ac:dyDescent="0.3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">
      <c r="A14" s="12" t="s">
        <v>8362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  <row r="15" spans="1:6" x14ac:dyDescent="0.3">
      <c r="A15" s="24"/>
      <c r="B15" s="24"/>
      <c r="C15" s="24"/>
      <c r="D15" s="24"/>
      <c r="E15" s="24"/>
      <c r="F15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23A8-0632-4496-A5F0-1E630B3506BE}">
  <sheetPr codeName="Sheet3">
    <tabColor theme="4"/>
  </sheetPr>
  <dimension ref="A1:F47"/>
  <sheetViews>
    <sheetView zoomScale="70" zoomScaleNormal="70" workbookViewId="0"/>
  </sheetViews>
  <sheetFormatPr defaultRowHeight="14.4" x14ac:dyDescent="0.3"/>
  <cols>
    <col min="1" max="1" width="19.109375" style="25" bestFit="1" customWidth="1"/>
    <col min="2" max="2" width="17.77734375" style="25" bestFit="1" customWidth="1"/>
    <col min="3" max="3" width="6.44140625" style="25" bestFit="1" customWidth="1"/>
    <col min="4" max="4" width="10.6640625" style="25" bestFit="1" customWidth="1"/>
    <col min="5" max="5" width="4.33203125" style="25" bestFit="1" customWidth="1"/>
    <col min="6" max="6" width="12.33203125" style="25" bestFit="1" customWidth="1"/>
    <col min="7" max="16384" width="8.88671875" style="25"/>
  </cols>
  <sheetData>
    <row r="1" spans="1:6" x14ac:dyDescent="0.3">
      <c r="A1" s="14" t="s">
        <v>8223</v>
      </c>
      <c r="B1" s="11" t="s">
        <v>8360</v>
      </c>
      <c r="C1" s="26"/>
      <c r="D1" s="26"/>
      <c r="E1" s="26"/>
      <c r="F1" s="26"/>
    </row>
    <row r="2" spans="1:6" x14ac:dyDescent="0.3">
      <c r="A2" s="14" t="s">
        <v>8367</v>
      </c>
      <c r="B2" s="11" t="s">
        <v>8360</v>
      </c>
      <c r="C2" s="26"/>
      <c r="D2" s="26"/>
      <c r="E2" s="26"/>
      <c r="F2" s="26"/>
    </row>
    <row r="3" spans="1:6" x14ac:dyDescent="0.3">
      <c r="C3" s="27"/>
      <c r="D3" s="27"/>
      <c r="E3" s="27"/>
      <c r="F3" s="27"/>
    </row>
    <row r="4" spans="1:6" x14ac:dyDescent="0.3">
      <c r="A4" s="11" t="s">
        <v>8364</v>
      </c>
      <c r="B4" s="11" t="s">
        <v>8363</v>
      </c>
      <c r="C4" s="11"/>
      <c r="D4" s="11"/>
      <c r="E4" s="11"/>
      <c r="F4" s="11"/>
    </row>
    <row r="5" spans="1:6" x14ac:dyDescent="0.3">
      <c r="A5" s="11" t="s">
        <v>8361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8362</v>
      </c>
    </row>
    <row r="6" spans="1:6" x14ac:dyDescent="0.3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84D2-EC27-4FEF-8CFC-ED4C146130EF}">
  <sheetPr codeName="Sheet4">
    <tabColor rgb="FF7030A0"/>
  </sheetPr>
  <dimension ref="A1:F18"/>
  <sheetViews>
    <sheetView zoomScale="70" zoomScaleNormal="70" workbookViewId="0"/>
  </sheetViews>
  <sheetFormatPr defaultRowHeight="14.4" x14ac:dyDescent="0.3"/>
  <cols>
    <col min="1" max="1" width="19.109375" style="25" bestFit="1" customWidth="1"/>
    <col min="2" max="2" width="17.77734375" style="25" bestFit="1" customWidth="1"/>
    <col min="3" max="3" width="9.88671875" style="25" customWidth="1"/>
    <col min="4" max="4" width="10.6640625" style="25" bestFit="1" customWidth="1"/>
    <col min="5" max="5" width="13.88671875" style="25" customWidth="1"/>
    <col min="6" max="6" width="12.33203125" style="25" bestFit="1" customWidth="1"/>
    <col min="7" max="16384" width="8.88671875" style="25"/>
  </cols>
  <sheetData>
    <row r="1" spans="1:6" x14ac:dyDescent="0.3">
      <c r="A1" s="14" t="s">
        <v>8380</v>
      </c>
      <c r="B1" s="11" t="s">
        <v>8360</v>
      </c>
      <c r="C1" s="26"/>
      <c r="D1" s="26"/>
      <c r="E1" s="26"/>
      <c r="F1" s="26"/>
    </row>
    <row r="2" spans="1:6" x14ac:dyDescent="0.3">
      <c r="A2" s="14" t="s">
        <v>8367</v>
      </c>
      <c r="B2" s="11" t="s">
        <v>8360</v>
      </c>
      <c r="C2" s="26"/>
      <c r="D2" s="26"/>
      <c r="E2" s="26"/>
      <c r="F2" s="26"/>
    </row>
    <row r="3" spans="1:6" x14ac:dyDescent="0.3">
      <c r="C3" s="27"/>
      <c r="D3" s="27"/>
      <c r="E3" s="27"/>
      <c r="F3" s="27"/>
    </row>
    <row r="4" spans="1:6" x14ac:dyDescent="0.3">
      <c r="A4" s="11" t="s">
        <v>8364</v>
      </c>
      <c r="B4" s="11" t="s">
        <v>8363</v>
      </c>
      <c r="C4" s="11"/>
      <c r="D4" s="11"/>
      <c r="E4" s="11"/>
    </row>
    <row r="5" spans="1:6" x14ac:dyDescent="0.3">
      <c r="A5" s="11" t="s">
        <v>8361</v>
      </c>
      <c r="B5" s="11" t="s">
        <v>8219</v>
      </c>
      <c r="C5" s="11" t="s">
        <v>8221</v>
      </c>
      <c r="D5" s="11" t="s">
        <v>8220</v>
      </c>
      <c r="E5" s="11" t="s">
        <v>8362</v>
      </c>
    </row>
    <row r="6" spans="1:6" x14ac:dyDescent="0.3">
      <c r="A6" s="20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6" x14ac:dyDescent="0.3">
      <c r="A7" s="20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6" x14ac:dyDescent="0.3">
      <c r="A8" s="20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6" x14ac:dyDescent="0.3">
      <c r="A9" s="20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6" x14ac:dyDescent="0.3">
      <c r="A10" s="20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6" x14ac:dyDescent="0.3">
      <c r="A11" s="20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6" x14ac:dyDescent="0.3">
      <c r="A12" s="20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6" x14ac:dyDescent="0.3">
      <c r="A13" s="20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6" x14ac:dyDescent="0.3">
      <c r="A14" s="20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6" x14ac:dyDescent="0.3">
      <c r="A15" s="20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6" x14ac:dyDescent="0.3">
      <c r="A16" s="20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20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20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8A254-048C-4A8B-8D7F-E539EA7E1738}">
  <sheetPr codeName="Sheet5">
    <tabColor theme="5" tint="-0.249977111117893"/>
  </sheetPr>
  <dimension ref="A1:I13"/>
  <sheetViews>
    <sheetView zoomScale="85" zoomScaleNormal="85" workbookViewId="0">
      <selection activeCell="C11" sqref="C11"/>
    </sheetView>
  </sheetViews>
  <sheetFormatPr defaultRowHeight="14.4" x14ac:dyDescent="0.3"/>
  <cols>
    <col min="1" max="1" width="4.88671875" style="25" customWidth="1"/>
    <col min="2" max="2" width="33.44140625" style="25" bestFit="1" customWidth="1"/>
    <col min="3" max="3" width="22" style="25" customWidth="1"/>
    <col min="4" max="4" width="18" style="25" customWidth="1"/>
    <col min="5" max="5" width="22" style="25" customWidth="1"/>
    <col min="6" max="6" width="15.6640625" style="25" customWidth="1"/>
    <col min="7" max="7" width="25.33203125" style="25" customWidth="1"/>
    <col min="8" max="8" width="21.44140625" style="25" customWidth="1"/>
    <col min="9" max="9" width="25.33203125" style="25" customWidth="1"/>
    <col min="10" max="16384" width="8.88671875" style="25"/>
  </cols>
  <sheetData>
    <row r="1" spans="1:9" x14ac:dyDescent="0.3">
      <c r="A1" s="21" t="s">
        <v>8406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  <c r="G1" s="21" t="s">
        <v>8386</v>
      </c>
      <c r="H1" s="21" t="s">
        <v>8387</v>
      </c>
      <c r="I1" s="21" t="s">
        <v>8388</v>
      </c>
    </row>
    <row r="2" spans="1:9" x14ac:dyDescent="0.3">
      <c r="A2" s="22">
        <v>1</v>
      </c>
      <c r="B2" s="22" t="s">
        <v>8389</v>
      </c>
      <c r="C2" s="22">
        <f>COUNTIFS(Raw!$D:$D,"&gt;="&amp;VLOOKUP($A2,[0]!Range,2,FALSE),Raw!$D:$D,"&lt;="&amp;VLOOKUP($A2,[0]!Range,3,FALSE),Raw!$F:$F,"successful")</f>
        <v>322</v>
      </c>
      <c r="D2" s="22">
        <f>COUNTIFS(Raw!$D:$D,"&gt;="&amp;VLOOKUP($A2,[0]!Range,2,FALSE),Raw!$D:$D,"&lt;="&amp;VLOOKUP($A2,[0]!Range,3,FALSE),Raw!$F:$F,"failed")</f>
        <v>113</v>
      </c>
      <c r="E2" s="22">
        <f>COUNTIFS(Raw!$D:$D,"&gt;="&amp;VLOOKUP($A2,[0]!Range,2,FALSE),Raw!$D:$D,"&lt;="&amp;VLOOKUP($A2,[0]!Range,3,FALSE),Raw!$F:$F,"canceled")</f>
        <v>18</v>
      </c>
      <c r="F2" s="22">
        <f>SUM(C2:E2)</f>
        <v>453</v>
      </c>
      <c r="G2" s="23">
        <f t="shared" ref="G2:G13" si="0">(_xlfn.NUMBERVALUE(C2)/_xlfn.NUMBERVALUE(F2))</f>
        <v>0.71081677704194257</v>
      </c>
      <c r="H2" s="23">
        <f t="shared" ref="H2:H13" si="1">(_xlfn.NUMBERVALUE(D2)/_xlfn.NUMBERVALUE(F2))</f>
        <v>0.24944812362030905</v>
      </c>
      <c r="I2" s="23">
        <f t="shared" ref="I2:I13" si="2">(_xlfn.NUMBERVALUE(E2)/_xlfn.NUMBERVALUE(F2))</f>
        <v>3.9735099337748346E-2</v>
      </c>
    </row>
    <row r="3" spans="1:9" x14ac:dyDescent="0.3">
      <c r="A3" s="22">
        <v>2</v>
      </c>
      <c r="B3" s="22" t="s">
        <v>8390</v>
      </c>
      <c r="C3" s="22">
        <f>COUNTIFS(Raw!$D:$D,"&gt;="&amp;VLOOKUP($A3,[0]!Range,2,FALSE),Raw!$D:$D,"&lt;="&amp;VLOOKUP($A3,[0]!Range,3,FALSE),Raw!$F:$F,"successful")</f>
        <v>932</v>
      </c>
      <c r="D3" s="22">
        <f>COUNTIFS(Raw!$D:$D,"&gt;="&amp;VLOOKUP($A3,[0]!Range,2,FALSE),Raw!$D:$D,"&lt;="&amp;VLOOKUP($A3,[0]!Range,3,FALSE),Raw!$F:$F,"failed")</f>
        <v>420</v>
      </c>
      <c r="E3" s="22">
        <f>COUNTIFS(Raw!$D:$D,"&gt;="&amp;VLOOKUP($A3,[0]!Range,2,FALSE),Raw!$D:$D,"&lt;="&amp;VLOOKUP($A3,[0]!Range,3,FALSE),Raw!$F:$F,"canceled")</f>
        <v>60</v>
      </c>
      <c r="F3" s="22">
        <f t="shared" ref="F3:F13" si="3">SUM(C3:E3)</f>
        <v>1412</v>
      </c>
      <c r="G3" s="23">
        <f t="shared" si="0"/>
        <v>0.66005665722379603</v>
      </c>
      <c r="H3" s="23">
        <f t="shared" si="1"/>
        <v>0.29745042492917845</v>
      </c>
      <c r="I3" s="23">
        <f t="shared" si="2"/>
        <v>4.2492917847025496E-2</v>
      </c>
    </row>
    <row r="4" spans="1:9" x14ac:dyDescent="0.3">
      <c r="A4" s="22">
        <v>3</v>
      </c>
      <c r="B4" s="22" t="s">
        <v>8391</v>
      </c>
      <c r="C4" s="22">
        <f>COUNTIFS(Raw!$D:$D,"&gt;="&amp;VLOOKUP($A4,[0]!Range,2,FALSE),Raw!$D:$D,"&lt;="&amp;VLOOKUP($A4,[0]!Range,3,FALSE),Raw!$F:$F,"successful")</f>
        <v>381</v>
      </c>
      <c r="D4" s="22">
        <f>COUNTIFS(Raw!$D:$D,"&gt;="&amp;VLOOKUP($A4,[0]!Range,2,FALSE),Raw!$D:$D,"&lt;="&amp;VLOOKUP($A4,[0]!Range,3,FALSE),Raw!$F:$F,"failed")</f>
        <v>283</v>
      </c>
      <c r="E4" s="22">
        <f>COUNTIFS(Raw!$D:$D,"&gt;="&amp;VLOOKUP($A4,[0]!Range,2,FALSE),Raw!$D:$D,"&lt;="&amp;VLOOKUP($A4,[0]!Range,3,FALSE),Raw!$F:$F,"canceled")</f>
        <v>52</v>
      </c>
      <c r="F4" s="22">
        <f t="shared" si="3"/>
        <v>716</v>
      </c>
      <c r="G4" s="23">
        <f t="shared" si="0"/>
        <v>0.53212290502793291</v>
      </c>
      <c r="H4" s="23">
        <f t="shared" si="1"/>
        <v>0.39525139664804471</v>
      </c>
      <c r="I4" s="23">
        <f t="shared" si="2"/>
        <v>7.2625698324022353E-2</v>
      </c>
    </row>
    <row r="5" spans="1:9" x14ac:dyDescent="0.3">
      <c r="A5" s="22">
        <v>4</v>
      </c>
      <c r="B5" s="22" t="s">
        <v>8392</v>
      </c>
      <c r="C5" s="22">
        <f>COUNTIFS(Raw!$D:$D,"&gt;="&amp;VLOOKUP($A5,[0]!Range,2,FALSE),Raw!$D:$D,"&lt;="&amp;VLOOKUP($A5,[0]!Range,3,FALSE),Raw!$F:$F,"successful")</f>
        <v>168</v>
      </c>
      <c r="D5" s="22">
        <f>COUNTIFS(Raw!$D:$D,"&gt;="&amp;VLOOKUP($A5,[0]!Range,2,FALSE),Raw!$D:$D,"&lt;="&amp;VLOOKUP($A5,[0]!Range,3,FALSE),Raw!$F:$F,"failed")</f>
        <v>144</v>
      </c>
      <c r="E5" s="22">
        <f>COUNTIFS(Raw!$D:$D,"&gt;="&amp;VLOOKUP($A5,[0]!Range,2,FALSE),Raw!$D:$D,"&lt;="&amp;VLOOKUP($A5,[0]!Range,3,FALSE),Raw!$F:$F,"canceled")</f>
        <v>40</v>
      </c>
      <c r="F5" s="22">
        <f t="shared" si="3"/>
        <v>352</v>
      </c>
      <c r="G5" s="23">
        <f t="shared" si="0"/>
        <v>0.47727272727272729</v>
      </c>
      <c r="H5" s="23">
        <f t="shared" si="1"/>
        <v>0.40909090909090912</v>
      </c>
      <c r="I5" s="23">
        <f t="shared" si="2"/>
        <v>0.11363636363636363</v>
      </c>
    </row>
    <row r="6" spans="1:9" x14ac:dyDescent="0.3">
      <c r="A6" s="22">
        <v>5</v>
      </c>
      <c r="B6" s="22" t="s">
        <v>8393</v>
      </c>
      <c r="C6" s="22">
        <f>COUNTIFS(Raw!$D:$D,"&gt;="&amp;VLOOKUP($A6,[0]!Range,2,FALSE),Raw!$D:$D,"&lt;="&amp;VLOOKUP($A6,[0]!Range,3,FALSE),Raw!$F:$F,"successful")</f>
        <v>94</v>
      </c>
      <c r="D6" s="22">
        <f>COUNTIFS(Raw!$D:$D,"&gt;="&amp;VLOOKUP($A6,[0]!Range,2,FALSE),Raw!$D:$D,"&lt;="&amp;VLOOKUP($A6,[0]!Range,3,FALSE),Raw!$F:$F,"failed")</f>
        <v>90</v>
      </c>
      <c r="E6" s="22">
        <f>COUNTIFS(Raw!$D:$D,"&gt;="&amp;VLOOKUP($A6,[0]!Range,2,FALSE),Raw!$D:$D,"&lt;="&amp;VLOOKUP($A6,[0]!Range,3,FALSE),Raw!$F:$F,"canceled")</f>
        <v>17</v>
      </c>
      <c r="F6" s="22">
        <f t="shared" si="3"/>
        <v>201</v>
      </c>
      <c r="G6" s="23">
        <f t="shared" si="0"/>
        <v>0.46766169154228854</v>
      </c>
      <c r="H6" s="23">
        <f t="shared" si="1"/>
        <v>0.44776119402985076</v>
      </c>
      <c r="I6" s="23">
        <f t="shared" si="2"/>
        <v>8.45771144278607E-2</v>
      </c>
    </row>
    <row r="7" spans="1:9" x14ac:dyDescent="0.3">
      <c r="A7" s="22">
        <v>6</v>
      </c>
      <c r="B7" s="22" t="s">
        <v>8394</v>
      </c>
      <c r="C7" s="22">
        <f>COUNTIFS(Raw!$D:$D,"&gt;="&amp;VLOOKUP($A7,[0]!Range,2,FALSE),Raw!$D:$D,"&lt;="&amp;VLOOKUP($A7,[0]!Range,3,FALSE),Raw!$F:$F,"successful")</f>
        <v>62</v>
      </c>
      <c r="D7" s="22">
        <f>COUNTIFS(Raw!$D:$D,"&gt;="&amp;VLOOKUP($A7,[0]!Range,2,FALSE),Raw!$D:$D,"&lt;="&amp;VLOOKUP($A7,[0]!Range,3,FALSE),Raw!$F:$F,"failed")</f>
        <v>72</v>
      </c>
      <c r="E7" s="22">
        <f>COUNTIFS(Raw!$D:$D,"&gt;="&amp;VLOOKUP($A7,[0]!Range,2,FALSE),Raw!$D:$D,"&lt;="&amp;VLOOKUP($A7,[0]!Range,3,FALSE),Raw!$F:$F,"canceled")</f>
        <v>14</v>
      </c>
      <c r="F7" s="22">
        <f t="shared" si="3"/>
        <v>148</v>
      </c>
      <c r="G7" s="23">
        <f t="shared" si="0"/>
        <v>0.41891891891891891</v>
      </c>
      <c r="H7" s="23">
        <f t="shared" si="1"/>
        <v>0.48648648648648651</v>
      </c>
      <c r="I7" s="23">
        <f t="shared" si="2"/>
        <v>9.45945945945946E-2</v>
      </c>
    </row>
    <row r="8" spans="1:9" x14ac:dyDescent="0.3">
      <c r="A8" s="22">
        <v>7</v>
      </c>
      <c r="B8" s="22" t="s">
        <v>8395</v>
      </c>
      <c r="C8" s="22">
        <f>COUNTIFS(Raw!$D:$D,"&gt;="&amp;VLOOKUP($A8,[0]!Range,2,FALSE),Raw!$D:$D,"&lt;="&amp;VLOOKUP($A8,[0]!Range,3,FALSE),Raw!$F:$F,"successful")</f>
        <v>55</v>
      </c>
      <c r="D8" s="22">
        <f>COUNTIFS(Raw!$D:$D,"&gt;="&amp;VLOOKUP($A8,[0]!Range,2,FALSE),Raw!$D:$D,"&lt;="&amp;VLOOKUP($A8,[0]!Range,3,FALSE),Raw!$F:$F,"failed")</f>
        <v>64</v>
      </c>
      <c r="E8" s="22">
        <f>COUNTIFS(Raw!$D:$D,"&gt;="&amp;VLOOKUP($A8,[0]!Range,2,FALSE),Raw!$D:$D,"&lt;="&amp;VLOOKUP($A8,[0]!Range,3,FALSE),Raw!$F:$F,"canceled")</f>
        <v>18</v>
      </c>
      <c r="F8" s="22">
        <f t="shared" si="3"/>
        <v>137</v>
      </c>
      <c r="G8" s="23">
        <f t="shared" si="0"/>
        <v>0.40145985401459855</v>
      </c>
      <c r="H8" s="23">
        <f t="shared" si="1"/>
        <v>0.46715328467153283</v>
      </c>
      <c r="I8" s="23">
        <f t="shared" si="2"/>
        <v>0.13138686131386862</v>
      </c>
    </row>
    <row r="9" spans="1:9" x14ac:dyDescent="0.3">
      <c r="A9" s="22">
        <v>8</v>
      </c>
      <c r="B9" s="22" t="s">
        <v>8396</v>
      </c>
      <c r="C9" s="22">
        <f>COUNTIFS(Raw!$D:$D,"&gt;="&amp;VLOOKUP($A9,[0]!Range,2,FALSE),Raw!$D:$D,"&lt;="&amp;VLOOKUP($A9,[0]!Range,3,FALSE),Raw!$F:$F,"successful")</f>
        <v>32</v>
      </c>
      <c r="D9" s="22">
        <f>COUNTIFS(Raw!$D:$D,"&gt;="&amp;VLOOKUP($A9,[0]!Range,2,FALSE),Raw!$D:$D,"&lt;="&amp;VLOOKUP($A9,[0]!Range,3,FALSE),Raw!$F:$F,"failed")</f>
        <v>37</v>
      </c>
      <c r="E9" s="22">
        <f>COUNTIFS(Raw!$D:$D,"&gt;="&amp;VLOOKUP($A9,[0]!Range,2,FALSE),Raw!$D:$D,"&lt;="&amp;VLOOKUP($A9,[0]!Range,3,FALSE),Raw!$F:$F,"canceled")</f>
        <v>13</v>
      </c>
      <c r="F9" s="22">
        <f t="shared" si="3"/>
        <v>82</v>
      </c>
      <c r="G9" s="23">
        <f t="shared" si="0"/>
        <v>0.3902439024390244</v>
      </c>
      <c r="H9" s="23">
        <f t="shared" si="1"/>
        <v>0.45121951219512196</v>
      </c>
      <c r="I9" s="23">
        <f t="shared" si="2"/>
        <v>0.15853658536585366</v>
      </c>
    </row>
    <row r="10" spans="1:9" x14ac:dyDescent="0.3">
      <c r="A10" s="22">
        <v>9</v>
      </c>
      <c r="B10" s="22" t="s">
        <v>8397</v>
      </c>
      <c r="C10" s="22">
        <f>COUNTIFS(Raw!$D:$D,"&gt;="&amp;VLOOKUP($A10,[0]!Range,2,FALSE),Raw!$D:$D,"&lt;="&amp;VLOOKUP($A10,[0]!Range,3,FALSE),Raw!$F:$F,"successful")</f>
        <v>26</v>
      </c>
      <c r="D10" s="22">
        <f>COUNTIFS(Raw!$D:$D,"&gt;="&amp;VLOOKUP($A10,[0]!Range,2,FALSE),Raw!$D:$D,"&lt;="&amp;VLOOKUP($A10,[0]!Range,3,FALSE),Raw!$F:$F,"failed")</f>
        <v>22</v>
      </c>
      <c r="E10" s="22">
        <f>COUNTIFS(Raw!$D:$D,"&gt;="&amp;VLOOKUP($A10,[0]!Range,2,FALSE),Raw!$D:$D,"&lt;="&amp;VLOOKUP($A10,[0]!Range,3,FALSE),Raw!$F:$F,"canceled")</f>
        <v>7</v>
      </c>
      <c r="F10" s="22">
        <f t="shared" si="3"/>
        <v>55</v>
      </c>
      <c r="G10" s="23">
        <f t="shared" si="0"/>
        <v>0.47272727272727272</v>
      </c>
      <c r="H10" s="23">
        <f t="shared" si="1"/>
        <v>0.4</v>
      </c>
      <c r="I10" s="23">
        <f t="shared" si="2"/>
        <v>0.12727272727272726</v>
      </c>
    </row>
    <row r="11" spans="1:9" x14ac:dyDescent="0.3">
      <c r="A11" s="22">
        <v>10</v>
      </c>
      <c r="B11" s="22" t="s">
        <v>8398</v>
      </c>
      <c r="C11" s="22">
        <f>COUNTIFS(Raw!$D:$D,"&gt;="&amp;VLOOKUP($A11,[0]!Range,2,FALSE),Raw!$D:$D,"&lt;="&amp;VLOOKUP($A11,[0]!Range,3,FALSE),Raw!$F:$F,"successful")</f>
        <v>21</v>
      </c>
      <c r="D11" s="22">
        <f>COUNTIFS(Raw!$D:$D,"&gt;="&amp;VLOOKUP($A11,[0]!Range,2,FALSE),Raw!$D:$D,"&lt;="&amp;VLOOKUP($A11,[0]!Range,3,FALSE),Raw!$F:$F,"failed")</f>
        <v>16</v>
      </c>
      <c r="E11" s="22">
        <f>COUNTIFS(Raw!$D:$D,"&gt;="&amp;VLOOKUP($A11,[0]!Range,2,FALSE),Raw!$D:$D,"&lt;="&amp;VLOOKUP($A11,[0]!Range,3,FALSE),Raw!$F:$F,"canceled")</f>
        <v>6</v>
      </c>
      <c r="F11" s="22">
        <f>SUM(C11:E11)</f>
        <v>43</v>
      </c>
      <c r="G11" s="23">
        <f t="shared" si="0"/>
        <v>0.48837209302325579</v>
      </c>
      <c r="H11" s="23">
        <f t="shared" si="1"/>
        <v>0.37209302325581395</v>
      </c>
      <c r="I11" s="23">
        <f t="shared" si="2"/>
        <v>0.13953488372093023</v>
      </c>
    </row>
    <row r="12" spans="1:9" x14ac:dyDescent="0.3">
      <c r="A12" s="22">
        <v>11</v>
      </c>
      <c r="B12" s="22" t="s">
        <v>8399</v>
      </c>
      <c r="C12" s="22">
        <f>COUNTIFS(Raw!$D:$D,"&gt;="&amp;VLOOKUP($A12,[0]!Range,2,FALSE),Raw!$D:$D,"&lt;="&amp;VLOOKUP($A12,[0]!Range,3,FALSE),Raw!$F:$F,"successful")</f>
        <v>6</v>
      </c>
      <c r="D12" s="22">
        <f>COUNTIFS(Raw!$D:$D,"&gt;="&amp;VLOOKUP($A12,[0]!Range,2,FALSE),Raw!$D:$D,"&lt;="&amp;VLOOKUP($A12,[0]!Range,3,FALSE),Raw!$F:$F,"failed")</f>
        <v>11</v>
      </c>
      <c r="E12" s="22">
        <f>COUNTIFS(Raw!$D:$D,"&gt;="&amp;VLOOKUP($A12,[0]!Range,2,FALSE),Raw!$D:$D,"&lt;="&amp;VLOOKUP($A12,[0]!Range,3,FALSE),Raw!$F:$F,"canceled")</f>
        <v>4</v>
      </c>
      <c r="F12" s="22">
        <f>SUM(C12:E12)</f>
        <v>21</v>
      </c>
      <c r="G12" s="23">
        <f t="shared" si="0"/>
        <v>0.2857142857142857</v>
      </c>
      <c r="H12" s="23">
        <f t="shared" si="1"/>
        <v>0.52380952380952384</v>
      </c>
      <c r="I12" s="23">
        <f t="shared" si="2"/>
        <v>0.19047619047619047</v>
      </c>
    </row>
    <row r="13" spans="1:9" x14ac:dyDescent="0.3">
      <c r="A13" s="22">
        <v>12</v>
      </c>
      <c r="B13" s="22" t="s">
        <v>8400</v>
      </c>
      <c r="C13" s="22">
        <f>COUNTIFS(Raw!$D:$D,"&gt;="&amp;VLOOKUP($A13,[0]!Range,2,FALSE),Raw!$D:$D,"&lt;="&amp;VLOOKUP($A13,[0]!Range,3,FALSE),Raw!$F:$F,"successful")</f>
        <v>86</v>
      </c>
      <c r="D13" s="22">
        <f>COUNTIFS(Raw!$D:$D,"&gt;="&amp;VLOOKUP($A13,[0]!Range,2,FALSE),Raw!$D:$D,"&lt;="&amp;VLOOKUP($A13,[0]!Range,3,FALSE),Raw!$F:$F,"failed")</f>
        <v>258</v>
      </c>
      <c r="E13" s="22">
        <f>COUNTIFS(Raw!$D:$D,"&gt;="&amp;VLOOKUP($A13,[0]!Range,2,FALSE),Raw!$D:$D,"&lt;="&amp;VLOOKUP($A13,[0]!Range,3,FALSE),Raw!$F:$F,"canceled")</f>
        <v>100</v>
      </c>
      <c r="F13" s="22">
        <f t="shared" si="3"/>
        <v>444</v>
      </c>
      <c r="G13" s="23">
        <f t="shared" si="0"/>
        <v>0.19369369369369369</v>
      </c>
      <c r="H13" s="23">
        <f t="shared" si="1"/>
        <v>0.58108108108108103</v>
      </c>
      <c r="I13" s="23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C3417-C56E-4287-982F-E2B7B525BAF1}">
  <sheetPr codeName="Sheet6">
    <tabColor theme="1" tint="4.9989318521683403E-2"/>
  </sheetPr>
  <dimension ref="A1:K21"/>
  <sheetViews>
    <sheetView zoomScale="70" zoomScaleNormal="70" workbookViewId="0">
      <selection activeCell="A18" sqref="A18"/>
    </sheetView>
  </sheetViews>
  <sheetFormatPr defaultRowHeight="14.4" x14ac:dyDescent="0.3"/>
  <cols>
    <col min="1" max="1" width="12.6640625" style="28" customWidth="1"/>
    <col min="2" max="3" width="22.44140625" style="28" customWidth="1"/>
    <col min="4" max="4" width="2.44140625" style="28" customWidth="1"/>
    <col min="5" max="5" width="14.33203125" style="28" customWidth="1"/>
    <col min="6" max="6" width="23.6640625" style="28" customWidth="1"/>
    <col min="7" max="16384" width="8.88671875" style="28"/>
  </cols>
  <sheetData>
    <row r="1" spans="1:11" x14ac:dyDescent="0.3">
      <c r="A1" s="39" t="s">
        <v>8408</v>
      </c>
      <c r="B1" s="39"/>
      <c r="C1" s="39"/>
      <c r="E1" s="39" t="s">
        <v>8404</v>
      </c>
      <c r="F1" s="39"/>
    </row>
    <row r="2" spans="1:11" x14ac:dyDescent="0.3">
      <c r="A2" s="35" t="s">
        <v>8403</v>
      </c>
      <c r="B2" s="36" t="s">
        <v>8401</v>
      </c>
      <c r="C2" s="37" t="s">
        <v>8402</v>
      </c>
      <c r="D2" s="38"/>
      <c r="E2" s="35" t="s">
        <v>8405</v>
      </c>
      <c r="F2" s="35" t="s">
        <v>8404</v>
      </c>
    </row>
    <row r="3" spans="1:11" x14ac:dyDescent="0.3">
      <c r="A3" s="30">
        <v>1</v>
      </c>
      <c r="B3" s="29">
        <f>MIN(Raw!D1:D4115)</f>
        <v>1</v>
      </c>
      <c r="C3" s="31">
        <v>999</v>
      </c>
      <c r="E3" s="30">
        <v>1</v>
      </c>
      <c r="F3" s="31" t="s">
        <v>8219</v>
      </c>
    </row>
    <row r="4" spans="1:11" x14ac:dyDescent="0.3">
      <c r="A4" s="30">
        <v>2</v>
      </c>
      <c r="B4" s="29">
        <v>1000</v>
      </c>
      <c r="C4" s="31">
        <v>4999</v>
      </c>
      <c r="E4" s="30">
        <v>2</v>
      </c>
      <c r="F4" s="31" t="s">
        <v>8220</v>
      </c>
    </row>
    <row r="5" spans="1:11" x14ac:dyDescent="0.3">
      <c r="A5" s="30">
        <v>3</v>
      </c>
      <c r="B5" s="29">
        <v>5000</v>
      </c>
      <c r="C5" s="31">
        <v>9999</v>
      </c>
      <c r="E5" s="30">
        <v>3</v>
      </c>
      <c r="F5" s="31" t="s">
        <v>8221</v>
      </c>
    </row>
    <row r="6" spans="1:11" x14ac:dyDescent="0.3">
      <c r="A6" s="30">
        <v>4</v>
      </c>
      <c r="B6" s="29">
        <v>10000</v>
      </c>
      <c r="C6" s="31">
        <v>14999</v>
      </c>
      <c r="E6" s="32">
        <v>4</v>
      </c>
      <c r="F6" s="34" t="s">
        <v>8222</v>
      </c>
    </row>
    <row r="7" spans="1:11" x14ac:dyDescent="0.3">
      <c r="A7" s="30">
        <v>5</v>
      </c>
      <c r="B7" s="29">
        <v>15000</v>
      </c>
      <c r="C7" s="31">
        <v>19999</v>
      </c>
    </row>
    <row r="8" spans="1:11" x14ac:dyDescent="0.3">
      <c r="A8" s="30">
        <v>6</v>
      </c>
      <c r="B8" s="29">
        <v>20000</v>
      </c>
      <c r="C8" s="31">
        <v>24999</v>
      </c>
      <c r="E8" s="40" t="s">
        <v>8407</v>
      </c>
      <c r="F8" s="40"/>
      <c r="G8" s="40"/>
      <c r="H8" s="40"/>
      <c r="I8" s="40"/>
      <c r="J8" s="40"/>
      <c r="K8" s="40"/>
    </row>
    <row r="9" spans="1:11" x14ac:dyDescent="0.3">
      <c r="A9" s="30">
        <v>7</v>
      </c>
      <c r="B9" s="29">
        <v>25000</v>
      </c>
      <c r="C9" s="31">
        <v>29999</v>
      </c>
      <c r="E9" s="40"/>
      <c r="F9" s="40"/>
      <c r="G9" s="40"/>
      <c r="H9" s="40"/>
      <c r="I9" s="40"/>
      <c r="J9" s="40"/>
      <c r="K9" s="40"/>
    </row>
    <row r="10" spans="1:11" x14ac:dyDescent="0.3">
      <c r="A10" s="30">
        <v>8</v>
      </c>
      <c r="B10" s="29">
        <v>30000</v>
      </c>
      <c r="C10" s="31">
        <v>34999</v>
      </c>
      <c r="E10" s="40"/>
      <c r="F10" s="40"/>
      <c r="G10" s="40"/>
      <c r="H10" s="40"/>
      <c r="I10" s="40"/>
      <c r="J10" s="40"/>
      <c r="K10" s="40"/>
    </row>
    <row r="11" spans="1:11" ht="17.399999999999999" customHeight="1" x14ac:dyDescent="0.3">
      <c r="A11" s="30">
        <v>9</v>
      </c>
      <c r="B11" s="29">
        <v>35000</v>
      </c>
      <c r="C11" s="31">
        <v>39999</v>
      </c>
      <c r="E11" s="40"/>
      <c r="F11" s="40"/>
      <c r="G11" s="40"/>
      <c r="H11" s="40"/>
      <c r="I11" s="40"/>
      <c r="J11" s="40"/>
      <c r="K11" s="40"/>
    </row>
    <row r="12" spans="1:11" ht="17.399999999999999" customHeight="1" x14ac:dyDescent="0.3">
      <c r="A12" s="30">
        <v>10</v>
      </c>
      <c r="B12" s="29">
        <v>40000</v>
      </c>
      <c r="C12" s="31">
        <v>44999</v>
      </c>
      <c r="E12" s="40"/>
      <c r="F12" s="40"/>
      <c r="G12" s="40"/>
      <c r="H12" s="40"/>
      <c r="I12" s="40"/>
      <c r="J12" s="40"/>
      <c r="K12" s="40"/>
    </row>
    <row r="13" spans="1:11" ht="14.4" customHeight="1" x14ac:dyDescent="0.3">
      <c r="A13" s="30">
        <v>11</v>
      </c>
      <c r="B13" s="29">
        <v>45000</v>
      </c>
      <c r="C13" s="31">
        <v>49999</v>
      </c>
      <c r="E13" s="40"/>
      <c r="F13" s="40"/>
      <c r="G13" s="40"/>
      <c r="H13" s="40"/>
      <c r="I13" s="40"/>
      <c r="J13" s="40"/>
      <c r="K13" s="40"/>
    </row>
    <row r="14" spans="1:11" ht="14.4" customHeight="1" x14ac:dyDescent="0.3">
      <c r="A14" s="32">
        <v>12</v>
      </c>
      <c r="B14" s="33">
        <v>50000</v>
      </c>
      <c r="C14" s="34">
        <f>MAX(Raw!D1:D4115)</f>
        <v>100000000</v>
      </c>
      <c r="E14" s="40"/>
      <c r="F14" s="40"/>
      <c r="G14" s="40"/>
      <c r="H14" s="40"/>
      <c r="I14" s="40"/>
      <c r="J14" s="40"/>
      <c r="K14" s="40"/>
    </row>
    <row r="15" spans="1:11" ht="14.4" customHeight="1" x14ac:dyDescent="0.3">
      <c r="E15" s="40"/>
      <c r="F15" s="40"/>
      <c r="G15" s="40"/>
      <c r="H15" s="40"/>
      <c r="I15" s="40"/>
      <c r="J15" s="40"/>
      <c r="K15" s="40"/>
    </row>
    <row r="16" spans="1:11" ht="14.4" customHeight="1" x14ac:dyDescent="0.3">
      <c r="E16" s="40"/>
      <c r="F16" s="40"/>
      <c r="G16" s="40"/>
      <c r="H16" s="40"/>
      <c r="I16" s="40"/>
      <c r="J16" s="40"/>
      <c r="K16" s="40"/>
    </row>
    <row r="17" spans="5:11" ht="14.4" customHeight="1" x14ac:dyDescent="0.3">
      <c r="E17" s="40"/>
      <c r="F17" s="40"/>
      <c r="G17" s="40"/>
      <c r="H17" s="40"/>
      <c r="I17" s="40"/>
      <c r="J17" s="40"/>
      <c r="K17" s="40"/>
    </row>
    <row r="18" spans="5:11" ht="14.4" customHeight="1" x14ac:dyDescent="0.3">
      <c r="E18" s="40"/>
      <c r="F18" s="40"/>
      <c r="G18" s="40"/>
      <c r="H18" s="40"/>
      <c r="I18" s="40"/>
      <c r="J18" s="40"/>
      <c r="K18" s="40"/>
    </row>
    <row r="19" spans="5:11" x14ac:dyDescent="0.3">
      <c r="E19" s="40"/>
      <c r="F19" s="40"/>
      <c r="G19" s="40"/>
      <c r="H19" s="40"/>
      <c r="I19" s="40"/>
      <c r="J19" s="40"/>
      <c r="K19" s="40"/>
    </row>
    <row r="20" spans="5:11" x14ac:dyDescent="0.3">
      <c r="E20" s="40"/>
      <c r="F20" s="40"/>
      <c r="G20" s="40"/>
      <c r="H20" s="40"/>
      <c r="I20" s="40"/>
      <c r="J20" s="40"/>
      <c r="K20" s="40"/>
    </row>
    <row r="21" spans="5:11" x14ac:dyDescent="0.3">
      <c r="E21" s="40"/>
      <c r="F21" s="40"/>
      <c r="G21" s="40"/>
      <c r="H21" s="40"/>
      <c r="I21" s="40"/>
      <c r="J21" s="40"/>
      <c r="K21" s="40"/>
    </row>
  </sheetData>
  <mergeCells count="3">
    <mergeCell ref="A1:C1"/>
    <mergeCell ref="E1:F1"/>
    <mergeCell ref="E8:K21"/>
  </mergeCells>
  <conditionalFormatting sqref="F3:F6">
    <cfRule type="cellIs" dxfId="18" priority="5" operator="equal">
      <formula>"live"</formula>
    </cfRule>
    <cfRule type="cellIs" dxfId="17" priority="6" operator="equal">
      <formula>"failed"</formula>
    </cfRule>
    <cfRule type="cellIs" dxfId="16" priority="7" operator="equal">
      <formula>"canceled"</formula>
    </cfRule>
    <cfRule type="cellIs" dxfId="15" priority="8" operator="equal">
      <formula>"successful"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</vt:lpstr>
      <vt:lpstr>PivotByCat</vt:lpstr>
      <vt:lpstr>PivotBySubCat</vt:lpstr>
      <vt:lpstr>PivotByDate</vt:lpstr>
      <vt:lpstr>Bonus</vt:lpstr>
      <vt:lpstr>Lkp</vt:lpstr>
      <vt:lpstr>Range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Maverick SANCHEZ</cp:lastModifiedBy>
  <dcterms:created xsi:type="dcterms:W3CDTF">2017-04-20T15:17:24Z</dcterms:created>
  <dcterms:modified xsi:type="dcterms:W3CDTF">2019-11-17T00:45:41Z</dcterms:modified>
</cp:coreProperties>
</file>