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efinitions" sheetId="2" r:id="rId5"/>
    <sheet state="visible" name="Sheet4" sheetId="3" r:id="rId6"/>
  </sheets>
  <definedNames/>
  <calcPr/>
</workbook>
</file>

<file path=xl/sharedStrings.xml><?xml version="1.0" encoding="utf-8"?>
<sst xmlns="http://schemas.openxmlformats.org/spreadsheetml/2006/main" count="326" uniqueCount="74">
  <si>
    <t>Treatment</t>
  </si>
  <si>
    <t>BaselineVsRest</t>
  </si>
  <si>
    <t>Year</t>
  </si>
  <si>
    <t>Scenario_ID</t>
  </si>
  <si>
    <r>
      <rPr>
        <rFont val="Arial"/>
        <b/>
        <color theme="1"/>
      </rPr>
      <t>Soil_CSeq</t>
    </r>
    <r>
      <rPr>
        <rFont val="Arial"/>
        <b val="0"/>
        <color theme="1"/>
      </rPr>
      <t>_MT/ha</t>
    </r>
  </si>
  <si>
    <r>
      <rPr>
        <rFont val="Arial"/>
        <b/>
        <color theme="1"/>
      </rPr>
      <t>CH4_</t>
    </r>
    <r>
      <rPr>
        <rFont val="Arial"/>
        <b val="0"/>
        <color theme="1"/>
      </rPr>
      <t>MTCO2eq/ha</t>
    </r>
  </si>
  <si>
    <r>
      <rPr>
        <rFont val="Arial"/>
        <b/>
        <color theme="1"/>
      </rPr>
      <t>N2O_</t>
    </r>
    <r>
      <rPr>
        <rFont val="Arial"/>
        <b val="0"/>
        <color theme="1"/>
      </rPr>
      <t>MTCO2eq/ha</t>
    </r>
  </si>
  <si>
    <r>
      <rPr>
        <rFont val="Arial"/>
        <b/>
        <color theme="1"/>
      </rPr>
      <t>Biomass_C_</t>
    </r>
    <r>
      <rPr>
        <rFont val="Arial"/>
        <b val="0"/>
        <color theme="1"/>
      </rPr>
      <t>MT/ha</t>
    </r>
  </si>
  <si>
    <r>
      <rPr>
        <rFont val="Arial"/>
        <b/>
        <color theme="1"/>
      </rPr>
      <t>SiteArea</t>
    </r>
    <r>
      <rPr>
        <rFont val="Arial"/>
        <b val="0"/>
        <color theme="1"/>
      </rPr>
      <t xml:space="preserve">_ha </t>
    </r>
  </si>
  <si>
    <r>
      <rPr>
        <rFont val="Arial"/>
        <b/>
        <color theme="1"/>
      </rPr>
      <t>Total_GHG_benefit_</t>
    </r>
    <r>
      <rPr>
        <rFont val="Arial"/>
        <b val="0"/>
        <color theme="1"/>
      </rPr>
      <t>MT/ha</t>
    </r>
  </si>
  <si>
    <r>
      <rPr>
        <rFont val="Arial"/>
        <b/>
        <color theme="1"/>
      </rPr>
      <t>Soil_CSeq_</t>
    </r>
    <r>
      <rPr>
        <rFont val="Arial"/>
        <b val="0"/>
        <color theme="1"/>
      </rPr>
      <t>MT</t>
    </r>
  </si>
  <si>
    <r>
      <rPr>
        <rFont val="Arial"/>
        <b/>
        <color theme="1"/>
      </rPr>
      <t>CH4_</t>
    </r>
    <r>
      <rPr>
        <rFont val="Arial"/>
        <b val="0"/>
        <color theme="1"/>
      </rPr>
      <t>MTCO2eq</t>
    </r>
  </si>
  <si>
    <t>N2O_MTCO2eq</t>
  </si>
  <si>
    <r>
      <rPr>
        <rFont val="Arial"/>
        <b/>
        <color theme="1"/>
      </rPr>
      <t>Biomass_C_</t>
    </r>
    <r>
      <rPr>
        <rFont val="Arial"/>
        <b val="0"/>
        <color theme="1"/>
      </rPr>
      <t>MT</t>
    </r>
  </si>
  <si>
    <r>
      <rPr>
        <rFont val="Arial"/>
        <b/>
        <color theme="1"/>
      </rPr>
      <t>Total_GHG benefit_</t>
    </r>
    <r>
      <rPr>
        <rFont val="Arial"/>
        <b val="0"/>
        <color theme="1"/>
      </rPr>
      <t>MT</t>
    </r>
  </si>
  <si>
    <t>Cumulative_gains</t>
  </si>
  <si>
    <t>Notes</t>
  </si>
  <si>
    <t>Seed</t>
  </si>
  <si>
    <t xml:space="preserve">Baseline </t>
  </si>
  <si>
    <t>SB_0</t>
  </si>
  <si>
    <t>Restoration</t>
  </si>
  <si>
    <t>SR_0</t>
  </si>
  <si>
    <t>SB_1</t>
  </si>
  <si>
    <t>Soil C rate has to be the "equivalent area" for the baseline</t>
  </si>
  <si>
    <t>SR_1</t>
  </si>
  <si>
    <t>SB_2</t>
  </si>
  <si>
    <t xml:space="preserve">Maybe we can generate the linear (or non linear) relationship in McGlathery et al. 2012 for biomass and sed Corg over time to help select/inform these scario values? </t>
  </si>
  <si>
    <t>SR_2</t>
  </si>
  <si>
    <t>^ I think ultimately, we will have to decide on these relationships (log? hwhat about methane and N2O?)</t>
  </si>
  <si>
    <t>SB_3</t>
  </si>
  <si>
    <t>SR_3</t>
  </si>
  <si>
    <t>SB_4</t>
  </si>
  <si>
    <t xml:space="preserve">For biomass, if we can use McGlaterh and Oreska to go from shoot densities to C/ha, we can use this relationship. Shows an increase after the ~5 yr mark. </t>
  </si>
  <si>
    <t>SR_4</t>
  </si>
  <si>
    <t>SB_5</t>
  </si>
  <si>
    <t>SR_5</t>
  </si>
  <si>
    <t>SB_6</t>
  </si>
  <si>
    <t xml:space="preserve">Shoot densities really fill in around the 5 yr mark. this can be refelcted in our time series of biomass and site area (see McGlathery et al. 2012). Also, Initially, for meadows 1 to 2 yr after seeding, there were no differences between the sediment OM in the meadows and the nearby bare sediments. There was an increasing trend in %OM in meadows 4 and 7 yr after seeding, and the OM was significantly higher in meadows 9 yr after seeding (McGlathery et al. 2012) </t>
  </si>
  <si>
    <t>SR_6</t>
  </si>
  <si>
    <t>SB_7</t>
  </si>
  <si>
    <t>I have no data to inform how the CH4 fluxes or N2O change over time, so all we can do is assume a linear increase from the basline (un veg) to the estimated value in Oreska</t>
  </si>
  <si>
    <t>SR_7</t>
  </si>
  <si>
    <t>SB_8</t>
  </si>
  <si>
    <t>SR_8</t>
  </si>
  <si>
    <t>SB_9</t>
  </si>
  <si>
    <t>SR_9</t>
  </si>
  <si>
    <t>SB_10</t>
  </si>
  <si>
    <t>SR_10</t>
  </si>
  <si>
    <t xml:space="preserve">Transplant </t>
  </si>
  <si>
    <t>TB</t>
  </si>
  <si>
    <t>TR</t>
  </si>
  <si>
    <t>Adjusted so that the sed accumaltion rates and project size end up the same/ reach the same level, but a bit faster than the seeding project</t>
  </si>
  <si>
    <t xml:space="preserve">Infill </t>
  </si>
  <si>
    <t>IB</t>
  </si>
  <si>
    <t xml:space="preserve">The areas for this are going to be weird. It is sort of a two phased thing, so you reset after 1 year. </t>
  </si>
  <si>
    <t>IR</t>
  </si>
  <si>
    <t xml:space="preserve">Note the aeral differences in projhects, an order of magnitude, yet similar carbon gains. </t>
  </si>
  <si>
    <t>Conserve</t>
  </si>
  <si>
    <t>CB</t>
  </si>
  <si>
    <t>CR</t>
  </si>
  <si>
    <t>Project type</t>
  </si>
  <si>
    <t>ProjectID</t>
  </si>
  <si>
    <t>SB</t>
  </si>
  <si>
    <t>SR</t>
  </si>
  <si>
    <t>Dredge_use</t>
  </si>
  <si>
    <t>Definitions</t>
  </si>
  <si>
    <t>All scenarios are based off of a 1 hectare project to start</t>
  </si>
  <si>
    <t>If you gained 4 cm of vertical sediment over 1 hectare... what is this volume of gained sediment?</t>
  </si>
  <si>
    <t>1 ha = 100,000,000 cm2</t>
  </si>
  <si>
    <t>*4 = 400,000,000 cubic cm of sediment added</t>
  </si>
  <si>
    <t>if that sediment is 0.01 g C/cm3, this is an additionality of 4,000,000 g of C over the whole site (or 4000 kg, or 4 metric tons)</t>
  </si>
  <si>
    <t>Lets say (based off of nowhere) that you add 8cm of dredge infill, and 4cm erodes while you prep and add grass, resulting in 4 cm remaining sed (what the remin on C in those seds is... I have NO clue). For now, we assume all the C stays (this is likely to be false, for sure)</t>
  </si>
  <si>
    <t xml:space="preserve">So thats an additionality of 4 MT/ha after 1 year (w/ 8 MT to start, and 4 eroding up front) </t>
  </si>
  <si>
    <t>Kg to 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</si>
</sst>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>
      <b/>
      <color rgb="FF98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0" fillId="0" fontId="2" numFmtId="0" xfId="0" applyFont="1"/>
    <xf borderId="4" fillId="0" fontId="2" numFmtId="0" xfId="0" applyBorder="1" applyFont="1"/>
    <xf borderId="3" fillId="0" fontId="1" numFmtId="0" xfId="0" applyBorder="1" applyFont="1"/>
    <xf borderId="0" fillId="0" fontId="1" numFmtId="0" xfId="0" applyFont="1"/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5" fillId="0" fontId="2" numFmtId="0" xfId="0" applyBorder="1" applyFont="1"/>
    <xf borderId="6" fillId="0" fontId="1" numFmtId="0" xfId="0" applyBorder="1" applyFont="1"/>
    <xf borderId="6" fillId="0" fontId="2" numFmtId="0" xfId="0" applyBorder="1" applyFont="1"/>
    <xf borderId="6" fillId="0" fontId="3" numFmtId="0" xfId="0" applyBorder="1" applyFont="1"/>
    <xf borderId="5" fillId="0" fontId="1" numFmtId="0" xfId="0" applyBorder="1" applyFont="1"/>
    <xf borderId="6" fillId="0" fontId="4" numFmtId="0" xfId="0" applyBorder="1" applyFont="1"/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3"/>
      <c r="R1" s="3" t="s">
        <v>16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 t="s">
        <v>17</v>
      </c>
      <c r="B2" s="5" t="s">
        <v>18</v>
      </c>
      <c r="C2" s="5">
        <v>0.0</v>
      </c>
      <c r="D2" s="6" t="s">
        <v>19</v>
      </c>
      <c r="E2" s="5">
        <v>0.169</v>
      </c>
      <c r="F2" s="5">
        <v>0.03</v>
      </c>
      <c r="G2" s="5">
        <v>0.06</v>
      </c>
      <c r="H2" s="5">
        <v>0.0</v>
      </c>
      <c r="I2" s="5">
        <v>1.0</v>
      </c>
      <c r="J2" s="7">
        <f t="shared" ref="J2:J67" si="1">E2-F2-G2+H2</f>
        <v>0.079</v>
      </c>
      <c r="K2" s="8">
        <f t="shared" ref="K2:K45" si="2">E2*I2</f>
        <v>0.169</v>
      </c>
      <c r="L2" s="8">
        <f t="shared" ref="L2:L45" si="3">F2*I2</f>
        <v>0.03</v>
      </c>
      <c r="M2" s="8">
        <f t="shared" ref="M2:M45" si="4">G2*I2</f>
        <v>0.06</v>
      </c>
      <c r="N2" s="7">
        <f t="shared" ref="N2:N45" si="5"> H2*I2</f>
        <v>0</v>
      </c>
      <c r="O2" s="7">
        <f t="shared" ref="O2:O67" si="6">K2-L2-M2+N2</f>
        <v>0.079</v>
      </c>
      <c r="P2" s="8">
        <f>O2</f>
        <v>0.079</v>
      </c>
    </row>
    <row r="3">
      <c r="A3" s="5" t="s">
        <v>17</v>
      </c>
      <c r="B3" s="5" t="s">
        <v>20</v>
      </c>
      <c r="C3" s="5">
        <v>0.0</v>
      </c>
      <c r="D3" s="6" t="s">
        <v>21</v>
      </c>
      <c r="E3" s="5">
        <v>0.169</v>
      </c>
      <c r="F3" s="8">
        <f>F2</f>
        <v>0.03</v>
      </c>
      <c r="G3" s="5">
        <v>0.06</v>
      </c>
      <c r="H3" s="5">
        <v>0.0</v>
      </c>
      <c r="I3" s="5">
        <v>1.0</v>
      </c>
      <c r="J3" s="7">
        <f t="shared" si="1"/>
        <v>0.079</v>
      </c>
      <c r="K3" s="8">
        <f t="shared" si="2"/>
        <v>0.169</v>
      </c>
      <c r="L3" s="8">
        <f t="shared" si="3"/>
        <v>0.03</v>
      </c>
      <c r="M3" s="8">
        <f t="shared" si="4"/>
        <v>0.06</v>
      </c>
      <c r="N3" s="7">
        <f t="shared" si="5"/>
        <v>0</v>
      </c>
      <c r="O3" s="7">
        <f t="shared" si="6"/>
        <v>0.079</v>
      </c>
      <c r="P3" s="5">
        <v>0.079</v>
      </c>
    </row>
    <row r="4">
      <c r="A4" s="5" t="s">
        <v>17</v>
      </c>
      <c r="B4" s="5" t="s">
        <v>18</v>
      </c>
      <c r="C4" s="5">
        <v>1.0</v>
      </c>
      <c r="D4" s="6" t="s">
        <v>22</v>
      </c>
      <c r="E4" s="5">
        <v>0.169</v>
      </c>
      <c r="F4" s="5">
        <v>0.03</v>
      </c>
      <c r="G4" s="5">
        <v>0.06</v>
      </c>
      <c r="H4" s="5">
        <v>0.0</v>
      </c>
      <c r="I4" s="5">
        <v>2.0</v>
      </c>
      <c r="J4" s="7">
        <f t="shared" si="1"/>
        <v>0.079</v>
      </c>
      <c r="K4" s="8">
        <f t="shared" si="2"/>
        <v>0.338</v>
      </c>
      <c r="L4" s="8">
        <f t="shared" si="3"/>
        <v>0.06</v>
      </c>
      <c r="M4" s="8">
        <f t="shared" si="4"/>
        <v>0.12</v>
      </c>
      <c r="N4" s="7">
        <f t="shared" si="5"/>
        <v>0</v>
      </c>
      <c r="O4" s="7">
        <f t="shared" si="6"/>
        <v>0.158</v>
      </c>
      <c r="P4" s="8">
        <f t="shared" ref="P4:P5" si="7">SUM(O4,O2)</f>
        <v>0.237</v>
      </c>
      <c r="Q4" s="5"/>
      <c r="R4" s="5" t="s">
        <v>23</v>
      </c>
    </row>
    <row r="5">
      <c r="A5" s="5" t="s">
        <v>17</v>
      </c>
      <c r="B5" s="5" t="s">
        <v>20</v>
      </c>
      <c r="C5" s="5">
        <v>1.0</v>
      </c>
      <c r="D5" s="6" t="s">
        <v>24</v>
      </c>
      <c r="E5" s="5">
        <v>0.2</v>
      </c>
      <c r="F5" s="8">
        <f>F4+0.017</f>
        <v>0.047</v>
      </c>
      <c r="G5" s="8">
        <f>G3+0.006</f>
        <v>0.066</v>
      </c>
      <c r="H5" s="5">
        <v>0.03</v>
      </c>
      <c r="I5" s="5">
        <v>2.0</v>
      </c>
      <c r="J5" s="7">
        <f t="shared" si="1"/>
        <v>0.117</v>
      </c>
      <c r="K5" s="8">
        <f t="shared" si="2"/>
        <v>0.4</v>
      </c>
      <c r="L5" s="8">
        <f t="shared" si="3"/>
        <v>0.094</v>
      </c>
      <c r="M5" s="8">
        <f t="shared" si="4"/>
        <v>0.132</v>
      </c>
      <c r="N5" s="7">
        <f t="shared" si="5"/>
        <v>0.06</v>
      </c>
      <c r="O5" s="7">
        <f t="shared" si="6"/>
        <v>0.234</v>
      </c>
      <c r="P5" s="9">
        <f t="shared" si="7"/>
        <v>0.313</v>
      </c>
    </row>
    <row r="6">
      <c r="A6" s="5" t="s">
        <v>17</v>
      </c>
      <c r="B6" s="5" t="s">
        <v>18</v>
      </c>
      <c r="C6" s="5">
        <v>2.0</v>
      </c>
      <c r="D6" s="6" t="s">
        <v>25</v>
      </c>
      <c r="E6" s="5">
        <v>0.169</v>
      </c>
      <c r="F6" s="5">
        <v>0.03</v>
      </c>
      <c r="G6" s="5">
        <v>0.06</v>
      </c>
      <c r="H6" s="5">
        <v>0.0</v>
      </c>
      <c r="I6" s="5">
        <v>4.0</v>
      </c>
      <c r="J6" s="7">
        <f t="shared" si="1"/>
        <v>0.079</v>
      </c>
      <c r="K6" s="8">
        <f t="shared" si="2"/>
        <v>0.676</v>
      </c>
      <c r="L6" s="8">
        <f t="shared" si="3"/>
        <v>0.12</v>
      </c>
      <c r="M6" s="8">
        <f t="shared" si="4"/>
        <v>0.24</v>
      </c>
      <c r="N6" s="7">
        <f t="shared" si="5"/>
        <v>0</v>
      </c>
      <c r="O6" s="7">
        <f t="shared" si="6"/>
        <v>0.316</v>
      </c>
      <c r="P6" s="8">
        <f t="shared" ref="P6:P7" si="8">SUM(O6,O4,O2)</f>
        <v>0.553</v>
      </c>
      <c r="Q6" s="5"/>
      <c r="R6" s="5" t="s">
        <v>26</v>
      </c>
    </row>
    <row r="7">
      <c r="A7" s="5" t="s">
        <v>17</v>
      </c>
      <c r="B7" s="5" t="s">
        <v>20</v>
      </c>
      <c r="C7" s="5">
        <v>2.0</v>
      </c>
      <c r="D7" s="6" t="s">
        <v>27</v>
      </c>
      <c r="E7" s="5">
        <v>0.24</v>
      </c>
      <c r="F7" s="8">
        <f>F5+0.017</f>
        <v>0.064</v>
      </c>
      <c r="G7" s="8">
        <f>G5+0.006</f>
        <v>0.072</v>
      </c>
      <c r="H7" s="5">
        <v>0.06</v>
      </c>
      <c r="I7" s="5">
        <v>4.0</v>
      </c>
      <c r="J7" s="7">
        <f t="shared" si="1"/>
        <v>0.164</v>
      </c>
      <c r="K7" s="8">
        <f t="shared" si="2"/>
        <v>0.96</v>
      </c>
      <c r="L7" s="8">
        <f t="shared" si="3"/>
        <v>0.256</v>
      </c>
      <c r="M7" s="8">
        <f t="shared" si="4"/>
        <v>0.288</v>
      </c>
      <c r="N7" s="7">
        <f t="shared" si="5"/>
        <v>0.24</v>
      </c>
      <c r="O7" s="7">
        <f t="shared" si="6"/>
        <v>0.656</v>
      </c>
      <c r="P7" s="9">
        <f t="shared" si="8"/>
        <v>0.969</v>
      </c>
      <c r="Q7" s="5"/>
      <c r="R7" s="5" t="s">
        <v>28</v>
      </c>
    </row>
    <row r="8">
      <c r="A8" s="5" t="s">
        <v>17</v>
      </c>
      <c r="B8" s="5" t="s">
        <v>18</v>
      </c>
      <c r="C8" s="5">
        <v>3.0</v>
      </c>
      <c r="D8" s="6" t="s">
        <v>29</v>
      </c>
      <c r="E8" s="5">
        <v>0.169</v>
      </c>
      <c r="F8" s="5">
        <v>0.03</v>
      </c>
      <c r="G8" s="5">
        <v>0.06</v>
      </c>
      <c r="H8" s="5">
        <v>0.0</v>
      </c>
      <c r="I8" s="5">
        <v>6.0</v>
      </c>
      <c r="J8" s="7">
        <f t="shared" si="1"/>
        <v>0.079</v>
      </c>
      <c r="K8" s="8">
        <f t="shared" si="2"/>
        <v>1.014</v>
      </c>
      <c r="L8" s="8">
        <f t="shared" si="3"/>
        <v>0.18</v>
      </c>
      <c r="M8" s="8">
        <f t="shared" si="4"/>
        <v>0.36</v>
      </c>
      <c r="N8" s="7">
        <f t="shared" si="5"/>
        <v>0</v>
      </c>
      <c r="O8" s="7">
        <f t="shared" si="6"/>
        <v>0.474</v>
      </c>
      <c r="P8" s="8">
        <f t="shared" ref="P8:P9" si="9">SUM(O8,O6,O4,O2)</f>
        <v>1.027</v>
      </c>
    </row>
    <row r="9">
      <c r="A9" s="5" t="s">
        <v>17</v>
      </c>
      <c r="B9" s="5" t="s">
        <v>20</v>
      </c>
      <c r="C9" s="5">
        <v>3.0</v>
      </c>
      <c r="D9" s="6" t="s">
        <v>30</v>
      </c>
      <c r="E9" s="5">
        <v>0.26</v>
      </c>
      <c r="F9" s="8">
        <f>F7+0.017</f>
        <v>0.081</v>
      </c>
      <c r="G9" s="8">
        <f>G7+0.006</f>
        <v>0.078</v>
      </c>
      <c r="H9" s="5">
        <v>0.09</v>
      </c>
      <c r="I9" s="5">
        <v>6.0</v>
      </c>
      <c r="J9" s="7">
        <f t="shared" si="1"/>
        <v>0.191</v>
      </c>
      <c r="K9" s="8">
        <f t="shared" si="2"/>
        <v>1.56</v>
      </c>
      <c r="L9" s="8">
        <f t="shared" si="3"/>
        <v>0.486</v>
      </c>
      <c r="M9" s="8">
        <f t="shared" si="4"/>
        <v>0.468</v>
      </c>
      <c r="N9" s="7">
        <f t="shared" si="5"/>
        <v>0.54</v>
      </c>
      <c r="O9" s="7">
        <f t="shared" si="6"/>
        <v>1.146</v>
      </c>
      <c r="P9" s="9">
        <f t="shared" si="9"/>
        <v>2.115</v>
      </c>
    </row>
    <row r="10">
      <c r="A10" s="5" t="s">
        <v>17</v>
      </c>
      <c r="B10" s="5" t="s">
        <v>18</v>
      </c>
      <c r="C10" s="5">
        <v>4.0</v>
      </c>
      <c r="D10" s="6" t="s">
        <v>31</v>
      </c>
      <c r="E10" s="5">
        <v>0.169</v>
      </c>
      <c r="F10" s="5">
        <v>0.03</v>
      </c>
      <c r="G10" s="5">
        <v>0.06</v>
      </c>
      <c r="H10" s="5">
        <v>0.0</v>
      </c>
      <c r="I10" s="5">
        <v>8.0</v>
      </c>
      <c r="J10" s="7">
        <f t="shared" si="1"/>
        <v>0.079</v>
      </c>
      <c r="K10" s="8">
        <f t="shared" si="2"/>
        <v>1.352</v>
      </c>
      <c r="L10" s="8">
        <f t="shared" si="3"/>
        <v>0.24</v>
      </c>
      <c r="M10" s="8">
        <f t="shared" si="4"/>
        <v>0.48</v>
      </c>
      <c r="N10" s="7">
        <f t="shared" si="5"/>
        <v>0</v>
      </c>
      <c r="O10" s="7">
        <f t="shared" si="6"/>
        <v>0.632</v>
      </c>
      <c r="P10" s="8">
        <f t="shared" ref="P10:P11" si="10">SUM(O10,O8,O6,O4,O2)</f>
        <v>1.659</v>
      </c>
      <c r="Q10" s="5"/>
      <c r="R10" s="5" t="s">
        <v>32</v>
      </c>
    </row>
    <row r="11">
      <c r="A11" s="5" t="s">
        <v>17</v>
      </c>
      <c r="B11" s="5" t="s">
        <v>20</v>
      </c>
      <c r="C11" s="5">
        <v>4.0</v>
      </c>
      <c r="D11" s="6" t="s">
        <v>33</v>
      </c>
      <c r="E11" s="5">
        <v>0.29</v>
      </c>
      <c r="F11" s="8">
        <f>F9+0.017</f>
        <v>0.098</v>
      </c>
      <c r="G11" s="8">
        <f>G9+0.006</f>
        <v>0.084</v>
      </c>
      <c r="H11" s="5">
        <v>0.12</v>
      </c>
      <c r="I11" s="5">
        <v>8.0</v>
      </c>
      <c r="J11" s="7">
        <f t="shared" si="1"/>
        <v>0.228</v>
      </c>
      <c r="K11" s="8">
        <f t="shared" si="2"/>
        <v>2.32</v>
      </c>
      <c r="L11" s="8">
        <f t="shared" si="3"/>
        <v>0.784</v>
      </c>
      <c r="M11" s="8">
        <f t="shared" si="4"/>
        <v>0.672</v>
      </c>
      <c r="N11" s="7">
        <f t="shared" si="5"/>
        <v>0.96</v>
      </c>
      <c r="O11" s="7">
        <f t="shared" si="6"/>
        <v>1.824</v>
      </c>
      <c r="P11" s="9">
        <f t="shared" si="10"/>
        <v>3.939</v>
      </c>
    </row>
    <row r="12">
      <c r="A12" s="5" t="s">
        <v>17</v>
      </c>
      <c r="B12" s="5" t="s">
        <v>18</v>
      </c>
      <c r="C12" s="5">
        <v>5.0</v>
      </c>
      <c r="D12" s="6" t="s">
        <v>34</v>
      </c>
      <c r="E12" s="5">
        <v>0.169</v>
      </c>
      <c r="F12" s="5">
        <v>0.03</v>
      </c>
      <c r="G12" s="5">
        <v>0.06</v>
      </c>
      <c r="H12" s="5">
        <v>0.0</v>
      </c>
      <c r="I12" s="5">
        <v>20.0</v>
      </c>
      <c r="J12" s="7">
        <f t="shared" si="1"/>
        <v>0.079</v>
      </c>
      <c r="K12" s="8">
        <f t="shared" si="2"/>
        <v>3.38</v>
      </c>
      <c r="L12" s="8">
        <f t="shared" si="3"/>
        <v>0.6</v>
      </c>
      <c r="M12" s="8">
        <f t="shared" si="4"/>
        <v>1.2</v>
      </c>
      <c r="N12" s="7">
        <f t="shared" si="5"/>
        <v>0</v>
      </c>
      <c r="O12" s="7">
        <f t="shared" si="6"/>
        <v>1.58</v>
      </c>
      <c r="P12" s="8">
        <f t="shared" ref="P12:P13" si="11">SUM(O12,O10,O8,O6,O4,O2)</f>
        <v>3.239</v>
      </c>
    </row>
    <row r="13">
      <c r="A13" s="5" t="s">
        <v>17</v>
      </c>
      <c r="B13" s="5" t="s">
        <v>20</v>
      </c>
      <c r="C13" s="5">
        <v>5.0</v>
      </c>
      <c r="D13" s="6" t="s">
        <v>35</v>
      </c>
      <c r="E13" s="5">
        <v>0.37</v>
      </c>
      <c r="F13" s="8">
        <f>F11+0.017</f>
        <v>0.115</v>
      </c>
      <c r="G13" s="8">
        <f>G11+0.006</f>
        <v>0.09</v>
      </c>
      <c r="H13" s="5">
        <v>0.18</v>
      </c>
      <c r="I13" s="5">
        <v>20.0</v>
      </c>
      <c r="J13" s="7">
        <f t="shared" si="1"/>
        <v>0.345</v>
      </c>
      <c r="K13" s="8">
        <f t="shared" si="2"/>
        <v>7.4</v>
      </c>
      <c r="L13" s="8">
        <f t="shared" si="3"/>
        <v>2.3</v>
      </c>
      <c r="M13" s="8">
        <f t="shared" si="4"/>
        <v>1.8</v>
      </c>
      <c r="N13" s="7">
        <f t="shared" si="5"/>
        <v>3.6</v>
      </c>
      <c r="O13" s="7">
        <f t="shared" si="6"/>
        <v>6.9</v>
      </c>
      <c r="P13" s="9">
        <f t="shared" si="11"/>
        <v>10.839</v>
      </c>
    </row>
    <row r="14">
      <c r="A14" s="5" t="s">
        <v>17</v>
      </c>
      <c r="B14" s="5" t="s">
        <v>18</v>
      </c>
      <c r="C14" s="5">
        <v>6.0</v>
      </c>
      <c r="D14" s="6" t="s">
        <v>36</v>
      </c>
      <c r="E14" s="5">
        <v>0.169</v>
      </c>
      <c r="F14" s="5">
        <v>0.03</v>
      </c>
      <c r="G14" s="5">
        <v>0.06</v>
      </c>
      <c r="H14" s="5">
        <v>0.0</v>
      </c>
      <c r="I14" s="5">
        <v>30.0</v>
      </c>
      <c r="J14" s="7">
        <f t="shared" si="1"/>
        <v>0.079</v>
      </c>
      <c r="K14" s="8">
        <f t="shared" si="2"/>
        <v>5.07</v>
      </c>
      <c r="L14" s="8">
        <f t="shared" si="3"/>
        <v>0.9</v>
      </c>
      <c r="M14" s="8">
        <f t="shared" si="4"/>
        <v>1.8</v>
      </c>
      <c r="N14" s="7">
        <f t="shared" si="5"/>
        <v>0</v>
      </c>
      <c r="O14" s="7">
        <f t="shared" si="6"/>
        <v>2.37</v>
      </c>
      <c r="P14" s="8">
        <f t="shared" ref="P14:P15" si="12">SUM(O14,O12,O10,O8,O6,O4,O2)</f>
        <v>5.609</v>
      </c>
      <c r="Q14" s="5"/>
      <c r="R14" s="5" t="s">
        <v>37</v>
      </c>
    </row>
    <row r="15">
      <c r="A15" s="5" t="s">
        <v>17</v>
      </c>
      <c r="B15" s="5" t="s">
        <v>20</v>
      </c>
      <c r="C15" s="5">
        <v>6.0</v>
      </c>
      <c r="D15" s="6" t="s">
        <v>38</v>
      </c>
      <c r="E15" s="5">
        <v>0.47</v>
      </c>
      <c r="F15" s="8">
        <f>F13+0.017</f>
        <v>0.132</v>
      </c>
      <c r="G15" s="8">
        <f>G13+0.006</f>
        <v>0.096</v>
      </c>
      <c r="H15" s="5">
        <v>0.28</v>
      </c>
      <c r="I15" s="5">
        <v>30.0</v>
      </c>
      <c r="J15" s="7">
        <f t="shared" si="1"/>
        <v>0.522</v>
      </c>
      <c r="K15" s="8">
        <f t="shared" si="2"/>
        <v>14.1</v>
      </c>
      <c r="L15" s="8">
        <f t="shared" si="3"/>
        <v>3.96</v>
      </c>
      <c r="M15" s="8">
        <f t="shared" si="4"/>
        <v>2.88</v>
      </c>
      <c r="N15" s="7">
        <f t="shared" si="5"/>
        <v>8.4</v>
      </c>
      <c r="O15" s="7">
        <f t="shared" si="6"/>
        <v>15.66</v>
      </c>
      <c r="P15" s="9">
        <f t="shared" si="12"/>
        <v>26.499</v>
      </c>
    </row>
    <row r="16">
      <c r="A16" s="5" t="s">
        <v>17</v>
      </c>
      <c r="B16" s="5" t="s">
        <v>18</v>
      </c>
      <c r="C16" s="5">
        <v>7.0</v>
      </c>
      <c r="D16" s="6" t="s">
        <v>39</v>
      </c>
      <c r="E16" s="5">
        <v>0.169</v>
      </c>
      <c r="F16" s="5">
        <v>0.03</v>
      </c>
      <c r="G16" s="5">
        <v>0.06</v>
      </c>
      <c r="H16" s="5">
        <v>0.0</v>
      </c>
      <c r="I16" s="5">
        <v>40.0</v>
      </c>
      <c r="J16" s="7">
        <f t="shared" si="1"/>
        <v>0.079</v>
      </c>
      <c r="K16" s="8">
        <f t="shared" si="2"/>
        <v>6.76</v>
      </c>
      <c r="L16" s="8">
        <f t="shared" si="3"/>
        <v>1.2</v>
      </c>
      <c r="M16" s="8">
        <f t="shared" si="4"/>
        <v>2.4</v>
      </c>
      <c r="N16" s="7">
        <f t="shared" si="5"/>
        <v>0</v>
      </c>
      <c r="O16" s="7">
        <f t="shared" si="6"/>
        <v>3.16</v>
      </c>
      <c r="P16" s="8">
        <f t="shared" ref="P16:P17" si="13">SUM(O16,O14,O12,O10,O8,O6,O4,O2)</f>
        <v>8.769</v>
      </c>
      <c r="Q16" s="5"/>
      <c r="R16" s="5" t="s">
        <v>40</v>
      </c>
    </row>
    <row r="17">
      <c r="A17" s="5" t="s">
        <v>17</v>
      </c>
      <c r="B17" s="5" t="s">
        <v>20</v>
      </c>
      <c r="C17" s="5">
        <v>7.0</v>
      </c>
      <c r="D17" s="6" t="s">
        <v>41</v>
      </c>
      <c r="E17" s="5">
        <v>0.57</v>
      </c>
      <c r="F17" s="8">
        <f>F15+0.017</f>
        <v>0.149</v>
      </c>
      <c r="G17" s="8">
        <f>G15+0.006</f>
        <v>0.102</v>
      </c>
      <c r="H17" s="5">
        <v>0.38</v>
      </c>
      <c r="I17" s="5">
        <v>40.0</v>
      </c>
      <c r="J17" s="7">
        <f t="shared" si="1"/>
        <v>0.699</v>
      </c>
      <c r="K17" s="8">
        <f t="shared" si="2"/>
        <v>22.8</v>
      </c>
      <c r="L17" s="8">
        <f t="shared" si="3"/>
        <v>5.96</v>
      </c>
      <c r="M17" s="8">
        <f t="shared" si="4"/>
        <v>4.08</v>
      </c>
      <c r="N17" s="7">
        <f t="shared" si="5"/>
        <v>15.2</v>
      </c>
      <c r="O17" s="7">
        <f t="shared" si="6"/>
        <v>27.96</v>
      </c>
      <c r="P17" s="9">
        <f t="shared" si="13"/>
        <v>54.459</v>
      </c>
    </row>
    <row r="18">
      <c r="A18" s="5" t="s">
        <v>17</v>
      </c>
      <c r="B18" s="5" t="s">
        <v>18</v>
      </c>
      <c r="C18" s="5">
        <v>8.0</v>
      </c>
      <c r="D18" s="6" t="s">
        <v>42</v>
      </c>
      <c r="E18" s="5">
        <v>0.169</v>
      </c>
      <c r="F18" s="5">
        <v>0.03</v>
      </c>
      <c r="G18" s="5">
        <v>0.06</v>
      </c>
      <c r="H18" s="5">
        <v>0.0</v>
      </c>
      <c r="I18" s="5">
        <v>50.0</v>
      </c>
      <c r="J18" s="7">
        <f t="shared" si="1"/>
        <v>0.079</v>
      </c>
      <c r="K18" s="8">
        <f t="shared" si="2"/>
        <v>8.45</v>
      </c>
      <c r="L18" s="8">
        <f t="shared" si="3"/>
        <v>1.5</v>
      </c>
      <c r="M18" s="8">
        <f t="shared" si="4"/>
        <v>3</v>
      </c>
      <c r="N18" s="7">
        <f t="shared" si="5"/>
        <v>0</v>
      </c>
      <c r="O18" s="7">
        <f t="shared" si="6"/>
        <v>3.95</v>
      </c>
      <c r="P18" s="8">
        <f t="shared" ref="P18:P19" si="14">SUM(O18,O16,O14,O12,O10,O8,O6,O4,O2)</f>
        <v>12.719</v>
      </c>
    </row>
    <row r="19">
      <c r="A19" s="5" t="s">
        <v>17</v>
      </c>
      <c r="B19" s="5" t="s">
        <v>20</v>
      </c>
      <c r="C19" s="5">
        <v>8.0</v>
      </c>
      <c r="D19" s="6" t="s">
        <v>43</v>
      </c>
      <c r="E19" s="5">
        <v>0.67</v>
      </c>
      <c r="F19" s="8">
        <f>F17+0.017</f>
        <v>0.166</v>
      </c>
      <c r="G19" s="8">
        <f>G17+0.006</f>
        <v>0.108</v>
      </c>
      <c r="H19" s="5">
        <v>0.48</v>
      </c>
      <c r="I19" s="5">
        <v>50.0</v>
      </c>
      <c r="J19" s="7">
        <f t="shared" si="1"/>
        <v>0.876</v>
      </c>
      <c r="K19" s="8">
        <f t="shared" si="2"/>
        <v>33.5</v>
      </c>
      <c r="L19" s="8">
        <f t="shared" si="3"/>
        <v>8.3</v>
      </c>
      <c r="M19" s="8">
        <f t="shared" si="4"/>
        <v>5.4</v>
      </c>
      <c r="N19" s="7">
        <f t="shared" si="5"/>
        <v>24</v>
      </c>
      <c r="O19" s="7">
        <f t="shared" si="6"/>
        <v>43.8</v>
      </c>
      <c r="P19" s="9">
        <f t="shared" si="14"/>
        <v>98.259</v>
      </c>
    </row>
    <row r="20">
      <c r="A20" s="5" t="s">
        <v>17</v>
      </c>
      <c r="B20" s="5" t="s">
        <v>18</v>
      </c>
      <c r="C20" s="5">
        <v>9.0</v>
      </c>
      <c r="D20" s="6" t="s">
        <v>44</v>
      </c>
      <c r="E20" s="5">
        <v>0.169</v>
      </c>
      <c r="F20" s="5">
        <v>0.03</v>
      </c>
      <c r="G20" s="5">
        <v>0.06</v>
      </c>
      <c r="H20" s="5">
        <v>0.0</v>
      </c>
      <c r="I20" s="5">
        <v>55.0</v>
      </c>
      <c r="J20" s="7">
        <f t="shared" si="1"/>
        <v>0.079</v>
      </c>
      <c r="K20" s="8">
        <f t="shared" si="2"/>
        <v>9.295</v>
      </c>
      <c r="L20" s="8">
        <f t="shared" si="3"/>
        <v>1.65</v>
      </c>
      <c r="M20" s="8">
        <f t="shared" si="4"/>
        <v>3.3</v>
      </c>
      <c r="N20" s="7">
        <f t="shared" si="5"/>
        <v>0</v>
      </c>
      <c r="O20" s="7">
        <f t="shared" si="6"/>
        <v>4.345</v>
      </c>
      <c r="P20" s="8">
        <f t="shared" ref="P20:P21" si="15">SUM(O20,O18,O16,O14,O12,O10,O8,O6,O4,O2)</f>
        <v>17.064</v>
      </c>
    </row>
    <row r="21">
      <c r="A21" s="5" t="s">
        <v>17</v>
      </c>
      <c r="B21" s="5" t="s">
        <v>20</v>
      </c>
      <c r="C21" s="5">
        <v>9.0</v>
      </c>
      <c r="D21" s="6" t="s">
        <v>45</v>
      </c>
      <c r="E21" s="5">
        <v>0.77</v>
      </c>
      <c r="F21" s="8">
        <f>F19+0.017</f>
        <v>0.183</v>
      </c>
      <c r="G21" s="8">
        <f>G19+0.006</f>
        <v>0.114</v>
      </c>
      <c r="H21" s="5">
        <v>0.58</v>
      </c>
      <c r="I21" s="5">
        <v>55.0</v>
      </c>
      <c r="J21" s="7">
        <f t="shared" si="1"/>
        <v>1.053</v>
      </c>
      <c r="K21" s="8">
        <f t="shared" si="2"/>
        <v>42.35</v>
      </c>
      <c r="L21" s="8">
        <f t="shared" si="3"/>
        <v>10.065</v>
      </c>
      <c r="M21" s="8">
        <f t="shared" si="4"/>
        <v>6.27</v>
      </c>
      <c r="N21" s="7">
        <f t="shared" si="5"/>
        <v>31.9</v>
      </c>
      <c r="O21" s="8">
        <f t="shared" si="6"/>
        <v>57.915</v>
      </c>
      <c r="P21" s="9">
        <f t="shared" si="15"/>
        <v>156.174</v>
      </c>
    </row>
    <row r="22">
      <c r="A22" s="5" t="s">
        <v>17</v>
      </c>
      <c r="B22" s="5" t="s">
        <v>18</v>
      </c>
      <c r="C22" s="5">
        <v>10.0</v>
      </c>
      <c r="D22" s="6" t="s">
        <v>46</v>
      </c>
      <c r="E22" s="5">
        <v>0.169</v>
      </c>
      <c r="F22" s="5">
        <v>0.03</v>
      </c>
      <c r="G22" s="5">
        <v>0.06</v>
      </c>
      <c r="H22" s="5">
        <v>0.0</v>
      </c>
      <c r="I22" s="5">
        <v>60.0</v>
      </c>
      <c r="J22" s="7">
        <f t="shared" si="1"/>
        <v>0.079</v>
      </c>
      <c r="K22" s="8">
        <f t="shared" si="2"/>
        <v>10.14</v>
      </c>
      <c r="L22" s="8">
        <f t="shared" si="3"/>
        <v>1.8</v>
      </c>
      <c r="M22" s="8">
        <f t="shared" si="4"/>
        <v>3.6</v>
      </c>
      <c r="N22" s="7">
        <f t="shared" si="5"/>
        <v>0</v>
      </c>
      <c r="O22" s="10">
        <f t="shared" si="6"/>
        <v>4.74</v>
      </c>
      <c r="P22" s="11">
        <f t="shared" ref="P22:P23" si="16">SUM(O22,O20,O18,O16,O14,O12,O10,O8,O6,O4,O2)</f>
        <v>21.804</v>
      </c>
    </row>
    <row r="23">
      <c r="A23" s="12" t="s">
        <v>17</v>
      </c>
      <c r="B23" s="12" t="s">
        <v>20</v>
      </c>
      <c r="C23" s="12">
        <v>10.0</v>
      </c>
      <c r="D23" s="13" t="s">
        <v>47</v>
      </c>
      <c r="E23" s="12">
        <v>0.87</v>
      </c>
      <c r="F23" s="12">
        <f>F21+0.017</f>
        <v>0.2</v>
      </c>
      <c r="G23" s="14">
        <f>G21+0.006</f>
        <v>0.12</v>
      </c>
      <c r="H23" s="12">
        <v>0.65</v>
      </c>
      <c r="I23" s="12">
        <v>60.0</v>
      </c>
      <c r="J23" s="15">
        <f t="shared" si="1"/>
        <v>1.2</v>
      </c>
      <c r="K23" s="14">
        <f t="shared" si="2"/>
        <v>52.2</v>
      </c>
      <c r="L23" s="14">
        <f t="shared" si="3"/>
        <v>12</v>
      </c>
      <c r="M23" s="14">
        <f t="shared" si="4"/>
        <v>7.2</v>
      </c>
      <c r="N23" s="16">
        <f t="shared" si="5"/>
        <v>39</v>
      </c>
      <c r="O23" s="17">
        <f t="shared" si="6"/>
        <v>72</v>
      </c>
      <c r="P23" s="18">
        <f t="shared" si="16"/>
        <v>228.174</v>
      </c>
    </row>
    <row r="24">
      <c r="A24" s="5" t="s">
        <v>48</v>
      </c>
      <c r="B24" s="5" t="s">
        <v>18</v>
      </c>
      <c r="C24" s="5">
        <v>0.0</v>
      </c>
      <c r="D24" s="6" t="s">
        <v>49</v>
      </c>
      <c r="E24" s="5">
        <v>0.169</v>
      </c>
      <c r="F24" s="5">
        <v>0.03</v>
      </c>
      <c r="G24" s="5">
        <v>0.06</v>
      </c>
      <c r="H24" s="5">
        <v>0.0</v>
      </c>
      <c r="I24" s="5">
        <v>1.0</v>
      </c>
      <c r="J24" s="7">
        <f t="shared" si="1"/>
        <v>0.079</v>
      </c>
      <c r="K24" s="8">
        <f t="shared" si="2"/>
        <v>0.169</v>
      </c>
      <c r="L24" s="8">
        <f t="shared" si="3"/>
        <v>0.03</v>
      </c>
      <c r="M24" s="8">
        <f t="shared" si="4"/>
        <v>0.06</v>
      </c>
      <c r="N24" s="7">
        <f t="shared" si="5"/>
        <v>0</v>
      </c>
      <c r="O24" s="7">
        <f t="shared" si="6"/>
        <v>0.079</v>
      </c>
      <c r="P24" s="8">
        <f t="shared" ref="P24:P25" si="17">O24</f>
        <v>0.079</v>
      </c>
    </row>
    <row r="25">
      <c r="A25" s="5" t="s">
        <v>48</v>
      </c>
      <c r="B25" s="5" t="s">
        <v>20</v>
      </c>
      <c r="C25" s="5">
        <v>0.0</v>
      </c>
      <c r="D25" s="6" t="s">
        <v>50</v>
      </c>
      <c r="E25" s="5">
        <v>0.169</v>
      </c>
      <c r="F25" s="8">
        <f>F24</f>
        <v>0.03</v>
      </c>
      <c r="G25" s="5">
        <v>0.06</v>
      </c>
      <c r="H25" s="5">
        <v>0.1</v>
      </c>
      <c r="I25" s="5">
        <v>1.0</v>
      </c>
      <c r="J25" s="7">
        <f t="shared" si="1"/>
        <v>0.179</v>
      </c>
      <c r="K25" s="8">
        <f t="shared" si="2"/>
        <v>0.169</v>
      </c>
      <c r="L25" s="8">
        <f t="shared" si="3"/>
        <v>0.03</v>
      </c>
      <c r="M25" s="8">
        <f t="shared" si="4"/>
        <v>0.06</v>
      </c>
      <c r="N25" s="7">
        <f t="shared" si="5"/>
        <v>0.1</v>
      </c>
      <c r="O25" s="7">
        <f t="shared" si="6"/>
        <v>0.179</v>
      </c>
      <c r="P25" s="8">
        <f t="shared" si="17"/>
        <v>0.179</v>
      </c>
    </row>
    <row r="26">
      <c r="A26" s="5" t="s">
        <v>48</v>
      </c>
      <c r="B26" s="5" t="s">
        <v>18</v>
      </c>
      <c r="C26" s="5">
        <v>1.0</v>
      </c>
      <c r="D26" s="6" t="s">
        <v>49</v>
      </c>
      <c r="E26" s="5">
        <v>0.169</v>
      </c>
      <c r="F26" s="5">
        <v>0.03</v>
      </c>
      <c r="G26" s="5">
        <v>0.06</v>
      </c>
      <c r="H26" s="5">
        <v>0.0</v>
      </c>
      <c r="I26" s="5">
        <v>8.0</v>
      </c>
      <c r="J26" s="7">
        <f t="shared" si="1"/>
        <v>0.079</v>
      </c>
      <c r="K26" s="8">
        <f t="shared" si="2"/>
        <v>1.352</v>
      </c>
      <c r="L26" s="8">
        <f t="shared" si="3"/>
        <v>0.24</v>
      </c>
      <c r="M26" s="8">
        <f t="shared" si="4"/>
        <v>0.48</v>
      </c>
      <c r="N26" s="7">
        <f t="shared" si="5"/>
        <v>0</v>
      </c>
      <c r="O26" s="7">
        <f t="shared" si="6"/>
        <v>0.632</v>
      </c>
      <c r="P26" s="8">
        <f t="shared" ref="P26:P27" si="18">SUM(O26,O24)</f>
        <v>0.711</v>
      </c>
    </row>
    <row r="27">
      <c r="A27" s="5" t="s">
        <v>48</v>
      </c>
      <c r="B27" s="5" t="s">
        <v>20</v>
      </c>
      <c r="C27" s="5">
        <v>1.0</v>
      </c>
      <c r="D27" s="6" t="s">
        <v>50</v>
      </c>
      <c r="E27" s="5">
        <v>0.25</v>
      </c>
      <c r="F27" s="8">
        <f>F26+0.017</f>
        <v>0.047</v>
      </c>
      <c r="G27" s="8">
        <f>G25+0.006</f>
        <v>0.066</v>
      </c>
      <c r="H27" s="5">
        <v>0.2</v>
      </c>
      <c r="I27" s="5">
        <v>8.0</v>
      </c>
      <c r="J27" s="7">
        <f t="shared" si="1"/>
        <v>0.337</v>
      </c>
      <c r="K27" s="8">
        <f t="shared" si="2"/>
        <v>2</v>
      </c>
      <c r="L27" s="8">
        <f t="shared" si="3"/>
        <v>0.376</v>
      </c>
      <c r="M27" s="8">
        <f t="shared" si="4"/>
        <v>0.528</v>
      </c>
      <c r="N27" s="7">
        <f t="shared" si="5"/>
        <v>1.6</v>
      </c>
      <c r="O27" s="7">
        <f t="shared" si="6"/>
        <v>2.696</v>
      </c>
      <c r="P27" s="9">
        <f t="shared" si="18"/>
        <v>2.875</v>
      </c>
    </row>
    <row r="28">
      <c r="A28" s="5" t="s">
        <v>48</v>
      </c>
      <c r="B28" s="5" t="s">
        <v>18</v>
      </c>
      <c r="C28" s="5">
        <v>2.0</v>
      </c>
      <c r="D28" s="6" t="s">
        <v>49</v>
      </c>
      <c r="E28" s="5">
        <v>0.169</v>
      </c>
      <c r="F28" s="5">
        <v>0.03</v>
      </c>
      <c r="G28" s="5">
        <v>0.06</v>
      </c>
      <c r="H28" s="5">
        <v>0.0</v>
      </c>
      <c r="I28" s="5">
        <v>20.0</v>
      </c>
      <c r="J28" s="7">
        <f t="shared" si="1"/>
        <v>0.079</v>
      </c>
      <c r="K28" s="8">
        <f t="shared" si="2"/>
        <v>3.38</v>
      </c>
      <c r="L28" s="8">
        <f t="shared" si="3"/>
        <v>0.6</v>
      </c>
      <c r="M28" s="8">
        <f t="shared" si="4"/>
        <v>1.2</v>
      </c>
      <c r="N28" s="7">
        <f t="shared" si="5"/>
        <v>0</v>
      </c>
      <c r="O28" s="7">
        <f t="shared" si="6"/>
        <v>1.58</v>
      </c>
      <c r="P28" s="8">
        <f t="shared" ref="P28:P29" si="19">SUM(O28,O26,O24)</f>
        <v>2.291</v>
      </c>
    </row>
    <row r="29">
      <c r="A29" s="5" t="s">
        <v>48</v>
      </c>
      <c r="B29" s="5" t="s">
        <v>20</v>
      </c>
      <c r="C29" s="5">
        <v>2.0</v>
      </c>
      <c r="D29" s="6" t="s">
        <v>50</v>
      </c>
      <c r="E29" s="5">
        <v>0.27</v>
      </c>
      <c r="F29" s="8">
        <f>F27+0.017</f>
        <v>0.064</v>
      </c>
      <c r="G29" s="8">
        <f>G27+0.006</f>
        <v>0.072</v>
      </c>
      <c r="H29" s="5">
        <v>0.25</v>
      </c>
      <c r="I29" s="5">
        <v>20.0</v>
      </c>
      <c r="J29" s="7">
        <f t="shared" si="1"/>
        <v>0.384</v>
      </c>
      <c r="K29" s="8">
        <f t="shared" si="2"/>
        <v>5.4</v>
      </c>
      <c r="L29" s="8">
        <f t="shared" si="3"/>
        <v>1.28</v>
      </c>
      <c r="M29" s="8">
        <f t="shared" si="4"/>
        <v>1.44</v>
      </c>
      <c r="N29" s="7">
        <f t="shared" si="5"/>
        <v>5</v>
      </c>
      <c r="O29" s="7">
        <f t="shared" si="6"/>
        <v>7.68</v>
      </c>
      <c r="P29" s="9">
        <f t="shared" si="19"/>
        <v>10.555</v>
      </c>
    </row>
    <row r="30">
      <c r="A30" s="5" t="s">
        <v>48</v>
      </c>
      <c r="B30" s="5" t="s">
        <v>18</v>
      </c>
      <c r="C30" s="5">
        <v>3.0</v>
      </c>
      <c r="D30" s="6" t="s">
        <v>49</v>
      </c>
      <c r="E30" s="5">
        <v>0.169</v>
      </c>
      <c r="F30" s="5">
        <v>0.03</v>
      </c>
      <c r="G30" s="5">
        <v>0.06</v>
      </c>
      <c r="H30" s="5">
        <v>0.0</v>
      </c>
      <c r="I30" s="5">
        <v>30.0</v>
      </c>
      <c r="J30" s="7">
        <f t="shared" si="1"/>
        <v>0.079</v>
      </c>
      <c r="K30" s="8">
        <f t="shared" si="2"/>
        <v>5.07</v>
      </c>
      <c r="L30" s="8">
        <f t="shared" si="3"/>
        <v>0.9</v>
      </c>
      <c r="M30" s="8">
        <f t="shared" si="4"/>
        <v>1.8</v>
      </c>
      <c r="N30" s="7">
        <f t="shared" si="5"/>
        <v>0</v>
      </c>
      <c r="O30" s="7">
        <f t="shared" si="6"/>
        <v>2.37</v>
      </c>
      <c r="P30" s="8">
        <f t="shared" ref="P30:P31" si="20">SUM(O30,O28,O26,O24)</f>
        <v>4.661</v>
      </c>
      <c r="Q30" s="5"/>
      <c r="R30" s="5" t="s">
        <v>51</v>
      </c>
    </row>
    <row r="31">
      <c r="A31" s="5" t="s">
        <v>48</v>
      </c>
      <c r="B31" s="5" t="s">
        <v>20</v>
      </c>
      <c r="C31" s="5">
        <v>3.0</v>
      </c>
      <c r="D31" s="6" t="s">
        <v>50</v>
      </c>
      <c r="E31" s="5">
        <v>0.3</v>
      </c>
      <c r="F31" s="8">
        <f>F29+0.017</f>
        <v>0.081</v>
      </c>
      <c r="G31" s="8">
        <f>G29+0.006</f>
        <v>0.078</v>
      </c>
      <c r="H31" s="5">
        <v>0.3</v>
      </c>
      <c r="I31" s="5">
        <v>30.0</v>
      </c>
      <c r="J31" s="7">
        <f t="shared" si="1"/>
        <v>0.441</v>
      </c>
      <c r="K31" s="8">
        <f t="shared" si="2"/>
        <v>9</v>
      </c>
      <c r="L31" s="8">
        <f t="shared" si="3"/>
        <v>2.43</v>
      </c>
      <c r="M31" s="8">
        <f t="shared" si="4"/>
        <v>2.34</v>
      </c>
      <c r="N31" s="7">
        <f t="shared" si="5"/>
        <v>9</v>
      </c>
      <c r="O31" s="7">
        <f t="shared" si="6"/>
        <v>13.23</v>
      </c>
      <c r="P31" s="9">
        <f t="shared" si="20"/>
        <v>23.785</v>
      </c>
    </row>
    <row r="32">
      <c r="A32" s="5" t="s">
        <v>48</v>
      </c>
      <c r="B32" s="5" t="s">
        <v>18</v>
      </c>
      <c r="C32" s="5">
        <v>4.0</v>
      </c>
      <c r="D32" s="6" t="s">
        <v>49</v>
      </c>
      <c r="E32" s="5">
        <v>0.169</v>
      </c>
      <c r="F32" s="5">
        <v>0.03</v>
      </c>
      <c r="G32" s="5">
        <v>0.06</v>
      </c>
      <c r="H32" s="5">
        <v>0.0</v>
      </c>
      <c r="I32" s="5">
        <v>35.0</v>
      </c>
      <c r="J32" s="7">
        <f t="shared" si="1"/>
        <v>0.079</v>
      </c>
      <c r="K32" s="8">
        <f t="shared" si="2"/>
        <v>5.915</v>
      </c>
      <c r="L32" s="8">
        <f t="shared" si="3"/>
        <v>1.05</v>
      </c>
      <c r="M32" s="8">
        <f t="shared" si="4"/>
        <v>2.1</v>
      </c>
      <c r="N32" s="7">
        <f t="shared" si="5"/>
        <v>0</v>
      </c>
      <c r="O32" s="7">
        <f t="shared" si="6"/>
        <v>2.765</v>
      </c>
      <c r="P32" s="8">
        <f t="shared" ref="P32:P33" si="21">SUM(O32,O30,O28,O26,O24)</f>
        <v>7.426</v>
      </c>
    </row>
    <row r="33">
      <c r="A33" s="5" t="s">
        <v>48</v>
      </c>
      <c r="B33" s="5" t="s">
        <v>20</v>
      </c>
      <c r="C33" s="5">
        <v>4.0</v>
      </c>
      <c r="D33" s="6" t="s">
        <v>50</v>
      </c>
      <c r="E33" s="5">
        <v>0.34</v>
      </c>
      <c r="F33" s="8">
        <f>F31+0.017</f>
        <v>0.098</v>
      </c>
      <c r="G33" s="8">
        <f>G31+0.006</f>
        <v>0.084</v>
      </c>
      <c r="H33" s="5">
        <v>0.35</v>
      </c>
      <c r="I33" s="5">
        <v>35.0</v>
      </c>
      <c r="J33" s="7">
        <f t="shared" si="1"/>
        <v>0.508</v>
      </c>
      <c r="K33" s="8">
        <f t="shared" si="2"/>
        <v>11.9</v>
      </c>
      <c r="L33" s="8">
        <f t="shared" si="3"/>
        <v>3.43</v>
      </c>
      <c r="M33" s="8">
        <f t="shared" si="4"/>
        <v>2.94</v>
      </c>
      <c r="N33" s="7">
        <f t="shared" si="5"/>
        <v>12.25</v>
      </c>
      <c r="O33" s="7">
        <f t="shared" si="6"/>
        <v>17.78</v>
      </c>
      <c r="P33" s="9">
        <f t="shared" si="21"/>
        <v>41.565</v>
      </c>
    </row>
    <row r="34">
      <c r="A34" s="5" t="s">
        <v>48</v>
      </c>
      <c r="B34" s="5" t="s">
        <v>18</v>
      </c>
      <c r="C34" s="5">
        <v>5.0</v>
      </c>
      <c r="D34" s="6" t="s">
        <v>49</v>
      </c>
      <c r="E34" s="5">
        <v>0.169</v>
      </c>
      <c r="F34" s="5">
        <v>0.03</v>
      </c>
      <c r="G34" s="5">
        <v>0.06</v>
      </c>
      <c r="H34" s="5">
        <v>0.0</v>
      </c>
      <c r="I34" s="5">
        <v>40.0</v>
      </c>
      <c r="J34" s="7">
        <f t="shared" si="1"/>
        <v>0.079</v>
      </c>
      <c r="K34" s="8">
        <f t="shared" si="2"/>
        <v>6.76</v>
      </c>
      <c r="L34" s="8">
        <f t="shared" si="3"/>
        <v>1.2</v>
      </c>
      <c r="M34" s="8">
        <f t="shared" si="4"/>
        <v>2.4</v>
      </c>
      <c r="N34" s="7">
        <f t="shared" si="5"/>
        <v>0</v>
      </c>
      <c r="O34" s="7">
        <f t="shared" si="6"/>
        <v>3.16</v>
      </c>
      <c r="P34" s="8">
        <f t="shared" ref="P34:P35" si="22">SUM(O34,O32,O30,O28,O26,O24)</f>
        <v>10.586</v>
      </c>
    </row>
    <row r="35">
      <c r="A35" s="5" t="s">
        <v>48</v>
      </c>
      <c r="B35" s="5" t="s">
        <v>20</v>
      </c>
      <c r="C35" s="5">
        <v>5.0</v>
      </c>
      <c r="D35" s="6" t="s">
        <v>50</v>
      </c>
      <c r="E35" s="5">
        <v>0.37</v>
      </c>
      <c r="F35" s="8">
        <f>F33+0.017</f>
        <v>0.115</v>
      </c>
      <c r="G35" s="8">
        <f>G33+0.006</f>
        <v>0.09</v>
      </c>
      <c r="H35" s="5">
        <v>0.4</v>
      </c>
      <c r="I35" s="5">
        <v>40.0</v>
      </c>
      <c r="J35" s="7">
        <f t="shared" si="1"/>
        <v>0.565</v>
      </c>
      <c r="K35" s="8">
        <f t="shared" si="2"/>
        <v>14.8</v>
      </c>
      <c r="L35" s="8">
        <f t="shared" si="3"/>
        <v>4.6</v>
      </c>
      <c r="M35" s="8">
        <f t="shared" si="4"/>
        <v>3.6</v>
      </c>
      <c r="N35" s="7">
        <f t="shared" si="5"/>
        <v>16</v>
      </c>
      <c r="O35" s="7">
        <f t="shared" si="6"/>
        <v>22.6</v>
      </c>
      <c r="P35" s="9">
        <f t="shared" si="22"/>
        <v>64.165</v>
      </c>
    </row>
    <row r="36">
      <c r="A36" s="5" t="s">
        <v>48</v>
      </c>
      <c r="B36" s="5" t="s">
        <v>18</v>
      </c>
      <c r="C36" s="5">
        <v>6.0</v>
      </c>
      <c r="D36" s="6" t="s">
        <v>49</v>
      </c>
      <c r="E36" s="5">
        <v>0.169</v>
      </c>
      <c r="F36" s="5">
        <v>0.03</v>
      </c>
      <c r="G36" s="5">
        <v>0.06</v>
      </c>
      <c r="H36" s="5">
        <v>0.0</v>
      </c>
      <c r="I36" s="5">
        <v>45.0</v>
      </c>
      <c r="J36" s="7">
        <f t="shared" si="1"/>
        <v>0.079</v>
      </c>
      <c r="K36" s="8">
        <f t="shared" si="2"/>
        <v>7.605</v>
      </c>
      <c r="L36" s="8">
        <f t="shared" si="3"/>
        <v>1.35</v>
      </c>
      <c r="M36" s="8">
        <f t="shared" si="4"/>
        <v>2.7</v>
      </c>
      <c r="N36" s="7">
        <f t="shared" si="5"/>
        <v>0</v>
      </c>
      <c r="O36" s="7">
        <f t="shared" si="6"/>
        <v>3.555</v>
      </c>
      <c r="P36" s="8">
        <f t="shared" ref="P36:P37" si="23">SUM(O36,O34,O32,O30,O28,O26,O24)</f>
        <v>14.141</v>
      </c>
    </row>
    <row r="37">
      <c r="A37" s="5" t="s">
        <v>48</v>
      </c>
      <c r="B37" s="5" t="s">
        <v>20</v>
      </c>
      <c r="C37" s="5">
        <v>6.0</v>
      </c>
      <c r="D37" s="6" t="s">
        <v>50</v>
      </c>
      <c r="E37" s="5">
        <v>0.47</v>
      </c>
      <c r="F37" s="8">
        <f>F35+0.017</f>
        <v>0.132</v>
      </c>
      <c r="G37" s="8">
        <f>G35+0.006</f>
        <v>0.096</v>
      </c>
      <c r="H37" s="5">
        <v>0.45</v>
      </c>
      <c r="I37" s="5">
        <v>45.0</v>
      </c>
      <c r="J37" s="7">
        <f t="shared" si="1"/>
        <v>0.692</v>
      </c>
      <c r="K37" s="8">
        <f t="shared" si="2"/>
        <v>21.15</v>
      </c>
      <c r="L37" s="8">
        <f t="shared" si="3"/>
        <v>5.94</v>
      </c>
      <c r="M37" s="8">
        <f t="shared" si="4"/>
        <v>4.32</v>
      </c>
      <c r="N37" s="7">
        <f t="shared" si="5"/>
        <v>20.25</v>
      </c>
      <c r="O37" s="7">
        <f t="shared" si="6"/>
        <v>31.14</v>
      </c>
      <c r="P37" s="9">
        <f t="shared" si="23"/>
        <v>95.305</v>
      </c>
    </row>
    <row r="38">
      <c r="A38" s="5" t="s">
        <v>48</v>
      </c>
      <c r="B38" s="5" t="s">
        <v>18</v>
      </c>
      <c r="C38" s="5">
        <v>7.0</v>
      </c>
      <c r="D38" s="6" t="s">
        <v>49</v>
      </c>
      <c r="E38" s="5">
        <v>0.169</v>
      </c>
      <c r="F38" s="5">
        <v>0.03</v>
      </c>
      <c r="G38" s="5">
        <v>0.06</v>
      </c>
      <c r="H38" s="5">
        <v>0.0</v>
      </c>
      <c r="I38" s="5">
        <v>50.0</v>
      </c>
      <c r="J38" s="7">
        <f t="shared" si="1"/>
        <v>0.079</v>
      </c>
      <c r="K38" s="8">
        <f t="shared" si="2"/>
        <v>8.45</v>
      </c>
      <c r="L38" s="8">
        <f t="shared" si="3"/>
        <v>1.5</v>
      </c>
      <c r="M38" s="8">
        <f t="shared" si="4"/>
        <v>3</v>
      </c>
      <c r="N38" s="7">
        <f t="shared" si="5"/>
        <v>0</v>
      </c>
      <c r="O38" s="7">
        <f t="shared" si="6"/>
        <v>3.95</v>
      </c>
      <c r="P38" s="8">
        <f t="shared" ref="P38:P39" si="24">SUM(O38,O36,O34,O32,O30,O28,O26,O24)</f>
        <v>18.091</v>
      </c>
    </row>
    <row r="39">
      <c r="A39" s="5" t="s">
        <v>48</v>
      </c>
      <c r="B39" s="5" t="s">
        <v>20</v>
      </c>
      <c r="C39" s="5">
        <v>7.0</v>
      </c>
      <c r="D39" s="6" t="s">
        <v>50</v>
      </c>
      <c r="E39" s="5">
        <v>0.57</v>
      </c>
      <c r="F39" s="8">
        <f>F37+0.017</f>
        <v>0.149</v>
      </c>
      <c r="G39" s="8">
        <f>G37+0.006</f>
        <v>0.102</v>
      </c>
      <c r="H39" s="5">
        <v>0.55</v>
      </c>
      <c r="I39" s="5">
        <v>50.0</v>
      </c>
      <c r="J39" s="7">
        <f t="shared" si="1"/>
        <v>0.869</v>
      </c>
      <c r="K39" s="8">
        <f t="shared" si="2"/>
        <v>28.5</v>
      </c>
      <c r="L39" s="8">
        <f t="shared" si="3"/>
        <v>7.45</v>
      </c>
      <c r="M39" s="8">
        <f t="shared" si="4"/>
        <v>5.1</v>
      </c>
      <c r="N39" s="7">
        <f t="shared" si="5"/>
        <v>27.5</v>
      </c>
      <c r="O39" s="7">
        <f t="shared" si="6"/>
        <v>43.45</v>
      </c>
      <c r="P39" s="9">
        <f t="shared" si="24"/>
        <v>138.755</v>
      </c>
    </row>
    <row r="40">
      <c r="A40" s="5" t="s">
        <v>48</v>
      </c>
      <c r="B40" s="5" t="s">
        <v>18</v>
      </c>
      <c r="C40" s="5">
        <v>8.0</v>
      </c>
      <c r="D40" s="6" t="s">
        <v>49</v>
      </c>
      <c r="E40" s="5">
        <v>0.169</v>
      </c>
      <c r="F40" s="5">
        <v>0.03</v>
      </c>
      <c r="G40" s="5">
        <v>0.06</v>
      </c>
      <c r="H40" s="5">
        <v>0.0</v>
      </c>
      <c r="I40" s="5">
        <v>55.0</v>
      </c>
      <c r="J40" s="7">
        <f t="shared" si="1"/>
        <v>0.079</v>
      </c>
      <c r="K40" s="8">
        <f t="shared" si="2"/>
        <v>9.295</v>
      </c>
      <c r="L40" s="8">
        <f t="shared" si="3"/>
        <v>1.65</v>
      </c>
      <c r="M40" s="8">
        <f t="shared" si="4"/>
        <v>3.3</v>
      </c>
      <c r="N40" s="7">
        <f t="shared" si="5"/>
        <v>0</v>
      </c>
      <c r="O40" s="7">
        <f t="shared" si="6"/>
        <v>4.345</v>
      </c>
      <c r="P40" s="8">
        <f t="shared" ref="P40:P41" si="25">SUM(O40,O38,O36,O34,O32,O30,O28,O26,O24)</f>
        <v>22.436</v>
      </c>
    </row>
    <row r="41">
      <c r="A41" s="5" t="s">
        <v>48</v>
      </c>
      <c r="B41" s="5" t="s">
        <v>20</v>
      </c>
      <c r="C41" s="5">
        <v>8.0</v>
      </c>
      <c r="D41" s="6" t="s">
        <v>50</v>
      </c>
      <c r="E41" s="5">
        <v>0.67</v>
      </c>
      <c r="F41" s="8">
        <f>F39+0.017</f>
        <v>0.166</v>
      </c>
      <c r="G41" s="8">
        <f>G39+0.006</f>
        <v>0.108</v>
      </c>
      <c r="H41" s="5">
        <v>0.6</v>
      </c>
      <c r="I41" s="5">
        <v>55.0</v>
      </c>
      <c r="J41" s="7">
        <f t="shared" si="1"/>
        <v>0.996</v>
      </c>
      <c r="K41" s="8">
        <f t="shared" si="2"/>
        <v>36.85</v>
      </c>
      <c r="L41" s="8">
        <f t="shared" si="3"/>
        <v>9.13</v>
      </c>
      <c r="M41" s="8">
        <f t="shared" si="4"/>
        <v>5.94</v>
      </c>
      <c r="N41" s="7">
        <f t="shared" si="5"/>
        <v>33</v>
      </c>
      <c r="O41" s="7">
        <f t="shared" si="6"/>
        <v>54.78</v>
      </c>
      <c r="P41" s="9">
        <f t="shared" si="25"/>
        <v>193.535</v>
      </c>
    </row>
    <row r="42">
      <c r="A42" s="5" t="s">
        <v>48</v>
      </c>
      <c r="B42" s="5" t="s">
        <v>18</v>
      </c>
      <c r="C42" s="5">
        <v>9.0</v>
      </c>
      <c r="D42" s="6" t="s">
        <v>49</v>
      </c>
      <c r="E42" s="5">
        <v>0.169</v>
      </c>
      <c r="F42" s="5">
        <v>0.03</v>
      </c>
      <c r="G42" s="5">
        <v>0.06</v>
      </c>
      <c r="H42" s="5">
        <v>0.0</v>
      </c>
      <c r="I42" s="5">
        <v>60.0</v>
      </c>
      <c r="J42" s="7">
        <f t="shared" si="1"/>
        <v>0.079</v>
      </c>
      <c r="K42" s="8">
        <f t="shared" si="2"/>
        <v>10.14</v>
      </c>
      <c r="L42" s="8">
        <f t="shared" si="3"/>
        <v>1.8</v>
      </c>
      <c r="M42" s="8">
        <f t="shared" si="4"/>
        <v>3.6</v>
      </c>
      <c r="N42" s="7">
        <f t="shared" si="5"/>
        <v>0</v>
      </c>
      <c r="O42" s="7">
        <f t="shared" si="6"/>
        <v>4.74</v>
      </c>
      <c r="P42" s="8">
        <f t="shared" ref="P42:P43" si="26">SUM(O42,O40,O38,O36,O34,O32,O30,O28,O26,O24)</f>
        <v>27.176</v>
      </c>
    </row>
    <row r="43">
      <c r="A43" s="5" t="s">
        <v>48</v>
      </c>
      <c r="B43" s="5" t="s">
        <v>20</v>
      </c>
      <c r="C43" s="5">
        <v>9.0</v>
      </c>
      <c r="D43" s="6" t="s">
        <v>50</v>
      </c>
      <c r="E43" s="5">
        <v>0.77</v>
      </c>
      <c r="F43" s="8">
        <f>F41+0.017</f>
        <v>0.183</v>
      </c>
      <c r="G43" s="8">
        <f>G41+0.006</f>
        <v>0.114</v>
      </c>
      <c r="H43" s="5">
        <v>0.65</v>
      </c>
      <c r="I43" s="5">
        <v>60.0</v>
      </c>
      <c r="J43" s="7">
        <f t="shared" si="1"/>
        <v>1.123</v>
      </c>
      <c r="K43" s="8">
        <f t="shared" si="2"/>
        <v>46.2</v>
      </c>
      <c r="L43" s="8">
        <f t="shared" si="3"/>
        <v>10.98</v>
      </c>
      <c r="M43" s="8">
        <f t="shared" si="4"/>
        <v>6.84</v>
      </c>
      <c r="N43" s="7">
        <f t="shared" si="5"/>
        <v>39</v>
      </c>
      <c r="O43" s="7">
        <f t="shared" si="6"/>
        <v>67.38</v>
      </c>
      <c r="P43" s="9">
        <f t="shared" si="26"/>
        <v>260.915</v>
      </c>
    </row>
    <row r="44">
      <c r="A44" s="5" t="s">
        <v>48</v>
      </c>
      <c r="B44" s="5" t="s">
        <v>18</v>
      </c>
      <c r="C44" s="5">
        <v>10.0</v>
      </c>
      <c r="D44" s="6" t="s">
        <v>49</v>
      </c>
      <c r="E44" s="5">
        <v>0.169</v>
      </c>
      <c r="F44" s="5">
        <v>0.03</v>
      </c>
      <c r="G44" s="5">
        <v>0.06</v>
      </c>
      <c r="H44" s="5">
        <v>0.0</v>
      </c>
      <c r="I44" s="5">
        <v>60.0</v>
      </c>
      <c r="J44" s="7">
        <f t="shared" si="1"/>
        <v>0.079</v>
      </c>
      <c r="K44" s="8">
        <f t="shared" si="2"/>
        <v>10.14</v>
      </c>
      <c r="L44" s="8">
        <f t="shared" si="3"/>
        <v>1.8</v>
      </c>
      <c r="M44" s="8">
        <f t="shared" si="4"/>
        <v>3.6</v>
      </c>
      <c r="N44" s="7">
        <f t="shared" si="5"/>
        <v>0</v>
      </c>
      <c r="O44" s="10">
        <f t="shared" si="6"/>
        <v>4.74</v>
      </c>
      <c r="P44" s="11">
        <f t="shared" ref="P44:P45" si="27">SUM(O44,O42,O40,O38,O36,O34,O32,O30,O28,O26,O24)</f>
        <v>31.916</v>
      </c>
    </row>
    <row r="45">
      <c r="A45" s="12" t="s">
        <v>48</v>
      </c>
      <c r="B45" s="12" t="s">
        <v>20</v>
      </c>
      <c r="C45" s="12">
        <v>10.0</v>
      </c>
      <c r="D45" s="13" t="s">
        <v>50</v>
      </c>
      <c r="E45" s="12">
        <v>0.87</v>
      </c>
      <c r="F45" s="12">
        <f>F43+0.017</f>
        <v>0.2</v>
      </c>
      <c r="G45" s="14">
        <f>G43+0.006</f>
        <v>0.12</v>
      </c>
      <c r="H45" s="12">
        <v>0.65</v>
      </c>
      <c r="I45" s="12">
        <v>60.0</v>
      </c>
      <c r="J45" s="15">
        <f t="shared" si="1"/>
        <v>1.2</v>
      </c>
      <c r="K45" s="14">
        <f t="shared" si="2"/>
        <v>52.2</v>
      </c>
      <c r="L45" s="14">
        <f t="shared" si="3"/>
        <v>12</v>
      </c>
      <c r="M45" s="14">
        <f t="shared" si="4"/>
        <v>7.2</v>
      </c>
      <c r="N45" s="16">
        <f t="shared" si="5"/>
        <v>39</v>
      </c>
      <c r="O45" s="19">
        <f t="shared" si="6"/>
        <v>72</v>
      </c>
      <c r="P45" s="18">
        <f t="shared" si="27"/>
        <v>332.915</v>
      </c>
    </row>
    <row r="46">
      <c r="A46" s="5" t="s">
        <v>52</v>
      </c>
      <c r="B46" s="5" t="s">
        <v>18</v>
      </c>
      <c r="C46" s="5">
        <v>0.0</v>
      </c>
      <c r="D46" s="6" t="s">
        <v>53</v>
      </c>
      <c r="E46" s="5">
        <v>0.169</v>
      </c>
      <c r="F46" s="5">
        <v>0.0</v>
      </c>
      <c r="G46" s="5">
        <v>0.0</v>
      </c>
      <c r="H46" s="5">
        <v>0.0</v>
      </c>
      <c r="I46" s="5">
        <v>6.0</v>
      </c>
      <c r="J46" s="7">
        <f t="shared" si="1"/>
        <v>0.169</v>
      </c>
      <c r="K46" s="8">
        <f t="shared" ref="K46:K67" si="28">I46*E46</f>
        <v>1.014</v>
      </c>
      <c r="L46" s="5">
        <v>0.0</v>
      </c>
      <c r="M46" s="5">
        <v>0.0</v>
      </c>
      <c r="N46" s="7">
        <f t="shared" ref="N46:N67" si="29">I46*H46</f>
        <v>0</v>
      </c>
      <c r="O46" s="7">
        <f t="shared" si="6"/>
        <v>1.014</v>
      </c>
      <c r="P46" s="8">
        <f t="shared" ref="P46:P47" si="30">O46</f>
        <v>1.014</v>
      </c>
      <c r="S46" s="5" t="s">
        <v>54</v>
      </c>
    </row>
    <row r="47">
      <c r="A47" s="5" t="s">
        <v>52</v>
      </c>
      <c r="B47" s="5" t="s">
        <v>20</v>
      </c>
      <c r="C47" s="5">
        <v>0.0</v>
      </c>
      <c r="D47" s="6" t="s">
        <v>55</v>
      </c>
      <c r="E47" s="5">
        <v>8.0</v>
      </c>
      <c r="F47" s="5">
        <v>0.0</v>
      </c>
      <c r="G47" s="5">
        <v>0.0</v>
      </c>
      <c r="H47" s="5">
        <v>0.0</v>
      </c>
      <c r="I47" s="5">
        <v>6.0</v>
      </c>
      <c r="J47" s="7">
        <f t="shared" si="1"/>
        <v>8</v>
      </c>
      <c r="K47" s="8">
        <f t="shared" si="28"/>
        <v>48</v>
      </c>
      <c r="L47" s="5">
        <v>0.0</v>
      </c>
      <c r="M47" s="5">
        <v>0.0</v>
      </c>
      <c r="N47" s="7">
        <f t="shared" si="29"/>
        <v>0</v>
      </c>
      <c r="O47" s="7">
        <f t="shared" si="6"/>
        <v>48</v>
      </c>
      <c r="P47" s="8">
        <f t="shared" si="30"/>
        <v>48</v>
      </c>
    </row>
    <row r="48">
      <c r="A48" s="5" t="s">
        <v>52</v>
      </c>
      <c r="B48" s="5" t="s">
        <v>18</v>
      </c>
      <c r="C48" s="5">
        <v>1.0</v>
      </c>
      <c r="D48" s="6" t="s">
        <v>53</v>
      </c>
      <c r="E48" s="5">
        <v>0.169</v>
      </c>
      <c r="F48" s="5">
        <v>0.0</v>
      </c>
      <c r="G48" s="5">
        <v>0.0</v>
      </c>
      <c r="H48" s="5">
        <v>0.0</v>
      </c>
      <c r="I48" s="5">
        <v>6.0</v>
      </c>
      <c r="J48" s="7">
        <f t="shared" si="1"/>
        <v>0.169</v>
      </c>
      <c r="K48" s="8">
        <f t="shared" si="28"/>
        <v>1.014</v>
      </c>
      <c r="L48" s="5">
        <v>0.0</v>
      </c>
      <c r="M48" s="5">
        <v>0.0</v>
      </c>
      <c r="N48" s="7">
        <f t="shared" si="29"/>
        <v>0</v>
      </c>
      <c r="O48" s="7">
        <f t="shared" si="6"/>
        <v>1.014</v>
      </c>
      <c r="P48" s="8">
        <f t="shared" ref="P48:P49" si="31">SUM(O48,O46)</f>
        <v>2.028</v>
      </c>
    </row>
    <row r="49">
      <c r="A49" s="5" t="s">
        <v>52</v>
      </c>
      <c r="B49" s="5" t="s">
        <v>20</v>
      </c>
      <c r="C49" s="5">
        <v>1.0</v>
      </c>
      <c r="D49" s="6" t="s">
        <v>55</v>
      </c>
      <c r="E49" s="5">
        <v>4.0</v>
      </c>
      <c r="F49" s="5">
        <v>0.0</v>
      </c>
      <c r="G49" s="5">
        <v>0.0</v>
      </c>
      <c r="H49" s="5">
        <v>0.0</v>
      </c>
      <c r="I49" s="5">
        <v>6.0</v>
      </c>
      <c r="J49" s="7">
        <f t="shared" si="1"/>
        <v>4</v>
      </c>
      <c r="K49" s="8">
        <f t="shared" si="28"/>
        <v>24</v>
      </c>
      <c r="L49" s="5">
        <v>0.0</v>
      </c>
      <c r="M49" s="5">
        <v>0.0</v>
      </c>
      <c r="N49" s="7">
        <f t="shared" si="29"/>
        <v>0</v>
      </c>
      <c r="O49" s="7">
        <f t="shared" si="6"/>
        <v>24</v>
      </c>
      <c r="P49" s="9">
        <f t="shared" si="31"/>
        <v>72</v>
      </c>
      <c r="S49" s="5" t="s">
        <v>56</v>
      </c>
    </row>
    <row r="50">
      <c r="A50" s="5" t="s">
        <v>52</v>
      </c>
      <c r="B50" s="5" t="s">
        <v>18</v>
      </c>
      <c r="C50" s="5">
        <v>2.0</v>
      </c>
      <c r="D50" s="6" t="s">
        <v>53</v>
      </c>
      <c r="E50" s="5">
        <v>0.169</v>
      </c>
      <c r="F50" s="5">
        <v>0.0</v>
      </c>
      <c r="G50" s="5">
        <v>0.0</v>
      </c>
      <c r="H50" s="5">
        <v>0.0</v>
      </c>
      <c r="I50" s="5">
        <v>1.0</v>
      </c>
      <c r="J50" s="7">
        <f t="shared" si="1"/>
        <v>0.169</v>
      </c>
      <c r="K50" s="8">
        <f t="shared" si="28"/>
        <v>0.169</v>
      </c>
      <c r="L50" s="5">
        <v>0.0</v>
      </c>
      <c r="M50" s="5">
        <v>0.0</v>
      </c>
      <c r="N50" s="7">
        <f t="shared" si="29"/>
        <v>0</v>
      </c>
      <c r="O50" s="7">
        <f t="shared" si="6"/>
        <v>0.169</v>
      </c>
      <c r="P50" s="8">
        <f t="shared" ref="P50:P51" si="32">SUM(O50,O48,O46)</f>
        <v>2.197</v>
      </c>
    </row>
    <row r="51">
      <c r="A51" s="5" t="s">
        <v>52</v>
      </c>
      <c r="B51" s="5" t="s">
        <v>20</v>
      </c>
      <c r="C51" s="5">
        <v>2.0</v>
      </c>
      <c r="D51" s="6" t="s">
        <v>55</v>
      </c>
      <c r="E51" s="5">
        <v>4.1</v>
      </c>
      <c r="F51" s="5">
        <v>0.0</v>
      </c>
      <c r="G51" s="5">
        <v>0.0</v>
      </c>
      <c r="H51" s="20">
        <v>0.1</v>
      </c>
      <c r="I51" s="5">
        <v>1.0</v>
      </c>
      <c r="J51" s="7">
        <f t="shared" si="1"/>
        <v>4.2</v>
      </c>
      <c r="K51" s="8">
        <f t="shared" si="28"/>
        <v>4.1</v>
      </c>
      <c r="L51" s="5">
        <v>0.0</v>
      </c>
      <c r="M51" s="5">
        <v>0.0</v>
      </c>
      <c r="N51" s="7">
        <f t="shared" si="29"/>
        <v>0.1</v>
      </c>
      <c r="O51" s="7">
        <f t="shared" si="6"/>
        <v>4.2</v>
      </c>
      <c r="P51" s="9">
        <f t="shared" si="32"/>
        <v>76.2</v>
      </c>
    </row>
    <row r="52">
      <c r="A52" s="5" t="s">
        <v>52</v>
      </c>
      <c r="B52" s="5" t="s">
        <v>18</v>
      </c>
      <c r="C52" s="5">
        <v>3.0</v>
      </c>
      <c r="D52" s="6" t="s">
        <v>53</v>
      </c>
      <c r="E52" s="5">
        <v>0.169</v>
      </c>
      <c r="F52" s="5">
        <v>0.0</v>
      </c>
      <c r="G52" s="5">
        <v>0.0</v>
      </c>
      <c r="H52" s="5">
        <v>0.0</v>
      </c>
      <c r="I52" s="5">
        <v>2.0</v>
      </c>
      <c r="J52" s="7">
        <f t="shared" si="1"/>
        <v>0.169</v>
      </c>
      <c r="K52" s="8">
        <f t="shared" si="28"/>
        <v>0.338</v>
      </c>
      <c r="L52" s="5">
        <v>0.0</v>
      </c>
      <c r="M52" s="5">
        <v>0.0</v>
      </c>
      <c r="N52" s="7">
        <f t="shared" si="29"/>
        <v>0</v>
      </c>
      <c r="O52" s="7">
        <f t="shared" si="6"/>
        <v>0.338</v>
      </c>
      <c r="P52" s="8">
        <f t="shared" ref="P52:P53" si="33">SUM(O52,O50,O48,O46)</f>
        <v>2.535</v>
      </c>
    </row>
    <row r="53">
      <c r="A53" s="5" t="s">
        <v>52</v>
      </c>
      <c r="B53" s="5" t="s">
        <v>20</v>
      </c>
      <c r="C53" s="5">
        <v>3.0</v>
      </c>
      <c r="D53" s="6" t="s">
        <v>55</v>
      </c>
      <c r="E53" s="5">
        <v>4.2</v>
      </c>
      <c r="F53" s="5">
        <v>0.0</v>
      </c>
      <c r="G53" s="5">
        <v>0.0</v>
      </c>
      <c r="H53" s="5">
        <v>0.15</v>
      </c>
      <c r="I53" s="5">
        <v>2.0</v>
      </c>
      <c r="J53" s="7">
        <f t="shared" si="1"/>
        <v>4.35</v>
      </c>
      <c r="K53" s="8">
        <f t="shared" si="28"/>
        <v>8.4</v>
      </c>
      <c r="L53" s="5">
        <v>0.0</v>
      </c>
      <c r="M53" s="5">
        <v>0.0</v>
      </c>
      <c r="N53" s="7">
        <f t="shared" si="29"/>
        <v>0.3</v>
      </c>
      <c r="O53" s="7">
        <f t="shared" si="6"/>
        <v>8.7</v>
      </c>
      <c r="P53" s="9">
        <f t="shared" si="33"/>
        <v>84.9</v>
      </c>
    </row>
    <row r="54">
      <c r="A54" s="5" t="s">
        <v>52</v>
      </c>
      <c r="B54" s="5" t="s">
        <v>18</v>
      </c>
      <c r="C54" s="5">
        <v>4.0</v>
      </c>
      <c r="D54" s="6" t="s">
        <v>53</v>
      </c>
      <c r="E54" s="5">
        <v>0.169</v>
      </c>
      <c r="F54" s="5">
        <v>0.0</v>
      </c>
      <c r="G54" s="5">
        <v>0.0</v>
      </c>
      <c r="H54" s="5">
        <v>0.0</v>
      </c>
      <c r="I54" s="5">
        <v>5.0</v>
      </c>
      <c r="J54" s="7">
        <f t="shared" si="1"/>
        <v>0.169</v>
      </c>
      <c r="K54" s="8">
        <f t="shared" si="28"/>
        <v>0.845</v>
      </c>
      <c r="L54" s="5">
        <v>0.0</v>
      </c>
      <c r="M54" s="5">
        <v>0.0</v>
      </c>
      <c r="N54" s="7">
        <f t="shared" si="29"/>
        <v>0</v>
      </c>
      <c r="O54" s="7">
        <f t="shared" si="6"/>
        <v>0.845</v>
      </c>
      <c r="P54" s="8">
        <f t="shared" ref="P54:P55" si="34">SUM(O54,O52,O50,O48,O46)</f>
        <v>3.38</v>
      </c>
    </row>
    <row r="55">
      <c r="A55" s="5" t="s">
        <v>52</v>
      </c>
      <c r="B55" s="5" t="s">
        <v>20</v>
      </c>
      <c r="C55" s="5">
        <v>4.0</v>
      </c>
      <c r="D55" s="6" t="s">
        <v>55</v>
      </c>
      <c r="E55" s="5">
        <v>4.3</v>
      </c>
      <c r="F55" s="5">
        <v>0.0</v>
      </c>
      <c r="G55" s="5">
        <v>0.0</v>
      </c>
      <c r="H55" s="20">
        <v>0.25</v>
      </c>
      <c r="I55" s="5">
        <v>5.0</v>
      </c>
      <c r="J55" s="7">
        <f t="shared" si="1"/>
        <v>4.55</v>
      </c>
      <c r="K55" s="8">
        <f t="shared" si="28"/>
        <v>21.5</v>
      </c>
      <c r="L55" s="5">
        <v>0.0</v>
      </c>
      <c r="M55" s="5">
        <v>0.0</v>
      </c>
      <c r="N55" s="7">
        <f t="shared" si="29"/>
        <v>1.25</v>
      </c>
      <c r="O55" s="7">
        <f t="shared" si="6"/>
        <v>22.75</v>
      </c>
      <c r="P55" s="9">
        <f t="shared" si="34"/>
        <v>107.65</v>
      </c>
    </row>
    <row r="56">
      <c r="A56" s="5" t="s">
        <v>52</v>
      </c>
      <c r="B56" s="5" t="s">
        <v>18</v>
      </c>
      <c r="C56" s="5">
        <v>5.0</v>
      </c>
      <c r="D56" s="6" t="s">
        <v>53</v>
      </c>
      <c r="E56" s="5">
        <v>0.169</v>
      </c>
      <c r="F56" s="5">
        <v>0.0</v>
      </c>
      <c r="G56" s="5">
        <v>0.0</v>
      </c>
      <c r="H56" s="5">
        <v>0.0</v>
      </c>
      <c r="I56" s="5">
        <v>6.0</v>
      </c>
      <c r="J56" s="7">
        <f t="shared" si="1"/>
        <v>0.169</v>
      </c>
      <c r="K56" s="8">
        <f t="shared" si="28"/>
        <v>1.014</v>
      </c>
      <c r="L56" s="5">
        <v>0.0</v>
      </c>
      <c r="M56" s="5">
        <v>0.0</v>
      </c>
      <c r="N56" s="7">
        <f t="shared" si="29"/>
        <v>0</v>
      </c>
      <c r="O56" s="7">
        <f t="shared" si="6"/>
        <v>1.014</v>
      </c>
      <c r="P56" s="8">
        <f t="shared" ref="P56:P57" si="35">SUM(O56,O54,O52,O50,O48,O46)</f>
        <v>4.394</v>
      </c>
    </row>
    <row r="57">
      <c r="A57" s="5" t="s">
        <v>52</v>
      </c>
      <c r="B57" s="5" t="s">
        <v>20</v>
      </c>
      <c r="C57" s="5">
        <v>5.0</v>
      </c>
      <c r="D57" s="6" t="s">
        <v>55</v>
      </c>
      <c r="E57" s="5">
        <v>4.4</v>
      </c>
      <c r="F57" s="5">
        <v>0.0</v>
      </c>
      <c r="G57" s="5">
        <v>0.0</v>
      </c>
      <c r="H57" s="21">
        <v>0.4</v>
      </c>
      <c r="I57" s="5">
        <v>6.0</v>
      </c>
      <c r="J57" s="7">
        <f t="shared" si="1"/>
        <v>4.8</v>
      </c>
      <c r="K57" s="8">
        <f t="shared" si="28"/>
        <v>26.4</v>
      </c>
      <c r="L57" s="5">
        <v>0.0</v>
      </c>
      <c r="M57" s="5">
        <v>0.0</v>
      </c>
      <c r="N57" s="7">
        <f t="shared" si="29"/>
        <v>2.4</v>
      </c>
      <c r="O57" s="7">
        <f t="shared" si="6"/>
        <v>28.8</v>
      </c>
      <c r="P57" s="9">
        <f t="shared" si="35"/>
        <v>136.45</v>
      </c>
    </row>
    <row r="58">
      <c r="A58" s="5" t="s">
        <v>52</v>
      </c>
      <c r="B58" s="5" t="s">
        <v>18</v>
      </c>
      <c r="C58" s="5">
        <v>6.0</v>
      </c>
      <c r="D58" s="6" t="s">
        <v>53</v>
      </c>
      <c r="E58" s="5">
        <v>0.169</v>
      </c>
      <c r="F58" s="5">
        <v>0.0</v>
      </c>
      <c r="G58" s="5">
        <v>0.0</v>
      </c>
      <c r="H58" s="5">
        <v>0.0</v>
      </c>
      <c r="I58" s="5">
        <v>6.0</v>
      </c>
      <c r="J58" s="7">
        <f t="shared" si="1"/>
        <v>0.169</v>
      </c>
      <c r="K58" s="8">
        <f t="shared" si="28"/>
        <v>1.014</v>
      </c>
      <c r="L58" s="5">
        <v>0.0</v>
      </c>
      <c r="M58" s="5">
        <v>0.0</v>
      </c>
      <c r="N58" s="7">
        <f t="shared" si="29"/>
        <v>0</v>
      </c>
      <c r="O58" s="7">
        <f t="shared" si="6"/>
        <v>1.014</v>
      </c>
      <c r="P58" s="8">
        <f t="shared" ref="P58:P59" si="36">SUM(O58,O56,O54,O52,O50,O48,O46)</f>
        <v>5.408</v>
      </c>
    </row>
    <row r="59">
      <c r="A59" s="5" t="s">
        <v>52</v>
      </c>
      <c r="B59" s="5" t="s">
        <v>20</v>
      </c>
      <c r="C59" s="5">
        <v>6.0</v>
      </c>
      <c r="D59" s="6" t="s">
        <v>55</v>
      </c>
      <c r="E59" s="5">
        <v>4.5</v>
      </c>
      <c r="F59" s="5">
        <v>0.0</v>
      </c>
      <c r="G59" s="5">
        <v>0.0</v>
      </c>
      <c r="H59" s="21">
        <v>0.5</v>
      </c>
      <c r="I59" s="5">
        <v>6.0</v>
      </c>
      <c r="J59" s="7">
        <f t="shared" si="1"/>
        <v>5</v>
      </c>
      <c r="K59" s="8">
        <f t="shared" si="28"/>
        <v>27</v>
      </c>
      <c r="L59" s="5">
        <v>0.0</v>
      </c>
      <c r="M59" s="5">
        <v>0.0</v>
      </c>
      <c r="N59" s="7">
        <f t="shared" si="29"/>
        <v>3</v>
      </c>
      <c r="O59" s="7">
        <f t="shared" si="6"/>
        <v>30</v>
      </c>
      <c r="P59" s="9">
        <f t="shared" si="36"/>
        <v>166.45</v>
      </c>
    </row>
    <row r="60">
      <c r="A60" s="5" t="s">
        <v>52</v>
      </c>
      <c r="B60" s="5" t="s">
        <v>18</v>
      </c>
      <c r="C60" s="5">
        <v>7.0</v>
      </c>
      <c r="D60" s="6" t="s">
        <v>53</v>
      </c>
      <c r="E60" s="5">
        <v>0.169</v>
      </c>
      <c r="F60" s="5">
        <v>0.0</v>
      </c>
      <c r="G60" s="5">
        <v>0.0</v>
      </c>
      <c r="H60" s="5">
        <v>0.0</v>
      </c>
      <c r="I60" s="5">
        <v>6.0</v>
      </c>
      <c r="J60" s="7">
        <f t="shared" si="1"/>
        <v>0.169</v>
      </c>
      <c r="K60" s="8">
        <f t="shared" si="28"/>
        <v>1.014</v>
      </c>
      <c r="L60" s="5">
        <v>0.0</v>
      </c>
      <c r="M60" s="5">
        <v>0.0</v>
      </c>
      <c r="N60" s="7">
        <f t="shared" si="29"/>
        <v>0</v>
      </c>
      <c r="O60" s="7">
        <f t="shared" si="6"/>
        <v>1.014</v>
      </c>
      <c r="P60" s="8">
        <f t="shared" ref="P60:P61" si="37">SUM(O60,O58,O56,O54,O52,O50,O48,O46)</f>
        <v>6.422</v>
      </c>
    </row>
    <row r="61">
      <c r="A61" s="5" t="s">
        <v>52</v>
      </c>
      <c r="B61" s="5" t="s">
        <v>20</v>
      </c>
      <c r="C61" s="5">
        <v>7.0</v>
      </c>
      <c r="D61" s="6" t="s">
        <v>55</v>
      </c>
      <c r="E61" s="5">
        <v>4.6</v>
      </c>
      <c r="F61" s="5">
        <v>0.0</v>
      </c>
      <c r="G61" s="5">
        <v>0.0</v>
      </c>
      <c r="H61" s="21">
        <v>0.6</v>
      </c>
      <c r="I61" s="5">
        <v>6.0</v>
      </c>
      <c r="J61" s="7">
        <f t="shared" si="1"/>
        <v>5.2</v>
      </c>
      <c r="K61" s="8">
        <f t="shared" si="28"/>
        <v>27.6</v>
      </c>
      <c r="L61" s="5">
        <v>0.0</v>
      </c>
      <c r="M61" s="5">
        <v>0.0</v>
      </c>
      <c r="N61" s="7">
        <f t="shared" si="29"/>
        <v>3.6</v>
      </c>
      <c r="O61" s="7">
        <f t="shared" si="6"/>
        <v>31.2</v>
      </c>
      <c r="P61" s="9">
        <f t="shared" si="37"/>
        <v>197.65</v>
      </c>
    </row>
    <row r="62">
      <c r="A62" s="5" t="s">
        <v>52</v>
      </c>
      <c r="B62" s="5" t="s">
        <v>18</v>
      </c>
      <c r="C62" s="5">
        <v>8.0</v>
      </c>
      <c r="D62" s="6" t="s">
        <v>53</v>
      </c>
      <c r="E62" s="5">
        <v>0.169</v>
      </c>
      <c r="F62" s="5">
        <v>0.0</v>
      </c>
      <c r="G62" s="5">
        <v>0.0</v>
      </c>
      <c r="H62" s="5">
        <v>0.0</v>
      </c>
      <c r="I62" s="5">
        <v>6.0</v>
      </c>
      <c r="J62" s="7">
        <f t="shared" si="1"/>
        <v>0.169</v>
      </c>
      <c r="K62" s="8">
        <f t="shared" si="28"/>
        <v>1.014</v>
      </c>
      <c r="L62" s="5">
        <v>0.0</v>
      </c>
      <c r="M62" s="5">
        <v>0.0</v>
      </c>
      <c r="N62" s="7">
        <f t="shared" si="29"/>
        <v>0</v>
      </c>
      <c r="O62" s="7">
        <f t="shared" si="6"/>
        <v>1.014</v>
      </c>
      <c r="P62" s="8">
        <f t="shared" ref="P62:P63" si="38">SUM(O62,O60,O58,O56,O54,O52,O50,O48,O46)</f>
        <v>7.436</v>
      </c>
    </row>
    <row r="63">
      <c r="A63" s="5" t="s">
        <v>52</v>
      </c>
      <c r="B63" s="5" t="s">
        <v>20</v>
      </c>
      <c r="C63" s="5">
        <v>8.0</v>
      </c>
      <c r="D63" s="6" t="s">
        <v>55</v>
      </c>
      <c r="E63" s="5">
        <v>4.7</v>
      </c>
      <c r="F63" s="5">
        <v>0.0</v>
      </c>
      <c r="G63" s="5">
        <v>0.0</v>
      </c>
      <c r="H63" s="5">
        <v>0.6</v>
      </c>
      <c r="I63" s="5">
        <v>6.0</v>
      </c>
      <c r="J63" s="7">
        <f t="shared" si="1"/>
        <v>5.3</v>
      </c>
      <c r="K63" s="8">
        <f t="shared" si="28"/>
        <v>28.2</v>
      </c>
      <c r="L63" s="5">
        <v>0.0</v>
      </c>
      <c r="M63" s="5">
        <v>0.0</v>
      </c>
      <c r="N63" s="7">
        <f t="shared" si="29"/>
        <v>3.6</v>
      </c>
      <c r="O63" s="7">
        <f t="shared" si="6"/>
        <v>31.8</v>
      </c>
      <c r="P63" s="9">
        <f t="shared" si="38"/>
        <v>229.45</v>
      </c>
    </row>
    <row r="64">
      <c r="A64" s="5" t="s">
        <v>52</v>
      </c>
      <c r="B64" s="5" t="s">
        <v>18</v>
      </c>
      <c r="C64" s="5">
        <v>9.0</v>
      </c>
      <c r="D64" s="6" t="s">
        <v>53</v>
      </c>
      <c r="E64" s="5">
        <v>0.169</v>
      </c>
      <c r="F64" s="5">
        <v>0.0</v>
      </c>
      <c r="G64" s="5">
        <v>0.0</v>
      </c>
      <c r="H64" s="5">
        <v>0.0</v>
      </c>
      <c r="I64" s="5">
        <v>6.0</v>
      </c>
      <c r="J64" s="7">
        <f t="shared" si="1"/>
        <v>0.169</v>
      </c>
      <c r="K64" s="8">
        <f t="shared" si="28"/>
        <v>1.014</v>
      </c>
      <c r="L64" s="5">
        <v>0.0</v>
      </c>
      <c r="M64" s="5">
        <v>0.0</v>
      </c>
      <c r="N64" s="7">
        <f t="shared" si="29"/>
        <v>0</v>
      </c>
      <c r="O64" s="7">
        <f t="shared" si="6"/>
        <v>1.014</v>
      </c>
      <c r="P64" s="8">
        <f t="shared" ref="P64:P65" si="39">SUM(O64,O62,O60,O58,O56,O54,O52,O50,O48,O46)</f>
        <v>8.45</v>
      </c>
    </row>
    <row r="65">
      <c r="A65" s="5" t="s">
        <v>52</v>
      </c>
      <c r="B65" s="5" t="s">
        <v>20</v>
      </c>
      <c r="C65" s="5">
        <v>9.0</v>
      </c>
      <c r="D65" s="6" t="s">
        <v>55</v>
      </c>
      <c r="E65" s="5">
        <v>4.8</v>
      </c>
      <c r="F65" s="5">
        <v>0.0</v>
      </c>
      <c r="G65" s="5">
        <v>0.0</v>
      </c>
      <c r="H65" s="5">
        <v>0.65</v>
      </c>
      <c r="I65" s="5">
        <v>6.0</v>
      </c>
      <c r="J65" s="7">
        <f t="shared" si="1"/>
        <v>5.45</v>
      </c>
      <c r="K65" s="8">
        <f t="shared" si="28"/>
        <v>28.8</v>
      </c>
      <c r="L65" s="5">
        <v>0.0</v>
      </c>
      <c r="M65" s="5">
        <v>0.0</v>
      </c>
      <c r="N65" s="7">
        <f t="shared" si="29"/>
        <v>3.9</v>
      </c>
      <c r="O65" s="7">
        <f t="shared" si="6"/>
        <v>32.7</v>
      </c>
      <c r="P65" s="9">
        <f t="shared" si="39"/>
        <v>262.15</v>
      </c>
    </row>
    <row r="66">
      <c r="A66" s="5" t="s">
        <v>52</v>
      </c>
      <c r="B66" s="5" t="s">
        <v>18</v>
      </c>
      <c r="C66" s="5">
        <v>10.0</v>
      </c>
      <c r="D66" s="6" t="s">
        <v>53</v>
      </c>
      <c r="E66" s="5">
        <v>0.169</v>
      </c>
      <c r="F66" s="5">
        <v>0.0</v>
      </c>
      <c r="G66" s="5">
        <v>0.0</v>
      </c>
      <c r="H66" s="5">
        <v>0.0</v>
      </c>
      <c r="I66" s="5">
        <v>6.0</v>
      </c>
      <c r="J66" s="7">
        <f t="shared" si="1"/>
        <v>0.169</v>
      </c>
      <c r="K66" s="8">
        <f t="shared" si="28"/>
        <v>1.014</v>
      </c>
      <c r="L66" s="5">
        <v>0.0</v>
      </c>
      <c r="M66" s="5">
        <v>0.0</v>
      </c>
      <c r="N66" s="7">
        <f t="shared" si="29"/>
        <v>0</v>
      </c>
      <c r="O66" s="7">
        <f t="shared" si="6"/>
        <v>1.014</v>
      </c>
      <c r="P66" s="11">
        <f t="shared" ref="P66:P67" si="40">SUM(O66,O64,O62,O60,O58,O56,O54,O52,O50,O48,O46)</f>
        <v>9.464</v>
      </c>
    </row>
    <row r="67">
      <c r="A67" s="12" t="s">
        <v>52</v>
      </c>
      <c r="B67" s="12" t="s">
        <v>20</v>
      </c>
      <c r="C67" s="12">
        <v>10.0</v>
      </c>
      <c r="D67" s="13" t="s">
        <v>55</v>
      </c>
      <c r="E67" s="12">
        <v>4.9</v>
      </c>
      <c r="F67" s="12">
        <v>0.0</v>
      </c>
      <c r="G67" s="12">
        <v>0.0</v>
      </c>
      <c r="H67" s="12">
        <v>0.65</v>
      </c>
      <c r="I67" s="12">
        <v>6.0</v>
      </c>
      <c r="J67" s="16">
        <f t="shared" si="1"/>
        <v>5.55</v>
      </c>
      <c r="K67" s="14">
        <f t="shared" si="28"/>
        <v>29.4</v>
      </c>
      <c r="L67" s="12">
        <v>0.0</v>
      </c>
      <c r="M67" s="12">
        <v>0.0</v>
      </c>
      <c r="N67" s="16">
        <f t="shared" si="29"/>
        <v>3.9</v>
      </c>
      <c r="O67" s="16">
        <f t="shared" si="6"/>
        <v>33.3</v>
      </c>
      <c r="P67" s="18">
        <f t="shared" si="40"/>
        <v>295.45</v>
      </c>
    </row>
    <row r="68">
      <c r="A68" s="5" t="s">
        <v>57</v>
      </c>
      <c r="B68" s="5" t="s">
        <v>18</v>
      </c>
      <c r="C68" s="5">
        <v>0.0</v>
      </c>
      <c r="D68" s="6" t="s">
        <v>58</v>
      </c>
      <c r="J68" s="7"/>
      <c r="N68" s="7"/>
      <c r="O68" s="7"/>
    </row>
    <row r="69">
      <c r="A69" s="5" t="s">
        <v>57</v>
      </c>
      <c r="B69" s="5" t="s">
        <v>20</v>
      </c>
      <c r="C69" s="5">
        <v>0.0</v>
      </c>
      <c r="D69" s="6" t="s">
        <v>59</v>
      </c>
      <c r="J69" s="7"/>
      <c r="N69" s="7"/>
      <c r="O69" s="7"/>
    </row>
    <row r="70">
      <c r="A70" s="5" t="s">
        <v>57</v>
      </c>
      <c r="B70" s="5" t="s">
        <v>18</v>
      </c>
      <c r="C70" s="5">
        <v>1.0</v>
      </c>
      <c r="D70" s="6" t="s">
        <v>58</v>
      </c>
      <c r="J70" s="7"/>
      <c r="N70" s="7"/>
      <c r="O70" s="7"/>
    </row>
    <row r="71">
      <c r="A71" s="5" t="s">
        <v>57</v>
      </c>
      <c r="B71" s="5" t="s">
        <v>20</v>
      </c>
      <c r="C71" s="5">
        <v>1.0</v>
      </c>
      <c r="D71" s="6" t="s">
        <v>59</v>
      </c>
      <c r="J71" s="7"/>
      <c r="N71" s="7"/>
      <c r="O71" s="7"/>
    </row>
    <row r="72">
      <c r="A72" s="5" t="s">
        <v>57</v>
      </c>
      <c r="B72" s="5" t="s">
        <v>18</v>
      </c>
      <c r="C72" s="5">
        <v>2.0</v>
      </c>
      <c r="D72" s="6" t="s">
        <v>58</v>
      </c>
      <c r="J72" s="7"/>
      <c r="N72" s="7"/>
      <c r="O72" s="7"/>
    </row>
    <row r="73">
      <c r="A73" s="5" t="s">
        <v>57</v>
      </c>
      <c r="B73" s="5" t="s">
        <v>20</v>
      </c>
      <c r="C73" s="5">
        <v>2.0</v>
      </c>
      <c r="D73" s="6" t="s">
        <v>59</v>
      </c>
      <c r="J73" s="7"/>
      <c r="N73" s="7"/>
      <c r="O73" s="7"/>
    </row>
    <row r="74">
      <c r="A74" s="5" t="s">
        <v>57</v>
      </c>
      <c r="B74" s="5" t="s">
        <v>18</v>
      </c>
      <c r="C74" s="5">
        <v>3.0</v>
      </c>
      <c r="D74" s="6" t="s">
        <v>58</v>
      </c>
      <c r="J74" s="7"/>
      <c r="N74" s="7"/>
      <c r="O74" s="7"/>
    </row>
    <row r="75">
      <c r="A75" s="5" t="s">
        <v>57</v>
      </c>
      <c r="B75" s="5" t="s">
        <v>20</v>
      </c>
      <c r="C75" s="5">
        <v>3.0</v>
      </c>
      <c r="D75" s="6" t="s">
        <v>59</v>
      </c>
      <c r="J75" s="7"/>
      <c r="N75" s="7"/>
      <c r="O75" s="7"/>
    </row>
    <row r="76">
      <c r="A76" s="5" t="s">
        <v>57</v>
      </c>
      <c r="B76" s="5" t="s">
        <v>18</v>
      </c>
      <c r="C76" s="5">
        <v>4.0</v>
      </c>
      <c r="D76" s="6" t="s">
        <v>58</v>
      </c>
      <c r="J76" s="7"/>
      <c r="N76" s="7"/>
      <c r="O76" s="7"/>
    </row>
    <row r="77">
      <c r="A77" s="5" t="s">
        <v>57</v>
      </c>
      <c r="B77" s="5" t="s">
        <v>20</v>
      </c>
      <c r="C77" s="5">
        <v>4.0</v>
      </c>
      <c r="D77" s="6" t="s">
        <v>59</v>
      </c>
      <c r="J77" s="7"/>
      <c r="N77" s="7"/>
      <c r="O77" s="7"/>
    </row>
    <row r="78">
      <c r="A78" s="5" t="s">
        <v>57</v>
      </c>
      <c r="B78" s="5" t="s">
        <v>18</v>
      </c>
      <c r="C78" s="5">
        <v>5.0</v>
      </c>
      <c r="D78" s="6" t="s">
        <v>58</v>
      </c>
      <c r="J78" s="7"/>
      <c r="N78" s="7"/>
      <c r="O78" s="7"/>
    </row>
    <row r="79">
      <c r="A79" s="5" t="s">
        <v>57</v>
      </c>
      <c r="B79" s="5" t="s">
        <v>20</v>
      </c>
      <c r="C79" s="5">
        <v>5.0</v>
      </c>
      <c r="D79" s="6" t="s">
        <v>59</v>
      </c>
      <c r="J79" s="7"/>
      <c r="N79" s="7"/>
      <c r="O79" s="7"/>
    </row>
    <row r="80">
      <c r="A80" s="5" t="s">
        <v>57</v>
      </c>
      <c r="B80" s="5" t="s">
        <v>18</v>
      </c>
      <c r="C80" s="5">
        <v>6.0</v>
      </c>
      <c r="D80" s="6" t="s">
        <v>58</v>
      </c>
      <c r="J80" s="7"/>
      <c r="N80" s="7"/>
      <c r="O80" s="7"/>
    </row>
    <row r="81">
      <c r="A81" s="5" t="s">
        <v>57</v>
      </c>
      <c r="B81" s="5" t="s">
        <v>20</v>
      </c>
      <c r="C81" s="5">
        <v>6.0</v>
      </c>
      <c r="D81" s="6" t="s">
        <v>59</v>
      </c>
      <c r="J81" s="7"/>
      <c r="N81" s="7"/>
      <c r="O81" s="7"/>
    </row>
    <row r="82">
      <c r="A82" s="5" t="s">
        <v>57</v>
      </c>
      <c r="B82" s="5" t="s">
        <v>18</v>
      </c>
      <c r="C82" s="5">
        <v>7.0</v>
      </c>
      <c r="D82" s="6" t="s">
        <v>58</v>
      </c>
      <c r="J82" s="7"/>
      <c r="N82" s="7"/>
      <c r="O82" s="7"/>
    </row>
    <row r="83">
      <c r="A83" s="5" t="s">
        <v>57</v>
      </c>
      <c r="B83" s="5" t="s">
        <v>20</v>
      </c>
      <c r="C83" s="5">
        <v>7.0</v>
      </c>
      <c r="D83" s="6" t="s">
        <v>59</v>
      </c>
      <c r="J83" s="7"/>
      <c r="N83" s="7"/>
      <c r="O83" s="7"/>
    </row>
    <row r="84">
      <c r="A84" s="5" t="s">
        <v>57</v>
      </c>
      <c r="B84" s="5" t="s">
        <v>18</v>
      </c>
      <c r="C84" s="5">
        <v>8.0</v>
      </c>
      <c r="D84" s="6" t="s">
        <v>58</v>
      </c>
      <c r="J84" s="7"/>
      <c r="N84" s="7"/>
      <c r="O84" s="7"/>
    </row>
    <row r="85">
      <c r="A85" s="5" t="s">
        <v>57</v>
      </c>
      <c r="B85" s="5" t="s">
        <v>20</v>
      </c>
      <c r="C85" s="5">
        <v>8.0</v>
      </c>
      <c r="D85" s="6" t="s">
        <v>59</v>
      </c>
      <c r="J85" s="7"/>
      <c r="N85" s="7"/>
      <c r="O85" s="7"/>
    </row>
    <row r="86">
      <c r="A86" s="5" t="s">
        <v>57</v>
      </c>
      <c r="B86" s="5" t="s">
        <v>18</v>
      </c>
      <c r="C86" s="5">
        <v>9.0</v>
      </c>
      <c r="D86" s="6" t="s">
        <v>58</v>
      </c>
      <c r="J86" s="7"/>
      <c r="N86" s="7"/>
      <c r="O86" s="7"/>
    </row>
    <row r="87">
      <c r="A87" s="5" t="s">
        <v>57</v>
      </c>
      <c r="B87" s="5" t="s">
        <v>20</v>
      </c>
      <c r="C87" s="5">
        <v>9.0</v>
      </c>
      <c r="D87" s="6" t="s">
        <v>59</v>
      </c>
      <c r="J87" s="7"/>
      <c r="N87" s="7"/>
      <c r="O87" s="7"/>
    </row>
    <row r="88">
      <c r="A88" s="5" t="s">
        <v>57</v>
      </c>
      <c r="B88" s="5" t="s">
        <v>18</v>
      </c>
      <c r="C88" s="5">
        <v>10.0</v>
      </c>
      <c r="D88" s="6" t="s">
        <v>58</v>
      </c>
      <c r="J88" s="7"/>
      <c r="N88" s="7"/>
      <c r="O88" s="7"/>
    </row>
    <row r="89">
      <c r="A89" s="5" t="s">
        <v>57</v>
      </c>
      <c r="B89" s="5" t="s">
        <v>20</v>
      </c>
      <c r="C89" s="5">
        <v>10.0</v>
      </c>
      <c r="D89" s="6" t="s">
        <v>59</v>
      </c>
      <c r="J89" s="7"/>
      <c r="N89" s="7"/>
      <c r="O89" s="7"/>
    </row>
    <row r="90">
      <c r="D90" s="7"/>
      <c r="J90" s="7"/>
      <c r="N90" s="7"/>
      <c r="O90" s="7"/>
    </row>
    <row r="91">
      <c r="D91" s="7"/>
      <c r="J91" s="7"/>
      <c r="N91" s="7"/>
      <c r="O91" s="7"/>
    </row>
    <row r="92">
      <c r="D92" s="7"/>
      <c r="J92" s="7"/>
      <c r="N92" s="7"/>
      <c r="O92" s="7"/>
    </row>
    <row r="93">
      <c r="D93" s="7"/>
      <c r="J93" s="7"/>
      <c r="N93" s="7"/>
      <c r="O93" s="7"/>
    </row>
    <row r="94">
      <c r="D94" s="7"/>
      <c r="J94" s="7"/>
      <c r="N94" s="7"/>
      <c r="O94" s="7"/>
    </row>
    <row r="95">
      <c r="D95" s="7"/>
      <c r="J95" s="7"/>
      <c r="N95" s="7"/>
      <c r="O95" s="7"/>
    </row>
    <row r="96">
      <c r="D96" s="7"/>
      <c r="J96" s="7"/>
      <c r="N96" s="7"/>
      <c r="O96" s="7"/>
    </row>
    <row r="97">
      <c r="D97" s="7"/>
      <c r="J97" s="7"/>
      <c r="N97" s="7"/>
      <c r="O97" s="7"/>
    </row>
    <row r="98">
      <c r="D98" s="7"/>
      <c r="J98" s="7"/>
      <c r="N98" s="7"/>
      <c r="O98" s="7"/>
    </row>
    <row r="99">
      <c r="D99" s="7"/>
      <c r="J99" s="7"/>
      <c r="N99" s="7"/>
      <c r="O99" s="7"/>
    </row>
    <row r="100">
      <c r="D100" s="7"/>
      <c r="J100" s="7"/>
      <c r="N100" s="7"/>
      <c r="O100" s="7"/>
    </row>
    <row r="101">
      <c r="D101" s="7"/>
      <c r="J101" s="7"/>
      <c r="N101" s="7"/>
      <c r="O101" s="7"/>
    </row>
    <row r="102">
      <c r="D102" s="7"/>
      <c r="J102" s="7"/>
      <c r="N102" s="7"/>
      <c r="O102" s="7"/>
    </row>
    <row r="103">
      <c r="D103" s="7"/>
      <c r="J103" s="7"/>
      <c r="N103" s="7"/>
      <c r="O103" s="7"/>
    </row>
    <row r="104">
      <c r="D104" s="7"/>
      <c r="J104" s="7"/>
      <c r="N104" s="7"/>
      <c r="O104" s="7"/>
    </row>
    <row r="105">
      <c r="D105" s="7"/>
      <c r="J105" s="7"/>
      <c r="N105" s="7"/>
      <c r="O105" s="7"/>
    </row>
    <row r="106">
      <c r="D106" s="7"/>
      <c r="J106" s="7"/>
      <c r="N106" s="7"/>
      <c r="O106" s="7"/>
    </row>
    <row r="107">
      <c r="D107" s="7"/>
      <c r="J107" s="7"/>
      <c r="N107" s="7"/>
      <c r="O107" s="7"/>
    </row>
    <row r="108">
      <c r="D108" s="7"/>
      <c r="J108" s="7"/>
      <c r="N108" s="7"/>
      <c r="O108" s="7"/>
    </row>
    <row r="109">
      <c r="D109" s="7"/>
      <c r="J109" s="7"/>
      <c r="N109" s="7"/>
      <c r="O109" s="7"/>
    </row>
    <row r="110">
      <c r="D110" s="7"/>
      <c r="J110" s="7"/>
      <c r="N110" s="7"/>
      <c r="O110" s="7"/>
    </row>
    <row r="111">
      <c r="D111" s="7"/>
      <c r="J111" s="7"/>
      <c r="N111" s="7"/>
      <c r="O111" s="7"/>
    </row>
    <row r="112">
      <c r="D112" s="7"/>
      <c r="J112" s="7"/>
      <c r="N112" s="7"/>
      <c r="O112" s="7"/>
    </row>
    <row r="113">
      <c r="D113" s="7"/>
      <c r="J113" s="7"/>
      <c r="N113" s="7"/>
      <c r="O113" s="7"/>
    </row>
    <row r="114">
      <c r="D114" s="7"/>
      <c r="J114" s="7"/>
      <c r="N114" s="7"/>
      <c r="O114" s="7"/>
    </row>
    <row r="115">
      <c r="D115" s="7"/>
      <c r="J115" s="7"/>
      <c r="N115" s="7"/>
      <c r="O115" s="7"/>
    </row>
    <row r="116">
      <c r="D116" s="7"/>
      <c r="J116" s="7"/>
      <c r="N116" s="7"/>
      <c r="O116" s="7"/>
    </row>
    <row r="117">
      <c r="D117" s="7"/>
      <c r="J117" s="7"/>
      <c r="N117" s="7"/>
      <c r="O117" s="7"/>
    </row>
    <row r="118">
      <c r="D118" s="7"/>
      <c r="J118" s="7"/>
      <c r="N118" s="7"/>
      <c r="O118" s="7"/>
    </row>
    <row r="119">
      <c r="D119" s="7"/>
      <c r="J119" s="7"/>
      <c r="N119" s="7"/>
      <c r="O119" s="7"/>
    </row>
    <row r="120">
      <c r="D120" s="7"/>
      <c r="J120" s="7"/>
      <c r="N120" s="7"/>
      <c r="O120" s="7"/>
    </row>
    <row r="121">
      <c r="D121" s="7"/>
      <c r="J121" s="7"/>
      <c r="N121" s="7"/>
      <c r="O121" s="7"/>
    </row>
    <row r="122">
      <c r="D122" s="7"/>
      <c r="J122" s="7"/>
      <c r="N122" s="7"/>
      <c r="O122" s="7"/>
    </row>
    <row r="123">
      <c r="D123" s="7"/>
      <c r="J123" s="7"/>
      <c r="N123" s="7"/>
      <c r="O123" s="7"/>
    </row>
    <row r="124">
      <c r="D124" s="7"/>
      <c r="J124" s="7"/>
      <c r="N124" s="7"/>
      <c r="O124" s="7"/>
    </row>
    <row r="125">
      <c r="D125" s="7"/>
      <c r="J125" s="7"/>
      <c r="N125" s="7"/>
      <c r="O125" s="7"/>
    </row>
    <row r="126">
      <c r="D126" s="7"/>
      <c r="J126" s="7"/>
      <c r="N126" s="7"/>
      <c r="O126" s="7"/>
    </row>
    <row r="127">
      <c r="D127" s="7"/>
      <c r="J127" s="7"/>
      <c r="N127" s="7"/>
      <c r="O127" s="7"/>
    </row>
    <row r="128">
      <c r="D128" s="7"/>
      <c r="J128" s="7"/>
      <c r="N128" s="7"/>
      <c r="O128" s="7"/>
    </row>
    <row r="129">
      <c r="D129" s="7"/>
      <c r="J129" s="7"/>
      <c r="N129" s="7"/>
      <c r="O129" s="7"/>
    </row>
    <row r="130">
      <c r="D130" s="7"/>
      <c r="J130" s="7"/>
      <c r="N130" s="7"/>
      <c r="O130" s="7"/>
    </row>
    <row r="131">
      <c r="D131" s="7"/>
      <c r="J131" s="7"/>
      <c r="N131" s="7"/>
      <c r="O131" s="7"/>
    </row>
    <row r="132">
      <c r="D132" s="7"/>
      <c r="J132" s="7"/>
      <c r="N132" s="7"/>
      <c r="O132" s="7"/>
    </row>
    <row r="133">
      <c r="D133" s="7"/>
      <c r="J133" s="7"/>
      <c r="N133" s="7"/>
      <c r="O133" s="7"/>
    </row>
    <row r="134">
      <c r="D134" s="7"/>
      <c r="J134" s="7"/>
      <c r="N134" s="7"/>
      <c r="O134" s="7"/>
    </row>
    <row r="135">
      <c r="D135" s="7"/>
      <c r="J135" s="7"/>
      <c r="N135" s="7"/>
      <c r="O135" s="7"/>
    </row>
    <row r="136">
      <c r="D136" s="7"/>
      <c r="J136" s="7"/>
      <c r="N136" s="7"/>
      <c r="O136" s="7"/>
    </row>
    <row r="137">
      <c r="D137" s="7"/>
      <c r="J137" s="7"/>
      <c r="N137" s="7"/>
      <c r="O137" s="7"/>
    </row>
    <row r="138">
      <c r="D138" s="7"/>
      <c r="J138" s="7"/>
      <c r="N138" s="7"/>
      <c r="O138" s="7"/>
    </row>
    <row r="139">
      <c r="D139" s="7"/>
      <c r="J139" s="7"/>
      <c r="N139" s="7"/>
      <c r="O139" s="7"/>
    </row>
    <row r="140">
      <c r="D140" s="7"/>
      <c r="J140" s="7"/>
      <c r="N140" s="7"/>
      <c r="O140" s="7"/>
    </row>
    <row r="141">
      <c r="D141" s="7"/>
      <c r="J141" s="7"/>
      <c r="N141" s="7"/>
      <c r="O141" s="7"/>
    </row>
    <row r="142">
      <c r="D142" s="7"/>
      <c r="J142" s="7"/>
      <c r="N142" s="7"/>
      <c r="O142" s="7"/>
    </row>
    <row r="143">
      <c r="D143" s="7"/>
      <c r="J143" s="7"/>
      <c r="N143" s="7"/>
      <c r="O143" s="7"/>
    </row>
    <row r="144">
      <c r="D144" s="7"/>
      <c r="J144" s="7"/>
      <c r="N144" s="7"/>
      <c r="O144" s="7"/>
    </row>
    <row r="145">
      <c r="D145" s="7"/>
      <c r="J145" s="7"/>
      <c r="N145" s="7"/>
      <c r="O145" s="7"/>
    </row>
    <row r="146">
      <c r="D146" s="7"/>
      <c r="J146" s="7"/>
      <c r="N146" s="7"/>
      <c r="O146" s="7"/>
    </row>
    <row r="147">
      <c r="D147" s="7"/>
      <c r="J147" s="7"/>
      <c r="N147" s="7"/>
      <c r="O147" s="7"/>
    </row>
    <row r="148">
      <c r="D148" s="7"/>
      <c r="J148" s="7"/>
      <c r="N148" s="7"/>
      <c r="O148" s="7"/>
    </row>
    <row r="149">
      <c r="D149" s="7"/>
      <c r="J149" s="7"/>
      <c r="N149" s="7"/>
      <c r="O149" s="7"/>
    </row>
    <row r="150">
      <c r="D150" s="7"/>
      <c r="J150" s="7"/>
      <c r="N150" s="7"/>
      <c r="O150" s="7"/>
    </row>
    <row r="151">
      <c r="D151" s="7"/>
      <c r="J151" s="7"/>
      <c r="N151" s="7"/>
      <c r="O151" s="7"/>
    </row>
    <row r="152">
      <c r="D152" s="7"/>
      <c r="J152" s="7"/>
      <c r="N152" s="7"/>
      <c r="O152" s="7"/>
    </row>
    <row r="153">
      <c r="D153" s="7"/>
      <c r="J153" s="7"/>
      <c r="N153" s="7"/>
      <c r="O153" s="7"/>
    </row>
    <row r="154">
      <c r="D154" s="7"/>
      <c r="J154" s="7"/>
      <c r="N154" s="7"/>
      <c r="O154" s="7"/>
    </row>
    <row r="155">
      <c r="D155" s="7"/>
      <c r="J155" s="7"/>
      <c r="N155" s="7"/>
      <c r="O155" s="7"/>
    </row>
    <row r="156">
      <c r="D156" s="7"/>
      <c r="J156" s="7"/>
      <c r="N156" s="7"/>
      <c r="O156" s="7"/>
    </row>
    <row r="157">
      <c r="D157" s="7"/>
      <c r="J157" s="7"/>
      <c r="N157" s="7"/>
      <c r="O157" s="7"/>
    </row>
    <row r="158">
      <c r="D158" s="7"/>
      <c r="J158" s="7"/>
      <c r="N158" s="7"/>
      <c r="O158" s="7"/>
    </row>
    <row r="159">
      <c r="D159" s="7"/>
      <c r="J159" s="7"/>
      <c r="N159" s="7"/>
      <c r="O159" s="7"/>
    </row>
    <row r="160">
      <c r="D160" s="7"/>
      <c r="J160" s="7"/>
      <c r="N160" s="7"/>
      <c r="O160" s="7"/>
    </row>
    <row r="161">
      <c r="D161" s="7"/>
      <c r="J161" s="7"/>
      <c r="N161" s="7"/>
      <c r="O161" s="7"/>
    </row>
    <row r="162">
      <c r="D162" s="7"/>
      <c r="J162" s="7"/>
      <c r="N162" s="7"/>
      <c r="O162" s="7"/>
    </row>
    <row r="163">
      <c r="D163" s="7"/>
      <c r="J163" s="7"/>
      <c r="N163" s="7"/>
      <c r="O163" s="7"/>
    </row>
    <row r="164">
      <c r="D164" s="7"/>
      <c r="J164" s="7"/>
      <c r="N164" s="7"/>
      <c r="O164" s="7"/>
    </row>
    <row r="165">
      <c r="D165" s="7"/>
      <c r="J165" s="7"/>
      <c r="N165" s="7"/>
      <c r="O165" s="7"/>
    </row>
    <row r="166">
      <c r="D166" s="7"/>
      <c r="J166" s="7"/>
      <c r="N166" s="7"/>
      <c r="O166" s="7"/>
    </row>
    <row r="167">
      <c r="D167" s="7"/>
      <c r="J167" s="7"/>
      <c r="N167" s="7"/>
      <c r="O167" s="7"/>
    </row>
    <row r="168">
      <c r="D168" s="7"/>
      <c r="J168" s="7"/>
      <c r="N168" s="7"/>
      <c r="O168" s="7"/>
    </row>
    <row r="169">
      <c r="D169" s="7"/>
      <c r="J169" s="7"/>
      <c r="N169" s="7"/>
      <c r="O169" s="7"/>
    </row>
    <row r="170">
      <c r="D170" s="7"/>
      <c r="J170" s="7"/>
      <c r="N170" s="7"/>
      <c r="O170" s="7"/>
    </row>
    <row r="171">
      <c r="D171" s="7"/>
      <c r="J171" s="7"/>
      <c r="N171" s="7"/>
      <c r="O171" s="7"/>
    </row>
    <row r="172">
      <c r="D172" s="7"/>
      <c r="J172" s="7"/>
      <c r="N172" s="7"/>
      <c r="O172" s="7"/>
    </row>
    <row r="173">
      <c r="D173" s="7"/>
      <c r="J173" s="7"/>
      <c r="N173" s="7"/>
      <c r="O173" s="7"/>
    </row>
    <row r="174">
      <c r="D174" s="7"/>
      <c r="J174" s="7"/>
      <c r="N174" s="7"/>
      <c r="O174" s="7"/>
    </row>
    <row r="175">
      <c r="D175" s="7"/>
      <c r="J175" s="7"/>
      <c r="N175" s="7"/>
      <c r="O175" s="7"/>
    </row>
    <row r="176">
      <c r="D176" s="7"/>
      <c r="J176" s="7"/>
      <c r="N176" s="7"/>
      <c r="O176" s="7"/>
    </row>
    <row r="177">
      <c r="D177" s="7"/>
      <c r="J177" s="7"/>
      <c r="N177" s="7"/>
      <c r="O177" s="7"/>
    </row>
    <row r="178">
      <c r="D178" s="7"/>
      <c r="J178" s="7"/>
      <c r="N178" s="7"/>
      <c r="O178" s="7"/>
    </row>
    <row r="179">
      <c r="D179" s="7"/>
      <c r="J179" s="7"/>
      <c r="N179" s="7"/>
      <c r="O179" s="7"/>
    </row>
    <row r="180">
      <c r="D180" s="7"/>
      <c r="J180" s="7"/>
      <c r="N180" s="7"/>
      <c r="O180" s="7"/>
    </row>
    <row r="181">
      <c r="D181" s="7"/>
      <c r="J181" s="7"/>
      <c r="N181" s="7"/>
      <c r="O181" s="7"/>
    </row>
    <row r="182">
      <c r="D182" s="7"/>
      <c r="J182" s="7"/>
      <c r="N182" s="7"/>
      <c r="O182" s="7"/>
    </row>
    <row r="183">
      <c r="D183" s="7"/>
      <c r="J183" s="7"/>
      <c r="N183" s="7"/>
      <c r="O183" s="7"/>
    </row>
    <row r="184">
      <c r="D184" s="7"/>
      <c r="J184" s="7"/>
      <c r="N184" s="7"/>
      <c r="O184" s="7"/>
    </row>
    <row r="185">
      <c r="D185" s="7"/>
      <c r="J185" s="7"/>
      <c r="N185" s="7"/>
      <c r="O185" s="7"/>
    </row>
    <row r="186">
      <c r="D186" s="7"/>
      <c r="J186" s="7"/>
      <c r="N186" s="7"/>
      <c r="O186" s="7"/>
    </row>
    <row r="187">
      <c r="D187" s="7"/>
      <c r="J187" s="7"/>
      <c r="N187" s="7"/>
      <c r="O187" s="7"/>
    </row>
    <row r="188">
      <c r="D188" s="7"/>
      <c r="J188" s="7"/>
      <c r="N188" s="7"/>
      <c r="O188" s="7"/>
    </row>
    <row r="189">
      <c r="D189" s="7"/>
      <c r="J189" s="7"/>
      <c r="N189" s="7"/>
      <c r="O189" s="7"/>
    </row>
    <row r="190">
      <c r="D190" s="7"/>
      <c r="J190" s="7"/>
      <c r="N190" s="7"/>
      <c r="O190" s="7"/>
    </row>
    <row r="191">
      <c r="D191" s="7"/>
      <c r="J191" s="7"/>
      <c r="N191" s="7"/>
      <c r="O191" s="7"/>
    </row>
    <row r="192">
      <c r="D192" s="7"/>
      <c r="J192" s="7"/>
      <c r="N192" s="7"/>
      <c r="O192" s="7"/>
    </row>
    <row r="193">
      <c r="D193" s="7"/>
      <c r="J193" s="7"/>
      <c r="N193" s="7"/>
      <c r="O193" s="7"/>
    </row>
    <row r="194">
      <c r="D194" s="7"/>
      <c r="J194" s="7"/>
      <c r="N194" s="7"/>
      <c r="O194" s="7"/>
    </row>
    <row r="195">
      <c r="D195" s="7"/>
      <c r="J195" s="7"/>
      <c r="N195" s="7"/>
      <c r="O195" s="7"/>
    </row>
    <row r="196">
      <c r="D196" s="7"/>
      <c r="J196" s="7"/>
      <c r="N196" s="7"/>
      <c r="O196" s="7"/>
    </row>
    <row r="197">
      <c r="D197" s="7"/>
      <c r="J197" s="7"/>
      <c r="N197" s="7"/>
      <c r="O197" s="7"/>
    </row>
    <row r="198">
      <c r="D198" s="7"/>
      <c r="J198" s="7"/>
      <c r="N198" s="7"/>
      <c r="O198" s="7"/>
    </row>
    <row r="199">
      <c r="D199" s="7"/>
      <c r="J199" s="7"/>
      <c r="N199" s="7"/>
      <c r="O199" s="7"/>
    </row>
    <row r="200">
      <c r="D200" s="7"/>
      <c r="J200" s="7"/>
      <c r="N200" s="7"/>
      <c r="O200" s="7"/>
    </row>
    <row r="201">
      <c r="D201" s="7"/>
      <c r="J201" s="7"/>
      <c r="N201" s="7"/>
      <c r="O201" s="7"/>
    </row>
    <row r="202">
      <c r="D202" s="7"/>
      <c r="J202" s="7"/>
      <c r="N202" s="7"/>
      <c r="O202" s="7"/>
    </row>
    <row r="203">
      <c r="D203" s="7"/>
      <c r="J203" s="7"/>
      <c r="N203" s="7"/>
      <c r="O203" s="7"/>
    </row>
    <row r="204">
      <c r="D204" s="7"/>
      <c r="J204" s="7"/>
      <c r="N204" s="7"/>
      <c r="O204" s="7"/>
    </row>
    <row r="205">
      <c r="D205" s="7"/>
      <c r="J205" s="7"/>
      <c r="N205" s="7"/>
      <c r="O205" s="7"/>
    </row>
    <row r="206">
      <c r="D206" s="7"/>
      <c r="J206" s="7"/>
      <c r="N206" s="7"/>
      <c r="O206" s="7"/>
    </row>
    <row r="207">
      <c r="D207" s="7"/>
      <c r="J207" s="7"/>
      <c r="N207" s="7"/>
      <c r="O207" s="7"/>
    </row>
    <row r="208">
      <c r="D208" s="7"/>
      <c r="J208" s="7"/>
      <c r="N208" s="7"/>
      <c r="O208" s="7"/>
    </row>
    <row r="209">
      <c r="D209" s="7"/>
      <c r="J209" s="7"/>
      <c r="N209" s="7"/>
      <c r="O209" s="7"/>
    </row>
    <row r="210">
      <c r="D210" s="7"/>
      <c r="J210" s="7"/>
      <c r="N210" s="7"/>
      <c r="O210" s="7"/>
    </row>
    <row r="211">
      <c r="D211" s="7"/>
      <c r="J211" s="7"/>
      <c r="N211" s="7"/>
      <c r="O211" s="7"/>
    </row>
    <row r="212">
      <c r="D212" s="7"/>
      <c r="J212" s="7"/>
      <c r="N212" s="7"/>
      <c r="O212" s="7"/>
    </row>
    <row r="213">
      <c r="D213" s="7"/>
      <c r="J213" s="7"/>
      <c r="N213" s="7"/>
      <c r="O213" s="7"/>
    </row>
    <row r="214">
      <c r="D214" s="7"/>
      <c r="J214" s="7"/>
      <c r="N214" s="7"/>
      <c r="O214" s="7"/>
    </row>
    <row r="215">
      <c r="D215" s="7"/>
      <c r="J215" s="7"/>
      <c r="N215" s="7"/>
      <c r="O215" s="7"/>
    </row>
    <row r="216">
      <c r="D216" s="7"/>
      <c r="J216" s="7"/>
      <c r="N216" s="7"/>
      <c r="O216" s="7"/>
    </row>
    <row r="217">
      <c r="D217" s="7"/>
      <c r="J217" s="7"/>
      <c r="N217" s="7"/>
      <c r="O217" s="7"/>
    </row>
    <row r="218">
      <c r="D218" s="7"/>
      <c r="J218" s="7"/>
      <c r="N218" s="7"/>
      <c r="O218" s="7"/>
    </row>
    <row r="219">
      <c r="D219" s="7"/>
      <c r="J219" s="7"/>
      <c r="N219" s="7"/>
      <c r="O219" s="7"/>
    </row>
    <row r="220">
      <c r="D220" s="7"/>
      <c r="J220" s="7"/>
      <c r="N220" s="7"/>
      <c r="O220" s="7"/>
    </row>
    <row r="221">
      <c r="D221" s="7"/>
      <c r="J221" s="7"/>
      <c r="N221" s="7"/>
      <c r="O221" s="7"/>
    </row>
    <row r="222">
      <c r="D222" s="7"/>
      <c r="J222" s="7"/>
      <c r="N222" s="7"/>
      <c r="O222" s="7"/>
    </row>
    <row r="223">
      <c r="D223" s="7"/>
      <c r="J223" s="7"/>
      <c r="N223" s="7"/>
      <c r="O223" s="7"/>
    </row>
    <row r="224">
      <c r="D224" s="7"/>
      <c r="J224" s="7"/>
      <c r="N224" s="7"/>
      <c r="O224" s="7"/>
    </row>
    <row r="225">
      <c r="D225" s="7"/>
      <c r="J225" s="7"/>
      <c r="N225" s="7"/>
      <c r="O225" s="7"/>
    </row>
    <row r="226">
      <c r="D226" s="7"/>
      <c r="J226" s="7"/>
      <c r="N226" s="7"/>
      <c r="O226" s="7"/>
    </row>
    <row r="227">
      <c r="D227" s="7"/>
      <c r="J227" s="7"/>
      <c r="N227" s="7"/>
      <c r="O227" s="7"/>
    </row>
    <row r="228">
      <c r="D228" s="7"/>
      <c r="J228" s="7"/>
      <c r="N228" s="7"/>
      <c r="O228" s="7"/>
    </row>
    <row r="229">
      <c r="D229" s="7"/>
      <c r="J229" s="7"/>
      <c r="N229" s="7"/>
      <c r="O229" s="7"/>
    </row>
    <row r="230">
      <c r="D230" s="7"/>
      <c r="J230" s="7"/>
      <c r="N230" s="7"/>
      <c r="O230" s="7"/>
    </row>
    <row r="231">
      <c r="D231" s="7"/>
      <c r="J231" s="7"/>
      <c r="N231" s="7"/>
      <c r="O231" s="7"/>
    </row>
    <row r="232">
      <c r="D232" s="7"/>
      <c r="J232" s="7"/>
      <c r="N232" s="7"/>
      <c r="O232" s="7"/>
    </row>
    <row r="233">
      <c r="D233" s="7"/>
      <c r="J233" s="7"/>
      <c r="N233" s="7"/>
      <c r="O233" s="7"/>
    </row>
    <row r="234">
      <c r="D234" s="7"/>
      <c r="J234" s="7"/>
      <c r="N234" s="7"/>
      <c r="O234" s="7"/>
    </row>
    <row r="235">
      <c r="D235" s="7"/>
      <c r="J235" s="7"/>
      <c r="N235" s="7"/>
      <c r="O235" s="7"/>
    </row>
    <row r="236">
      <c r="D236" s="7"/>
      <c r="J236" s="7"/>
      <c r="N236" s="7"/>
      <c r="O236" s="7"/>
    </row>
    <row r="237">
      <c r="D237" s="7"/>
      <c r="J237" s="7"/>
      <c r="N237" s="7"/>
      <c r="O237" s="7"/>
    </row>
    <row r="238">
      <c r="D238" s="7"/>
      <c r="J238" s="7"/>
      <c r="N238" s="7"/>
      <c r="O238" s="7"/>
    </row>
    <row r="239">
      <c r="D239" s="7"/>
      <c r="J239" s="7"/>
      <c r="N239" s="7"/>
      <c r="O239" s="7"/>
    </row>
    <row r="240">
      <c r="D240" s="7"/>
      <c r="J240" s="7"/>
      <c r="N240" s="7"/>
      <c r="O240" s="7"/>
    </row>
    <row r="241">
      <c r="D241" s="7"/>
      <c r="J241" s="7"/>
      <c r="N241" s="7"/>
      <c r="O241" s="7"/>
    </row>
    <row r="242">
      <c r="D242" s="7"/>
      <c r="J242" s="7"/>
      <c r="N242" s="7"/>
      <c r="O242" s="7"/>
    </row>
    <row r="243">
      <c r="D243" s="7"/>
      <c r="J243" s="7"/>
      <c r="N243" s="7"/>
      <c r="O243" s="7"/>
    </row>
    <row r="244">
      <c r="D244" s="7"/>
      <c r="J244" s="7"/>
      <c r="N244" s="7"/>
      <c r="O244" s="7"/>
    </row>
    <row r="245">
      <c r="D245" s="7"/>
      <c r="J245" s="7"/>
      <c r="N245" s="7"/>
      <c r="O245" s="7"/>
    </row>
    <row r="246">
      <c r="D246" s="7"/>
      <c r="J246" s="7"/>
      <c r="N246" s="7"/>
      <c r="O246" s="7"/>
    </row>
    <row r="247">
      <c r="D247" s="7"/>
      <c r="J247" s="7"/>
      <c r="N247" s="7"/>
      <c r="O247" s="7"/>
    </row>
    <row r="248">
      <c r="D248" s="7"/>
      <c r="J248" s="7"/>
      <c r="N248" s="7"/>
      <c r="O248" s="7"/>
    </row>
    <row r="249">
      <c r="D249" s="7"/>
      <c r="J249" s="7"/>
      <c r="N249" s="7"/>
      <c r="O249" s="7"/>
    </row>
    <row r="250">
      <c r="D250" s="7"/>
      <c r="J250" s="7"/>
      <c r="N250" s="7"/>
      <c r="O250" s="7"/>
    </row>
    <row r="251">
      <c r="D251" s="7"/>
      <c r="J251" s="7"/>
      <c r="N251" s="7"/>
      <c r="O251" s="7"/>
    </row>
    <row r="252">
      <c r="D252" s="7"/>
      <c r="J252" s="7"/>
      <c r="N252" s="7"/>
      <c r="O252" s="7"/>
    </row>
    <row r="253">
      <c r="D253" s="7"/>
      <c r="J253" s="7"/>
      <c r="N253" s="7"/>
      <c r="O253" s="7"/>
    </row>
    <row r="254">
      <c r="D254" s="7"/>
      <c r="J254" s="7"/>
      <c r="N254" s="7"/>
      <c r="O254" s="7"/>
    </row>
    <row r="255">
      <c r="D255" s="7"/>
      <c r="J255" s="7"/>
      <c r="N255" s="7"/>
      <c r="O255" s="7"/>
    </row>
    <row r="256">
      <c r="D256" s="7"/>
      <c r="J256" s="7"/>
      <c r="N256" s="7"/>
      <c r="O256" s="7"/>
    </row>
    <row r="257">
      <c r="D257" s="7"/>
      <c r="J257" s="7"/>
      <c r="N257" s="7"/>
      <c r="O257" s="7"/>
    </row>
    <row r="258">
      <c r="D258" s="7"/>
      <c r="J258" s="7"/>
      <c r="N258" s="7"/>
      <c r="O258" s="7"/>
    </row>
    <row r="259">
      <c r="D259" s="7"/>
      <c r="J259" s="7"/>
      <c r="N259" s="7"/>
      <c r="O259" s="7"/>
    </row>
    <row r="260">
      <c r="D260" s="7"/>
      <c r="J260" s="7"/>
      <c r="N260" s="7"/>
      <c r="O260" s="7"/>
    </row>
    <row r="261">
      <c r="D261" s="7"/>
      <c r="J261" s="7"/>
      <c r="N261" s="7"/>
      <c r="O261" s="7"/>
    </row>
    <row r="262">
      <c r="D262" s="7"/>
      <c r="J262" s="7"/>
      <c r="N262" s="7"/>
      <c r="O262" s="7"/>
    </row>
    <row r="263">
      <c r="D263" s="7"/>
      <c r="J263" s="7"/>
      <c r="N263" s="7"/>
      <c r="O263" s="7"/>
    </row>
    <row r="264">
      <c r="D264" s="7"/>
      <c r="J264" s="7"/>
      <c r="N264" s="7"/>
      <c r="O264" s="7"/>
    </row>
    <row r="265">
      <c r="D265" s="7"/>
      <c r="J265" s="7"/>
      <c r="N265" s="7"/>
      <c r="O265" s="7"/>
    </row>
    <row r="266">
      <c r="D266" s="7"/>
      <c r="J266" s="7"/>
      <c r="N266" s="7"/>
      <c r="O266" s="7"/>
    </row>
    <row r="267">
      <c r="D267" s="7"/>
      <c r="J267" s="7"/>
      <c r="N267" s="7"/>
      <c r="O267" s="7"/>
    </row>
    <row r="268">
      <c r="D268" s="7"/>
      <c r="J268" s="7"/>
      <c r="N268" s="7"/>
      <c r="O268" s="7"/>
    </row>
    <row r="269">
      <c r="D269" s="7"/>
      <c r="J269" s="7"/>
      <c r="N269" s="7"/>
      <c r="O269" s="7"/>
    </row>
    <row r="270">
      <c r="D270" s="7"/>
      <c r="J270" s="7"/>
      <c r="N270" s="7"/>
      <c r="O270" s="7"/>
    </row>
    <row r="271">
      <c r="D271" s="7"/>
      <c r="J271" s="7"/>
      <c r="N271" s="7"/>
      <c r="O271" s="7"/>
    </row>
    <row r="272">
      <c r="D272" s="7"/>
      <c r="J272" s="7"/>
      <c r="N272" s="7"/>
      <c r="O272" s="7"/>
    </row>
    <row r="273">
      <c r="D273" s="7"/>
      <c r="J273" s="7"/>
      <c r="N273" s="7"/>
      <c r="O273" s="7"/>
    </row>
    <row r="274">
      <c r="D274" s="7"/>
      <c r="J274" s="7"/>
      <c r="N274" s="7"/>
      <c r="O274" s="7"/>
    </row>
    <row r="275">
      <c r="D275" s="7"/>
      <c r="J275" s="7"/>
      <c r="N275" s="7"/>
      <c r="O275" s="7"/>
    </row>
    <row r="276">
      <c r="D276" s="7"/>
      <c r="J276" s="7"/>
      <c r="N276" s="7"/>
      <c r="O276" s="7"/>
    </row>
    <row r="277">
      <c r="D277" s="7"/>
      <c r="J277" s="7"/>
      <c r="N277" s="7"/>
      <c r="O277" s="7"/>
    </row>
    <row r="278">
      <c r="D278" s="7"/>
      <c r="J278" s="7"/>
      <c r="N278" s="7"/>
      <c r="O278" s="7"/>
    </row>
    <row r="279">
      <c r="D279" s="7"/>
      <c r="J279" s="7"/>
      <c r="N279" s="7"/>
      <c r="O279" s="7"/>
    </row>
    <row r="280">
      <c r="D280" s="7"/>
      <c r="J280" s="7"/>
      <c r="N280" s="7"/>
      <c r="O280" s="7"/>
    </row>
    <row r="281">
      <c r="D281" s="7"/>
      <c r="J281" s="7"/>
      <c r="N281" s="7"/>
      <c r="O281" s="7"/>
    </row>
    <row r="282">
      <c r="D282" s="7"/>
      <c r="J282" s="7"/>
      <c r="N282" s="7"/>
      <c r="O282" s="7"/>
    </row>
    <row r="283">
      <c r="D283" s="7"/>
      <c r="J283" s="7"/>
      <c r="N283" s="7"/>
      <c r="O283" s="7"/>
    </row>
    <row r="284">
      <c r="D284" s="7"/>
      <c r="J284" s="7"/>
      <c r="N284" s="7"/>
      <c r="O284" s="7"/>
    </row>
    <row r="285">
      <c r="D285" s="7"/>
      <c r="J285" s="7"/>
      <c r="N285" s="7"/>
      <c r="O285" s="7"/>
    </row>
    <row r="286">
      <c r="D286" s="7"/>
      <c r="J286" s="7"/>
      <c r="N286" s="7"/>
      <c r="O286" s="7"/>
    </row>
    <row r="287">
      <c r="D287" s="7"/>
      <c r="J287" s="7"/>
      <c r="N287" s="7"/>
      <c r="O287" s="7"/>
    </row>
    <row r="288">
      <c r="D288" s="7"/>
      <c r="J288" s="7"/>
      <c r="N288" s="7"/>
      <c r="O288" s="7"/>
    </row>
    <row r="289">
      <c r="D289" s="7"/>
      <c r="J289" s="7"/>
      <c r="N289" s="7"/>
      <c r="O289" s="7"/>
    </row>
    <row r="290">
      <c r="D290" s="7"/>
      <c r="J290" s="7"/>
      <c r="N290" s="7"/>
      <c r="O290" s="7"/>
    </row>
    <row r="291">
      <c r="D291" s="7"/>
      <c r="J291" s="7"/>
      <c r="N291" s="7"/>
      <c r="O291" s="7"/>
    </row>
    <row r="292">
      <c r="D292" s="7"/>
      <c r="J292" s="7"/>
      <c r="N292" s="7"/>
      <c r="O292" s="7"/>
    </row>
    <row r="293">
      <c r="D293" s="7"/>
      <c r="J293" s="7"/>
      <c r="N293" s="7"/>
      <c r="O293" s="7"/>
    </row>
    <row r="294">
      <c r="D294" s="7"/>
      <c r="J294" s="7"/>
      <c r="N294" s="7"/>
      <c r="O294" s="7"/>
    </row>
    <row r="295">
      <c r="D295" s="7"/>
      <c r="J295" s="7"/>
      <c r="N295" s="7"/>
      <c r="O295" s="7"/>
    </row>
    <row r="296">
      <c r="D296" s="7"/>
      <c r="J296" s="7"/>
      <c r="N296" s="7"/>
      <c r="O296" s="7"/>
    </row>
    <row r="297">
      <c r="D297" s="7"/>
      <c r="J297" s="7"/>
      <c r="N297" s="7"/>
      <c r="O297" s="7"/>
    </row>
    <row r="298">
      <c r="D298" s="7"/>
      <c r="J298" s="7"/>
      <c r="N298" s="7"/>
      <c r="O298" s="7"/>
    </row>
    <row r="299">
      <c r="D299" s="7"/>
      <c r="J299" s="7"/>
      <c r="N299" s="7"/>
      <c r="O299" s="7"/>
    </row>
    <row r="300">
      <c r="D300" s="7"/>
      <c r="J300" s="7"/>
      <c r="N300" s="7"/>
      <c r="O300" s="7"/>
    </row>
    <row r="301">
      <c r="D301" s="7"/>
      <c r="J301" s="7"/>
      <c r="N301" s="7"/>
      <c r="O301" s="7"/>
    </row>
    <row r="302">
      <c r="D302" s="7"/>
      <c r="J302" s="7"/>
      <c r="N302" s="7"/>
      <c r="O302" s="7"/>
    </row>
    <row r="303">
      <c r="D303" s="7"/>
      <c r="J303" s="7"/>
      <c r="N303" s="7"/>
      <c r="O303" s="7"/>
    </row>
    <row r="304">
      <c r="D304" s="7"/>
      <c r="J304" s="7"/>
      <c r="N304" s="7"/>
      <c r="O304" s="7"/>
    </row>
    <row r="305">
      <c r="D305" s="7"/>
      <c r="J305" s="7"/>
      <c r="N305" s="7"/>
      <c r="O305" s="7"/>
    </row>
    <row r="306">
      <c r="D306" s="7"/>
      <c r="J306" s="7"/>
      <c r="N306" s="7"/>
      <c r="O306" s="7"/>
    </row>
    <row r="307">
      <c r="D307" s="7"/>
      <c r="J307" s="7"/>
      <c r="N307" s="7"/>
      <c r="O307" s="7"/>
    </row>
    <row r="308">
      <c r="D308" s="7"/>
      <c r="J308" s="7"/>
      <c r="N308" s="7"/>
      <c r="O308" s="7"/>
    </row>
    <row r="309">
      <c r="D309" s="7"/>
      <c r="J309" s="7"/>
      <c r="N309" s="7"/>
      <c r="O309" s="7"/>
    </row>
    <row r="310">
      <c r="D310" s="7"/>
      <c r="J310" s="7"/>
      <c r="N310" s="7"/>
      <c r="O310" s="7"/>
    </row>
    <row r="311">
      <c r="D311" s="7"/>
      <c r="J311" s="7"/>
      <c r="N311" s="7"/>
      <c r="O311" s="7"/>
    </row>
    <row r="312">
      <c r="D312" s="7"/>
      <c r="J312" s="7"/>
      <c r="N312" s="7"/>
      <c r="O312" s="7"/>
    </row>
    <row r="313">
      <c r="D313" s="7"/>
      <c r="J313" s="7"/>
      <c r="N313" s="7"/>
      <c r="O313" s="7"/>
    </row>
    <row r="314">
      <c r="D314" s="7"/>
      <c r="J314" s="7"/>
      <c r="N314" s="7"/>
      <c r="O314" s="7"/>
    </row>
    <row r="315">
      <c r="D315" s="7"/>
      <c r="J315" s="7"/>
      <c r="N315" s="7"/>
      <c r="O315" s="7"/>
    </row>
    <row r="316">
      <c r="D316" s="7"/>
      <c r="J316" s="7"/>
      <c r="N316" s="7"/>
      <c r="O316" s="7"/>
    </row>
    <row r="317">
      <c r="D317" s="7"/>
      <c r="J317" s="7"/>
      <c r="N317" s="7"/>
      <c r="O317" s="7"/>
    </row>
    <row r="318">
      <c r="D318" s="7"/>
      <c r="J318" s="7"/>
      <c r="N318" s="7"/>
      <c r="O318" s="7"/>
    </row>
    <row r="319">
      <c r="D319" s="7"/>
      <c r="J319" s="7"/>
      <c r="N319" s="7"/>
      <c r="O319" s="7"/>
    </row>
    <row r="320">
      <c r="D320" s="7"/>
      <c r="J320" s="7"/>
      <c r="N320" s="7"/>
      <c r="O320" s="7"/>
    </row>
    <row r="321">
      <c r="D321" s="7"/>
      <c r="J321" s="7"/>
      <c r="N321" s="7"/>
      <c r="O321" s="7"/>
    </row>
    <row r="322">
      <c r="D322" s="7"/>
      <c r="J322" s="7"/>
      <c r="N322" s="7"/>
      <c r="O322" s="7"/>
    </row>
    <row r="323">
      <c r="D323" s="7"/>
      <c r="J323" s="7"/>
      <c r="N323" s="7"/>
      <c r="O323" s="7"/>
    </row>
    <row r="324">
      <c r="D324" s="7"/>
      <c r="J324" s="7"/>
      <c r="N324" s="7"/>
      <c r="O324" s="7"/>
    </row>
    <row r="325">
      <c r="D325" s="7"/>
      <c r="J325" s="7"/>
      <c r="N325" s="7"/>
      <c r="O325" s="7"/>
    </row>
    <row r="326">
      <c r="D326" s="7"/>
      <c r="J326" s="7"/>
      <c r="N326" s="7"/>
      <c r="O326" s="7"/>
    </row>
    <row r="327">
      <c r="D327" s="7"/>
      <c r="J327" s="7"/>
      <c r="N327" s="7"/>
      <c r="O327" s="7"/>
    </row>
    <row r="328">
      <c r="D328" s="7"/>
      <c r="J328" s="7"/>
      <c r="N328" s="7"/>
      <c r="O328" s="7"/>
    </row>
    <row r="329">
      <c r="D329" s="7"/>
      <c r="J329" s="7"/>
      <c r="N329" s="7"/>
      <c r="O329" s="7"/>
    </row>
    <row r="330">
      <c r="D330" s="7"/>
      <c r="J330" s="7"/>
      <c r="N330" s="7"/>
      <c r="O330" s="7"/>
    </row>
    <row r="331">
      <c r="D331" s="7"/>
      <c r="J331" s="7"/>
      <c r="N331" s="7"/>
      <c r="O331" s="7"/>
    </row>
    <row r="332">
      <c r="D332" s="7"/>
      <c r="J332" s="7"/>
      <c r="N332" s="7"/>
      <c r="O332" s="7"/>
    </row>
    <row r="333">
      <c r="D333" s="7"/>
      <c r="J333" s="7"/>
      <c r="N333" s="7"/>
      <c r="O333" s="7"/>
    </row>
    <row r="334">
      <c r="D334" s="7"/>
      <c r="J334" s="7"/>
      <c r="N334" s="7"/>
      <c r="O334" s="7"/>
    </row>
    <row r="335">
      <c r="D335" s="7"/>
      <c r="J335" s="7"/>
      <c r="N335" s="7"/>
      <c r="O335" s="7"/>
    </row>
    <row r="336">
      <c r="D336" s="7"/>
      <c r="J336" s="7"/>
      <c r="N336" s="7"/>
      <c r="O336" s="7"/>
    </row>
    <row r="337">
      <c r="D337" s="7"/>
      <c r="J337" s="7"/>
      <c r="N337" s="7"/>
      <c r="O337" s="7"/>
    </row>
    <row r="338">
      <c r="D338" s="7"/>
      <c r="J338" s="7"/>
      <c r="N338" s="7"/>
      <c r="O338" s="7"/>
    </row>
    <row r="339">
      <c r="D339" s="7"/>
      <c r="J339" s="7"/>
      <c r="N339" s="7"/>
      <c r="O339" s="7"/>
    </row>
    <row r="340">
      <c r="D340" s="7"/>
      <c r="J340" s="7"/>
      <c r="N340" s="7"/>
      <c r="O340" s="7"/>
    </row>
    <row r="341">
      <c r="D341" s="7"/>
      <c r="J341" s="7"/>
      <c r="N341" s="7"/>
      <c r="O341" s="7"/>
    </row>
    <row r="342">
      <c r="D342" s="7"/>
      <c r="J342" s="7"/>
      <c r="N342" s="7"/>
      <c r="O342" s="7"/>
    </row>
    <row r="343">
      <c r="D343" s="7"/>
      <c r="J343" s="7"/>
      <c r="N343" s="7"/>
      <c r="O343" s="7"/>
    </row>
    <row r="344">
      <c r="D344" s="7"/>
      <c r="J344" s="7"/>
      <c r="N344" s="7"/>
      <c r="O344" s="7"/>
    </row>
    <row r="345">
      <c r="D345" s="7"/>
      <c r="J345" s="7"/>
      <c r="N345" s="7"/>
      <c r="O345" s="7"/>
    </row>
    <row r="346">
      <c r="D346" s="7"/>
      <c r="J346" s="7"/>
      <c r="N346" s="7"/>
      <c r="O346" s="7"/>
    </row>
    <row r="347">
      <c r="D347" s="7"/>
      <c r="J347" s="7"/>
      <c r="N347" s="7"/>
      <c r="O347" s="7"/>
    </row>
    <row r="348">
      <c r="D348" s="7"/>
      <c r="J348" s="7"/>
      <c r="N348" s="7"/>
      <c r="O348" s="7"/>
    </row>
    <row r="349">
      <c r="D349" s="7"/>
      <c r="J349" s="7"/>
      <c r="N349" s="7"/>
      <c r="O349" s="7"/>
    </row>
    <row r="350">
      <c r="D350" s="7"/>
      <c r="J350" s="7"/>
      <c r="N350" s="7"/>
      <c r="O350" s="7"/>
    </row>
    <row r="351">
      <c r="D351" s="7"/>
      <c r="J351" s="7"/>
      <c r="N351" s="7"/>
      <c r="O351" s="7"/>
    </row>
    <row r="352">
      <c r="D352" s="7"/>
      <c r="J352" s="7"/>
      <c r="N352" s="7"/>
      <c r="O352" s="7"/>
    </row>
    <row r="353">
      <c r="D353" s="7"/>
      <c r="J353" s="7"/>
      <c r="N353" s="7"/>
      <c r="O353" s="7"/>
    </row>
    <row r="354">
      <c r="D354" s="7"/>
      <c r="J354" s="7"/>
      <c r="N354" s="7"/>
      <c r="O354" s="7"/>
    </row>
    <row r="355">
      <c r="D355" s="7"/>
      <c r="J355" s="7"/>
      <c r="N355" s="7"/>
      <c r="O355" s="7"/>
    </row>
    <row r="356">
      <c r="D356" s="7"/>
      <c r="J356" s="7"/>
      <c r="N356" s="7"/>
      <c r="O356" s="7"/>
    </row>
    <row r="357">
      <c r="D357" s="7"/>
      <c r="J357" s="7"/>
      <c r="N357" s="7"/>
      <c r="O357" s="7"/>
    </row>
    <row r="358">
      <c r="D358" s="7"/>
      <c r="J358" s="7"/>
      <c r="N358" s="7"/>
      <c r="O358" s="7"/>
    </row>
    <row r="359">
      <c r="D359" s="7"/>
      <c r="J359" s="7"/>
      <c r="N359" s="7"/>
      <c r="O359" s="7"/>
    </row>
    <row r="360">
      <c r="D360" s="7"/>
      <c r="J360" s="7"/>
      <c r="N360" s="7"/>
      <c r="O360" s="7"/>
    </row>
    <row r="361">
      <c r="D361" s="7"/>
      <c r="J361" s="7"/>
      <c r="N361" s="7"/>
      <c r="O361" s="7"/>
    </row>
    <row r="362">
      <c r="D362" s="7"/>
      <c r="J362" s="7"/>
      <c r="N362" s="7"/>
      <c r="O362" s="7"/>
    </row>
    <row r="363">
      <c r="D363" s="7"/>
      <c r="J363" s="7"/>
      <c r="N363" s="7"/>
      <c r="O363" s="7"/>
    </row>
    <row r="364">
      <c r="D364" s="7"/>
      <c r="J364" s="7"/>
      <c r="N364" s="7"/>
      <c r="O364" s="7"/>
    </row>
    <row r="365">
      <c r="D365" s="7"/>
      <c r="J365" s="7"/>
      <c r="N365" s="7"/>
      <c r="O365" s="7"/>
    </row>
    <row r="366">
      <c r="D366" s="7"/>
      <c r="J366" s="7"/>
      <c r="N366" s="7"/>
      <c r="O366" s="7"/>
    </row>
    <row r="367">
      <c r="D367" s="7"/>
      <c r="J367" s="7"/>
      <c r="N367" s="7"/>
      <c r="O367" s="7"/>
    </row>
    <row r="368">
      <c r="D368" s="7"/>
      <c r="J368" s="7"/>
      <c r="N368" s="7"/>
      <c r="O368" s="7"/>
    </row>
    <row r="369">
      <c r="D369" s="7"/>
      <c r="J369" s="7"/>
      <c r="N369" s="7"/>
      <c r="O369" s="7"/>
    </row>
    <row r="370">
      <c r="D370" s="7"/>
      <c r="J370" s="7"/>
      <c r="N370" s="7"/>
      <c r="O370" s="7"/>
    </row>
    <row r="371">
      <c r="D371" s="7"/>
      <c r="J371" s="7"/>
      <c r="N371" s="7"/>
      <c r="O371" s="7"/>
    </row>
    <row r="372">
      <c r="D372" s="7"/>
      <c r="J372" s="7"/>
      <c r="N372" s="7"/>
      <c r="O372" s="7"/>
    </row>
    <row r="373">
      <c r="D373" s="7"/>
      <c r="J373" s="7"/>
      <c r="N373" s="7"/>
      <c r="O373" s="7"/>
    </row>
    <row r="374">
      <c r="D374" s="7"/>
      <c r="J374" s="7"/>
      <c r="N374" s="7"/>
      <c r="O374" s="7"/>
    </row>
    <row r="375">
      <c r="D375" s="7"/>
      <c r="J375" s="7"/>
      <c r="N375" s="7"/>
      <c r="O375" s="7"/>
    </row>
    <row r="376">
      <c r="D376" s="7"/>
      <c r="J376" s="7"/>
      <c r="N376" s="7"/>
      <c r="O376" s="7"/>
    </row>
    <row r="377">
      <c r="D377" s="7"/>
      <c r="J377" s="7"/>
      <c r="N377" s="7"/>
      <c r="O377" s="7"/>
    </row>
    <row r="378">
      <c r="D378" s="7"/>
      <c r="J378" s="7"/>
      <c r="N378" s="7"/>
      <c r="O378" s="7"/>
    </row>
    <row r="379">
      <c r="D379" s="7"/>
      <c r="J379" s="7"/>
      <c r="N379" s="7"/>
      <c r="O379" s="7"/>
    </row>
    <row r="380">
      <c r="D380" s="7"/>
      <c r="J380" s="7"/>
      <c r="N380" s="7"/>
      <c r="O380" s="7"/>
    </row>
    <row r="381">
      <c r="D381" s="7"/>
      <c r="J381" s="7"/>
      <c r="N381" s="7"/>
      <c r="O381" s="7"/>
    </row>
    <row r="382">
      <c r="D382" s="7"/>
      <c r="J382" s="7"/>
      <c r="N382" s="7"/>
      <c r="O382" s="7"/>
    </row>
    <row r="383">
      <c r="D383" s="7"/>
      <c r="J383" s="7"/>
      <c r="N383" s="7"/>
      <c r="O383" s="7"/>
    </row>
    <row r="384">
      <c r="D384" s="7"/>
      <c r="J384" s="7"/>
      <c r="N384" s="7"/>
      <c r="O384" s="7"/>
    </row>
    <row r="385">
      <c r="D385" s="7"/>
      <c r="J385" s="7"/>
      <c r="N385" s="7"/>
      <c r="O385" s="7"/>
    </row>
    <row r="386">
      <c r="D386" s="7"/>
      <c r="J386" s="7"/>
      <c r="N386" s="7"/>
      <c r="O386" s="7"/>
    </row>
    <row r="387">
      <c r="D387" s="7"/>
      <c r="J387" s="7"/>
      <c r="N387" s="7"/>
      <c r="O387" s="7"/>
    </row>
    <row r="388">
      <c r="D388" s="7"/>
      <c r="J388" s="7"/>
      <c r="N388" s="7"/>
      <c r="O388" s="7"/>
    </row>
    <row r="389">
      <c r="D389" s="7"/>
      <c r="J389" s="7"/>
      <c r="N389" s="7"/>
      <c r="O389" s="7"/>
    </row>
    <row r="390">
      <c r="D390" s="7"/>
      <c r="J390" s="7"/>
      <c r="N390" s="7"/>
      <c r="O390" s="7"/>
    </row>
    <row r="391">
      <c r="D391" s="7"/>
      <c r="J391" s="7"/>
      <c r="N391" s="7"/>
      <c r="O391" s="7"/>
    </row>
    <row r="392">
      <c r="D392" s="7"/>
      <c r="J392" s="7"/>
      <c r="N392" s="7"/>
      <c r="O392" s="7"/>
    </row>
    <row r="393">
      <c r="D393" s="7"/>
      <c r="J393" s="7"/>
      <c r="N393" s="7"/>
      <c r="O393" s="7"/>
    </row>
    <row r="394">
      <c r="D394" s="7"/>
      <c r="J394" s="7"/>
      <c r="N394" s="7"/>
      <c r="O394" s="7"/>
    </row>
    <row r="395">
      <c r="D395" s="7"/>
      <c r="J395" s="7"/>
      <c r="N395" s="7"/>
      <c r="O395" s="7"/>
    </row>
    <row r="396">
      <c r="D396" s="7"/>
      <c r="J396" s="7"/>
      <c r="N396" s="7"/>
      <c r="O396" s="7"/>
    </row>
    <row r="397">
      <c r="D397" s="7"/>
      <c r="J397" s="7"/>
      <c r="N397" s="7"/>
      <c r="O397" s="7"/>
    </row>
    <row r="398">
      <c r="D398" s="7"/>
      <c r="J398" s="7"/>
      <c r="N398" s="7"/>
      <c r="O398" s="7"/>
    </row>
    <row r="399">
      <c r="D399" s="7"/>
      <c r="J399" s="7"/>
      <c r="N399" s="7"/>
      <c r="O399" s="7"/>
    </row>
    <row r="400">
      <c r="D400" s="7"/>
      <c r="J400" s="7"/>
      <c r="N400" s="7"/>
      <c r="O400" s="7"/>
    </row>
    <row r="401">
      <c r="D401" s="7"/>
      <c r="J401" s="7"/>
      <c r="N401" s="7"/>
      <c r="O401" s="7"/>
    </row>
    <row r="402">
      <c r="D402" s="7"/>
      <c r="J402" s="7"/>
      <c r="N402" s="7"/>
      <c r="O402" s="7"/>
    </row>
    <row r="403">
      <c r="D403" s="7"/>
      <c r="J403" s="7"/>
      <c r="N403" s="7"/>
      <c r="O403" s="7"/>
    </row>
    <row r="404">
      <c r="D404" s="7"/>
      <c r="J404" s="7"/>
      <c r="N404" s="7"/>
      <c r="O404" s="7"/>
    </row>
    <row r="405">
      <c r="D405" s="7"/>
      <c r="J405" s="7"/>
      <c r="N405" s="7"/>
      <c r="O405" s="7"/>
    </row>
    <row r="406">
      <c r="D406" s="7"/>
      <c r="J406" s="7"/>
      <c r="N406" s="7"/>
      <c r="O406" s="7"/>
    </row>
    <row r="407">
      <c r="D407" s="7"/>
      <c r="J407" s="7"/>
      <c r="N407" s="7"/>
      <c r="O407" s="7"/>
    </row>
    <row r="408">
      <c r="D408" s="7"/>
      <c r="J408" s="7"/>
      <c r="N408" s="7"/>
      <c r="O408" s="7"/>
    </row>
    <row r="409">
      <c r="D409" s="7"/>
      <c r="J409" s="7"/>
      <c r="N409" s="7"/>
      <c r="O409" s="7"/>
    </row>
    <row r="410">
      <c r="D410" s="7"/>
      <c r="J410" s="7"/>
      <c r="N410" s="7"/>
      <c r="O410" s="7"/>
    </row>
    <row r="411">
      <c r="D411" s="7"/>
      <c r="J411" s="7"/>
      <c r="N411" s="7"/>
      <c r="O411" s="7"/>
    </row>
    <row r="412">
      <c r="D412" s="7"/>
      <c r="J412" s="7"/>
      <c r="N412" s="7"/>
      <c r="O412" s="7"/>
    </row>
    <row r="413">
      <c r="D413" s="7"/>
      <c r="J413" s="7"/>
      <c r="N413" s="7"/>
      <c r="O413" s="7"/>
    </row>
    <row r="414">
      <c r="D414" s="7"/>
      <c r="J414" s="7"/>
      <c r="N414" s="7"/>
      <c r="O414" s="7"/>
    </row>
    <row r="415">
      <c r="D415" s="7"/>
      <c r="J415" s="7"/>
      <c r="N415" s="7"/>
      <c r="O415" s="7"/>
    </row>
    <row r="416">
      <c r="D416" s="7"/>
      <c r="J416" s="7"/>
      <c r="N416" s="7"/>
      <c r="O416" s="7"/>
    </row>
    <row r="417">
      <c r="D417" s="7"/>
      <c r="J417" s="7"/>
      <c r="N417" s="7"/>
      <c r="O417" s="7"/>
    </row>
    <row r="418">
      <c r="D418" s="7"/>
      <c r="J418" s="7"/>
      <c r="N418" s="7"/>
      <c r="O418" s="7"/>
    </row>
    <row r="419">
      <c r="D419" s="7"/>
      <c r="J419" s="7"/>
      <c r="N419" s="7"/>
      <c r="O419" s="7"/>
    </row>
    <row r="420">
      <c r="D420" s="7"/>
      <c r="J420" s="7"/>
      <c r="N420" s="7"/>
      <c r="O420" s="7"/>
    </row>
    <row r="421">
      <c r="D421" s="7"/>
      <c r="J421" s="7"/>
      <c r="N421" s="7"/>
      <c r="O421" s="7"/>
    </row>
    <row r="422">
      <c r="D422" s="7"/>
      <c r="J422" s="7"/>
      <c r="N422" s="7"/>
      <c r="O422" s="7"/>
    </row>
    <row r="423">
      <c r="D423" s="7"/>
      <c r="J423" s="7"/>
      <c r="N423" s="7"/>
      <c r="O423" s="7"/>
    </row>
    <row r="424">
      <c r="D424" s="7"/>
      <c r="J424" s="7"/>
      <c r="N424" s="7"/>
      <c r="O424" s="7"/>
    </row>
    <row r="425">
      <c r="D425" s="7"/>
      <c r="J425" s="7"/>
      <c r="N425" s="7"/>
      <c r="O425" s="7"/>
    </row>
    <row r="426">
      <c r="D426" s="7"/>
      <c r="J426" s="7"/>
      <c r="N426" s="7"/>
      <c r="O426" s="7"/>
    </row>
    <row r="427">
      <c r="D427" s="7"/>
      <c r="J427" s="7"/>
      <c r="N427" s="7"/>
      <c r="O427" s="7"/>
    </row>
    <row r="428">
      <c r="D428" s="7"/>
      <c r="J428" s="7"/>
      <c r="N428" s="7"/>
      <c r="O428" s="7"/>
    </row>
    <row r="429">
      <c r="D429" s="7"/>
      <c r="J429" s="7"/>
      <c r="N429" s="7"/>
      <c r="O429" s="7"/>
    </row>
    <row r="430">
      <c r="D430" s="7"/>
      <c r="J430" s="7"/>
      <c r="N430" s="7"/>
      <c r="O430" s="7"/>
    </row>
    <row r="431">
      <c r="D431" s="7"/>
      <c r="J431" s="7"/>
      <c r="N431" s="7"/>
      <c r="O431" s="7"/>
    </row>
    <row r="432">
      <c r="D432" s="7"/>
      <c r="J432" s="7"/>
      <c r="N432" s="7"/>
      <c r="O432" s="7"/>
    </row>
    <row r="433">
      <c r="D433" s="7"/>
      <c r="J433" s="7"/>
      <c r="N433" s="7"/>
      <c r="O433" s="7"/>
    </row>
    <row r="434">
      <c r="D434" s="7"/>
      <c r="J434" s="7"/>
      <c r="N434" s="7"/>
      <c r="O434" s="7"/>
    </row>
    <row r="435">
      <c r="D435" s="7"/>
      <c r="J435" s="7"/>
      <c r="N435" s="7"/>
      <c r="O435" s="7"/>
    </row>
    <row r="436">
      <c r="D436" s="7"/>
      <c r="J436" s="7"/>
      <c r="N436" s="7"/>
      <c r="O436" s="7"/>
    </row>
    <row r="437">
      <c r="D437" s="7"/>
      <c r="J437" s="7"/>
      <c r="N437" s="7"/>
      <c r="O437" s="7"/>
    </row>
    <row r="438">
      <c r="D438" s="7"/>
      <c r="J438" s="7"/>
      <c r="N438" s="7"/>
      <c r="O438" s="7"/>
    </row>
    <row r="439">
      <c r="D439" s="7"/>
      <c r="J439" s="7"/>
      <c r="N439" s="7"/>
      <c r="O439" s="7"/>
    </row>
    <row r="440">
      <c r="D440" s="7"/>
      <c r="J440" s="7"/>
      <c r="N440" s="7"/>
      <c r="O440" s="7"/>
    </row>
    <row r="441">
      <c r="D441" s="7"/>
      <c r="J441" s="7"/>
      <c r="N441" s="7"/>
      <c r="O441" s="7"/>
    </row>
    <row r="442">
      <c r="D442" s="7"/>
      <c r="J442" s="7"/>
      <c r="N442" s="7"/>
      <c r="O442" s="7"/>
    </row>
    <row r="443">
      <c r="D443" s="7"/>
      <c r="J443" s="7"/>
      <c r="N443" s="7"/>
      <c r="O443" s="7"/>
    </row>
    <row r="444">
      <c r="D444" s="7"/>
      <c r="J444" s="7"/>
      <c r="N444" s="7"/>
      <c r="O444" s="7"/>
    </row>
    <row r="445">
      <c r="D445" s="7"/>
      <c r="J445" s="7"/>
      <c r="N445" s="7"/>
      <c r="O445" s="7"/>
    </row>
    <row r="446">
      <c r="D446" s="7"/>
      <c r="J446" s="7"/>
      <c r="N446" s="7"/>
      <c r="O446" s="7"/>
    </row>
    <row r="447">
      <c r="D447" s="7"/>
      <c r="J447" s="7"/>
      <c r="N447" s="7"/>
      <c r="O447" s="7"/>
    </row>
    <row r="448">
      <c r="D448" s="7"/>
      <c r="J448" s="7"/>
      <c r="N448" s="7"/>
      <c r="O448" s="7"/>
    </row>
    <row r="449">
      <c r="D449" s="7"/>
      <c r="J449" s="7"/>
      <c r="N449" s="7"/>
      <c r="O449" s="7"/>
    </row>
    <row r="450">
      <c r="D450" s="7"/>
      <c r="J450" s="7"/>
      <c r="N450" s="7"/>
      <c r="O450" s="7"/>
    </row>
    <row r="451">
      <c r="D451" s="7"/>
      <c r="J451" s="7"/>
      <c r="N451" s="7"/>
      <c r="O451" s="7"/>
    </row>
    <row r="452">
      <c r="D452" s="7"/>
      <c r="J452" s="7"/>
      <c r="N452" s="7"/>
      <c r="O452" s="7"/>
    </row>
    <row r="453">
      <c r="D453" s="7"/>
      <c r="J453" s="7"/>
      <c r="N453" s="7"/>
      <c r="O453" s="7"/>
    </row>
    <row r="454">
      <c r="D454" s="7"/>
      <c r="J454" s="7"/>
      <c r="N454" s="7"/>
      <c r="O454" s="7"/>
    </row>
    <row r="455">
      <c r="D455" s="7"/>
      <c r="J455" s="7"/>
      <c r="N455" s="7"/>
      <c r="O455" s="7"/>
    </row>
    <row r="456">
      <c r="D456" s="7"/>
      <c r="J456" s="7"/>
      <c r="N456" s="7"/>
      <c r="O456" s="7"/>
    </row>
    <row r="457">
      <c r="D457" s="7"/>
      <c r="J457" s="7"/>
      <c r="N457" s="7"/>
      <c r="O457" s="7"/>
    </row>
    <row r="458">
      <c r="D458" s="7"/>
      <c r="J458" s="7"/>
      <c r="N458" s="7"/>
      <c r="O458" s="7"/>
    </row>
    <row r="459">
      <c r="D459" s="7"/>
      <c r="J459" s="7"/>
      <c r="N459" s="7"/>
      <c r="O459" s="7"/>
    </row>
    <row r="460">
      <c r="D460" s="7"/>
      <c r="J460" s="7"/>
      <c r="N460" s="7"/>
      <c r="O460" s="7"/>
    </row>
    <row r="461">
      <c r="D461" s="7"/>
      <c r="J461" s="7"/>
      <c r="N461" s="7"/>
      <c r="O461" s="7"/>
    </row>
    <row r="462">
      <c r="D462" s="7"/>
      <c r="J462" s="7"/>
      <c r="N462" s="7"/>
      <c r="O462" s="7"/>
    </row>
    <row r="463">
      <c r="D463" s="7"/>
      <c r="J463" s="7"/>
      <c r="N463" s="7"/>
      <c r="O463" s="7"/>
    </row>
    <row r="464">
      <c r="D464" s="7"/>
      <c r="J464" s="7"/>
      <c r="N464" s="7"/>
      <c r="O464" s="7"/>
    </row>
    <row r="465">
      <c r="D465" s="7"/>
      <c r="J465" s="7"/>
      <c r="N465" s="7"/>
      <c r="O465" s="7"/>
    </row>
    <row r="466">
      <c r="D466" s="7"/>
      <c r="J466" s="7"/>
      <c r="N466" s="7"/>
      <c r="O466" s="7"/>
    </row>
    <row r="467">
      <c r="D467" s="7"/>
      <c r="J467" s="7"/>
      <c r="N467" s="7"/>
      <c r="O467" s="7"/>
    </row>
    <row r="468">
      <c r="D468" s="7"/>
      <c r="J468" s="7"/>
      <c r="N468" s="7"/>
      <c r="O468" s="7"/>
    </row>
    <row r="469">
      <c r="D469" s="7"/>
      <c r="J469" s="7"/>
      <c r="N469" s="7"/>
      <c r="O469" s="7"/>
    </row>
    <row r="470">
      <c r="D470" s="7"/>
      <c r="J470" s="7"/>
      <c r="N470" s="7"/>
      <c r="O470" s="7"/>
    </row>
    <row r="471">
      <c r="D471" s="7"/>
      <c r="J471" s="7"/>
      <c r="N471" s="7"/>
      <c r="O471" s="7"/>
    </row>
    <row r="472">
      <c r="D472" s="7"/>
      <c r="J472" s="7"/>
      <c r="N472" s="7"/>
      <c r="O472" s="7"/>
    </row>
    <row r="473">
      <c r="D473" s="7"/>
      <c r="J473" s="7"/>
      <c r="N473" s="7"/>
      <c r="O473" s="7"/>
    </row>
    <row r="474">
      <c r="D474" s="7"/>
      <c r="J474" s="7"/>
      <c r="N474" s="7"/>
      <c r="O474" s="7"/>
    </row>
    <row r="475">
      <c r="D475" s="7"/>
      <c r="J475" s="7"/>
      <c r="N475" s="7"/>
      <c r="O475" s="7"/>
    </row>
    <row r="476">
      <c r="D476" s="7"/>
      <c r="J476" s="7"/>
      <c r="N476" s="7"/>
      <c r="O476" s="7"/>
    </row>
    <row r="477">
      <c r="D477" s="7"/>
      <c r="J477" s="7"/>
      <c r="N477" s="7"/>
      <c r="O477" s="7"/>
    </row>
    <row r="478">
      <c r="D478" s="7"/>
      <c r="J478" s="7"/>
      <c r="N478" s="7"/>
      <c r="O478" s="7"/>
    </row>
    <row r="479">
      <c r="D479" s="7"/>
      <c r="J479" s="7"/>
      <c r="N479" s="7"/>
      <c r="O479" s="7"/>
    </row>
    <row r="480">
      <c r="D480" s="7"/>
      <c r="J480" s="7"/>
      <c r="N480" s="7"/>
      <c r="O480" s="7"/>
    </row>
    <row r="481">
      <c r="D481" s="7"/>
      <c r="J481" s="7"/>
      <c r="N481" s="7"/>
      <c r="O481" s="7"/>
    </row>
    <row r="482">
      <c r="D482" s="7"/>
      <c r="J482" s="7"/>
      <c r="N482" s="7"/>
      <c r="O482" s="7"/>
    </row>
    <row r="483">
      <c r="D483" s="7"/>
      <c r="J483" s="7"/>
      <c r="N483" s="7"/>
      <c r="O483" s="7"/>
    </row>
    <row r="484">
      <c r="D484" s="7"/>
      <c r="J484" s="7"/>
      <c r="N484" s="7"/>
      <c r="O484" s="7"/>
    </row>
    <row r="485">
      <c r="D485" s="7"/>
      <c r="J485" s="7"/>
      <c r="N485" s="7"/>
      <c r="O485" s="7"/>
    </row>
    <row r="486">
      <c r="D486" s="7"/>
      <c r="J486" s="7"/>
      <c r="N486" s="7"/>
      <c r="O486" s="7"/>
    </row>
    <row r="487">
      <c r="D487" s="7"/>
      <c r="J487" s="7"/>
      <c r="N487" s="7"/>
      <c r="O487" s="7"/>
    </row>
    <row r="488">
      <c r="D488" s="7"/>
      <c r="J488" s="7"/>
      <c r="N488" s="7"/>
      <c r="O488" s="7"/>
    </row>
    <row r="489">
      <c r="D489" s="7"/>
      <c r="J489" s="7"/>
      <c r="N489" s="7"/>
      <c r="O489" s="7"/>
    </row>
    <row r="490">
      <c r="D490" s="7"/>
      <c r="J490" s="7"/>
      <c r="N490" s="7"/>
      <c r="O490" s="7"/>
    </row>
    <row r="491">
      <c r="D491" s="7"/>
      <c r="J491" s="7"/>
      <c r="N491" s="7"/>
      <c r="O491" s="7"/>
    </row>
    <row r="492">
      <c r="D492" s="7"/>
      <c r="J492" s="7"/>
      <c r="N492" s="7"/>
      <c r="O492" s="7"/>
    </row>
    <row r="493">
      <c r="D493" s="7"/>
      <c r="J493" s="7"/>
      <c r="N493" s="7"/>
      <c r="O493" s="7"/>
    </row>
    <row r="494">
      <c r="D494" s="7"/>
      <c r="J494" s="7"/>
      <c r="N494" s="7"/>
      <c r="O494" s="7"/>
    </row>
    <row r="495">
      <c r="D495" s="7"/>
      <c r="J495" s="7"/>
      <c r="N495" s="7"/>
      <c r="O495" s="7"/>
    </row>
    <row r="496">
      <c r="D496" s="7"/>
      <c r="J496" s="7"/>
      <c r="N496" s="7"/>
      <c r="O496" s="7"/>
    </row>
    <row r="497">
      <c r="D497" s="7"/>
      <c r="J497" s="7"/>
      <c r="N497" s="7"/>
      <c r="O497" s="7"/>
    </row>
    <row r="498">
      <c r="D498" s="7"/>
      <c r="J498" s="7"/>
      <c r="N498" s="7"/>
      <c r="O498" s="7"/>
    </row>
    <row r="499">
      <c r="D499" s="7"/>
      <c r="J499" s="7"/>
      <c r="N499" s="7"/>
      <c r="O499" s="7"/>
    </row>
    <row r="500">
      <c r="D500" s="7"/>
      <c r="J500" s="7"/>
      <c r="N500" s="7"/>
      <c r="O500" s="7"/>
    </row>
    <row r="501">
      <c r="D501" s="7"/>
      <c r="J501" s="7"/>
      <c r="N501" s="7"/>
      <c r="O501" s="7"/>
    </row>
    <row r="502">
      <c r="D502" s="7"/>
      <c r="J502" s="7"/>
      <c r="N502" s="7"/>
      <c r="O502" s="7"/>
    </row>
    <row r="503">
      <c r="D503" s="7"/>
      <c r="J503" s="7"/>
      <c r="N503" s="7"/>
      <c r="O503" s="7"/>
    </row>
    <row r="504">
      <c r="D504" s="7"/>
      <c r="J504" s="7"/>
      <c r="N504" s="7"/>
      <c r="O504" s="7"/>
    </row>
    <row r="505">
      <c r="D505" s="7"/>
      <c r="J505" s="7"/>
      <c r="N505" s="7"/>
      <c r="O505" s="7"/>
    </row>
    <row r="506">
      <c r="D506" s="7"/>
      <c r="J506" s="7"/>
      <c r="N506" s="7"/>
      <c r="O506" s="7"/>
    </row>
    <row r="507">
      <c r="D507" s="7"/>
      <c r="J507" s="7"/>
      <c r="N507" s="7"/>
      <c r="O507" s="7"/>
    </row>
    <row r="508">
      <c r="D508" s="7"/>
      <c r="J508" s="7"/>
      <c r="N508" s="7"/>
      <c r="O508" s="7"/>
    </row>
    <row r="509">
      <c r="D509" s="7"/>
      <c r="J509" s="7"/>
      <c r="N509" s="7"/>
      <c r="O509" s="7"/>
    </row>
    <row r="510">
      <c r="D510" s="7"/>
      <c r="J510" s="7"/>
      <c r="N510" s="7"/>
      <c r="O510" s="7"/>
    </row>
    <row r="511">
      <c r="D511" s="7"/>
      <c r="J511" s="7"/>
      <c r="N511" s="7"/>
      <c r="O511" s="7"/>
    </row>
    <row r="512">
      <c r="D512" s="7"/>
      <c r="J512" s="7"/>
      <c r="N512" s="7"/>
      <c r="O512" s="7"/>
    </row>
    <row r="513">
      <c r="D513" s="7"/>
      <c r="J513" s="7"/>
      <c r="N513" s="7"/>
      <c r="O513" s="7"/>
    </row>
    <row r="514">
      <c r="D514" s="7"/>
      <c r="J514" s="7"/>
      <c r="N514" s="7"/>
      <c r="O514" s="7"/>
    </row>
    <row r="515">
      <c r="D515" s="7"/>
      <c r="J515" s="7"/>
      <c r="N515" s="7"/>
      <c r="O515" s="7"/>
    </row>
    <row r="516">
      <c r="D516" s="7"/>
      <c r="J516" s="7"/>
      <c r="N516" s="7"/>
      <c r="O516" s="7"/>
    </row>
    <row r="517">
      <c r="D517" s="7"/>
      <c r="J517" s="7"/>
      <c r="N517" s="7"/>
      <c r="O517" s="7"/>
    </row>
    <row r="518">
      <c r="D518" s="7"/>
      <c r="J518" s="7"/>
      <c r="N518" s="7"/>
      <c r="O518" s="7"/>
    </row>
    <row r="519">
      <c r="D519" s="7"/>
      <c r="J519" s="7"/>
      <c r="N519" s="7"/>
      <c r="O519" s="7"/>
    </row>
    <row r="520">
      <c r="D520" s="7"/>
      <c r="J520" s="7"/>
      <c r="N520" s="7"/>
      <c r="O520" s="7"/>
    </row>
    <row r="521">
      <c r="D521" s="7"/>
      <c r="J521" s="7"/>
      <c r="N521" s="7"/>
      <c r="O521" s="7"/>
    </row>
    <row r="522">
      <c r="D522" s="7"/>
      <c r="J522" s="7"/>
      <c r="N522" s="7"/>
      <c r="O522" s="7"/>
    </row>
    <row r="523">
      <c r="D523" s="7"/>
      <c r="J523" s="7"/>
      <c r="N523" s="7"/>
      <c r="O523" s="7"/>
    </row>
    <row r="524">
      <c r="D524" s="7"/>
      <c r="J524" s="7"/>
      <c r="N524" s="7"/>
      <c r="O524" s="7"/>
    </row>
    <row r="525">
      <c r="D525" s="7"/>
      <c r="J525" s="7"/>
      <c r="N525" s="7"/>
      <c r="O525" s="7"/>
    </row>
    <row r="526">
      <c r="D526" s="7"/>
      <c r="J526" s="7"/>
      <c r="N526" s="7"/>
      <c r="O526" s="7"/>
    </row>
    <row r="527">
      <c r="D527" s="7"/>
      <c r="J527" s="7"/>
      <c r="N527" s="7"/>
      <c r="O527" s="7"/>
    </row>
    <row r="528">
      <c r="D528" s="7"/>
      <c r="J528" s="7"/>
      <c r="N528" s="7"/>
      <c r="O528" s="7"/>
    </row>
    <row r="529">
      <c r="D529" s="7"/>
      <c r="J529" s="7"/>
      <c r="N529" s="7"/>
      <c r="O529" s="7"/>
    </row>
    <row r="530">
      <c r="D530" s="7"/>
      <c r="J530" s="7"/>
      <c r="N530" s="7"/>
      <c r="O530" s="7"/>
    </row>
    <row r="531">
      <c r="D531" s="7"/>
      <c r="J531" s="7"/>
      <c r="N531" s="7"/>
      <c r="O531" s="7"/>
    </row>
    <row r="532">
      <c r="D532" s="7"/>
      <c r="J532" s="7"/>
      <c r="N532" s="7"/>
      <c r="O532" s="7"/>
    </row>
    <row r="533">
      <c r="D533" s="7"/>
      <c r="J533" s="7"/>
      <c r="N533" s="7"/>
      <c r="O533" s="7"/>
    </row>
    <row r="534">
      <c r="D534" s="7"/>
      <c r="J534" s="7"/>
      <c r="N534" s="7"/>
      <c r="O534" s="7"/>
    </row>
    <row r="535">
      <c r="D535" s="7"/>
      <c r="J535" s="7"/>
      <c r="N535" s="7"/>
      <c r="O535" s="7"/>
    </row>
    <row r="536">
      <c r="D536" s="7"/>
      <c r="J536" s="7"/>
      <c r="N536" s="7"/>
      <c r="O536" s="7"/>
    </row>
    <row r="537">
      <c r="D537" s="7"/>
      <c r="J537" s="7"/>
      <c r="N537" s="7"/>
      <c r="O537" s="7"/>
    </row>
    <row r="538">
      <c r="D538" s="7"/>
      <c r="J538" s="7"/>
      <c r="N538" s="7"/>
      <c r="O538" s="7"/>
    </row>
    <row r="539">
      <c r="D539" s="7"/>
      <c r="J539" s="7"/>
      <c r="N539" s="7"/>
      <c r="O539" s="7"/>
    </row>
    <row r="540">
      <c r="D540" s="7"/>
      <c r="J540" s="7"/>
      <c r="N540" s="7"/>
      <c r="O540" s="7"/>
    </row>
    <row r="541">
      <c r="D541" s="7"/>
      <c r="J541" s="7"/>
      <c r="N541" s="7"/>
      <c r="O541" s="7"/>
    </row>
    <row r="542">
      <c r="D542" s="7"/>
      <c r="J542" s="7"/>
      <c r="N542" s="7"/>
      <c r="O542" s="7"/>
    </row>
    <row r="543">
      <c r="D543" s="7"/>
      <c r="J543" s="7"/>
      <c r="N543" s="7"/>
      <c r="O543" s="7"/>
    </row>
    <row r="544">
      <c r="D544" s="7"/>
      <c r="J544" s="7"/>
      <c r="N544" s="7"/>
      <c r="O544" s="7"/>
    </row>
    <row r="545">
      <c r="D545" s="7"/>
      <c r="J545" s="7"/>
      <c r="N545" s="7"/>
      <c r="O545" s="7"/>
    </row>
    <row r="546">
      <c r="D546" s="7"/>
      <c r="J546" s="7"/>
      <c r="N546" s="7"/>
      <c r="O546" s="7"/>
    </row>
    <row r="547">
      <c r="D547" s="7"/>
      <c r="J547" s="7"/>
      <c r="N547" s="7"/>
      <c r="O547" s="7"/>
    </row>
    <row r="548">
      <c r="D548" s="7"/>
      <c r="J548" s="7"/>
      <c r="N548" s="7"/>
      <c r="O548" s="7"/>
    </row>
    <row r="549">
      <c r="D549" s="7"/>
      <c r="J549" s="7"/>
      <c r="N549" s="7"/>
      <c r="O549" s="7"/>
    </row>
    <row r="550">
      <c r="D550" s="7"/>
      <c r="J550" s="7"/>
      <c r="N550" s="7"/>
      <c r="O550" s="7"/>
    </row>
    <row r="551">
      <c r="D551" s="7"/>
      <c r="J551" s="7"/>
      <c r="N551" s="7"/>
      <c r="O551" s="7"/>
    </row>
    <row r="552">
      <c r="D552" s="7"/>
      <c r="J552" s="7"/>
      <c r="N552" s="7"/>
      <c r="O552" s="7"/>
    </row>
    <row r="553">
      <c r="D553" s="7"/>
      <c r="J553" s="7"/>
      <c r="N553" s="7"/>
      <c r="O553" s="7"/>
    </row>
    <row r="554">
      <c r="D554" s="7"/>
      <c r="J554" s="7"/>
      <c r="N554" s="7"/>
      <c r="O554" s="7"/>
    </row>
    <row r="555">
      <c r="D555" s="7"/>
      <c r="J555" s="7"/>
      <c r="N555" s="7"/>
      <c r="O555" s="7"/>
    </row>
    <row r="556">
      <c r="D556" s="7"/>
      <c r="J556" s="7"/>
      <c r="N556" s="7"/>
      <c r="O556" s="7"/>
    </row>
    <row r="557">
      <c r="D557" s="7"/>
      <c r="J557" s="7"/>
      <c r="N557" s="7"/>
      <c r="O557" s="7"/>
    </row>
    <row r="558">
      <c r="D558" s="7"/>
      <c r="J558" s="7"/>
      <c r="N558" s="7"/>
      <c r="O558" s="7"/>
    </row>
    <row r="559">
      <c r="D559" s="7"/>
      <c r="J559" s="7"/>
      <c r="N559" s="7"/>
      <c r="O559" s="7"/>
    </row>
    <row r="560">
      <c r="D560" s="7"/>
      <c r="J560" s="7"/>
      <c r="N560" s="7"/>
      <c r="O560" s="7"/>
    </row>
    <row r="561">
      <c r="D561" s="7"/>
      <c r="J561" s="7"/>
      <c r="N561" s="7"/>
      <c r="O561" s="7"/>
    </row>
    <row r="562">
      <c r="D562" s="7"/>
      <c r="J562" s="7"/>
      <c r="N562" s="7"/>
      <c r="O562" s="7"/>
    </row>
    <row r="563">
      <c r="D563" s="7"/>
      <c r="J563" s="7"/>
      <c r="N563" s="7"/>
      <c r="O563" s="7"/>
    </row>
    <row r="564">
      <c r="D564" s="7"/>
      <c r="J564" s="7"/>
      <c r="N564" s="7"/>
      <c r="O564" s="7"/>
    </row>
    <row r="565">
      <c r="D565" s="7"/>
      <c r="J565" s="7"/>
      <c r="N565" s="7"/>
      <c r="O565" s="7"/>
    </row>
    <row r="566">
      <c r="D566" s="7"/>
      <c r="J566" s="7"/>
      <c r="N566" s="7"/>
      <c r="O566" s="7"/>
    </row>
    <row r="567">
      <c r="D567" s="7"/>
      <c r="J567" s="7"/>
      <c r="N567" s="7"/>
      <c r="O567" s="7"/>
    </row>
    <row r="568">
      <c r="D568" s="7"/>
      <c r="J568" s="7"/>
      <c r="N568" s="7"/>
      <c r="O568" s="7"/>
    </row>
    <row r="569">
      <c r="D569" s="7"/>
      <c r="J569" s="7"/>
      <c r="N569" s="7"/>
      <c r="O569" s="7"/>
    </row>
    <row r="570">
      <c r="D570" s="7"/>
      <c r="J570" s="7"/>
      <c r="N570" s="7"/>
      <c r="O570" s="7"/>
    </row>
    <row r="571">
      <c r="D571" s="7"/>
      <c r="J571" s="7"/>
      <c r="N571" s="7"/>
      <c r="O571" s="7"/>
    </row>
    <row r="572">
      <c r="D572" s="7"/>
      <c r="J572" s="7"/>
      <c r="N572" s="7"/>
      <c r="O572" s="7"/>
    </row>
    <row r="573">
      <c r="D573" s="7"/>
      <c r="J573" s="7"/>
      <c r="N573" s="7"/>
      <c r="O573" s="7"/>
    </row>
    <row r="574">
      <c r="D574" s="7"/>
      <c r="J574" s="7"/>
      <c r="N574" s="7"/>
      <c r="O574" s="7"/>
    </row>
    <row r="575">
      <c r="D575" s="7"/>
      <c r="J575" s="7"/>
      <c r="N575" s="7"/>
      <c r="O575" s="7"/>
    </row>
    <row r="576">
      <c r="D576" s="7"/>
      <c r="J576" s="7"/>
      <c r="N576" s="7"/>
      <c r="O576" s="7"/>
    </row>
    <row r="577">
      <c r="D577" s="7"/>
      <c r="J577" s="7"/>
      <c r="N577" s="7"/>
      <c r="O577" s="7"/>
    </row>
    <row r="578">
      <c r="D578" s="7"/>
      <c r="J578" s="7"/>
      <c r="N578" s="7"/>
      <c r="O578" s="7"/>
    </row>
    <row r="579">
      <c r="D579" s="7"/>
      <c r="J579" s="7"/>
      <c r="N579" s="7"/>
      <c r="O579" s="7"/>
    </row>
    <row r="580">
      <c r="D580" s="7"/>
      <c r="J580" s="7"/>
      <c r="N580" s="7"/>
      <c r="O580" s="7"/>
    </row>
    <row r="581">
      <c r="D581" s="7"/>
      <c r="J581" s="7"/>
      <c r="N581" s="7"/>
      <c r="O581" s="7"/>
    </row>
    <row r="582">
      <c r="D582" s="7"/>
      <c r="J582" s="7"/>
      <c r="N582" s="7"/>
      <c r="O582" s="7"/>
    </row>
    <row r="583">
      <c r="D583" s="7"/>
      <c r="J583" s="7"/>
      <c r="N583" s="7"/>
      <c r="O583" s="7"/>
    </row>
    <row r="584">
      <c r="D584" s="7"/>
      <c r="J584" s="7"/>
      <c r="N584" s="7"/>
      <c r="O584" s="7"/>
    </row>
    <row r="585">
      <c r="D585" s="7"/>
      <c r="J585" s="7"/>
      <c r="N585" s="7"/>
      <c r="O585" s="7"/>
    </row>
    <row r="586">
      <c r="D586" s="7"/>
      <c r="J586" s="7"/>
      <c r="N586" s="7"/>
      <c r="O586" s="7"/>
    </row>
    <row r="587">
      <c r="D587" s="7"/>
      <c r="J587" s="7"/>
      <c r="N587" s="7"/>
      <c r="O587" s="7"/>
    </row>
    <row r="588">
      <c r="D588" s="7"/>
      <c r="J588" s="7"/>
      <c r="N588" s="7"/>
      <c r="O588" s="7"/>
    </row>
    <row r="589">
      <c r="D589" s="7"/>
      <c r="J589" s="7"/>
      <c r="N589" s="7"/>
      <c r="O589" s="7"/>
    </row>
    <row r="590">
      <c r="D590" s="7"/>
      <c r="J590" s="7"/>
      <c r="N590" s="7"/>
      <c r="O590" s="7"/>
    </row>
    <row r="591">
      <c r="D591" s="7"/>
      <c r="J591" s="7"/>
      <c r="N591" s="7"/>
      <c r="O591" s="7"/>
    </row>
    <row r="592">
      <c r="D592" s="7"/>
      <c r="J592" s="7"/>
      <c r="N592" s="7"/>
      <c r="O592" s="7"/>
    </row>
    <row r="593">
      <c r="D593" s="7"/>
      <c r="J593" s="7"/>
      <c r="N593" s="7"/>
      <c r="O593" s="7"/>
    </row>
    <row r="594">
      <c r="D594" s="7"/>
      <c r="J594" s="7"/>
      <c r="N594" s="7"/>
      <c r="O594" s="7"/>
    </row>
    <row r="595">
      <c r="D595" s="7"/>
      <c r="J595" s="7"/>
      <c r="N595" s="7"/>
      <c r="O595" s="7"/>
    </row>
    <row r="596">
      <c r="D596" s="7"/>
      <c r="J596" s="7"/>
      <c r="N596" s="7"/>
      <c r="O596" s="7"/>
    </row>
    <row r="597">
      <c r="D597" s="7"/>
      <c r="J597" s="7"/>
      <c r="N597" s="7"/>
      <c r="O597" s="7"/>
    </row>
    <row r="598">
      <c r="D598" s="7"/>
      <c r="J598" s="7"/>
      <c r="N598" s="7"/>
      <c r="O598" s="7"/>
    </row>
    <row r="599">
      <c r="D599" s="7"/>
      <c r="J599" s="7"/>
      <c r="N599" s="7"/>
      <c r="O599" s="7"/>
    </row>
    <row r="600">
      <c r="D600" s="7"/>
      <c r="J600" s="7"/>
      <c r="N600" s="7"/>
      <c r="O600" s="7"/>
    </row>
    <row r="601">
      <c r="D601" s="7"/>
      <c r="J601" s="7"/>
      <c r="N601" s="7"/>
      <c r="O601" s="7"/>
    </row>
    <row r="602">
      <c r="D602" s="7"/>
      <c r="J602" s="7"/>
      <c r="N602" s="7"/>
      <c r="O602" s="7"/>
    </row>
    <row r="603">
      <c r="D603" s="7"/>
      <c r="J603" s="7"/>
      <c r="N603" s="7"/>
      <c r="O603" s="7"/>
    </row>
    <row r="604">
      <c r="D604" s="7"/>
      <c r="J604" s="7"/>
      <c r="N604" s="7"/>
      <c r="O604" s="7"/>
    </row>
    <row r="605">
      <c r="D605" s="7"/>
      <c r="J605" s="7"/>
      <c r="N605" s="7"/>
      <c r="O605" s="7"/>
    </row>
    <row r="606">
      <c r="D606" s="7"/>
      <c r="J606" s="7"/>
      <c r="N606" s="7"/>
      <c r="O606" s="7"/>
    </row>
    <row r="607">
      <c r="D607" s="7"/>
      <c r="J607" s="7"/>
      <c r="N607" s="7"/>
      <c r="O607" s="7"/>
    </row>
    <row r="608">
      <c r="D608" s="7"/>
      <c r="J608" s="7"/>
      <c r="N608" s="7"/>
      <c r="O608" s="7"/>
    </row>
    <row r="609">
      <c r="D609" s="7"/>
      <c r="J609" s="7"/>
      <c r="N609" s="7"/>
      <c r="O609" s="7"/>
    </row>
    <row r="610">
      <c r="D610" s="7"/>
      <c r="J610" s="7"/>
      <c r="N610" s="7"/>
      <c r="O610" s="7"/>
    </row>
    <row r="611">
      <c r="D611" s="7"/>
      <c r="J611" s="7"/>
      <c r="N611" s="7"/>
      <c r="O611" s="7"/>
    </row>
    <row r="612">
      <c r="D612" s="7"/>
      <c r="J612" s="7"/>
      <c r="N612" s="7"/>
      <c r="O612" s="7"/>
    </row>
    <row r="613">
      <c r="D613" s="7"/>
      <c r="J613" s="7"/>
      <c r="N613" s="7"/>
      <c r="O613" s="7"/>
    </row>
    <row r="614">
      <c r="D614" s="7"/>
      <c r="J614" s="7"/>
      <c r="N614" s="7"/>
      <c r="O614" s="7"/>
    </row>
    <row r="615">
      <c r="D615" s="7"/>
      <c r="J615" s="7"/>
      <c r="N615" s="7"/>
      <c r="O615" s="7"/>
    </row>
    <row r="616">
      <c r="D616" s="7"/>
      <c r="J616" s="7"/>
      <c r="N616" s="7"/>
      <c r="O616" s="7"/>
    </row>
    <row r="617">
      <c r="D617" s="7"/>
      <c r="J617" s="7"/>
      <c r="N617" s="7"/>
      <c r="O617" s="7"/>
    </row>
    <row r="618">
      <c r="D618" s="7"/>
      <c r="J618" s="7"/>
      <c r="N618" s="7"/>
      <c r="O618" s="7"/>
    </row>
    <row r="619">
      <c r="D619" s="7"/>
      <c r="J619" s="7"/>
      <c r="N619" s="7"/>
      <c r="O619" s="7"/>
    </row>
    <row r="620">
      <c r="D620" s="7"/>
      <c r="J620" s="7"/>
      <c r="N620" s="7"/>
      <c r="O620" s="7"/>
    </row>
    <row r="621">
      <c r="D621" s="7"/>
      <c r="J621" s="7"/>
      <c r="N621" s="7"/>
      <c r="O621" s="7"/>
    </row>
    <row r="622">
      <c r="D622" s="7"/>
      <c r="J622" s="7"/>
      <c r="N622" s="7"/>
      <c r="O622" s="7"/>
    </row>
    <row r="623">
      <c r="D623" s="7"/>
      <c r="J623" s="7"/>
      <c r="N623" s="7"/>
      <c r="O623" s="7"/>
    </row>
    <row r="624">
      <c r="D624" s="7"/>
      <c r="J624" s="7"/>
      <c r="N624" s="7"/>
      <c r="O624" s="7"/>
    </row>
    <row r="625">
      <c r="D625" s="7"/>
      <c r="J625" s="7"/>
      <c r="N625" s="7"/>
      <c r="O625" s="7"/>
    </row>
    <row r="626">
      <c r="D626" s="7"/>
      <c r="J626" s="7"/>
      <c r="N626" s="7"/>
      <c r="O626" s="7"/>
    </row>
    <row r="627">
      <c r="D627" s="7"/>
      <c r="J627" s="7"/>
      <c r="N627" s="7"/>
      <c r="O627" s="7"/>
    </row>
    <row r="628">
      <c r="D628" s="7"/>
      <c r="J628" s="7"/>
      <c r="N628" s="7"/>
      <c r="O628" s="7"/>
    </row>
    <row r="629">
      <c r="D629" s="7"/>
      <c r="J629" s="7"/>
      <c r="N629" s="7"/>
      <c r="O629" s="7"/>
    </row>
    <row r="630">
      <c r="D630" s="7"/>
      <c r="J630" s="7"/>
      <c r="N630" s="7"/>
      <c r="O630" s="7"/>
    </row>
    <row r="631">
      <c r="D631" s="7"/>
      <c r="J631" s="7"/>
      <c r="N631" s="7"/>
      <c r="O631" s="7"/>
    </row>
    <row r="632">
      <c r="D632" s="7"/>
      <c r="J632" s="7"/>
      <c r="N632" s="7"/>
      <c r="O632" s="7"/>
    </row>
    <row r="633">
      <c r="D633" s="7"/>
      <c r="J633" s="7"/>
      <c r="N633" s="7"/>
      <c r="O633" s="7"/>
    </row>
    <row r="634">
      <c r="D634" s="7"/>
      <c r="J634" s="7"/>
      <c r="N634" s="7"/>
      <c r="O634" s="7"/>
    </row>
    <row r="635">
      <c r="D635" s="7"/>
      <c r="J635" s="7"/>
      <c r="N635" s="7"/>
      <c r="O635" s="7"/>
    </row>
    <row r="636">
      <c r="D636" s="7"/>
      <c r="J636" s="7"/>
      <c r="N636" s="7"/>
      <c r="O636" s="7"/>
    </row>
    <row r="637">
      <c r="D637" s="7"/>
      <c r="J637" s="7"/>
      <c r="N637" s="7"/>
      <c r="O637" s="7"/>
    </row>
    <row r="638">
      <c r="D638" s="7"/>
      <c r="J638" s="7"/>
      <c r="N638" s="7"/>
      <c r="O638" s="7"/>
    </row>
    <row r="639">
      <c r="D639" s="7"/>
      <c r="J639" s="7"/>
      <c r="N639" s="7"/>
      <c r="O639" s="7"/>
    </row>
    <row r="640">
      <c r="D640" s="7"/>
      <c r="J640" s="7"/>
      <c r="N640" s="7"/>
      <c r="O640" s="7"/>
    </row>
    <row r="641">
      <c r="D641" s="7"/>
      <c r="J641" s="7"/>
      <c r="N641" s="7"/>
      <c r="O641" s="7"/>
    </row>
    <row r="642">
      <c r="D642" s="7"/>
      <c r="J642" s="7"/>
      <c r="N642" s="7"/>
      <c r="O642" s="7"/>
    </row>
    <row r="643">
      <c r="D643" s="7"/>
      <c r="J643" s="7"/>
      <c r="N643" s="7"/>
      <c r="O643" s="7"/>
    </row>
    <row r="644">
      <c r="D644" s="7"/>
      <c r="J644" s="7"/>
      <c r="N644" s="7"/>
      <c r="O644" s="7"/>
    </row>
    <row r="645">
      <c r="D645" s="7"/>
      <c r="J645" s="7"/>
      <c r="N645" s="7"/>
      <c r="O645" s="7"/>
    </row>
    <row r="646">
      <c r="D646" s="7"/>
      <c r="J646" s="7"/>
      <c r="N646" s="7"/>
      <c r="O646" s="7"/>
    </row>
    <row r="647">
      <c r="D647" s="7"/>
      <c r="J647" s="7"/>
      <c r="N647" s="7"/>
      <c r="O647" s="7"/>
    </row>
    <row r="648">
      <c r="D648" s="7"/>
      <c r="J648" s="7"/>
      <c r="N648" s="7"/>
      <c r="O648" s="7"/>
    </row>
    <row r="649">
      <c r="D649" s="7"/>
      <c r="J649" s="7"/>
      <c r="N649" s="7"/>
      <c r="O649" s="7"/>
    </row>
    <row r="650">
      <c r="D650" s="7"/>
      <c r="J650" s="7"/>
      <c r="N650" s="7"/>
      <c r="O650" s="7"/>
    </row>
    <row r="651">
      <c r="D651" s="7"/>
      <c r="J651" s="7"/>
      <c r="N651" s="7"/>
      <c r="O651" s="7"/>
    </row>
    <row r="652">
      <c r="D652" s="7"/>
      <c r="J652" s="7"/>
      <c r="N652" s="7"/>
      <c r="O652" s="7"/>
    </row>
    <row r="653">
      <c r="D653" s="7"/>
      <c r="J653" s="7"/>
      <c r="N653" s="7"/>
      <c r="O653" s="7"/>
    </row>
    <row r="654">
      <c r="D654" s="7"/>
      <c r="J654" s="7"/>
      <c r="N654" s="7"/>
      <c r="O654" s="7"/>
    </row>
    <row r="655">
      <c r="D655" s="7"/>
      <c r="J655" s="7"/>
      <c r="N655" s="7"/>
      <c r="O655" s="7"/>
    </row>
    <row r="656">
      <c r="D656" s="7"/>
      <c r="J656" s="7"/>
      <c r="N656" s="7"/>
      <c r="O656" s="7"/>
    </row>
    <row r="657">
      <c r="D657" s="7"/>
      <c r="J657" s="7"/>
      <c r="N657" s="7"/>
      <c r="O657" s="7"/>
    </row>
    <row r="658">
      <c r="D658" s="7"/>
      <c r="J658" s="7"/>
      <c r="N658" s="7"/>
      <c r="O658" s="7"/>
    </row>
    <row r="659">
      <c r="D659" s="7"/>
      <c r="J659" s="7"/>
      <c r="N659" s="7"/>
      <c r="O659" s="7"/>
    </row>
    <row r="660">
      <c r="D660" s="7"/>
      <c r="J660" s="7"/>
      <c r="N660" s="7"/>
      <c r="O660" s="7"/>
    </row>
    <row r="661">
      <c r="D661" s="7"/>
      <c r="J661" s="7"/>
      <c r="N661" s="7"/>
      <c r="O661" s="7"/>
    </row>
    <row r="662">
      <c r="D662" s="7"/>
      <c r="J662" s="7"/>
      <c r="N662" s="7"/>
      <c r="O662" s="7"/>
    </row>
    <row r="663">
      <c r="D663" s="7"/>
      <c r="J663" s="7"/>
      <c r="N663" s="7"/>
      <c r="O663" s="7"/>
    </row>
    <row r="664">
      <c r="D664" s="7"/>
      <c r="J664" s="7"/>
      <c r="N664" s="7"/>
      <c r="O664" s="7"/>
    </row>
    <row r="665">
      <c r="D665" s="7"/>
      <c r="J665" s="7"/>
      <c r="N665" s="7"/>
      <c r="O665" s="7"/>
    </row>
    <row r="666">
      <c r="D666" s="7"/>
      <c r="J666" s="7"/>
      <c r="N666" s="7"/>
      <c r="O666" s="7"/>
    </row>
    <row r="667">
      <c r="D667" s="7"/>
      <c r="J667" s="7"/>
      <c r="N667" s="7"/>
      <c r="O667" s="7"/>
    </row>
    <row r="668">
      <c r="D668" s="7"/>
      <c r="J668" s="7"/>
      <c r="N668" s="7"/>
      <c r="O668" s="7"/>
    </row>
    <row r="669">
      <c r="D669" s="7"/>
      <c r="J669" s="7"/>
      <c r="N669" s="7"/>
      <c r="O669" s="7"/>
    </row>
    <row r="670">
      <c r="D670" s="7"/>
      <c r="J670" s="7"/>
      <c r="N670" s="7"/>
      <c r="O670" s="7"/>
    </row>
    <row r="671">
      <c r="D671" s="7"/>
      <c r="J671" s="7"/>
      <c r="N671" s="7"/>
      <c r="O671" s="7"/>
    </row>
    <row r="672">
      <c r="D672" s="7"/>
      <c r="J672" s="7"/>
      <c r="N672" s="7"/>
      <c r="O672" s="7"/>
    </row>
    <row r="673">
      <c r="D673" s="7"/>
      <c r="J673" s="7"/>
      <c r="N673" s="7"/>
      <c r="O673" s="7"/>
    </row>
    <row r="674">
      <c r="D674" s="7"/>
      <c r="J674" s="7"/>
      <c r="N674" s="7"/>
      <c r="O674" s="7"/>
    </row>
    <row r="675">
      <c r="D675" s="7"/>
      <c r="J675" s="7"/>
      <c r="N675" s="7"/>
      <c r="O675" s="7"/>
    </row>
    <row r="676">
      <c r="D676" s="7"/>
      <c r="J676" s="7"/>
      <c r="N676" s="7"/>
      <c r="O676" s="7"/>
    </row>
    <row r="677">
      <c r="D677" s="7"/>
      <c r="J677" s="7"/>
      <c r="N677" s="7"/>
      <c r="O677" s="7"/>
    </row>
    <row r="678">
      <c r="D678" s="7"/>
      <c r="J678" s="7"/>
      <c r="N678" s="7"/>
      <c r="O678" s="7"/>
    </row>
    <row r="679">
      <c r="D679" s="7"/>
      <c r="J679" s="7"/>
      <c r="N679" s="7"/>
      <c r="O679" s="7"/>
    </row>
    <row r="680">
      <c r="D680" s="7"/>
      <c r="J680" s="7"/>
      <c r="N680" s="7"/>
      <c r="O680" s="7"/>
    </row>
    <row r="681">
      <c r="D681" s="7"/>
      <c r="J681" s="7"/>
      <c r="N681" s="7"/>
      <c r="O681" s="7"/>
    </row>
    <row r="682">
      <c r="D682" s="7"/>
      <c r="J682" s="7"/>
      <c r="N682" s="7"/>
      <c r="O682" s="7"/>
    </row>
    <row r="683">
      <c r="D683" s="7"/>
      <c r="J683" s="7"/>
      <c r="N683" s="7"/>
      <c r="O683" s="7"/>
    </row>
    <row r="684">
      <c r="D684" s="7"/>
      <c r="J684" s="7"/>
      <c r="N684" s="7"/>
      <c r="O684" s="7"/>
    </row>
    <row r="685">
      <c r="D685" s="7"/>
      <c r="J685" s="7"/>
      <c r="N685" s="7"/>
      <c r="O685" s="7"/>
    </row>
    <row r="686">
      <c r="D686" s="7"/>
      <c r="J686" s="7"/>
      <c r="N686" s="7"/>
      <c r="O686" s="7"/>
    </row>
    <row r="687">
      <c r="D687" s="7"/>
      <c r="J687" s="7"/>
      <c r="N687" s="7"/>
      <c r="O687" s="7"/>
    </row>
    <row r="688">
      <c r="D688" s="7"/>
      <c r="J688" s="7"/>
      <c r="N688" s="7"/>
      <c r="O688" s="7"/>
    </row>
    <row r="689">
      <c r="D689" s="7"/>
      <c r="J689" s="7"/>
      <c r="N689" s="7"/>
      <c r="O689" s="7"/>
    </row>
    <row r="690">
      <c r="D690" s="7"/>
      <c r="J690" s="7"/>
      <c r="N690" s="7"/>
      <c r="O690" s="7"/>
    </row>
    <row r="691">
      <c r="D691" s="7"/>
      <c r="J691" s="7"/>
      <c r="N691" s="7"/>
      <c r="O691" s="7"/>
    </row>
    <row r="692">
      <c r="D692" s="7"/>
      <c r="J692" s="7"/>
      <c r="N692" s="7"/>
      <c r="O692" s="7"/>
    </row>
    <row r="693">
      <c r="D693" s="7"/>
      <c r="J693" s="7"/>
      <c r="N693" s="7"/>
      <c r="O693" s="7"/>
    </row>
    <row r="694">
      <c r="D694" s="7"/>
      <c r="J694" s="7"/>
      <c r="N694" s="7"/>
      <c r="O694" s="7"/>
    </row>
    <row r="695">
      <c r="D695" s="7"/>
      <c r="J695" s="7"/>
      <c r="N695" s="7"/>
      <c r="O695" s="7"/>
    </row>
    <row r="696">
      <c r="D696" s="7"/>
      <c r="J696" s="7"/>
      <c r="N696" s="7"/>
      <c r="O696" s="7"/>
    </row>
    <row r="697">
      <c r="D697" s="7"/>
      <c r="J697" s="7"/>
      <c r="N697" s="7"/>
      <c r="O697" s="7"/>
    </row>
    <row r="698">
      <c r="D698" s="7"/>
      <c r="J698" s="7"/>
      <c r="N698" s="7"/>
      <c r="O698" s="7"/>
    </row>
    <row r="699">
      <c r="D699" s="7"/>
      <c r="J699" s="7"/>
      <c r="N699" s="7"/>
      <c r="O699" s="7"/>
    </row>
    <row r="700">
      <c r="D700" s="7"/>
      <c r="J700" s="7"/>
      <c r="N700" s="7"/>
      <c r="O700" s="7"/>
    </row>
    <row r="701">
      <c r="D701" s="7"/>
      <c r="J701" s="7"/>
      <c r="N701" s="7"/>
      <c r="O701" s="7"/>
    </row>
    <row r="702">
      <c r="D702" s="7"/>
      <c r="J702" s="7"/>
      <c r="N702" s="7"/>
      <c r="O702" s="7"/>
    </row>
    <row r="703">
      <c r="D703" s="7"/>
      <c r="J703" s="7"/>
      <c r="N703" s="7"/>
      <c r="O703" s="7"/>
    </row>
    <row r="704">
      <c r="D704" s="7"/>
      <c r="J704" s="7"/>
      <c r="N704" s="7"/>
      <c r="O704" s="7"/>
    </row>
    <row r="705">
      <c r="D705" s="7"/>
      <c r="J705" s="7"/>
      <c r="N705" s="7"/>
      <c r="O705" s="7"/>
    </row>
    <row r="706">
      <c r="D706" s="7"/>
      <c r="J706" s="7"/>
      <c r="N706" s="7"/>
      <c r="O706" s="7"/>
    </row>
    <row r="707">
      <c r="D707" s="7"/>
      <c r="J707" s="7"/>
      <c r="N707" s="7"/>
      <c r="O707" s="7"/>
    </row>
    <row r="708">
      <c r="D708" s="7"/>
      <c r="J708" s="7"/>
      <c r="N708" s="7"/>
      <c r="O708" s="7"/>
    </row>
    <row r="709">
      <c r="D709" s="7"/>
      <c r="J709" s="7"/>
      <c r="N709" s="7"/>
      <c r="O709" s="7"/>
    </row>
    <row r="710">
      <c r="D710" s="7"/>
      <c r="J710" s="7"/>
      <c r="N710" s="7"/>
      <c r="O710" s="7"/>
    </row>
    <row r="711">
      <c r="D711" s="7"/>
      <c r="J711" s="7"/>
      <c r="N711" s="7"/>
      <c r="O711" s="7"/>
    </row>
    <row r="712">
      <c r="D712" s="7"/>
      <c r="J712" s="7"/>
      <c r="N712" s="7"/>
      <c r="O712" s="7"/>
    </row>
    <row r="713">
      <c r="D713" s="7"/>
      <c r="J713" s="7"/>
      <c r="N713" s="7"/>
      <c r="O713" s="7"/>
    </row>
    <row r="714">
      <c r="D714" s="7"/>
      <c r="J714" s="7"/>
      <c r="N714" s="7"/>
      <c r="O714" s="7"/>
    </row>
    <row r="715">
      <c r="D715" s="7"/>
      <c r="J715" s="7"/>
      <c r="N715" s="7"/>
      <c r="O715" s="7"/>
    </row>
    <row r="716">
      <c r="D716" s="7"/>
      <c r="J716" s="7"/>
      <c r="N716" s="7"/>
      <c r="O716" s="7"/>
    </row>
    <row r="717">
      <c r="D717" s="7"/>
      <c r="J717" s="7"/>
      <c r="N717" s="7"/>
      <c r="O717" s="7"/>
    </row>
    <row r="718">
      <c r="D718" s="7"/>
      <c r="J718" s="7"/>
      <c r="N718" s="7"/>
      <c r="O718" s="7"/>
    </row>
    <row r="719">
      <c r="D719" s="7"/>
      <c r="J719" s="7"/>
      <c r="N719" s="7"/>
      <c r="O719" s="7"/>
    </row>
    <row r="720">
      <c r="D720" s="7"/>
      <c r="J720" s="7"/>
      <c r="N720" s="7"/>
      <c r="O720" s="7"/>
    </row>
    <row r="721">
      <c r="D721" s="7"/>
      <c r="J721" s="7"/>
      <c r="N721" s="7"/>
      <c r="O721" s="7"/>
    </row>
    <row r="722">
      <c r="D722" s="7"/>
      <c r="J722" s="7"/>
      <c r="N722" s="7"/>
      <c r="O722" s="7"/>
    </row>
    <row r="723">
      <c r="D723" s="7"/>
      <c r="J723" s="7"/>
      <c r="N723" s="7"/>
      <c r="O723" s="7"/>
    </row>
    <row r="724">
      <c r="D724" s="7"/>
      <c r="J724" s="7"/>
      <c r="N724" s="7"/>
      <c r="O724" s="7"/>
    </row>
    <row r="725">
      <c r="D725" s="7"/>
      <c r="J725" s="7"/>
      <c r="N725" s="7"/>
      <c r="O725" s="7"/>
    </row>
    <row r="726">
      <c r="D726" s="7"/>
      <c r="J726" s="7"/>
      <c r="N726" s="7"/>
      <c r="O726" s="7"/>
    </row>
    <row r="727">
      <c r="D727" s="7"/>
      <c r="J727" s="7"/>
      <c r="N727" s="7"/>
      <c r="O727" s="7"/>
    </row>
    <row r="728">
      <c r="D728" s="7"/>
      <c r="J728" s="7"/>
      <c r="N728" s="7"/>
      <c r="O728" s="7"/>
    </row>
    <row r="729">
      <c r="D729" s="7"/>
      <c r="J729" s="7"/>
      <c r="N729" s="7"/>
      <c r="O729" s="7"/>
    </row>
    <row r="730">
      <c r="D730" s="7"/>
      <c r="J730" s="7"/>
      <c r="N730" s="7"/>
      <c r="O730" s="7"/>
    </row>
    <row r="731">
      <c r="D731" s="7"/>
      <c r="J731" s="7"/>
      <c r="N731" s="7"/>
      <c r="O731" s="7"/>
    </row>
    <row r="732">
      <c r="D732" s="7"/>
      <c r="J732" s="7"/>
      <c r="N732" s="7"/>
      <c r="O732" s="7"/>
    </row>
    <row r="733">
      <c r="D733" s="7"/>
      <c r="J733" s="7"/>
      <c r="N733" s="7"/>
      <c r="O733" s="7"/>
    </row>
    <row r="734">
      <c r="D734" s="7"/>
      <c r="J734" s="7"/>
      <c r="N734" s="7"/>
      <c r="O734" s="7"/>
    </row>
    <row r="735">
      <c r="D735" s="7"/>
      <c r="J735" s="7"/>
      <c r="N735" s="7"/>
      <c r="O735" s="7"/>
    </row>
    <row r="736">
      <c r="D736" s="7"/>
      <c r="J736" s="7"/>
      <c r="N736" s="7"/>
      <c r="O736" s="7"/>
    </row>
    <row r="737">
      <c r="D737" s="7"/>
      <c r="J737" s="7"/>
      <c r="N737" s="7"/>
      <c r="O737" s="7"/>
    </row>
    <row r="738">
      <c r="D738" s="7"/>
      <c r="J738" s="7"/>
      <c r="N738" s="7"/>
      <c r="O738" s="7"/>
    </row>
    <row r="739">
      <c r="D739" s="7"/>
      <c r="J739" s="7"/>
      <c r="N739" s="7"/>
      <c r="O739" s="7"/>
    </row>
    <row r="740">
      <c r="D740" s="7"/>
      <c r="J740" s="7"/>
      <c r="N740" s="7"/>
      <c r="O740" s="7"/>
    </row>
    <row r="741">
      <c r="D741" s="7"/>
      <c r="J741" s="7"/>
      <c r="N741" s="7"/>
      <c r="O741" s="7"/>
    </row>
    <row r="742">
      <c r="D742" s="7"/>
      <c r="J742" s="7"/>
      <c r="N742" s="7"/>
      <c r="O742" s="7"/>
    </row>
    <row r="743">
      <c r="D743" s="7"/>
      <c r="J743" s="7"/>
      <c r="N743" s="7"/>
      <c r="O743" s="7"/>
    </row>
    <row r="744">
      <c r="D744" s="7"/>
      <c r="J744" s="7"/>
      <c r="N744" s="7"/>
      <c r="O744" s="7"/>
    </row>
    <row r="745">
      <c r="D745" s="7"/>
      <c r="J745" s="7"/>
      <c r="N745" s="7"/>
      <c r="O745" s="7"/>
    </row>
    <row r="746">
      <c r="D746" s="7"/>
      <c r="J746" s="7"/>
      <c r="N746" s="7"/>
      <c r="O746" s="7"/>
    </row>
    <row r="747">
      <c r="D747" s="7"/>
      <c r="J747" s="7"/>
      <c r="N747" s="7"/>
      <c r="O747" s="7"/>
    </row>
    <row r="748">
      <c r="D748" s="7"/>
      <c r="J748" s="7"/>
      <c r="N748" s="7"/>
      <c r="O748" s="7"/>
    </row>
    <row r="749">
      <c r="D749" s="7"/>
      <c r="J749" s="7"/>
      <c r="N749" s="7"/>
      <c r="O749" s="7"/>
    </row>
    <row r="750">
      <c r="D750" s="7"/>
      <c r="J750" s="7"/>
      <c r="N750" s="7"/>
      <c r="O750" s="7"/>
    </row>
    <row r="751">
      <c r="D751" s="7"/>
      <c r="J751" s="7"/>
      <c r="N751" s="7"/>
      <c r="O751" s="7"/>
    </row>
    <row r="752">
      <c r="D752" s="7"/>
      <c r="J752" s="7"/>
      <c r="N752" s="7"/>
      <c r="O752" s="7"/>
    </row>
    <row r="753">
      <c r="D753" s="7"/>
      <c r="J753" s="7"/>
      <c r="N753" s="7"/>
      <c r="O753" s="7"/>
    </row>
    <row r="754">
      <c r="D754" s="7"/>
      <c r="J754" s="7"/>
      <c r="N754" s="7"/>
      <c r="O754" s="7"/>
    </row>
    <row r="755">
      <c r="D755" s="7"/>
      <c r="J755" s="7"/>
      <c r="N755" s="7"/>
      <c r="O755" s="7"/>
    </row>
    <row r="756">
      <c r="D756" s="7"/>
      <c r="J756" s="7"/>
      <c r="N756" s="7"/>
      <c r="O756" s="7"/>
    </row>
    <row r="757">
      <c r="D757" s="7"/>
      <c r="J757" s="7"/>
      <c r="N757" s="7"/>
      <c r="O757" s="7"/>
    </row>
    <row r="758">
      <c r="D758" s="7"/>
      <c r="J758" s="7"/>
      <c r="N758" s="7"/>
      <c r="O758" s="7"/>
    </row>
    <row r="759">
      <c r="D759" s="7"/>
      <c r="J759" s="7"/>
      <c r="N759" s="7"/>
      <c r="O759" s="7"/>
    </row>
    <row r="760">
      <c r="D760" s="7"/>
      <c r="J760" s="7"/>
      <c r="N760" s="7"/>
      <c r="O760" s="7"/>
    </row>
    <row r="761">
      <c r="D761" s="7"/>
      <c r="J761" s="7"/>
      <c r="N761" s="7"/>
      <c r="O761" s="7"/>
    </row>
    <row r="762">
      <c r="D762" s="7"/>
      <c r="J762" s="7"/>
      <c r="N762" s="7"/>
      <c r="O762" s="7"/>
    </row>
    <row r="763">
      <c r="D763" s="7"/>
      <c r="J763" s="7"/>
      <c r="N763" s="7"/>
      <c r="O763" s="7"/>
    </row>
    <row r="764">
      <c r="D764" s="7"/>
      <c r="J764" s="7"/>
      <c r="N764" s="7"/>
      <c r="O764" s="7"/>
    </row>
    <row r="765">
      <c r="D765" s="7"/>
      <c r="J765" s="7"/>
      <c r="N765" s="7"/>
      <c r="O765" s="7"/>
    </row>
    <row r="766">
      <c r="D766" s="7"/>
      <c r="J766" s="7"/>
      <c r="N766" s="7"/>
      <c r="O766" s="7"/>
    </row>
    <row r="767">
      <c r="D767" s="7"/>
      <c r="J767" s="7"/>
      <c r="N767" s="7"/>
      <c r="O767" s="7"/>
    </row>
    <row r="768">
      <c r="D768" s="7"/>
      <c r="J768" s="7"/>
      <c r="N768" s="7"/>
      <c r="O768" s="7"/>
    </row>
    <row r="769">
      <c r="D769" s="7"/>
      <c r="J769" s="7"/>
      <c r="N769" s="7"/>
      <c r="O769" s="7"/>
    </row>
    <row r="770">
      <c r="D770" s="7"/>
      <c r="J770" s="7"/>
      <c r="N770" s="7"/>
      <c r="O770" s="7"/>
    </row>
    <row r="771">
      <c r="D771" s="7"/>
      <c r="J771" s="7"/>
      <c r="N771" s="7"/>
      <c r="O771" s="7"/>
    </row>
    <row r="772">
      <c r="D772" s="7"/>
      <c r="J772" s="7"/>
      <c r="N772" s="7"/>
      <c r="O772" s="7"/>
    </row>
    <row r="773">
      <c r="D773" s="7"/>
      <c r="J773" s="7"/>
      <c r="N773" s="7"/>
      <c r="O773" s="7"/>
    </row>
    <row r="774">
      <c r="D774" s="7"/>
      <c r="J774" s="7"/>
      <c r="N774" s="7"/>
      <c r="O774" s="7"/>
    </row>
    <row r="775">
      <c r="D775" s="7"/>
      <c r="J775" s="7"/>
      <c r="N775" s="7"/>
      <c r="O775" s="7"/>
    </row>
    <row r="776">
      <c r="D776" s="7"/>
      <c r="J776" s="7"/>
      <c r="N776" s="7"/>
      <c r="O776" s="7"/>
    </row>
    <row r="777">
      <c r="D777" s="7"/>
      <c r="J777" s="7"/>
      <c r="N777" s="7"/>
      <c r="O777" s="7"/>
    </row>
    <row r="778">
      <c r="D778" s="7"/>
      <c r="J778" s="7"/>
      <c r="N778" s="7"/>
      <c r="O778" s="7"/>
    </row>
    <row r="779">
      <c r="D779" s="7"/>
      <c r="J779" s="7"/>
      <c r="N779" s="7"/>
      <c r="O779" s="7"/>
    </row>
    <row r="780">
      <c r="D780" s="7"/>
      <c r="J780" s="7"/>
      <c r="N780" s="7"/>
      <c r="O780" s="7"/>
    </row>
    <row r="781">
      <c r="D781" s="7"/>
      <c r="J781" s="7"/>
      <c r="N781" s="7"/>
      <c r="O781" s="7"/>
    </row>
    <row r="782">
      <c r="D782" s="7"/>
      <c r="J782" s="7"/>
      <c r="N782" s="7"/>
      <c r="O782" s="7"/>
    </row>
    <row r="783">
      <c r="D783" s="7"/>
      <c r="J783" s="7"/>
      <c r="N783" s="7"/>
      <c r="O783" s="7"/>
    </row>
    <row r="784">
      <c r="D784" s="7"/>
      <c r="J784" s="7"/>
      <c r="N784" s="7"/>
      <c r="O784" s="7"/>
    </row>
    <row r="785">
      <c r="D785" s="7"/>
      <c r="J785" s="7"/>
      <c r="N785" s="7"/>
      <c r="O785" s="7"/>
    </row>
    <row r="786">
      <c r="D786" s="7"/>
      <c r="J786" s="7"/>
      <c r="N786" s="7"/>
      <c r="O786" s="7"/>
    </row>
    <row r="787">
      <c r="D787" s="7"/>
      <c r="J787" s="7"/>
      <c r="N787" s="7"/>
      <c r="O787" s="7"/>
    </row>
    <row r="788">
      <c r="D788" s="7"/>
      <c r="J788" s="7"/>
      <c r="N788" s="7"/>
      <c r="O788" s="7"/>
    </row>
    <row r="789">
      <c r="D789" s="7"/>
      <c r="J789" s="7"/>
      <c r="N789" s="7"/>
      <c r="O789" s="7"/>
    </row>
    <row r="790">
      <c r="D790" s="7"/>
      <c r="J790" s="7"/>
      <c r="N790" s="7"/>
      <c r="O790" s="7"/>
    </row>
    <row r="791">
      <c r="D791" s="7"/>
      <c r="J791" s="7"/>
      <c r="N791" s="7"/>
      <c r="O791" s="7"/>
    </row>
    <row r="792">
      <c r="D792" s="7"/>
      <c r="J792" s="7"/>
      <c r="N792" s="7"/>
      <c r="O792" s="7"/>
    </row>
    <row r="793">
      <c r="D793" s="7"/>
      <c r="J793" s="7"/>
      <c r="N793" s="7"/>
      <c r="O793" s="7"/>
    </row>
    <row r="794">
      <c r="D794" s="7"/>
      <c r="J794" s="7"/>
      <c r="N794" s="7"/>
      <c r="O794" s="7"/>
    </row>
    <row r="795">
      <c r="D795" s="7"/>
      <c r="J795" s="7"/>
      <c r="N795" s="7"/>
      <c r="O795" s="7"/>
    </row>
    <row r="796">
      <c r="D796" s="7"/>
      <c r="J796" s="7"/>
      <c r="N796" s="7"/>
      <c r="O796" s="7"/>
    </row>
    <row r="797">
      <c r="D797" s="7"/>
      <c r="J797" s="7"/>
      <c r="N797" s="7"/>
      <c r="O797" s="7"/>
    </row>
    <row r="798">
      <c r="D798" s="7"/>
      <c r="J798" s="7"/>
      <c r="N798" s="7"/>
      <c r="O798" s="7"/>
    </row>
    <row r="799">
      <c r="D799" s="7"/>
      <c r="J799" s="7"/>
      <c r="N799" s="7"/>
      <c r="O799" s="7"/>
    </row>
    <row r="800">
      <c r="D800" s="7"/>
      <c r="J800" s="7"/>
      <c r="N800" s="7"/>
      <c r="O800" s="7"/>
    </row>
    <row r="801">
      <c r="D801" s="7"/>
      <c r="J801" s="7"/>
      <c r="N801" s="7"/>
      <c r="O801" s="7"/>
    </row>
    <row r="802">
      <c r="D802" s="7"/>
      <c r="J802" s="7"/>
      <c r="N802" s="7"/>
      <c r="O802" s="7"/>
    </row>
    <row r="803">
      <c r="D803" s="7"/>
      <c r="J803" s="7"/>
      <c r="N803" s="7"/>
      <c r="O803" s="7"/>
    </row>
    <row r="804">
      <c r="D804" s="7"/>
      <c r="J804" s="7"/>
      <c r="N804" s="7"/>
      <c r="O804" s="7"/>
    </row>
    <row r="805">
      <c r="D805" s="7"/>
      <c r="J805" s="7"/>
      <c r="N805" s="7"/>
      <c r="O805" s="7"/>
    </row>
    <row r="806">
      <c r="D806" s="7"/>
      <c r="J806" s="7"/>
      <c r="N806" s="7"/>
      <c r="O806" s="7"/>
    </row>
    <row r="807">
      <c r="D807" s="7"/>
      <c r="J807" s="7"/>
      <c r="N807" s="7"/>
      <c r="O807" s="7"/>
    </row>
    <row r="808">
      <c r="D808" s="7"/>
      <c r="J808" s="7"/>
      <c r="N808" s="7"/>
      <c r="O808" s="7"/>
    </row>
    <row r="809">
      <c r="D809" s="7"/>
      <c r="J809" s="7"/>
      <c r="N809" s="7"/>
      <c r="O809" s="7"/>
    </row>
    <row r="810">
      <c r="D810" s="7"/>
      <c r="J810" s="7"/>
      <c r="N810" s="7"/>
      <c r="O810" s="7"/>
    </row>
    <row r="811">
      <c r="D811" s="7"/>
      <c r="J811" s="7"/>
      <c r="N811" s="7"/>
      <c r="O811" s="7"/>
    </row>
    <row r="812">
      <c r="D812" s="7"/>
      <c r="J812" s="7"/>
      <c r="N812" s="7"/>
      <c r="O812" s="7"/>
    </row>
    <row r="813">
      <c r="D813" s="7"/>
      <c r="J813" s="7"/>
      <c r="N813" s="7"/>
      <c r="O813" s="7"/>
    </row>
    <row r="814">
      <c r="D814" s="7"/>
      <c r="J814" s="7"/>
      <c r="N814" s="7"/>
      <c r="O814" s="7"/>
    </row>
    <row r="815">
      <c r="D815" s="7"/>
      <c r="J815" s="7"/>
      <c r="N815" s="7"/>
      <c r="O815" s="7"/>
    </row>
    <row r="816">
      <c r="D816" s="7"/>
      <c r="J816" s="7"/>
      <c r="N816" s="7"/>
      <c r="O816" s="7"/>
    </row>
    <row r="817">
      <c r="D817" s="7"/>
      <c r="J817" s="7"/>
      <c r="N817" s="7"/>
      <c r="O817" s="7"/>
    </row>
    <row r="818">
      <c r="D818" s="7"/>
      <c r="J818" s="7"/>
      <c r="N818" s="7"/>
      <c r="O818" s="7"/>
    </row>
    <row r="819">
      <c r="D819" s="7"/>
      <c r="J819" s="7"/>
      <c r="N819" s="7"/>
      <c r="O819" s="7"/>
    </row>
    <row r="820">
      <c r="D820" s="7"/>
      <c r="J820" s="7"/>
      <c r="N820" s="7"/>
      <c r="O820" s="7"/>
    </row>
    <row r="821">
      <c r="D821" s="7"/>
      <c r="J821" s="7"/>
      <c r="N821" s="7"/>
      <c r="O821" s="7"/>
    </row>
    <row r="822">
      <c r="D822" s="7"/>
      <c r="J822" s="7"/>
      <c r="N822" s="7"/>
      <c r="O822" s="7"/>
    </row>
    <row r="823">
      <c r="D823" s="7"/>
      <c r="J823" s="7"/>
      <c r="N823" s="7"/>
      <c r="O823" s="7"/>
    </row>
    <row r="824">
      <c r="D824" s="7"/>
      <c r="J824" s="7"/>
      <c r="N824" s="7"/>
      <c r="O824" s="7"/>
    </row>
    <row r="825">
      <c r="D825" s="7"/>
      <c r="J825" s="7"/>
      <c r="N825" s="7"/>
      <c r="O825" s="7"/>
    </row>
    <row r="826">
      <c r="D826" s="7"/>
      <c r="J826" s="7"/>
      <c r="N826" s="7"/>
      <c r="O826" s="7"/>
    </row>
    <row r="827">
      <c r="D827" s="7"/>
      <c r="J827" s="7"/>
      <c r="N827" s="7"/>
      <c r="O827" s="7"/>
    </row>
    <row r="828">
      <c r="D828" s="7"/>
      <c r="J828" s="7"/>
      <c r="N828" s="7"/>
      <c r="O828" s="7"/>
    </row>
    <row r="829">
      <c r="D829" s="7"/>
      <c r="J829" s="7"/>
      <c r="N829" s="7"/>
      <c r="O829" s="7"/>
    </row>
    <row r="830">
      <c r="D830" s="7"/>
      <c r="J830" s="7"/>
      <c r="N830" s="7"/>
      <c r="O830" s="7"/>
    </row>
    <row r="831">
      <c r="D831" s="7"/>
      <c r="J831" s="7"/>
      <c r="N831" s="7"/>
      <c r="O831" s="7"/>
    </row>
    <row r="832">
      <c r="D832" s="7"/>
      <c r="J832" s="7"/>
      <c r="N832" s="7"/>
      <c r="O832" s="7"/>
    </row>
    <row r="833">
      <c r="D833" s="7"/>
      <c r="J833" s="7"/>
      <c r="N833" s="7"/>
      <c r="O833" s="7"/>
    </row>
    <row r="834">
      <c r="D834" s="7"/>
      <c r="J834" s="7"/>
      <c r="N834" s="7"/>
      <c r="O834" s="7"/>
    </row>
    <row r="835">
      <c r="D835" s="7"/>
      <c r="J835" s="7"/>
      <c r="N835" s="7"/>
      <c r="O835" s="7"/>
    </row>
    <row r="836">
      <c r="D836" s="7"/>
      <c r="J836" s="7"/>
      <c r="N836" s="7"/>
      <c r="O836" s="7"/>
    </row>
    <row r="837">
      <c r="D837" s="7"/>
      <c r="J837" s="7"/>
      <c r="N837" s="7"/>
      <c r="O837" s="7"/>
    </row>
    <row r="838">
      <c r="D838" s="7"/>
      <c r="J838" s="7"/>
      <c r="N838" s="7"/>
      <c r="O838" s="7"/>
    </row>
    <row r="839">
      <c r="D839" s="7"/>
      <c r="J839" s="7"/>
      <c r="N839" s="7"/>
      <c r="O839" s="7"/>
    </row>
    <row r="840">
      <c r="D840" s="7"/>
      <c r="J840" s="7"/>
      <c r="N840" s="7"/>
      <c r="O840" s="7"/>
    </row>
    <row r="841">
      <c r="D841" s="7"/>
      <c r="J841" s="7"/>
      <c r="N841" s="7"/>
      <c r="O841" s="7"/>
    </row>
    <row r="842">
      <c r="D842" s="7"/>
      <c r="J842" s="7"/>
      <c r="N842" s="7"/>
      <c r="O842" s="7"/>
    </row>
    <row r="843">
      <c r="D843" s="7"/>
      <c r="J843" s="7"/>
      <c r="N843" s="7"/>
      <c r="O843" s="7"/>
    </row>
    <row r="844">
      <c r="D844" s="7"/>
      <c r="J844" s="7"/>
      <c r="N844" s="7"/>
      <c r="O844" s="7"/>
    </row>
    <row r="845">
      <c r="D845" s="7"/>
      <c r="J845" s="7"/>
      <c r="N845" s="7"/>
      <c r="O845" s="7"/>
    </row>
    <row r="846">
      <c r="D846" s="7"/>
      <c r="J846" s="7"/>
      <c r="N846" s="7"/>
      <c r="O846" s="7"/>
    </row>
    <row r="847">
      <c r="D847" s="7"/>
      <c r="J847" s="7"/>
      <c r="N847" s="7"/>
      <c r="O847" s="7"/>
    </row>
    <row r="848">
      <c r="D848" s="7"/>
      <c r="J848" s="7"/>
      <c r="N848" s="7"/>
      <c r="O848" s="7"/>
    </row>
    <row r="849">
      <c r="D849" s="7"/>
      <c r="J849" s="7"/>
      <c r="N849" s="7"/>
      <c r="O849" s="7"/>
    </row>
    <row r="850">
      <c r="D850" s="7"/>
      <c r="J850" s="7"/>
      <c r="N850" s="7"/>
      <c r="O850" s="7"/>
    </row>
    <row r="851">
      <c r="D851" s="7"/>
      <c r="J851" s="7"/>
      <c r="N851" s="7"/>
      <c r="O851" s="7"/>
    </row>
    <row r="852">
      <c r="D852" s="7"/>
      <c r="J852" s="7"/>
      <c r="N852" s="7"/>
      <c r="O852" s="7"/>
    </row>
    <row r="853">
      <c r="D853" s="7"/>
      <c r="J853" s="7"/>
      <c r="N853" s="7"/>
      <c r="O853" s="7"/>
    </row>
    <row r="854">
      <c r="D854" s="7"/>
      <c r="J854" s="7"/>
      <c r="N854" s="7"/>
      <c r="O854" s="7"/>
    </row>
    <row r="855">
      <c r="D855" s="7"/>
      <c r="J855" s="7"/>
      <c r="N855" s="7"/>
      <c r="O855" s="7"/>
    </row>
    <row r="856">
      <c r="D856" s="7"/>
      <c r="J856" s="7"/>
      <c r="N856" s="7"/>
      <c r="O856" s="7"/>
    </row>
    <row r="857">
      <c r="D857" s="7"/>
      <c r="J857" s="7"/>
      <c r="N857" s="7"/>
      <c r="O857" s="7"/>
    </row>
    <row r="858">
      <c r="D858" s="7"/>
      <c r="J858" s="7"/>
      <c r="N858" s="7"/>
      <c r="O858" s="7"/>
    </row>
    <row r="859">
      <c r="D859" s="7"/>
      <c r="J859" s="7"/>
      <c r="N859" s="7"/>
      <c r="O859" s="7"/>
    </row>
    <row r="860">
      <c r="D860" s="7"/>
      <c r="J860" s="7"/>
      <c r="N860" s="7"/>
      <c r="O860" s="7"/>
    </row>
    <row r="861">
      <c r="D861" s="7"/>
      <c r="J861" s="7"/>
      <c r="N861" s="7"/>
      <c r="O861" s="7"/>
    </row>
    <row r="862">
      <c r="D862" s="7"/>
      <c r="J862" s="7"/>
      <c r="N862" s="7"/>
      <c r="O862" s="7"/>
    </row>
    <row r="863">
      <c r="D863" s="7"/>
      <c r="J863" s="7"/>
      <c r="N863" s="7"/>
      <c r="O863" s="7"/>
    </row>
    <row r="864">
      <c r="D864" s="7"/>
      <c r="J864" s="7"/>
      <c r="N864" s="7"/>
      <c r="O864" s="7"/>
    </row>
    <row r="865">
      <c r="D865" s="7"/>
      <c r="J865" s="7"/>
      <c r="N865" s="7"/>
      <c r="O865" s="7"/>
    </row>
    <row r="866">
      <c r="D866" s="7"/>
      <c r="J866" s="7"/>
      <c r="N866" s="7"/>
      <c r="O866" s="7"/>
    </row>
    <row r="867">
      <c r="D867" s="7"/>
      <c r="J867" s="7"/>
      <c r="N867" s="7"/>
      <c r="O867" s="7"/>
    </row>
    <row r="868">
      <c r="D868" s="7"/>
      <c r="J868" s="7"/>
      <c r="N868" s="7"/>
      <c r="O868" s="7"/>
    </row>
    <row r="869">
      <c r="D869" s="7"/>
      <c r="J869" s="7"/>
      <c r="N869" s="7"/>
      <c r="O869" s="7"/>
    </row>
    <row r="870">
      <c r="D870" s="7"/>
      <c r="J870" s="7"/>
      <c r="N870" s="7"/>
      <c r="O870" s="7"/>
    </row>
    <row r="871">
      <c r="D871" s="7"/>
      <c r="J871" s="7"/>
      <c r="N871" s="7"/>
      <c r="O871" s="7"/>
    </row>
    <row r="872">
      <c r="D872" s="7"/>
      <c r="J872" s="7"/>
      <c r="N872" s="7"/>
      <c r="O872" s="7"/>
    </row>
    <row r="873">
      <c r="D873" s="7"/>
      <c r="J873" s="7"/>
      <c r="N873" s="7"/>
      <c r="O873" s="7"/>
    </row>
    <row r="874">
      <c r="D874" s="7"/>
      <c r="J874" s="7"/>
      <c r="N874" s="7"/>
      <c r="O874" s="7"/>
    </row>
    <row r="875">
      <c r="D875" s="7"/>
      <c r="J875" s="7"/>
      <c r="N875" s="7"/>
      <c r="O875" s="7"/>
    </row>
    <row r="876">
      <c r="D876" s="7"/>
      <c r="J876" s="7"/>
      <c r="N876" s="7"/>
      <c r="O876" s="7"/>
    </row>
    <row r="877">
      <c r="D877" s="7"/>
      <c r="J877" s="7"/>
      <c r="N877" s="7"/>
      <c r="O877" s="7"/>
    </row>
    <row r="878">
      <c r="D878" s="7"/>
      <c r="J878" s="7"/>
      <c r="N878" s="7"/>
      <c r="O878" s="7"/>
    </row>
    <row r="879">
      <c r="D879" s="7"/>
      <c r="J879" s="7"/>
      <c r="N879" s="7"/>
      <c r="O879" s="7"/>
    </row>
    <row r="880">
      <c r="D880" s="7"/>
      <c r="J880" s="7"/>
      <c r="N880" s="7"/>
      <c r="O880" s="7"/>
    </row>
    <row r="881">
      <c r="D881" s="7"/>
      <c r="J881" s="7"/>
      <c r="N881" s="7"/>
      <c r="O881" s="7"/>
    </row>
    <row r="882">
      <c r="D882" s="7"/>
      <c r="J882" s="7"/>
      <c r="N882" s="7"/>
      <c r="O882" s="7"/>
    </row>
    <row r="883">
      <c r="D883" s="7"/>
      <c r="J883" s="7"/>
      <c r="N883" s="7"/>
      <c r="O883" s="7"/>
    </row>
    <row r="884">
      <c r="D884" s="7"/>
      <c r="J884" s="7"/>
      <c r="N884" s="7"/>
      <c r="O884" s="7"/>
    </row>
    <row r="885">
      <c r="D885" s="7"/>
      <c r="J885" s="7"/>
      <c r="N885" s="7"/>
      <c r="O885" s="7"/>
    </row>
    <row r="886">
      <c r="D886" s="7"/>
      <c r="J886" s="7"/>
      <c r="N886" s="7"/>
      <c r="O886" s="7"/>
    </row>
    <row r="887">
      <c r="D887" s="7"/>
      <c r="J887" s="7"/>
      <c r="N887" s="7"/>
      <c r="O887" s="7"/>
    </row>
    <row r="888">
      <c r="D888" s="7"/>
      <c r="J888" s="7"/>
      <c r="N888" s="7"/>
      <c r="O888" s="7"/>
    </row>
    <row r="889">
      <c r="D889" s="7"/>
      <c r="J889" s="7"/>
      <c r="N889" s="7"/>
      <c r="O889" s="7"/>
    </row>
    <row r="890">
      <c r="D890" s="7"/>
      <c r="J890" s="7"/>
      <c r="N890" s="7"/>
      <c r="O890" s="7"/>
    </row>
    <row r="891">
      <c r="D891" s="7"/>
      <c r="J891" s="7"/>
      <c r="N891" s="7"/>
      <c r="O891" s="7"/>
    </row>
    <row r="892">
      <c r="D892" s="7"/>
      <c r="J892" s="7"/>
      <c r="N892" s="7"/>
      <c r="O892" s="7"/>
    </row>
    <row r="893">
      <c r="D893" s="7"/>
      <c r="J893" s="7"/>
      <c r="N893" s="7"/>
      <c r="O893" s="7"/>
    </row>
    <row r="894">
      <c r="D894" s="7"/>
      <c r="J894" s="7"/>
      <c r="N894" s="7"/>
      <c r="O894" s="7"/>
    </row>
    <row r="895">
      <c r="D895" s="7"/>
      <c r="J895" s="7"/>
      <c r="N895" s="7"/>
      <c r="O895" s="7"/>
    </row>
    <row r="896">
      <c r="D896" s="7"/>
      <c r="J896" s="7"/>
      <c r="N896" s="7"/>
      <c r="O896" s="7"/>
    </row>
    <row r="897">
      <c r="D897" s="7"/>
      <c r="J897" s="7"/>
      <c r="N897" s="7"/>
      <c r="O897" s="7"/>
    </row>
    <row r="898">
      <c r="D898" s="7"/>
      <c r="J898" s="7"/>
      <c r="N898" s="7"/>
      <c r="O898" s="7"/>
    </row>
    <row r="899">
      <c r="D899" s="7"/>
      <c r="J899" s="7"/>
      <c r="N899" s="7"/>
      <c r="O899" s="7"/>
    </row>
    <row r="900">
      <c r="D900" s="7"/>
      <c r="J900" s="7"/>
      <c r="N900" s="7"/>
      <c r="O900" s="7"/>
    </row>
    <row r="901">
      <c r="D901" s="7"/>
      <c r="J901" s="7"/>
      <c r="N901" s="7"/>
      <c r="O901" s="7"/>
    </row>
    <row r="902">
      <c r="D902" s="7"/>
      <c r="J902" s="7"/>
      <c r="N902" s="7"/>
      <c r="O902" s="7"/>
    </row>
    <row r="903">
      <c r="D903" s="7"/>
      <c r="J903" s="7"/>
      <c r="N903" s="7"/>
      <c r="O903" s="7"/>
    </row>
    <row r="904">
      <c r="D904" s="7"/>
      <c r="J904" s="7"/>
      <c r="N904" s="7"/>
      <c r="O904" s="7"/>
    </row>
    <row r="905">
      <c r="D905" s="7"/>
      <c r="J905" s="7"/>
      <c r="N905" s="7"/>
      <c r="O905" s="7"/>
    </row>
    <row r="906">
      <c r="D906" s="7"/>
      <c r="J906" s="7"/>
      <c r="N906" s="7"/>
      <c r="O906" s="7"/>
    </row>
    <row r="907">
      <c r="D907" s="7"/>
      <c r="J907" s="7"/>
      <c r="N907" s="7"/>
      <c r="O907" s="7"/>
    </row>
    <row r="908">
      <c r="D908" s="7"/>
      <c r="J908" s="7"/>
      <c r="N908" s="7"/>
      <c r="O908" s="7"/>
    </row>
    <row r="909">
      <c r="D909" s="7"/>
      <c r="J909" s="7"/>
      <c r="N909" s="7"/>
      <c r="O909" s="7"/>
    </row>
    <row r="910">
      <c r="D910" s="7"/>
      <c r="J910" s="7"/>
      <c r="N910" s="7"/>
      <c r="O910" s="7"/>
    </row>
    <row r="911">
      <c r="D911" s="7"/>
      <c r="J911" s="7"/>
      <c r="N911" s="7"/>
      <c r="O911" s="7"/>
    </row>
    <row r="912">
      <c r="D912" s="7"/>
      <c r="J912" s="7"/>
      <c r="N912" s="7"/>
      <c r="O912" s="7"/>
    </row>
    <row r="913">
      <c r="D913" s="7"/>
      <c r="J913" s="7"/>
      <c r="N913" s="7"/>
      <c r="O913" s="7"/>
    </row>
    <row r="914">
      <c r="D914" s="7"/>
      <c r="J914" s="7"/>
      <c r="N914" s="7"/>
      <c r="O914" s="7"/>
    </row>
    <row r="915">
      <c r="D915" s="7"/>
      <c r="J915" s="7"/>
      <c r="N915" s="7"/>
      <c r="O915" s="7"/>
    </row>
    <row r="916">
      <c r="D916" s="7"/>
      <c r="J916" s="7"/>
      <c r="N916" s="7"/>
      <c r="O916" s="7"/>
    </row>
    <row r="917">
      <c r="D917" s="7"/>
      <c r="J917" s="7"/>
      <c r="N917" s="7"/>
      <c r="O917" s="7"/>
    </row>
    <row r="918">
      <c r="D918" s="7"/>
      <c r="J918" s="7"/>
      <c r="N918" s="7"/>
      <c r="O918" s="7"/>
    </row>
    <row r="919">
      <c r="D919" s="7"/>
      <c r="J919" s="7"/>
      <c r="N919" s="7"/>
      <c r="O919" s="7"/>
    </row>
    <row r="920">
      <c r="D920" s="7"/>
      <c r="J920" s="7"/>
      <c r="N920" s="7"/>
      <c r="O920" s="7"/>
    </row>
    <row r="921">
      <c r="D921" s="7"/>
      <c r="J921" s="7"/>
      <c r="N921" s="7"/>
      <c r="O921" s="7"/>
    </row>
    <row r="922">
      <c r="D922" s="7"/>
      <c r="J922" s="7"/>
      <c r="N922" s="7"/>
      <c r="O922" s="7"/>
    </row>
    <row r="923">
      <c r="D923" s="7"/>
      <c r="J923" s="7"/>
      <c r="N923" s="7"/>
      <c r="O923" s="7"/>
    </row>
    <row r="924">
      <c r="D924" s="7"/>
      <c r="J924" s="7"/>
      <c r="N924" s="7"/>
      <c r="O924" s="7"/>
    </row>
    <row r="925">
      <c r="D925" s="7"/>
      <c r="J925" s="7"/>
      <c r="N925" s="7"/>
      <c r="O925" s="7"/>
    </row>
    <row r="926">
      <c r="D926" s="7"/>
      <c r="J926" s="7"/>
      <c r="N926" s="7"/>
      <c r="O926" s="7"/>
    </row>
    <row r="927">
      <c r="D927" s="7"/>
      <c r="J927" s="7"/>
      <c r="N927" s="7"/>
      <c r="O927" s="7"/>
    </row>
    <row r="928">
      <c r="D928" s="7"/>
      <c r="J928" s="7"/>
      <c r="N928" s="7"/>
      <c r="O928" s="7"/>
    </row>
    <row r="929">
      <c r="D929" s="7"/>
      <c r="J929" s="7"/>
      <c r="N929" s="7"/>
      <c r="O929" s="7"/>
    </row>
    <row r="930">
      <c r="D930" s="7"/>
      <c r="J930" s="7"/>
      <c r="N930" s="7"/>
      <c r="O930" s="7"/>
    </row>
    <row r="931">
      <c r="D931" s="7"/>
      <c r="J931" s="7"/>
      <c r="N931" s="7"/>
      <c r="O931" s="7"/>
    </row>
    <row r="932">
      <c r="D932" s="7"/>
      <c r="J932" s="7"/>
      <c r="N932" s="7"/>
      <c r="O932" s="7"/>
    </row>
    <row r="933">
      <c r="D933" s="7"/>
      <c r="J933" s="7"/>
      <c r="N933" s="7"/>
      <c r="O933" s="7"/>
    </row>
    <row r="934">
      <c r="D934" s="7"/>
      <c r="J934" s="7"/>
      <c r="N934" s="7"/>
      <c r="O934" s="7"/>
    </row>
    <row r="935">
      <c r="D935" s="7"/>
      <c r="J935" s="7"/>
      <c r="N935" s="7"/>
      <c r="O935" s="7"/>
    </row>
    <row r="936">
      <c r="D936" s="7"/>
      <c r="J936" s="7"/>
      <c r="N936" s="7"/>
      <c r="O936" s="7"/>
    </row>
    <row r="937">
      <c r="D937" s="7"/>
      <c r="J937" s="7"/>
      <c r="N937" s="7"/>
      <c r="O937" s="7"/>
    </row>
    <row r="938">
      <c r="D938" s="7"/>
      <c r="J938" s="7"/>
      <c r="N938" s="7"/>
      <c r="O938" s="7"/>
    </row>
    <row r="939">
      <c r="D939" s="7"/>
      <c r="J939" s="7"/>
      <c r="N939" s="7"/>
      <c r="O939" s="7"/>
    </row>
    <row r="940">
      <c r="D940" s="7"/>
      <c r="J940" s="7"/>
      <c r="N940" s="7"/>
      <c r="O940" s="7"/>
    </row>
    <row r="941">
      <c r="D941" s="7"/>
      <c r="J941" s="7"/>
      <c r="N941" s="7"/>
      <c r="O941" s="7"/>
    </row>
    <row r="942">
      <c r="D942" s="7"/>
      <c r="J942" s="7"/>
      <c r="N942" s="7"/>
      <c r="O942" s="7"/>
    </row>
    <row r="943">
      <c r="D943" s="7"/>
      <c r="J943" s="7"/>
      <c r="N943" s="7"/>
      <c r="O943" s="7"/>
    </row>
    <row r="944">
      <c r="D944" s="7"/>
      <c r="J944" s="7"/>
      <c r="N944" s="7"/>
      <c r="O944" s="7"/>
    </row>
    <row r="945">
      <c r="D945" s="7"/>
      <c r="J945" s="7"/>
      <c r="N945" s="7"/>
      <c r="O945" s="7"/>
    </row>
    <row r="946">
      <c r="D946" s="7"/>
      <c r="J946" s="7"/>
      <c r="N946" s="7"/>
      <c r="O946" s="7"/>
    </row>
    <row r="947">
      <c r="D947" s="7"/>
      <c r="J947" s="7"/>
      <c r="N947" s="7"/>
      <c r="O947" s="7"/>
    </row>
    <row r="948">
      <c r="D948" s="7"/>
      <c r="J948" s="7"/>
      <c r="N948" s="7"/>
      <c r="O948" s="7"/>
    </row>
    <row r="949">
      <c r="D949" s="7"/>
      <c r="J949" s="7"/>
      <c r="N949" s="7"/>
      <c r="O949" s="7"/>
    </row>
    <row r="950">
      <c r="D950" s="7"/>
      <c r="J950" s="7"/>
      <c r="N950" s="7"/>
      <c r="O950" s="7"/>
    </row>
    <row r="951">
      <c r="D951" s="7"/>
      <c r="J951" s="7"/>
      <c r="N951" s="7"/>
      <c r="O951" s="7"/>
    </row>
    <row r="952">
      <c r="D952" s="7"/>
      <c r="J952" s="7"/>
      <c r="N952" s="7"/>
      <c r="O952" s="7"/>
    </row>
    <row r="953">
      <c r="D953" s="7"/>
      <c r="J953" s="7"/>
      <c r="N953" s="7"/>
      <c r="O953" s="7"/>
    </row>
    <row r="954">
      <c r="D954" s="7"/>
      <c r="J954" s="7"/>
      <c r="N954" s="7"/>
      <c r="O954" s="7"/>
    </row>
    <row r="955">
      <c r="D955" s="7"/>
      <c r="J955" s="7"/>
      <c r="N955" s="7"/>
      <c r="O955" s="7"/>
    </row>
    <row r="956">
      <c r="D956" s="7"/>
      <c r="J956" s="7"/>
      <c r="N956" s="7"/>
      <c r="O956" s="7"/>
    </row>
    <row r="957">
      <c r="D957" s="7"/>
      <c r="J957" s="7"/>
      <c r="N957" s="7"/>
      <c r="O957" s="7"/>
    </row>
    <row r="958">
      <c r="D958" s="7"/>
      <c r="J958" s="7"/>
      <c r="N958" s="7"/>
      <c r="O958" s="7"/>
    </row>
    <row r="959">
      <c r="D959" s="7"/>
      <c r="J959" s="7"/>
      <c r="N959" s="7"/>
      <c r="O959" s="7"/>
    </row>
    <row r="960">
      <c r="D960" s="7"/>
      <c r="J960" s="7"/>
      <c r="N960" s="7"/>
      <c r="O960" s="7"/>
    </row>
    <row r="961">
      <c r="D961" s="7"/>
      <c r="J961" s="7"/>
      <c r="N961" s="7"/>
      <c r="O961" s="7"/>
    </row>
    <row r="962">
      <c r="D962" s="7"/>
      <c r="J962" s="7"/>
      <c r="N962" s="7"/>
      <c r="O962" s="7"/>
    </row>
    <row r="963">
      <c r="D963" s="7"/>
      <c r="J963" s="7"/>
      <c r="N963" s="7"/>
      <c r="O963" s="7"/>
    </row>
    <row r="964">
      <c r="D964" s="7"/>
      <c r="J964" s="7"/>
      <c r="N964" s="7"/>
      <c r="O964" s="7"/>
    </row>
    <row r="965">
      <c r="D965" s="7"/>
      <c r="J965" s="7"/>
      <c r="N965" s="7"/>
      <c r="O965" s="7"/>
    </row>
    <row r="966">
      <c r="D966" s="7"/>
      <c r="J966" s="7"/>
      <c r="N966" s="7"/>
      <c r="O966" s="7"/>
    </row>
    <row r="967">
      <c r="D967" s="7"/>
      <c r="J967" s="7"/>
      <c r="N967" s="7"/>
      <c r="O967" s="7"/>
    </row>
    <row r="968">
      <c r="D968" s="7"/>
      <c r="J968" s="7"/>
      <c r="N968" s="7"/>
      <c r="O968" s="7"/>
    </row>
    <row r="969">
      <c r="D969" s="7"/>
      <c r="J969" s="7"/>
      <c r="N969" s="7"/>
      <c r="O969" s="7"/>
    </row>
    <row r="970">
      <c r="D970" s="7"/>
      <c r="J970" s="7"/>
      <c r="N970" s="7"/>
      <c r="O970" s="7"/>
    </row>
    <row r="971">
      <c r="D971" s="7"/>
      <c r="J971" s="7"/>
      <c r="N971" s="7"/>
      <c r="O971" s="7"/>
    </row>
    <row r="972">
      <c r="D972" s="7"/>
      <c r="J972" s="7"/>
      <c r="N972" s="7"/>
      <c r="O972" s="7"/>
    </row>
    <row r="973">
      <c r="D973" s="7"/>
      <c r="J973" s="7"/>
      <c r="N973" s="7"/>
      <c r="O973" s="7"/>
    </row>
    <row r="974">
      <c r="D974" s="7"/>
      <c r="J974" s="7"/>
      <c r="N974" s="7"/>
      <c r="O974" s="7"/>
    </row>
    <row r="975">
      <c r="D975" s="7"/>
      <c r="J975" s="7"/>
      <c r="N975" s="7"/>
      <c r="O975" s="7"/>
    </row>
    <row r="976">
      <c r="D976" s="7"/>
      <c r="J976" s="7"/>
      <c r="N976" s="7"/>
      <c r="O976" s="7"/>
    </row>
    <row r="977">
      <c r="D977" s="7"/>
      <c r="J977" s="7"/>
      <c r="N977" s="7"/>
      <c r="O977" s="7"/>
    </row>
    <row r="978">
      <c r="D978" s="7"/>
      <c r="J978" s="7"/>
      <c r="N978" s="7"/>
      <c r="O978" s="7"/>
    </row>
    <row r="979">
      <c r="D979" s="7"/>
      <c r="J979" s="7"/>
      <c r="N979" s="7"/>
      <c r="O979" s="7"/>
    </row>
    <row r="980">
      <c r="D980" s="7"/>
      <c r="J980" s="7"/>
      <c r="N980" s="7"/>
      <c r="O980" s="7"/>
    </row>
    <row r="981">
      <c r="D981" s="7"/>
      <c r="J981" s="7"/>
      <c r="N981" s="7"/>
      <c r="O981" s="7"/>
    </row>
    <row r="982">
      <c r="D982" s="7"/>
      <c r="J982" s="7"/>
      <c r="N982" s="7"/>
      <c r="O982" s="7"/>
    </row>
    <row r="983">
      <c r="D983" s="7"/>
      <c r="J983" s="7"/>
      <c r="N983" s="7"/>
      <c r="O983" s="7"/>
    </row>
    <row r="984">
      <c r="D984" s="7"/>
      <c r="J984" s="7"/>
      <c r="N984" s="7"/>
      <c r="O984" s="7"/>
    </row>
    <row r="985">
      <c r="D985" s="7"/>
      <c r="J985" s="7"/>
      <c r="N985" s="7"/>
      <c r="O985" s="7"/>
    </row>
    <row r="986">
      <c r="D986" s="7"/>
      <c r="J986" s="7"/>
      <c r="N986" s="7"/>
      <c r="O986" s="7"/>
    </row>
    <row r="987">
      <c r="D987" s="7"/>
      <c r="J987" s="7"/>
      <c r="N987" s="7"/>
      <c r="O987" s="7"/>
    </row>
    <row r="988">
      <c r="D988" s="7"/>
      <c r="J988" s="7"/>
      <c r="N988" s="7"/>
      <c r="O988" s="7"/>
    </row>
    <row r="989">
      <c r="D989" s="7"/>
      <c r="J989" s="7"/>
      <c r="N989" s="7"/>
      <c r="O989" s="7"/>
    </row>
    <row r="990">
      <c r="D990" s="7"/>
      <c r="J990" s="7"/>
      <c r="N990" s="7"/>
      <c r="O990" s="7"/>
    </row>
    <row r="991">
      <c r="D991" s="7"/>
      <c r="J991" s="7"/>
      <c r="N991" s="7"/>
      <c r="O991" s="7"/>
    </row>
    <row r="992">
      <c r="D992" s="7"/>
      <c r="J992" s="7"/>
      <c r="N992" s="7"/>
      <c r="O992" s="7"/>
    </row>
    <row r="993">
      <c r="D993" s="7"/>
      <c r="J993" s="7"/>
      <c r="N993" s="7"/>
      <c r="O993" s="7"/>
    </row>
    <row r="994">
      <c r="D994" s="7"/>
      <c r="J994" s="7"/>
      <c r="N994" s="7"/>
      <c r="O994" s="7"/>
    </row>
    <row r="995">
      <c r="D995" s="7"/>
      <c r="J995" s="7"/>
      <c r="N995" s="7"/>
      <c r="O995" s="7"/>
    </row>
    <row r="996">
      <c r="D996" s="7"/>
      <c r="J996" s="7"/>
      <c r="N996" s="7"/>
      <c r="O996" s="7"/>
    </row>
    <row r="997">
      <c r="D997" s="7"/>
      <c r="J997" s="7"/>
      <c r="N997" s="7"/>
      <c r="O997" s="7"/>
    </row>
    <row r="998">
      <c r="D998" s="7"/>
      <c r="J998" s="7"/>
      <c r="N998" s="7"/>
      <c r="O998" s="7"/>
    </row>
    <row r="999">
      <c r="D999" s="7"/>
      <c r="J999" s="7"/>
      <c r="N999" s="7"/>
      <c r="O999" s="7"/>
    </row>
    <row r="1000">
      <c r="D1000" s="7"/>
      <c r="J1000" s="7"/>
      <c r="N1000" s="7"/>
      <c r="O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60</v>
      </c>
      <c r="B1" s="22" t="s">
        <v>1</v>
      </c>
      <c r="C1" s="22" t="s">
        <v>61</v>
      </c>
    </row>
    <row r="2">
      <c r="A2" s="5" t="s">
        <v>17</v>
      </c>
      <c r="B2" s="5" t="s">
        <v>18</v>
      </c>
      <c r="C2" s="5" t="s">
        <v>62</v>
      </c>
    </row>
    <row r="3">
      <c r="A3" s="5" t="s">
        <v>17</v>
      </c>
      <c r="B3" s="5" t="s">
        <v>20</v>
      </c>
      <c r="C3" s="5" t="s">
        <v>63</v>
      </c>
    </row>
    <row r="4">
      <c r="A4" s="5" t="s">
        <v>48</v>
      </c>
      <c r="B4" s="5" t="s">
        <v>18</v>
      </c>
      <c r="C4" s="5" t="s">
        <v>49</v>
      </c>
    </row>
    <row r="5">
      <c r="A5" s="5" t="s">
        <v>48</v>
      </c>
      <c r="B5" s="5" t="s">
        <v>20</v>
      </c>
      <c r="C5" s="5" t="s">
        <v>50</v>
      </c>
    </row>
    <row r="6">
      <c r="A6" s="5" t="s">
        <v>52</v>
      </c>
      <c r="B6" s="5" t="s">
        <v>18</v>
      </c>
      <c r="C6" s="5" t="s">
        <v>53</v>
      </c>
    </row>
    <row r="7">
      <c r="A7" s="5" t="s">
        <v>64</v>
      </c>
      <c r="B7" s="5" t="s">
        <v>20</v>
      </c>
      <c r="C7" s="5" t="s">
        <v>55</v>
      </c>
    </row>
    <row r="8">
      <c r="A8" s="5" t="s">
        <v>57</v>
      </c>
      <c r="B8" s="5" t="s">
        <v>18</v>
      </c>
      <c r="C8" s="5" t="s">
        <v>58</v>
      </c>
    </row>
    <row r="9">
      <c r="A9" s="5" t="s">
        <v>57</v>
      </c>
      <c r="B9" s="5" t="s">
        <v>20</v>
      </c>
      <c r="C9" s="5" t="s">
        <v>59</v>
      </c>
    </row>
    <row r="11">
      <c r="A11" s="22" t="s">
        <v>65</v>
      </c>
    </row>
    <row r="12">
      <c r="A12" s="5" t="s">
        <v>66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67</v>
      </c>
    </row>
    <row r="2">
      <c r="A2" s="5" t="s">
        <v>68</v>
      </c>
    </row>
    <row r="4">
      <c r="A4" s="5">
        <v>1.0E8</v>
      </c>
      <c r="B4" s="5" t="s">
        <v>69</v>
      </c>
    </row>
    <row r="5">
      <c r="A5" s="5" t="s">
        <v>70</v>
      </c>
    </row>
    <row r="7">
      <c r="A7" s="5" t="s">
        <v>71</v>
      </c>
    </row>
    <row r="9">
      <c r="A9" s="5" t="s">
        <v>72</v>
      </c>
    </row>
    <row r="11">
      <c r="A11" s="5" t="s">
        <v>73</v>
      </c>
    </row>
  </sheetData>
  <drawing r:id="rId1"/>
</worksheet>
</file>