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keilast/Github/Calvert_O-Connor_eelgrass/Data/HMSC_test_run_2017/"/>
    </mc:Choice>
  </mc:AlternateContent>
  <bookViews>
    <workbookView xWindow="2200" yWindow="460" windowWidth="27360" windowHeight="15820" tabRatio="500"/>
  </bookViews>
  <sheets>
    <sheet name="Hakai_2017_Eelgrass_Biometrics_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3" i="1" l="1"/>
  <c r="BA3" i="1"/>
  <c r="BB3" i="1"/>
  <c r="BC3" i="1"/>
  <c r="BD3" i="1"/>
  <c r="BE3" i="1"/>
  <c r="BF3" i="1"/>
  <c r="BG3" i="1"/>
  <c r="BH3" i="1"/>
  <c r="AZ4" i="1"/>
  <c r="BA4" i="1"/>
  <c r="BB4" i="1"/>
  <c r="BC4" i="1"/>
  <c r="BD4" i="1"/>
  <c r="BE4" i="1"/>
  <c r="BF4" i="1"/>
  <c r="BG4" i="1"/>
  <c r="BH4" i="1"/>
  <c r="AZ5" i="1"/>
  <c r="BA5" i="1"/>
  <c r="BB5" i="1"/>
  <c r="BC5" i="1"/>
  <c r="BD5" i="1"/>
  <c r="BE5" i="1"/>
  <c r="BF5" i="1"/>
  <c r="BG5" i="1"/>
  <c r="BH5" i="1"/>
  <c r="AZ6" i="1"/>
  <c r="BA6" i="1"/>
  <c r="BB6" i="1"/>
  <c r="BC6" i="1"/>
  <c r="BD6" i="1"/>
  <c r="BE6" i="1"/>
  <c r="BF6" i="1"/>
  <c r="BG6" i="1"/>
  <c r="BH6" i="1"/>
  <c r="AZ7" i="1"/>
  <c r="BA7" i="1"/>
  <c r="BB7" i="1"/>
  <c r="BC7" i="1"/>
  <c r="BD7" i="1"/>
  <c r="BE7" i="1"/>
  <c r="BF7" i="1"/>
  <c r="BG7" i="1"/>
  <c r="BH7" i="1"/>
  <c r="AZ8" i="1"/>
  <c r="BA8" i="1"/>
  <c r="BB8" i="1"/>
  <c r="BC8" i="1"/>
  <c r="BD8" i="1"/>
  <c r="BE8" i="1"/>
  <c r="BF8" i="1"/>
  <c r="BG8" i="1"/>
  <c r="BH8" i="1"/>
  <c r="AZ9" i="1"/>
  <c r="BA9" i="1"/>
  <c r="BB9" i="1"/>
  <c r="BC9" i="1"/>
  <c r="BD9" i="1"/>
  <c r="BE9" i="1"/>
  <c r="BF9" i="1"/>
  <c r="BG9" i="1"/>
  <c r="BH9" i="1"/>
  <c r="AZ10" i="1"/>
  <c r="BA10" i="1"/>
  <c r="BB10" i="1"/>
  <c r="BC10" i="1"/>
  <c r="BD10" i="1"/>
  <c r="BE10" i="1"/>
  <c r="BF10" i="1"/>
  <c r="BG10" i="1"/>
  <c r="BH10" i="1"/>
  <c r="AZ11" i="1"/>
  <c r="BA11" i="1"/>
  <c r="BB11" i="1"/>
  <c r="BC11" i="1"/>
  <c r="BD11" i="1"/>
  <c r="BE11" i="1"/>
  <c r="BF11" i="1"/>
  <c r="BG11" i="1"/>
  <c r="BH11" i="1"/>
  <c r="AZ12" i="1"/>
  <c r="BA12" i="1"/>
  <c r="BB12" i="1"/>
  <c r="BC12" i="1"/>
  <c r="BD12" i="1"/>
  <c r="BE12" i="1"/>
  <c r="BF12" i="1"/>
  <c r="BG12" i="1"/>
  <c r="BH12" i="1"/>
  <c r="AZ13" i="1"/>
  <c r="BA13" i="1"/>
  <c r="BB13" i="1"/>
  <c r="BC13" i="1"/>
  <c r="BD13" i="1"/>
  <c r="BE13" i="1"/>
  <c r="BF13" i="1"/>
  <c r="BG13" i="1"/>
  <c r="BH13" i="1"/>
  <c r="AZ14" i="1"/>
  <c r="BA14" i="1"/>
  <c r="BB14" i="1"/>
  <c r="BC14" i="1"/>
  <c r="BD14" i="1"/>
  <c r="BE14" i="1"/>
  <c r="BF14" i="1"/>
  <c r="BG14" i="1"/>
  <c r="BH14" i="1"/>
  <c r="AZ15" i="1"/>
  <c r="BA15" i="1"/>
  <c r="BB15" i="1"/>
  <c r="BC15" i="1"/>
  <c r="BD15" i="1"/>
  <c r="BE15" i="1"/>
  <c r="BF15" i="1"/>
  <c r="BG15" i="1"/>
  <c r="BH15" i="1"/>
  <c r="AZ16" i="1"/>
  <c r="BA16" i="1"/>
  <c r="BB16" i="1"/>
  <c r="BC16" i="1"/>
  <c r="BD16" i="1"/>
  <c r="BE16" i="1"/>
  <c r="BF16" i="1"/>
  <c r="BG16" i="1"/>
  <c r="BH16" i="1"/>
  <c r="AZ17" i="1"/>
  <c r="BA17" i="1"/>
  <c r="BB17" i="1"/>
  <c r="BC17" i="1"/>
  <c r="BD17" i="1"/>
  <c r="BE17" i="1"/>
  <c r="BF17" i="1"/>
  <c r="BG17" i="1"/>
  <c r="BH17" i="1"/>
  <c r="AZ18" i="1"/>
  <c r="BA18" i="1"/>
  <c r="BB18" i="1"/>
  <c r="BC18" i="1"/>
  <c r="BD18" i="1"/>
  <c r="BE18" i="1"/>
  <c r="BF18" i="1"/>
  <c r="BG18" i="1"/>
  <c r="BH18" i="1"/>
  <c r="AZ19" i="1"/>
  <c r="BA19" i="1"/>
  <c r="BB19" i="1"/>
  <c r="BC19" i="1"/>
  <c r="BD19" i="1"/>
  <c r="BE19" i="1"/>
  <c r="BF19" i="1"/>
  <c r="BG19" i="1"/>
  <c r="BH19" i="1"/>
  <c r="AZ20" i="1"/>
  <c r="BA20" i="1"/>
  <c r="BB20" i="1"/>
  <c r="BC20" i="1"/>
  <c r="BD20" i="1"/>
  <c r="BE20" i="1"/>
  <c r="BF20" i="1"/>
  <c r="BG20" i="1"/>
  <c r="BH20" i="1"/>
  <c r="AZ21" i="1"/>
  <c r="BA21" i="1"/>
  <c r="BB21" i="1"/>
  <c r="BC21" i="1"/>
  <c r="BD21" i="1"/>
  <c r="BE21" i="1"/>
  <c r="BF21" i="1"/>
  <c r="BG21" i="1"/>
  <c r="BH21" i="1"/>
  <c r="AZ22" i="1"/>
  <c r="BA22" i="1"/>
  <c r="BB22" i="1"/>
  <c r="BC22" i="1"/>
  <c r="BD22" i="1"/>
  <c r="BE22" i="1"/>
  <c r="BF22" i="1"/>
  <c r="BG22" i="1"/>
  <c r="BH22" i="1"/>
  <c r="AZ23" i="1"/>
  <c r="BA23" i="1"/>
  <c r="BB23" i="1"/>
  <c r="BC23" i="1"/>
  <c r="BD23" i="1"/>
  <c r="BE23" i="1"/>
  <c r="BF23" i="1"/>
  <c r="BG23" i="1"/>
  <c r="BH23" i="1"/>
  <c r="AZ24" i="1"/>
  <c r="BA24" i="1"/>
  <c r="BB24" i="1"/>
  <c r="BC24" i="1"/>
  <c r="BD24" i="1"/>
  <c r="BE24" i="1"/>
  <c r="BF24" i="1"/>
  <c r="BG24" i="1"/>
  <c r="BH24" i="1"/>
  <c r="AZ25" i="1"/>
  <c r="BA25" i="1"/>
  <c r="BB25" i="1"/>
  <c r="BC25" i="1"/>
  <c r="BD25" i="1"/>
  <c r="BE25" i="1"/>
  <c r="BF25" i="1"/>
  <c r="BG25" i="1"/>
  <c r="BH25" i="1"/>
  <c r="AZ26" i="1"/>
  <c r="BA26" i="1"/>
  <c r="BB26" i="1"/>
  <c r="BC26" i="1"/>
  <c r="BD26" i="1"/>
  <c r="BE26" i="1"/>
  <c r="BF26" i="1"/>
  <c r="BG26" i="1"/>
  <c r="BH26" i="1"/>
  <c r="AZ27" i="1"/>
  <c r="BA27" i="1"/>
  <c r="BB27" i="1"/>
  <c r="BC27" i="1"/>
  <c r="BD27" i="1"/>
  <c r="BE27" i="1"/>
  <c r="BF27" i="1"/>
  <c r="BG27" i="1"/>
  <c r="BH27" i="1"/>
  <c r="AZ28" i="1"/>
  <c r="BA28" i="1"/>
  <c r="BB28" i="1"/>
  <c r="BC28" i="1"/>
  <c r="BD28" i="1"/>
  <c r="BE28" i="1"/>
  <c r="BF28" i="1"/>
  <c r="BG28" i="1"/>
  <c r="BH28" i="1"/>
  <c r="AZ29" i="1"/>
  <c r="BA29" i="1"/>
  <c r="BB29" i="1"/>
  <c r="BC29" i="1"/>
  <c r="BD29" i="1"/>
  <c r="BE29" i="1"/>
  <c r="BF29" i="1"/>
  <c r="BG29" i="1"/>
  <c r="BH29" i="1"/>
  <c r="AZ30" i="1"/>
  <c r="BA30" i="1"/>
  <c r="BB30" i="1"/>
  <c r="BC30" i="1"/>
  <c r="BD30" i="1"/>
  <c r="BE30" i="1"/>
  <c r="BF30" i="1"/>
  <c r="BG30" i="1"/>
  <c r="BH30" i="1"/>
  <c r="AZ31" i="1"/>
  <c r="BA31" i="1"/>
  <c r="BB31" i="1"/>
  <c r="BC31" i="1"/>
  <c r="BD31" i="1"/>
  <c r="BE31" i="1"/>
  <c r="BF31" i="1"/>
  <c r="BG31" i="1"/>
  <c r="BH31" i="1"/>
  <c r="AZ32" i="1"/>
  <c r="BA32" i="1"/>
  <c r="BB32" i="1"/>
  <c r="BC32" i="1"/>
  <c r="BD32" i="1"/>
  <c r="BE32" i="1"/>
  <c r="BF32" i="1"/>
  <c r="BG32" i="1"/>
  <c r="BH32" i="1"/>
  <c r="AZ33" i="1"/>
  <c r="BA33" i="1"/>
  <c r="BB33" i="1"/>
  <c r="BC33" i="1"/>
  <c r="BD33" i="1"/>
  <c r="BE33" i="1"/>
  <c r="BF33" i="1"/>
  <c r="BG33" i="1"/>
  <c r="BH33" i="1"/>
  <c r="AZ34" i="1"/>
  <c r="BA34" i="1"/>
  <c r="BB34" i="1"/>
  <c r="BC34" i="1"/>
  <c r="BD34" i="1"/>
  <c r="BE34" i="1"/>
  <c r="BF34" i="1"/>
  <c r="BG34" i="1"/>
  <c r="BH34" i="1"/>
  <c r="AZ35" i="1"/>
  <c r="BA35" i="1"/>
  <c r="BB35" i="1"/>
  <c r="BC35" i="1"/>
  <c r="BD35" i="1"/>
  <c r="BE35" i="1"/>
  <c r="BF35" i="1"/>
  <c r="BG35" i="1"/>
  <c r="BH35" i="1"/>
  <c r="AZ36" i="1"/>
  <c r="BA36" i="1"/>
  <c r="BB36" i="1"/>
  <c r="BC36" i="1"/>
  <c r="BD36" i="1"/>
  <c r="BE36" i="1"/>
  <c r="BF36" i="1"/>
  <c r="BG36" i="1"/>
  <c r="BH36" i="1"/>
  <c r="AZ37" i="1"/>
  <c r="BA37" i="1"/>
  <c r="BB37" i="1"/>
  <c r="BC37" i="1"/>
  <c r="BD37" i="1"/>
  <c r="BE37" i="1"/>
  <c r="BF37" i="1"/>
  <c r="BG37" i="1"/>
  <c r="BH37" i="1"/>
  <c r="AZ38" i="1"/>
  <c r="BA38" i="1"/>
  <c r="BB38" i="1"/>
  <c r="BC38" i="1"/>
  <c r="BD38" i="1"/>
  <c r="BE38" i="1"/>
  <c r="BF38" i="1"/>
  <c r="BG38" i="1"/>
  <c r="BH38" i="1"/>
  <c r="AZ39" i="1"/>
  <c r="BA39" i="1"/>
  <c r="BB39" i="1"/>
  <c r="BC39" i="1"/>
  <c r="BD39" i="1"/>
  <c r="BE39" i="1"/>
  <c r="BF39" i="1"/>
  <c r="BG39" i="1"/>
  <c r="BH39" i="1"/>
  <c r="AZ40" i="1"/>
  <c r="BA40" i="1"/>
  <c r="BB40" i="1"/>
  <c r="BC40" i="1"/>
  <c r="BD40" i="1"/>
  <c r="BE40" i="1"/>
  <c r="BF40" i="1"/>
  <c r="BG40" i="1"/>
  <c r="BH40" i="1"/>
  <c r="AZ41" i="1"/>
  <c r="BA41" i="1"/>
  <c r="BB41" i="1"/>
  <c r="BC41" i="1"/>
  <c r="BD41" i="1"/>
  <c r="BE41" i="1"/>
  <c r="BF41" i="1"/>
  <c r="BG41" i="1"/>
  <c r="BH41" i="1"/>
  <c r="AZ42" i="1"/>
  <c r="BA42" i="1"/>
  <c r="BB42" i="1"/>
  <c r="BC42" i="1"/>
  <c r="BD42" i="1"/>
  <c r="BE42" i="1"/>
  <c r="BF42" i="1"/>
  <c r="BG42" i="1"/>
  <c r="BH42" i="1"/>
  <c r="AZ43" i="1"/>
  <c r="BA43" i="1"/>
  <c r="BB43" i="1"/>
  <c r="BC43" i="1"/>
  <c r="BD43" i="1"/>
  <c r="BE43" i="1"/>
  <c r="BF43" i="1"/>
  <c r="BG43" i="1"/>
  <c r="BH43" i="1"/>
  <c r="AZ44" i="1"/>
  <c r="BA44" i="1"/>
  <c r="BB44" i="1"/>
  <c r="BC44" i="1"/>
  <c r="BD44" i="1"/>
  <c r="BE44" i="1"/>
  <c r="BF44" i="1"/>
  <c r="BG44" i="1"/>
  <c r="BH44" i="1"/>
  <c r="AZ45" i="1"/>
  <c r="BA45" i="1"/>
  <c r="BB45" i="1"/>
  <c r="BC45" i="1"/>
  <c r="BD45" i="1"/>
  <c r="BE45" i="1"/>
  <c r="BF45" i="1"/>
  <c r="BG45" i="1"/>
  <c r="BH45" i="1"/>
  <c r="AZ46" i="1"/>
  <c r="BA46" i="1"/>
  <c r="BB46" i="1"/>
  <c r="BC46" i="1"/>
  <c r="BD46" i="1"/>
  <c r="BE46" i="1"/>
  <c r="BF46" i="1"/>
  <c r="BG46" i="1"/>
  <c r="BH46" i="1"/>
  <c r="AZ47" i="1"/>
  <c r="BA47" i="1"/>
  <c r="BB47" i="1"/>
  <c r="BC47" i="1"/>
  <c r="BD47" i="1"/>
  <c r="BE47" i="1"/>
  <c r="BF47" i="1"/>
  <c r="BG47" i="1"/>
  <c r="BH47" i="1"/>
  <c r="AZ48" i="1"/>
  <c r="BA48" i="1"/>
  <c r="BB48" i="1"/>
  <c r="BC48" i="1"/>
  <c r="BD48" i="1"/>
  <c r="BE48" i="1"/>
  <c r="BF48" i="1"/>
  <c r="BG48" i="1"/>
  <c r="BH48" i="1"/>
  <c r="AZ49" i="1"/>
  <c r="BA49" i="1"/>
  <c r="BB49" i="1"/>
  <c r="BC49" i="1"/>
  <c r="BD49" i="1"/>
  <c r="BE49" i="1"/>
  <c r="BF49" i="1"/>
  <c r="BG49" i="1"/>
  <c r="BH49" i="1"/>
  <c r="AZ50" i="1"/>
  <c r="BA50" i="1"/>
  <c r="BB50" i="1"/>
  <c r="BC50" i="1"/>
  <c r="BD50" i="1"/>
  <c r="BE50" i="1"/>
  <c r="BF50" i="1"/>
  <c r="BG50" i="1"/>
  <c r="BH50" i="1"/>
  <c r="AZ51" i="1"/>
  <c r="BA51" i="1"/>
  <c r="BB51" i="1"/>
  <c r="BC51" i="1"/>
  <c r="BD51" i="1"/>
  <c r="BE51" i="1"/>
  <c r="BF51" i="1"/>
  <c r="BG51" i="1"/>
  <c r="BH51" i="1"/>
  <c r="AZ52" i="1"/>
  <c r="BA52" i="1"/>
  <c r="BB52" i="1"/>
  <c r="BC52" i="1"/>
  <c r="BD52" i="1"/>
  <c r="BE52" i="1"/>
  <c r="BF52" i="1"/>
  <c r="BG52" i="1"/>
  <c r="BH52" i="1"/>
  <c r="AZ53" i="1"/>
  <c r="BA53" i="1"/>
  <c r="BB53" i="1"/>
  <c r="BC53" i="1"/>
  <c r="BD53" i="1"/>
  <c r="BE53" i="1"/>
  <c r="BF53" i="1"/>
  <c r="BG53" i="1"/>
  <c r="BH53" i="1"/>
  <c r="AZ54" i="1"/>
  <c r="BA54" i="1"/>
  <c r="BB54" i="1"/>
  <c r="BC54" i="1"/>
  <c r="BD54" i="1"/>
  <c r="BE54" i="1"/>
  <c r="BF54" i="1"/>
  <c r="BG54" i="1"/>
  <c r="BH54" i="1"/>
  <c r="AZ55" i="1"/>
  <c r="BA55" i="1"/>
  <c r="BB55" i="1"/>
  <c r="BC55" i="1"/>
  <c r="BD55" i="1"/>
  <c r="BE55" i="1"/>
  <c r="BF55" i="1"/>
  <c r="BG55" i="1"/>
  <c r="BH55" i="1"/>
  <c r="BF2" i="1"/>
  <c r="BG2" i="1"/>
  <c r="BH2" i="1"/>
  <c r="BE2" i="1"/>
  <c r="BD2" i="1"/>
  <c r="BC2" i="1"/>
  <c r="BB2" i="1"/>
  <c r="BA2" i="1"/>
  <c r="AZ2" i="1"/>
</calcChain>
</file>

<file path=xl/sharedStrings.xml><?xml version="1.0" encoding="utf-8"?>
<sst xmlns="http://schemas.openxmlformats.org/spreadsheetml/2006/main" count="207" uniqueCount="86">
  <si>
    <t>date</t>
  </si>
  <si>
    <t>site</t>
  </si>
  <si>
    <t>quadrat #</t>
  </si>
  <si>
    <t>regular shoot #</t>
  </si>
  <si>
    <t>flowering shoot #</t>
  </si>
  <si>
    <t>live paper bag weight (g)</t>
  </si>
  <si>
    <t>detritus tin weight (g)</t>
  </si>
  <si>
    <t>epiphyte bag weight (g)</t>
  </si>
  <si>
    <t>live wet weight (g)</t>
  </si>
  <si>
    <t>detritus wet weight (g)</t>
  </si>
  <si>
    <t>live dry weight (g)</t>
  </si>
  <si>
    <t>detritus dry weight (g)</t>
  </si>
  <si>
    <t>epi algae wet weight (g)</t>
  </si>
  <si>
    <t>epi algae dry weight (g)</t>
  </si>
  <si>
    <t>shoot 1 length</t>
  </si>
  <si>
    <t>shoot 1 sheath length</t>
  </si>
  <si>
    <t>shoot 1 width (cm)</t>
  </si>
  <si>
    <t>shoot 1 # blades</t>
  </si>
  <si>
    <t>shoot 2 length</t>
  </si>
  <si>
    <t>shoot 2 sheath length</t>
  </si>
  <si>
    <t>shoot 2 width (cm)</t>
  </si>
  <si>
    <t>shoot 2 # blades</t>
  </si>
  <si>
    <t>shoot 3 length</t>
  </si>
  <si>
    <t>shoot 3 sheath length</t>
  </si>
  <si>
    <t>shoot 3 width (cm)</t>
  </si>
  <si>
    <t>shoot 3 # blades</t>
  </si>
  <si>
    <t>shoot 4 length</t>
  </si>
  <si>
    <t>shoot 4 sheath length</t>
  </si>
  <si>
    <t>shoot 4 width (cm)</t>
  </si>
  <si>
    <t>shoot 4 # blades</t>
  </si>
  <si>
    <t>shoot 5 length</t>
  </si>
  <si>
    <t>shoot 5 sheath length</t>
  </si>
  <si>
    <t>shoot 5 width (cm)</t>
  </si>
  <si>
    <t>shoot 5 # blades</t>
  </si>
  <si>
    <t>macroalgae species 1</t>
  </si>
  <si>
    <t>macroalgae 1 wet weight (g)</t>
  </si>
  <si>
    <t>macroalgae 1 foil (g)</t>
  </si>
  <si>
    <t>macroalgae 1 dry (g)</t>
  </si>
  <si>
    <t>macroalgae species 2</t>
  </si>
  <si>
    <t>macroalgae 2 wet weight (g)</t>
  </si>
  <si>
    <t>macroalgae 2 foil (g)</t>
  </si>
  <si>
    <t>macroalgae 2 dry (g)</t>
  </si>
  <si>
    <t>macroalgae species 3</t>
  </si>
  <si>
    <t>macroalgae 3 wet weight (g)</t>
  </si>
  <si>
    <t>macroalgae 3 foil (g)</t>
  </si>
  <si>
    <t>macroalgae 3 dry (g)</t>
  </si>
  <si>
    <t>macroalgae species 4</t>
  </si>
  <si>
    <t>macroalgae 4 wet weight (g)</t>
  </si>
  <si>
    <t>macroalgae 4 foil (g)</t>
  </si>
  <si>
    <t>macroalgae 4 dry (g)</t>
  </si>
  <si>
    <t>notes</t>
  </si>
  <si>
    <t>pruth pocket</t>
  </si>
  <si>
    <t>NA</t>
  </si>
  <si>
    <t>punctaria</t>
  </si>
  <si>
    <t>ulva</t>
  </si>
  <si>
    <t>gracilaria</t>
  </si>
  <si>
    <t>fucus</t>
  </si>
  <si>
    <t>trace ulva</t>
  </si>
  <si>
    <t>trace punctaria</t>
  </si>
  <si>
    <t>inner choked i5</t>
  </si>
  <si>
    <t>epiphyte = Smithora</t>
  </si>
  <si>
    <t>pruth bay</t>
  </si>
  <si>
    <t>gracliaria</t>
  </si>
  <si>
    <t>trace bryozoans and punctaria</t>
  </si>
  <si>
    <t>Q4 Grazers: bag leaked water so de-prioritize this grazer sample</t>
  </si>
  <si>
    <t>sand spit</t>
  </si>
  <si>
    <t>branched red algae</t>
  </si>
  <si>
    <t>desmarestia</t>
  </si>
  <si>
    <t>epiphyte = Smithora, did not seive Smithora water which may lead to less epifaunal inverts in sample</t>
  </si>
  <si>
    <t>triquet north</t>
  </si>
  <si>
    <t>observed reproductive shoots while diving</t>
  </si>
  <si>
    <t>red branched algae</t>
  </si>
  <si>
    <t>brown macro algae</t>
  </si>
  <si>
    <t>triquet bay</t>
  </si>
  <si>
    <t>Q4 Z. marina dry biomass lost</t>
  </si>
  <si>
    <t>Q5 Z. marina dry biomass lost</t>
  </si>
  <si>
    <t>detritus_dry_mass</t>
  </si>
  <si>
    <t>detritus_wet_mass</t>
  </si>
  <si>
    <t>epi_algae_dry_mass</t>
  </si>
  <si>
    <t>epi_algae_wet_mass</t>
  </si>
  <si>
    <t>seagrass_wet_mass</t>
  </si>
  <si>
    <t>seagrass_dry_mass</t>
  </si>
  <si>
    <t>avg_shoot_surface_area_m2</t>
  </si>
  <si>
    <t>shoots_m-2</t>
  </si>
  <si>
    <t>lai</t>
  </si>
  <si>
    <t>microepiphyte_wt_mg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</si>
</sst>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5"/>
  <sheetViews>
    <sheetView tabSelected="1" workbookViewId="0">
      <selection activeCell="BJ1" sqref="BJ1:CI1048576"/>
    </sheetView>
  </sheetViews>
  <sheetFormatPr baseColWidth="10" defaultRowHeight="16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</row>
    <row r="2" spans="1:61" x14ac:dyDescent="0.2">
      <c r="A2" s="1">
        <v>42921</v>
      </c>
      <c r="B2" t="s">
        <v>51</v>
      </c>
      <c r="C2">
        <v>1</v>
      </c>
      <c r="D2">
        <v>21</v>
      </c>
      <c r="E2">
        <v>1</v>
      </c>
      <c r="F2">
        <v>7.58</v>
      </c>
      <c r="G2">
        <v>0.82</v>
      </c>
      <c r="H2">
        <v>0</v>
      </c>
      <c r="I2">
        <v>25.79</v>
      </c>
      <c r="J2">
        <v>4.62</v>
      </c>
      <c r="K2">
        <v>11.06</v>
      </c>
      <c r="L2">
        <v>1.26</v>
      </c>
      <c r="M2">
        <v>0</v>
      </c>
      <c r="N2">
        <v>0</v>
      </c>
      <c r="O2">
        <v>44</v>
      </c>
      <c r="P2">
        <v>11.6</v>
      </c>
      <c r="Q2">
        <v>0.4</v>
      </c>
      <c r="R2">
        <v>5</v>
      </c>
      <c r="S2">
        <v>44</v>
      </c>
      <c r="T2">
        <v>9.1999999999999993</v>
      </c>
      <c r="U2">
        <v>0.4</v>
      </c>
      <c r="V2">
        <v>5</v>
      </c>
      <c r="W2">
        <v>27.8</v>
      </c>
      <c r="X2">
        <v>7</v>
      </c>
      <c r="Y2">
        <v>0.3</v>
      </c>
      <c r="Z2">
        <v>3</v>
      </c>
      <c r="AA2">
        <v>29.8</v>
      </c>
      <c r="AB2">
        <v>7</v>
      </c>
      <c r="AC2">
        <v>0.3</v>
      </c>
      <c r="AD2">
        <v>4</v>
      </c>
      <c r="AE2">
        <v>39</v>
      </c>
      <c r="AF2">
        <v>8</v>
      </c>
      <c r="AG2">
        <v>0.4</v>
      </c>
      <c r="AH2">
        <v>5</v>
      </c>
      <c r="AI2" t="s">
        <v>53</v>
      </c>
      <c r="AJ2">
        <v>1.4</v>
      </c>
      <c r="AK2">
        <v>0.72</v>
      </c>
      <c r="AL2">
        <v>0.76</v>
      </c>
      <c r="AM2" t="s">
        <v>54</v>
      </c>
      <c r="AN2">
        <v>1.65</v>
      </c>
      <c r="AO2">
        <v>0.69</v>
      </c>
      <c r="AP2">
        <v>0.79</v>
      </c>
      <c r="AQ2" t="s">
        <v>55</v>
      </c>
      <c r="AR2">
        <v>2.2799999999999998</v>
      </c>
      <c r="AS2">
        <v>0.94</v>
      </c>
      <c r="AT2">
        <v>1.0740000000000001</v>
      </c>
      <c r="AU2">
        <v>0</v>
      </c>
      <c r="AV2">
        <v>0</v>
      </c>
      <c r="AW2">
        <v>0</v>
      </c>
      <c r="AX2">
        <v>0</v>
      </c>
      <c r="AZ2">
        <f>L2-G2</f>
        <v>0.44000000000000006</v>
      </c>
      <c r="BA2">
        <f>J2-G2</f>
        <v>3.8000000000000003</v>
      </c>
      <c r="BB2">
        <f>N2-H2</f>
        <v>0</v>
      </c>
      <c r="BC2">
        <f>M2-H2</f>
        <v>0</v>
      </c>
      <c r="BD2">
        <f>I2-F2</f>
        <v>18.21</v>
      </c>
      <c r="BE2">
        <f>K2-F2</f>
        <v>3.4800000000000004</v>
      </c>
      <c r="BF2">
        <f>((O2*Q2*R2)+(S2*U2*V2)+(W2*Y2*Z2)+(AA2*AC2*AD2)+(AE2*AG2*AH2))/50000</f>
        <v>6.2955999999999993E-3</v>
      </c>
      <c r="BG2">
        <f>D2/(0.25*0.25)</f>
        <v>336</v>
      </c>
      <c r="BH2">
        <f>BF2*BG2</f>
        <v>2.1153215999999997</v>
      </c>
      <c r="BI2">
        <v>2.2999999999999998</v>
      </c>
    </row>
    <row r="3" spans="1:61" x14ac:dyDescent="0.2">
      <c r="A3" s="1">
        <v>42921</v>
      </c>
      <c r="B3" t="s">
        <v>51</v>
      </c>
      <c r="C3">
        <v>2</v>
      </c>
      <c r="D3">
        <v>15</v>
      </c>
      <c r="E3">
        <v>0</v>
      </c>
      <c r="F3">
        <v>7.54</v>
      </c>
      <c r="G3">
        <v>0.88</v>
      </c>
      <c r="H3">
        <v>0</v>
      </c>
      <c r="I3">
        <v>16.22</v>
      </c>
      <c r="J3">
        <v>7.76</v>
      </c>
      <c r="K3">
        <v>8.7200000000000006</v>
      </c>
      <c r="L3">
        <v>1.6</v>
      </c>
      <c r="M3">
        <v>0</v>
      </c>
      <c r="N3">
        <v>0</v>
      </c>
      <c r="O3">
        <v>47.2</v>
      </c>
      <c r="P3">
        <v>9.4</v>
      </c>
      <c r="Q3">
        <v>0.4</v>
      </c>
      <c r="R3">
        <v>4</v>
      </c>
      <c r="S3">
        <v>30.7</v>
      </c>
      <c r="T3">
        <v>7</v>
      </c>
      <c r="U3">
        <v>0.3</v>
      </c>
      <c r="V3">
        <v>5</v>
      </c>
      <c r="W3">
        <v>35</v>
      </c>
      <c r="X3">
        <v>8.6999999999999993</v>
      </c>
      <c r="Y3">
        <v>0.4</v>
      </c>
      <c r="Z3">
        <v>4</v>
      </c>
      <c r="AA3">
        <v>45.8</v>
      </c>
      <c r="AB3">
        <v>6.4</v>
      </c>
      <c r="AC3">
        <v>0.2</v>
      </c>
      <c r="AD3">
        <v>4</v>
      </c>
      <c r="AE3">
        <v>54.4</v>
      </c>
      <c r="AF3">
        <v>8</v>
      </c>
      <c r="AG3">
        <v>0.3</v>
      </c>
      <c r="AH3">
        <v>3</v>
      </c>
      <c r="AI3" t="s">
        <v>53</v>
      </c>
      <c r="AJ3">
        <v>5.56</v>
      </c>
      <c r="AK3">
        <v>1.1200000000000001</v>
      </c>
      <c r="AL3">
        <v>1.82</v>
      </c>
      <c r="AM3" t="s">
        <v>55</v>
      </c>
      <c r="AN3">
        <v>1.18</v>
      </c>
      <c r="AO3">
        <v>0.94</v>
      </c>
      <c r="AP3">
        <v>0.94</v>
      </c>
      <c r="AQ3" t="s">
        <v>56</v>
      </c>
      <c r="AR3">
        <v>1.94</v>
      </c>
      <c r="AS3">
        <v>0.97</v>
      </c>
      <c r="AT3">
        <v>1.26</v>
      </c>
      <c r="AU3" t="s">
        <v>57</v>
      </c>
      <c r="AV3">
        <v>0</v>
      </c>
      <c r="AW3">
        <v>0</v>
      </c>
      <c r="AX3">
        <v>0</v>
      </c>
      <c r="AZ3">
        <f t="shared" ref="AZ3:AZ55" si="0">L3-G3</f>
        <v>0.72000000000000008</v>
      </c>
      <c r="BA3">
        <f t="shared" ref="BA3:BA55" si="1">J3-G3</f>
        <v>6.88</v>
      </c>
      <c r="BB3">
        <f t="shared" ref="BB3:BB55" si="2">N3-H3</f>
        <v>0</v>
      </c>
      <c r="BC3">
        <f t="shared" ref="BC3:BC55" si="3">M3-H3</f>
        <v>0</v>
      </c>
      <c r="BD3">
        <f t="shared" ref="BD3:BD55" si="4">I3-F3</f>
        <v>8.68</v>
      </c>
      <c r="BE3">
        <f t="shared" ref="BE3:BE55" si="5">K3-F3</f>
        <v>1.1800000000000006</v>
      </c>
      <c r="BF3">
        <f t="shared" ref="BF3:BF55" si="6">((O3*Q3*R3)+(S3*U3*V3)+(W3*Y3*Z3)+(AA3*AC3*AD3)+(AE3*AG3*AH3))/50000</f>
        <v>5.2633999999999988E-3</v>
      </c>
      <c r="BG3">
        <f t="shared" ref="BG3:BG55" si="7">D3/(0.25*0.25)</f>
        <v>240</v>
      </c>
      <c r="BH3">
        <f t="shared" ref="BH3:BH55" si="8">BF3*BG3</f>
        <v>1.2632159999999997</v>
      </c>
      <c r="BI3">
        <v>1.5</v>
      </c>
    </row>
    <row r="4" spans="1:61" x14ac:dyDescent="0.2">
      <c r="A4" s="1">
        <v>42921</v>
      </c>
      <c r="B4" t="s">
        <v>51</v>
      </c>
      <c r="C4">
        <v>3</v>
      </c>
      <c r="D4">
        <v>22</v>
      </c>
      <c r="E4">
        <v>2</v>
      </c>
      <c r="F4">
        <v>7.57</v>
      </c>
      <c r="G4">
        <v>0.88</v>
      </c>
      <c r="H4">
        <v>0</v>
      </c>
      <c r="I4">
        <v>19.25</v>
      </c>
      <c r="J4">
        <v>3.94</v>
      </c>
      <c r="K4">
        <v>9.31</v>
      </c>
      <c r="L4">
        <v>1.26</v>
      </c>
      <c r="M4">
        <v>0</v>
      </c>
      <c r="N4">
        <v>0</v>
      </c>
      <c r="O4">
        <v>38.700000000000003</v>
      </c>
      <c r="P4">
        <v>7.7</v>
      </c>
      <c r="Q4">
        <v>0.35</v>
      </c>
      <c r="R4">
        <v>6</v>
      </c>
      <c r="S4">
        <v>39</v>
      </c>
      <c r="T4">
        <v>9</v>
      </c>
      <c r="U4">
        <v>0.4</v>
      </c>
      <c r="V4">
        <v>5</v>
      </c>
      <c r="W4">
        <v>34.9</v>
      </c>
      <c r="X4">
        <v>6.6</v>
      </c>
      <c r="Y4">
        <v>0.2</v>
      </c>
      <c r="Z4">
        <v>4</v>
      </c>
      <c r="AA4">
        <v>39.200000000000003</v>
      </c>
      <c r="AB4">
        <v>5.4</v>
      </c>
      <c r="AC4">
        <v>0.4</v>
      </c>
      <c r="AD4">
        <v>4</v>
      </c>
      <c r="AE4">
        <v>28.4</v>
      </c>
      <c r="AF4">
        <v>7.8</v>
      </c>
      <c r="AG4">
        <v>0.3</v>
      </c>
      <c r="AH4">
        <v>3</v>
      </c>
      <c r="AI4" t="s">
        <v>55</v>
      </c>
      <c r="AJ4">
        <v>2.59</v>
      </c>
      <c r="AK4">
        <v>0.87</v>
      </c>
      <c r="AL4">
        <v>1.1299999999999999</v>
      </c>
      <c r="AM4" t="s">
        <v>57</v>
      </c>
      <c r="AN4">
        <v>0</v>
      </c>
      <c r="AO4">
        <v>0</v>
      </c>
      <c r="AP4">
        <v>0</v>
      </c>
      <c r="AQ4" t="s">
        <v>58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Z4">
        <f t="shared" si="0"/>
        <v>0.38</v>
      </c>
      <c r="BA4">
        <f t="shared" si="1"/>
        <v>3.06</v>
      </c>
      <c r="BB4">
        <f t="shared" si="2"/>
        <v>0</v>
      </c>
      <c r="BC4">
        <f t="shared" si="3"/>
        <v>0</v>
      </c>
      <c r="BD4">
        <f t="shared" si="4"/>
        <v>11.68</v>
      </c>
      <c r="BE4">
        <f t="shared" si="5"/>
        <v>1.7400000000000002</v>
      </c>
      <c r="BF4">
        <f t="shared" si="6"/>
        <v>5.5093999999999994E-3</v>
      </c>
      <c r="BG4">
        <f t="shared" si="7"/>
        <v>352</v>
      </c>
      <c r="BH4">
        <f t="shared" si="8"/>
        <v>1.9393087999999998</v>
      </c>
      <c r="BI4">
        <v>1.9</v>
      </c>
    </row>
    <row r="5" spans="1:61" x14ac:dyDescent="0.2">
      <c r="A5" s="1">
        <v>42921</v>
      </c>
      <c r="B5" t="s">
        <v>51</v>
      </c>
      <c r="C5">
        <v>4</v>
      </c>
      <c r="D5">
        <v>19</v>
      </c>
      <c r="E5">
        <v>0</v>
      </c>
      <c r="F5">
        <v>7.56</v>
      </c>
      <c r="G5">
        <v>0.97</v>
      </c>
      <c r="H5">
        <v>0</v>
      </c>
      <c r="I5">
        <v>22.24</v>
      </c>
      <c r="J5">
        <v>5.46</v>
      </c>
      <c r="K5">
        <v>9.86</v>
      </c>
      <c r="L5">
        <v>1.47</v>
      </c>
      <c r="M5">
        <v>0</v>
      </c>
      <c r="N5">
        <v>0</v>
      </c>
      <c r="O5">
        <v>50.1</v>
      </c>
      <c r="P5">
        <v>12.3</v>
      </c>
      <c r="Q5">
        <v>0.3</v>
      </c>
      <c r="R5">
        <v>4</v>
      </c>
      <c r="S5">
        <v>39.700000000000003</v>
      </c>
      <c r="T5">
        <v>8.1999999999999993</v>
      </c>
      <c r="U5">
        <v>0.2</v>
      </c>
      <c r="V5">
        <v>4</v>
      </c>
      <c r="W5">
        <v>29</v>
      </c>
      <c r="X5">
        <v>6.1</v>
      </c>
      <c r="Y5">
        <v>0.2</v>
      </c>
      <c r="Z5">
        <v>4</v>
      </c>
      <c r="AA5">
        <v>21.8</v>
      </c>
      <c r="AB5">
        <v>5.3</v>
      </c>
      <c r="AC5">
        <v>0.2</v>
      </c>
      <c r="AD5">
        <v>4</v>
      </c>
      <c r="AE5">
        <v>11</v>
      </c>
      <c r="AF5">
        <v>3.3</v>
      </c>
      <c r="AG5">
        <v>0.4</v>
      </c>
      <c r="AH5">
        <v>3</v>
      </c>
      <c r="AI5" t="s">
        <v>55</v>
      </c>
      <c r="AJ5">
        <v>3.69</v>
      </c>
      <c r="AK5">
        <v>0.89</v>
      </c>
      <c r="AL5">
        <v>1.1499999999999999</v>
      </c>
      <c r="AM5" t="s">
        <v>53</v>
      </c>
      <c r="AN5">
        <v>3.13</v>
      </c>
      <c r="AO5">
        <v>0.86</v>
      </c>
      <c r="AP5">
        <v>1.19</v>
      </c>
      <c r="AQ5" t="s">
        <v>54</v>
      </c>
      <c r="AR5">
        <v>4.32</v>
      </c>
      <c r="AS5">
        <v>0.99</v>
      </c>
      <c r="AT5">
        <v>1.52</v>
      </c>
      <c r="AU5">
        <v>0</v>
      </c>
      <c r="AV5">
        <v>0</v>
      </c>
      <c r="AW5">
        <v>0</v>
      </c>
      <c r="AX5">
        <v>0</v>
      </c>
      <c r="AZ5">
        <f t="shared" si="0"/>
        <v>0.5</v>
      </c>
      <c r="BA5">
        <f t="shared" si="1"/>
        <v>4.49</v>
      </c>
      <c r="BB5">
        <f t="shared" si="2"/>
        <v>0</v>
      </c>
      <c r="BC5">
        <f t="shared" si="3"/>
        <v>0</v>
      </c>
      <c r="BD5">
        <f t="shared" si="4"/>
        <v>14.68</v>
      </c>
      <c r="BE5">
        <f t="shared" si="5"/>
        <v>2.2999999999999998</v>
      </c>
      <c r="BF5">
        <f t="shared" si="6"/>
        <v>2.9144000000000002E-3</v>
      </c>
      <c r="BG5">
        <f t="shared" si="7"/>
        <v>304</v>
      </c>
      <c r="BH5">
        <f t="shared" si="8"/>
        <v>0.88597760000000003</v>
      </c>
      <c r="BI5">
        <v>0.5</v>
      </c>
    </row>
    <row r="6" spans="1:61" x14ac:dyDescent="0.2">
      <c r="A6" s="1">
        <v>42921</v>
      </c>
      <c r="B6" t="s">
        <v>51</v>
      </c>
      <c r="C6">
        <v>5</v>
      </c>
      <c r="D6">
        <v>15</v>
      </c>
      <c r="E6">
        <v>3</v>
      </c>
      <c r="F6">
        <v>7.54</v>
      </c>
      <c r="G6">
        <v>0.96</v>
      </c>
      <c r="H6">
        <v>0</v>
      </c>
      <c r="I6">
        <v>20.22</v>
      </c>
      <c r="J6">
        <v>9.89</v>
      </c>
      <c r="K6">
        <v>9.2899999999999991</v>
      </c>
      <c r="L6">
        <v>1.88</v>
      </c>
      <c r="M6">
        <v>0</v>
      </c>
      <c r="N6">
        <v>0</v>
      </c>
      <c r="O6">
        <v>41.9</v>
      </c>
      <c r="P6">
        <v>9.9</v>
      </c>
      <c r="Q6">
        <v>0.25</v>
      </c>
      <c r="R6">
        <v>5</v>
      </c>
      <c r="S6">
        <v>38.200000000000003</v>
      </c>
      <c r="T6">
        <v>9.9</v>
      </c>
      <c r="U6">
        <v>0.2</v>
      </c>
      <c r="V6">
        <v>5</v>
      </c>
      <c r="W6">
        <v>37.4</v>
      </c>
      <c r="X6">
        <v>7.1</v>
      </c>
      <c r="Y6">
        <v>0.2</v>
      </c>
      <c r="Z6">
        <v>5</v>
      </c>
      <c r="AA6">
        <v>18.100000000000001</v>
      </c>
      <c r="AB6">
        <v>5.9</v>
      </c>
      <c r="AC6">
        <v>0.2</v>
      </c>
      <c r="AD6">
        <v>4</v>
      </c>
      <c r="AE6">
        <v>14.6</v>
      </c>
      <c r="AF6">
        <v>5.2</v>
      </c>
      <c r="AG6">
        <v>0.2</v>
      </c>
      <c r="AH6">
        <v>4</v>
      </c>
      <c r="AI6" t="s">
        <v>53</v>
      </c>
      <c r="AJ6">
        <v>11.65</v>
      </c>
      <c r="AK6">
        <v>0.9</v>
      </c>
      <c r="AL6">
        <v>2.93</v>
      </c>
      <c r="AM6" t="s">
        <v>55</v>
      </c>
      <c r="AN6">
        <v>1.59</v>
      </c>
      <c r="AO6">
        <v>0.92</v>
      </c>
      <c r="AP6">
        <v>0.99</v>
      </c>
      <c r="AQ6" t="s">
        <v>54</v>
      </c>
      <c r="AR6">
        <v>2.29</v>
      </c>
      <c r="AS6">
        <v>0.99</v>
      </c>
      <c r="AT6">
        <v>1.1100000000000001</v>
      </c>
      <c r="AU6">
        <v>0</v>
      </c>
      <c r="AV6">
        <v>0</v>
      </c>
      <c r="AW6">
        <v>0</v>
      </c>
      <c r="AX6">
        <v>0</v>
      </c>
      <c r="AZ6">
        <f t="shared" si="0"/>
        <v>0.91999999999999993</v>
      </c>
      <c r="BA6">
        <f t="shared" si="1"/>
        <v>8.93</v>
      </c>
      <c r="BB6">
        <f t="shared" si="2"/>
        <v>0</v>
      </c>
      <c r="BC6">
        <f t="shared" si="3"/>
        <v>0</v>
      </c>
      <c r="BD6">
        <f t="shared" si="4"/>
        <v>12.68</v>
      </c>
      <c r="BE6">
        <f t="shared" si="5"/>
        <v>1.7499999999999991</v>
      </c>
      <c r="BF6">
        <f t="shared" si="6"/>
        <v>3.0827000000000003E-3</v>
      </c>
      <c r="BG6">
        <f t="shared" si="7"/>
        <v>240</v>
      </c>
      <c r="BH6">
        <f t="shared" si="8"/>
        <v>0.73984800000000006</v>
      </c>
      <c r="BI6">
        <v>0.7</v>
      </c>
    </row>
    <row r="7" spans="1:61" x14ac:dyDescent="0.2">
      <c r="A7" s="1">
        <v>42921</v>
      </c>
      <c r="B7" t="s">
        <v>51</v>
      </c>
      <c r="C7">
        <v>6</v>
      </c>
      <c r="D7">
        <v>22</v>
      </c>
      <c r="E7">
        <v>0</v>
      </c>
      <c r="F7">
        <v>7.52</v>
      </c>
      <c r="G7">
        <v>0.92</v>
      </c>
      <c r="H7">
        <v>0</v>
      </c>
      <c r="I7">
        <v>19.96</v>
      </c>
      <c r="J7">
        <v>4.03</v>
      </c>
      <c r="K7">
        <v>9.14</v>
      </c>
      <c r="L7">
        <v>1.28</v>
      </c>
      <c r="M7">
        <v>0</v>
      </c>
      <c r="N7">
        <v>0</v>
      </c>
      <c r="O7">
        <v>39.799999999999997</v>
      </c>
      <c r="P7">
        <v>9.9</v>
      </c>
      <c r="Q7">
        <v>0.4</v>
      </c>
      <c r="R7">
        <v>5</v>
      </c>
      <c r="S7">
        <v>30.2</v>
      </c>
      <c r="T7">
        <v>7.6</v>
      </c>
      <c r="U7">
        <v>0.4</v>
      </c>
      <c r="V7">
        <v>4</v>
      </c>
      <c r="W7">
        <v>37.6</v>
      </c>
      <c r="X7">
        <v>6.8</v>
      </c>
      <c r="Y7">
        <v>0.4</v>
      </c>
      <c r="Z7">
        <v>4</v>
      </c>
      <c r="AA7">
        <v>39.9</v>
      </c>
      <c r="AB7">
        <v>8</v>
      </c>
      <c r="AC7">
        <v>0.4</v>
      </c>
      <c r="AD7">
        <v>4</v>
      </c>
      <c r="AE7">
        <v>10.199999999999999</v>
      </c>
      <c r="AF7">
        <v>3.8</v>
      </c>
      <c r="AG7">
        <v>0.1</v>
      </c>
      <c r="AH7">
        <v>2</v>
      </c>
      <c r="AI7" t="s">
        <v>53</v>
      </c>
      <c r="AJ7">
        <v>2.14</v>
      </c>
      <c r="AK7">
        <v>1</v>
      </c>
      <c r="AL7">
        <v>1.1100000000000001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Z7">
        <f t="shared" si="0"/>
        <v>0.36</v>
      </c>
      <c r="BA7">
        <f t="shared" si="1"/>
        <v>3.1100000000000003</v>
      </c>
      <c r="BB7">
        <f t="shared" si="2"/>
        <v>0</v>
      </c>
      <c r="BC7">
        <f t="shared" si="3"/>
        <v>0</v>
      </c>
      <c r="BD7">
        <f t="shared" si="4"/>
        <v>12.440000000000001</v>
      </c>
      <c r="BE7">
        <f t="shared" si="5"/>
        <v>1.620000000000001</v>
      </c>
      <c r="BF7">
        <f t="shared" si="6"/>
        <v>5.0791999999999999E-3</v>
      </c>
      <c r="BG7">
        <f t="shared" si="7"/>
        <v>352</v>
      </c>
      <c r="BH7">
        <f t="shared" si="8"/>
        <v>1.7878783999999999</v>
      </c>
      <c r="BI7">
        <v>1.6</v>
      </c>
    </row>
    <row r="8" spans="1:61" x14ac:dyDescent="0.2">
      <c r="A8" s="1">
        <v>42921</v>
      </c>
      <c r="B8" t="s">
        <v>51</v>
      </c>
      <c r="C8">
        <v>7</v>
      </c>
      <c r="D8">
        <v>38</v>
      </c>
      <c r="E8">
        <v>1</v>
      </c>
      <c r="F8">
        <v>7.54</v>
      </c>
      <c r="G8">
        <v>2.93</v>
      </c>
      <c r="H8">
        <v>0</v>
      </c>
      <c r="I8">
        <v>50.56</v>
      </c>
      <c r="J8">
        <v>26.75</v>
      </c>
      <c r="K8">
        <v>14.09</v>
      </c>
      <c r="L8">
        <v>5.67</v>
      </c>
      <c r="M8">
        <v>0</v>
      </c>
      <c r="N8">
        <v>0</v>
      </c>
      <c r="O8">
        <v>59.4</v>
      </c>
      <c r="P8">
        <v>12.1</v>
      </c>
      <c r="Q8">
        <v>0.6</v>
      </c>
      <c r="R8">
        <v>5</v>
      </c>
      <c r="S8">
        <v>46.4</v>
      </c>
      <c r="T8">
        <v>10.6</v>
      </c>
      <c r="U8">
        <v>0.5</v>
      </c>
      <c r="V8">
        <v>6</v>
      </c>
      <c r="W8">
        <v>39.799999999999997</v>
      </c>
      <c r="X8">
        <v>9.4</v>
      </c>
      <c r="Y8">
        <v>0.4</v>
      </c>
      <c r="Z8">
        <v>4</v>
      </c>
      <c r="AA8">
        <v>32.6</v>
      </c>
      <c r="AB8">
        <v>7.8</v>
      </c>
      <c r="AC8">
        <v>0.3</v>
      </c>
      <c r="AD8">
        <v>4</v>
      </c>
      <c r="AE8">
        <v>25.9</v>
      </c>
      <c r="AF8">
        <v>5.6</v>
      </c>
      <c r="AG8">
        <v>0.1</v>
      </c>
      <c r="AH8">
        <v>2</v>
      </c>
      <c r="AI8" t="s">
        <v>53</v>
      </c>
      <c r="AJ8">
        <v>6.35</v>
      </c>
      <c r="AK8">
        <v>0.77</v>
      </c>
      <c r="AL8">
        <v>1.77</v>
      </c>
      <c r="AM8" t="s">
        <v>55</v>
      </c>
      <c r="AN8">
        <v>6.01</v>
      </c>
      <c r="AO8">
        <v>0.99</v>
      </c>
      <c r="AP8">
        <v>1.66</v>
      </c>
      <c r="AQ8" t="s">
        <v>54</v>
      </c>
      <c r="AR8">
        <v>4.05</v>
      </c>
      <c r="AS8">
        <v>0.65</v>
      </c>
      <c r="AT8">
        <v>0.99</v>
      </c>
      <c r="AU8">
        <v>0</v>
      </c>
      <c r="AV8">
        <v>0</v>
      </c>
      <c r="AW8">
        <v>0</v>
      </c>
      <c r="AX8">
        <v>0</v>
      </c>
      <c r="AZ8">
        <f t="shared" si="0"/>
        <v>2.7399999999999998</v>
      </c>
      <c r="BA8">
        <f t="shared" si="1"/>
        <v>23.82</v>
      </c>
      <c r="BB8">
        <f t="shared" si="2"/>
        <v>0</v>
      </c>
      <c r="BC8">
        <f t="shared" si="3"/>
        <v>0</v>
      </c>
      <c r="BD8">
        <f t="shared" si="4"/>
        <v>43.02</v>
      </c>
      <c r="BE8">
        <f t="shared" si="5"/>
        <v>6.55</v>
      </c>
      <c r="BF8">
        <f t="shared" si="6"/>
        <v>8.5076000000000006E-3</v>
      </c>
      <c r="BG8">
        <f t="shared" si="7"/>
        <v>608</v>
      </c>
      <c r="BH8">
        <f t="shared" si="8"/>
        <v>5.1726208000000007</v>
      </c>
      <c r="BI8">
        <v>1.3</v>
      </c>
    </row>
    <row r="9" spans="1:61" x14ac:dyDescent="0.2">
      <c r="A9" s="1">
        <v>42921</v>
      </c>
      <c r="B9" t="s">
        <v>51</v>
      </c>
      <c r="C9">
        <v>8</v>
      </c>
      <c r="D9">
        <v>23</v>
      </c>
      <c r="E9">
        <v>0</v>
      </c>
      <c r="F9">
        <v>7.55</v>
      </c>
      <c r="G9">
        <v>0.98</v>
      </c>
      <c r="H9">
        <v>0</v>
      </c>
      <c r="I9">
        <v>41.79</v>
      </c>
      <c r="J9">
        <v>23.05</v>
      </c>
      <c r="K9">
        <v>13.31</v>
      </c>
      <c r="L9">
        <v>3</v>
      </c>
      <c r="M9">
        <v>0</v>
      </c>
      <c r="N9">
        <v>0</v>
      </c>
      <c r="O9">
        <v>69.900000000000006</v>
      </c>
      <c r="P9">
        <v>14.4</v>
      </c>
      <c r="Q9">
        <v>0.6</v>
      </c>
      <c r="R9">
        <v>5</v>
      </c>
      <c r="S9">
        <v>49.6</v>
      </c>
      <c r="T9">
        <v>11.8</v>
      </c>
      <c r="U9">
        <v>0.4</v>
      </c>
      <c r="V9">
        <v>4</v>
      </c>
      <c r="W9">
        <v>53.6</v>
      </c>
      <c r="X9">
        <v>10</v>
      </c>
      <c r="Y9">
        <v>0.4</v>
      </c>
      <c r="Z9">
        <v>5</v>
      </c>
      <c r="AA9">
        <v>15.4</v>
      </c>
      <c r="AB9">
        <v>4.9000000000000004</v>
      </c>
      <c r="AC9">
        <v>0.2</v>
      </c>
      <c r="AD9">
        <v>3</v>
      </c>
      <c r="AE9">
        <v>18.399999999999999</v>
      </c>
      <c r="AF9">
        <v>5.2</v>
      </c>
      <c r="AG9">
        <v>0.25</v>
      </c>
      <c r="AH9">
        <v>3</v>
      </c>
      <c r="AI9" t="s">
        <v>53</v>
      </c>
      <c r="AJ9">
        <v>11.89</v>
      </c>
      <c r="AK9">
        <v>1.01</v>
      </c>
      <c r="AL9">
        <v>2.85</v>
      </c>
      <c r="AM9" t="s">
        <v>55</v>
      </c>
      <c r="AN9">
        <v>8.1199999999999992</v>
      </c>
      <c r="AO9">
        <v>1.02</v>
      </c>
      <c r="AP9">
        <v>1.74</v>
      </c>
      <c r="AQ9" t="s">
        <v>54</v>
      </c>
      <c r="AR9">
        <v>4.07</v>
      </c>
      <c r="AS9">
        <v>0.85</v>
      </c>
      <c r="AT9">
        <v>1.22</v>
      </c>
      <c r="AU9">
        <v>0</v>
      </c>
      <c r="AV9">
        <v>0</v>
      </c>
      <c r="AW9">
        <v>0</v>
      </c>
      <c r="AX9">
        <v>0</v>
      </c>
      <c r="AZ9">
        <f t="shared" si="0"/>
        <v>2.02</v>
      </c>
      <c r="BA9">
        <f t="shared" si="1"/>
        <v>22.07</v>
      </c>
      <c r="BB9">
        <f t="shared" si="2"/>
        <v>0</v>
      </c>
      <c r="BC9">
        <f t="shared" si="3"/>
        <v>0</v>
      </c>
      <c r="BD9">
        <f t="shared" si="4"/>
        <v>34.24</v>
      </c>
      <c r="BE9">
        <f t="shared" si="5"/>
        <v>5.7600000000000007</v>
      </c>
      <c r="BF9">
        <f t="shared" si="6"/>
        <v>8.3860000000000011E-3</v>
      </c>
      <c r="BG9">
        <f t="shared" si="7"/>
        <v>368</v>
      </c>
      <c r="BH9">
        <f t="shared" si="8"/>
        <v>3.0860480000000003</v>
      </c>
      <c r="BI9">
        <v>1.4</v>
      </c>
    </row>
    <row r="10" spans="1:61" x14ac:dyDescent="0.2">
      <c r="A10" s="1">
        <v>42921</v>
      </c>
      <c r="B10" t="s">
        <v>51</v>
      </c>
      <c r="C10">
        <v>9</v>
      </c>
      <c r="D10">
        <v>22</v>
      </c>
      <c r="E10">
        <v>0</v>
      </c>
      <c r="F10">
        <v>7.56</v>
      </c>
      <c r="G10">
        <v>0.99</v>
      </c>
      <c r="H10">
        <v>0</v>
      </c>
      <c r="I10">
        <v>16.920000000000002</v>
      </c>
      <c r="J10">
        <v>2.23</v>
      </c>
      <c r="K10">
        <v>9.08</v>
      </c>
      <c r="L10">
        <v>1.1599999999999999</v>
      </c>
      <c r="M10">
        <v>0</v>
      </c>
      <c r="N10">
        <v>0</v>
      </c>
      <c r="O10">
        <v>35.6</v>
      </c>
      <c r="P10">
        <v>6.1</v>
      </c>
      <c r="Q10">
        <v>0.4</v>
      </c>
      <c r="R10">
        <v>4</v>
      </c>
      <c r="S10">
        <v>30.2</v>
      </c>
      <c r="T10">
        <v>4.9000000000000004</v>
      </c>
      <c r="U10">
        <v>0.3</v>
      </c>
      <c r="V10">
        <v>4</v>
      </c>
      <c r="W10">
        <v>22</v>
      </c>
      <c r="X10">
        <v>4.5999999999999996</v>
      </c>
      <c r="Y10">
        <v>0.4</v>
      </c>
      <c r="Z10">
        <v>4</v>
      </c>
      <c r="AA10">
        <v>27.6</v>
      </c>
      <c r="AB10">
        <v>5.4</v>
      </c>
      <c r="AC10">
        <v>0.2</v>
      </c>
      <c r="AD10">
        <v>3</v>
      </c>
      <c r="AE10">
        <v>27.8</v>
      </c>
      <c r="AF10">
        <v>5.4</v>
      </c>
      <c r="AG10">
        <v>0.3</v>
      </c>
      <c r="AH10">
        <v>5</v>
      </c>
      <c r="AI10" t="s">
        <v>55</v>
      </c>
      <c r="AJ10">
        <v>1.26</v>
      </c>
      <c r="AK10">
        <v>0.93</v>
      </c>
      <c r="AL10">
        <v>0.96</v>
      </c>
      <c r="AM10" t="s">
        <v>53</v>
      </c>
      <c r="AN10">
        <v>3.46</v>
      </c>
      <c r="AO10">
        <v>0.76</v>
      </c>
      <c r="AP10">
        <v>1.1000000000000001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Z10">
        <f t="shared" si="0"/>
        <v>0.16999999999999993</v>
      </c>
      <c r="BA10">
        <f t="shared" si="1"/>
        <v>1.24</v>
      </c>
      <c r="BB10">
        <f t="shared" si="2"/>
        <v>0</v>
      </c>
      <c r="BC10">
        <f t="shared" si="3"/>
        <v>0</v>
      </c>
      <c r="BD10">
        <f t="shared" si="4"/>
        <v>9.360000000000003</v>
      </c>
      <c r="BE10">
        <f t="shared" si="5"/>
        <v>1.5200000000000005</v>
      </c>
      <c r="BF10">
        <f t="shared" si="6"/>
        <v>3.7332000000000003E-3</v>
      </c>
      <c r="BG10">
        <f t="shared" si="7"/>
        <v>352</v>
      </c>
      <c r="BH10">
        <f t="shared" si="8"/>
        <v>1.3140864000000001</v>
      </c>
      <c r="BI10">
        <v>1.3</v>
      </c>
    </row>
    <row r="11" spans="1:61" x14ac:dyDescent="0.2">
      <c r="A11" s="1">
        <v>42920</v>
      </c>
      <c r="B11" t="s">
        <v>59</v>
      </c>
      <c r="C11">
        <v>1</v>
      </c>
      <c r="D11">
        <v>4</v>
      </c>
      <c r="E11">
        <v>0</v>
      </c>
      <c r="F11">
        <v>7.59</v>
      </c>
      <c r="G11">
        <v>0</v>
      </c>
      <c r="H11">
        <v>0.85</v>
      </c>
      <c r="I11">
        <v>28.54</v>
      </c>
      <c r="J11">
        <v>0</v>
      </c>
      <c r="K11">
        <v>10.09</v>
      </c>
      <c r="L11">
        <v>0</v>
      </c>
      <c r="M11">
        <v>13.01</v>
      </c>
      <c r="N11">
        <v>1.4</v>
      </c>
      <c r="O11">
        <v>135</v>
      </c>
      <c r="P11">
        <v>39.6</v>
      </c>
      <c r="Q11">
        <v>0.8</v>
      </c>
      <c r="R11">
        <v>4</v>
      </c>
      <c r="S11">
        <v>78.400000000000006</v>
      </c>
      <c r="T11">
        <v>16.399999999999999</v>
      </c>
      <c r="U11">
        <v>0.5</v>
      </c>
      <c r="V11">
        <v>2</v>
      </c>
      <c r="W11">
        <v>86.6</v>
      </c>
      <c r="X11">
        <v>19</v>
      </c>
      <c r="Y11">
        <v>0.6</v>
      </c>
      <c r="Z11">
        <v>3</v>
      </c>
      <c r="AA11">
        <v>106</v>
      </c>
      <c r="AB11">
        <v>24.8</v>
      </c>
      <c r="AC11">
        <v>0.6</v>
      </c>
      <c r="AD11">
        <v>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">
        <v>60</v>
      </c>
      <c r="AZ11">
        <f t="shared" si="0"/>
        <v>0</v>
      </c>
      <c r="BA11">
        <f t="shared" si="1"/>
        <v>0</v>
      </c>
      <c r="BB11">
        <f t="shared" si="2"/>
        <v>0.54999999999999993</v>
      </c>
      <c r="BC11">
        <f t="shared" si="3"/>
        <v>12.16</v>
      </c>
      <c r="BD11">
        <f t="shared" si="4"/>
        <v>20.95</v>
      </c>
      <c r="BE11">
        <f t="shared" si="5"/>
        <v>2.5</v>
      </c>
      <c r="BF11">
        <f t="shared" si="6"/>
        <v>1.71416E-2</v>
      </c>
      <c r="BG11">
        <f t="shared" si="7"/>
        <v>64</v>
      </c>
      <c r="BH11">
        <f t="shared" si="8"/>
        <v>1.0970624</v>
      </c>
      <c r="BI11">
        <v>4.5</v>
      </c>
    </row>
    <row r="12" spans="1:61" x14ac:dyDescent="0.2">
      <c r="A12" s="1">
        <v>42920</v>
      </c>
      <c r="B12" t="s">
        <v>59</v>
      </c>
      <c r="C12">
        <v>2</v>
      </c>
      <c r="D12">
        <v>5</v>
      </c>
      <c r="E12">
        <v>0</v>
      </c>
      <c r="F12">
        <v>7.55</v>
      </c>
      <c r="G12">
        <v>0</v>
      </c>
      <c r="H12">
        <v>2.33</v>
      </c>
      <c r="I12">
        <v>67.63</v>
      </c>
      <c r="J12">
        <v>0</v>
      </c>
      <c r="K12">
        <v>15.61</v>
      </c>
      <c r="L12">
        <v>0</v>
      </c>
      <c r="M12">
        <v>125.52</v>
      </c>
      <c r="N12">
        <v>15.08</v>
      </c>
      <c r="O12">
        <v>175.1</v>
      </c>
      <c r="P12">
        <v>40.200000000000003</v>
      </c>
      <c r="Q12">
        <v>1</v>
      </c>
      <c r="R12">
        <v>5</v>
      </c>
      <c r="S12">
        <v>172.3</v>
      </c>
      <c r="T12">
        <v>39.200000000000003</v>
      </c>
      <c r="U12">
        <v>0.9</v>
      </c>
      <c r="V12">
        <v>4</v>
      </c>
      <c r="W12">
        <v>138.6</v>
      </c>
      <c r="X12">
        <v>26.8</v>
      </c>
      <c r="Y12">
        <v>0.7</v>
      </c>
      <c r="Z12">
        <v>5</v>
      </c>
      <c r="AA12">
        <v>60.3</v>
      </c>
      <c r="AB12">
        <v>7.1</v>
      </c>
      <c r="AC12">
        <v>0.6</v>
      </c>
      <c r="AD12">
        <v>4</v>
      </c>
      <c r="AE12">
        <v>22.7</v>
      </c>
      <c r="AF12">
        <v>8.1999999999999993</v>
      </c>
      <c r="AG12">
        <v>0.5</v>
      </c>
      <c r="AH12">
        <v>3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">
        <v>60</v>
      </c>
      <c r="AZ12">
        <f t="shared" si="0"/>
        <v>0</v>
      </c>
      <c r="BA12">
        <f t="shared" si="1"/>
        <v>0</v>
      </c>
      <c r="BB12">
        <f t="shared" si="2"/>
        <v>12.75</v>
      </c>
      <c r="BC12">
        <f t="shared" si="3"/>
        <v>123.19</v>
      </c>
      <c r="BD12">
        <f t="shared" si="4"/>
        <v>60.08</v>
      </c>
      <c r="BE12">
        <f t="shared" si="5"/>
        <v>8.0599999999999987</v>
      </c>
      <c r="BF12">
        <f t="shared" si="6"/>
        <v>4.3193000000000002E-2</v>
      </c>
      <c r="BG12">
        <f t="shared" si="7"/>
        <v>80</v>
      </c>
      <c r="BH12">
        <f t="shared" si="8"/>
        <v>3.4554400000000003</v>
      </c>
      <c r="BI12">
        <v>18.600000000000001</v>
      </c>
    </row>
    <row r="13" spans="1:61" x14ac:dyDescent="0.2">
      <c r="A13" s="1">
        <v>42920</v>
      </c>
      <c r="B13" t="s">
        <v>59</v>
      </c>
      <c r="C13">
        <v>3</v>
      </c>
      <c r="D13">
        <v>3</v>
      </c>
      <c r="E13">
        <v>0</v>
      </c>
      <c r="F13">
        <v>7.59</v>
      </c>
      <c r="G13">
        <v>0</v>
      </c>
      <c r="H13">
        <v>2.77</v>
      </c>
      <c r="I13">
        <v>46.42</v>
      </c>
      <c r="J13">
        <v>0</v>
      </c>
      <c r="K13">
        <v>13.34</v>
      </c>
      <c r="L13">
        <v>0</v>
      </c>
      <c r="M13">
        <v>98.15</v>
      </c>
      <c r="N13">
        <v>9.8000000000000007</v>
      </c>
      <c r="O13">
        <v>160</v>
      </c>
      <c r="P13">
        <v>47.8</v>
      </c>
      <c r="Q13">
        <v>1</v>
      </c>
      <c r="R13">
        <v>5</v>
      </c>
      <c r="S13">
        <v>143.4</v>
      </c>
      <c r="T13">
        <v>48</v>
      </c>
      <c r="U13">
        <v>1</v>
      </c>
      <c r="V13">
        <v>4</v>
      </c>
      <c r="W13">
        <v>121.6</v>
      </c>
      <c r="X13">
        <v>26</v>
      </c>
      <c r="Y13">
        <v>0.8</v>
      </c>
      <c r="Z13">
        <v>4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">
        <v>60</v>
      </c>
      <c r="AZ13">
        <f t="shared" si="0"/>
        <v>0</v>
      </c>
      <c r="BA13">
        <f t="shared" si="1"/>
        <v>0</v>
      </c>
      <c r="BB13">
        <f t="shared" si="2"/>
        <v>7.0300000000000011</v>
      </c>
      <c r="BC13">
        <f t="shared" si="3"/>
        <v>95.38000000000001</v>
      </c>
      <c r="BD13">
        <f t="shared" si="4"/>
        <v>38.83</v>
      </c>
      <c r="BE13">
        <f t="shared" si="5"/>
        <v>5.75</v>
      </c>
      <c r="BF13">
        <f t="shared" si="6"/>
        <v>3.5254399999999998E-2</v>
      </c>
      <c r="BG13">
        <f t="shared" si="7"/>
        <v>48</v>
      </c>
      <c r="BH13">
        <f t="shared" si="8"/>
        <v>1.6922112</v>
      </c>
      <c r="BI13">
        <v>20.2</v>
      </c>
    </row>
    <row r="14" spans="1:61" x14ac:dyDescent="0.2">
      <c r="A14" s="1">
        <v>42920</v>
      </c>
      <c r="B14" t="s">
        <v>59</v>
      </c>
      <c r="C14">
        <v>4</v>
      </c>
      <c r="D14">
        <v>6</v>
      </c>
      <c r="E14">
        <v>0</v>
      </c>
      <c r="F14">
        <v>7.57</v>
      </c>
      <c r="G14">
        <v>0</v>
      </c>
      <c r="H14">
        <v>2.69</v>
      </c>
      <c r="I14">
        <v>39.15</v>
      </c>
      <c r="J14">
        <v>0</v>
      </c>
      <c r="K14">
        <v>18</v>
      </c>
      <c r="L14">
        <v>0</v>
      </c>
      <c r="M14">
        <v>65.42</v>
      </c>
      <c r="N14">
        <v>8.16</v>
      </c>
      <c r="O14">
        <v>162.1</v>
      </c>
      <c r="P14">
        <v>43.3</v>
      </c>
      <c r="Q14">
        <v>1</v>
      </c>
      <c r="R14">
        <v>4</v>
      </c>
      <c r="S14">
        <v>144.4</v>
      </c>
      <c r="T14">
        <v>33.200000000000003</v>
      </c>
      <c r="U14">
        <v>0.9</v>
      </c>
      <c r="V14">
        <v>3</v>
      </c>
      <c r="W14">
        <v>127.3</v>
      </c>
      <c r="X14">
        <v>28</v>
      </c>
      <c r="Y14">
        <v>1</v>
      </c>
      <c r="Z14">
        <v>5</v>
      </c>
      <c r="AA14">
        <v>36.299999999999997</v>
      </c>
      <c r="AB14">
        <v>8.6999999999999993</v>
      </c>
      <c r="AC14">
        <v>0.4</v>
      </c>
      <c r="AD14">
        <v>2</v>
      </c>
      <c r="AE14">
        <v>103.4</v>
      </c>
      <c r="AF14">
        <v>26.5</v>
      </c>
      <c r="AG14">
        <v>0.8</v>
      </c>
      <c r="AH14">
        <v>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t="s">
        <v>60</v>
      </c>
      <c r="AZ14">
        <f t="shared" si="0"/>
        <v>0</v>
      </c>
      <c r="BA14">
        <f t="shared" si="1"/>
        <v>0</v>
      </c>
      <c r="BB14">
        <f t="shared" si="2"/>
        <v>5.4700000000000006</v>
      </c>
      <c r="BC14">
        <f t="shared" si="3"/>
        <v>62.730000000000004</v>
      </c>
      <c r="BD14">
        <f t="shared" si="4"/>
        <v>31.58</v>
      </c>
      <c r="BE14">
        <f t="shared" si="5"/>
        <v>10.43</v>
      </c>
      <c r="BF14">
        <f t="shared" si="6"/>
        <v>4.0694000000000001E-2</v>
      </c>
      <c r="BG14">
        <f t="shared" si="7"/>
        <v>96</v>
      </c>
      <c r="BH14">
        <f t="shared" si="8"/>
        <v>3.9066239999999999</v>
      </c>
      <c r="BI14">
        <v>10.9</v>
      </c>
    </row>
    <row r="15" spans="1:61" x14ac:dyDescent="0.2">
      <c r="A15" s="1">
        <v>42920</v>
      </c>
      <c r="B15" t="s">
        <v>59</v>
      </c>
      <c r="C15">
        <v>5</v>
      </c>
      <c r="D15">
        <v>5</v>
      </c>
      <c r="E15">
        <v>0</v>
      </c>
      <c r="F15">
        <v>7.55</v>
      </c>
      <c r="G15">
        <v>0</v>
      </c>
      <c r="H15">
        <v>2.58</v>
      </c>
      <c r="I15">
        <v>81.75</v>
      </c>
      <c r="J15">
        <v>0</v>
      </c>
      <c r="K15">
        <v>17.79</v>
      </c>
      <c r="L15">
        <v>0</v>
      </c>
      <c r="M15">
        <v>131.94999999999999</v>
      </c>
      <c r="N15">
        <v>12.07</v>
      </c>
      <c r="O15">
        <v>199.2</v>
      </c>
      <c r="P15">
        <v>45.4</v>
      </c>
      <c r="Q15">
        <v>1</v>
      </c>
      <c r="R15">
        <v>4</v>
      </c>
      <c r="S15">
        <v>148.30000000000001</v>
      </c>
      <c r="T15">
        <v>33.6</v>
      </c>
      <c r="U15">
        <v>0.9</v>
      </c>
      <c r="V15">
        <v>4</v>
      </c>
      <c r="W15">
        <v>147.1</v>
      </c>
      <c r="X15">
        <v>33.6</v>
      </c>
      <c r="Y15">
        <v>0.7</v>
      </c>
      <c r="Z15">
        <v>3</v>
      </c>
      <c r="AA15">
        <v>151.1</v>
      </c>
      <c r="AB15">
        <v>33.9</v>
      </c>
      <c r="AC15">
        <v>0.7</v>
      </c>
      <c r="AD15">
        <v>3</v>
      </c>
      <c r="AE15">
        <v>85.1</v>
      </c>
      <c r="AF15">
        <v>17.8</v>
      </c>
      <c r="AG15">
        <v>0.6</v>
      </c>
      <c r="AH15">
        <v>3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">
        <v>60</v>
      </c>
      <c r="AZ15">
        <f t="shared" si="0"/>
        <v>0</v>
      </c>
      <c r="BA15">
        <f t="shared" si="1"/>
        <v>0</v>
      </c>
      <c r="BB15">
        <f t="shared" si="2"/>
        <v>9.49</v>
      </c>
      <c r="BC15">
        <f t="shared" si="3"/>
        <v>129.36999999999998</v>
      </c>
      <c r="BD15">
        <f t="shared" si="4"/>
        <v>74.2</v>
      </c>
      <c r="BE15">
        <f t="shared" si="5"/>
        <v>10.239999999999998</v>
      </c>
      <c r="BF15">
        <f t="shared" si="6"/>
        <v>4.2201599999999999E-2</v>
      </c>
      <c r="BG15">
        <f t="shared" si="7"/>
        <v>80</v>
      </c>
      <c r="BH15">
        <f t="shared" si="8"/>
        <v>3.376128</v>
      </c>
      <c r="BI15">
        <v>28.3</v>
      </c>
    </row>
    <row r="16" spans="1:61" x14ac:dyDescent="0.2">
      <c r="A16" s="1">
        <v>42920</v>
      </c>
      <c r="B16" t="s">
        <v>59</v>
      </c>
      <c r="C16">
        <v>6</v>
      </c>
      <c r="D16">
        <v>6</v>
      </c>
      <c r="E16">
        <v>0</v>
      </c>
      <c r="F16">
        <v>7.56</v>
      </c>
      <c r="G16">
        <v>0</v>
      </c>
      <c r="H16">
        <v>3.09</v>
      </c>
      <c r="I16">
        <v>81.91</v>
      </c>
      <c r="J16">
        <v>0</v>
      </c>
      <c r="K16">
        <v>18.04</v>
      </c>
      <c r="L16">
        <v>0</v>
      </c>
      <c r="M16">
        <v>105.68</v>
      </c>
      <c r="N16">
        <v>10.84</v>
      </c>
      <c r="O16">
        <v>160.30000000000001</v>
      </c>
      <c r="P16">
        <v>38.1</v>
      </c>
      <c r="Q16">
        <v>0.9</v>
      </c>
      <c r="R16">
        <v>2</v>
      </c>
      <c r="S16">
        <v>110.5</v>
      </c>
      <c r="T16">
        <v>33.4</v>
      </c>
      <c r="U16">
        <v>0.9</v>
      </c>
      <c r="V16">
        <v>5</v>
      </c>
      <c r="W16">
        <v>114.7</v>
      </c>
      <c r="X16">
        <v>30.3</v>
      </c>
      <c r="Y16">
        <v>0.9</v>
      </c>
      <c r="Z16">
        <v>4</v>
      </c>
      <c r="AA16">
        <v>96.6</v>
      </c>
      <c r="AB16">
        <v>30.4</v>
      </c>
      <c r="AC16">
        <v>0.7</v>
      </c>
      <c r="AD16">
        <v>3</v>
      </c>
      <c r="AE16">
        <v>63.3</v>
      </c>
      <c r="AF16">
        <v>13.6</v>
      </c>
      <c r="AG16">
        <v>0.6</v>
      </c>
      <c r="AH16">
        <v>5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t="s">
        <v>60</v>
      </c>
      <c r="AZ16">
        <f t="shared" si="0"/>
        <v>0</v>
      </c>
      <c r="BA16">
        <f t="shared" si="1"/>
        <v>0</v>
      </c>
      <c r="BB16">
        <f t="shared" si="2"/>
        <v>7.75</v>
      </c>
      <c r="BC16">
        <f t="shared" si="3"/>
        <v>102.59</v>
      </c>
      <c r="BD16">
        <f t="shared" si="4"/>
        <v>74.349999999999994</v>
      </c>
      <c r="BE16">
        <f t="shared" si="5"/>
        <v>10.48</v>
      </c>
      <c r="BF16">
        <f t="shared" si="6"/>
        <v>3.1829399999999994E-2</v>
      </c>
      <c r="BG16">
        <f t="shared" si="7"/>
        <v>96</v>
      </c>
      <c r="BH16">
        <f t="shared" si="8"/>
        <v>3.0556223999999994</v>
      </c>
      <c r="BI16">
        <v>26.6</v>
      </c>
    </row>
    <row r="17" spans="1:68" x14ac:dyDescent="0.2">
      <c r="A17" s="1">
        <v>42920</v>
      </c>
      <c r="B17" t="s">
        <v>59</v>
      </c>
      <c r="C17">
        <v>7</v>
      </c>
      <c r="D17">
        <v>4</v>
      </c>
      <c r="E17">
        <v>0</v>
      </c>
      <c r="F17">
        <v>7.52</v>
      </c>
      <c r="G17">
        <v>0</v>
      </c>
      <c r="H17">
        <v>3.22</v>
      </c>
      <c r="I17">
        <v>33.61</v>
      </c>
      <c r="J17">
        <v>0</v>
      </c>
      <c r="K17">
        <v>11.23</v>
      </c>
      <c r="L17">
        <v>0</v>
      </c>
      <c r="M17">
        <v>74.040000000000006</v>
      </c>
      <c r="N17">
        <v>11.91</v>
      </c>
      <c r="O17">
        <v>135</v>
      </c>
      <c r="P17">
        <v>26.2</v>
      </c>
      <c r="Q17">
        <v>1</v>
      </c>
      <c r="R17">
        <v>5</v>
      </c>
      <c r="S17">
        <v>72</v>
      </c>
      <c r="T17">
        <v>14</v>
      </c>
      <c r="U17">
        <v>0.4</v>
      </c>
      <c r="V17">
        <v>3</v>
      </c>
      <c r="W17">
        <v>111.2</v>
      </c>
      <c r="X17">
        <v>18.3</v>
      </c>
      <c r="Y17">
        <v>0.8</v>
      </c>
      <c r="Z17">
        <v>5</v>
      </c>
      <c r="AA17">
        <v>44</v>
      </c>
      <c r="AB17">
        <v>11</v>
      </c>
      <c r="AC17">
        <v>0.6</v>
      </c>
      <c r="AD17">
        <v>4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">
        <v>60</v>
      </c>
      <c r="AZ17">
        <f t="shared" si="0"/>
        <v>0</v>
      </c>
      <c r="BA17">
        <f t="shared" si="1"/>
        <v>0</v>
      </c>
      <c r="BB17">
        <f t="shared" si="2"/>
        <v>8.69</v>
      </c>
      <c r="BC17">
        <f t="shared" si="3"/>
        <v>70.820000000000007</v>
      </c>
      <c r="BD17">
        <f t="shared" si="4"/>
        <v>26.09</v>
      </c>
      <c r="BE17">
        <f t="shared" si="5"/>
        <v>3.7100000000000009</v>
      </c>
      <c r="BF17">
        <f t="shared" si="6"/>
        <v>2.6235999999999999E-2</v>
      </c>
      <c r="BG17">
        <f t="shared" si="7"/>
        <v>64</v>
      </c>
      <c r="BH17">
        <f t="shared" si="8"/>
        <v>1.6791039999999999</v>
      </c>
      <c r="BI17">
        <v>19.899999999999999</v>
      </c>
    </row>
    <row r="18" spans="1:68" x14ac:dyDescent="0.2">
      <c r="A18" s="1">
        <v>42920</v>
      </c>
      <c r="B18" t="s">
        <v>59</v>
      </c>
      <c r="C18">
        <v>8</v>
      </c>
      <c r="D18">
        <v>4</v>
      </c>
      <c r="E18">
        <v>0</v>
      </c>
      <c r="F18">
        <v>7.56</v>
      </c>
      <c r="G18">
        <v>0</v>
      </c>
      <c r="H18">
        <v>2.84</v>
      </c>
      <c r="I18">
        <v>43.11</v>
      </c>
      <c r="J18">
        <v>0</v>
      </c>
      <c r="K18">
        <v>12.15</v>
      </c>
      <c r="L18">
        <v>0</v>
      </c>
      <c r="M18">
        <v>89.73</v>
      </c>
      <c r="N18">
        <v>9.36</v>
      </c>
      <c r="O18">
        <v>143.19999999999999</v>
      </c>
      <c r="P18">
        <v>33.299999999999997</v>
      </c>
      <c r="Q18">
        <v>0.9</v>
      </c>
      <c r="R18">
        <v>5</v>
      </c>
      <c r="S18">
        <v>119.8</v>
      </c>
      <c r="T18">
        <v>22.4</v>
      </c>
      <c r="U18">
        <v>0.7</v>
      </c>
      <c r="V18">
        <v>4</v>
      </c>
      <c r="W18">
        <v>112.4</v>
      </c>
      <c r="X18">
        <v>25</v>
      </c>
      <c r="Y18">
        <v>0.6</v>
      </c>
      <c r="Z18">
        <v>3</v>
      </c>
      <c r="AA18">
        <v>84.6</v>
      </c>
      <c r="AB18">
        <v>18.100000000000001</v>
      </c>
      <c r="AC18">
        <v>0.7</v>
      </c>
      <c r="AD18">
        <v>4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">
        <v>60</v>
      </c>
      <c r="AZ18">
        <f t="shared" si="0"/>
        <v>0</v>
      </c>
      <c r="BA18">
        <f t="shared" si="1"/>
        <v>0</v>
      </c>
      <c r="BB18">
        <f t="shared" si="2"/>
        <v>6.52</v>
      </c>
      <c r="BC18">
        <f t="shared" si="3"/>
        <v>86.89</v>
      </c>
      <c r="BD18">
        <f t="shared" si="4"/>
        <v>35.549999999999997</v>
      </c>
      <c r="BE18">
        <f t="shared" si="5"/>
        <v>4.5900000000000007</v>
      </c>
      <c r="BF18">
        <f t="shared" si="6"/>
        <v>2.8380799999999994E-2</v>
      </c>
      <c r="BG18">
        <f t="shared" si="7"/>
        <v>64</v>
      </c>
      <c r="BH18">
        <f t="shared" si="8"/>
        <v>1.8163711999999996</v>
      </c>
      <c r="BI18">
        <v>20.100000000000001</v>
      </c>
      <c r="BJ18" s="2"/>
      <c r="BK18" s="2"/>
      <c r="BL18" s="2"/>
      <c r="BM18" s="2"/>
      <c r="BN18" s="2"/>
      <c r="BO18" s="2"/>
      <c r="BP18" s="2"/>
    </row>
    <row r="19" spans="1:68" x14ac:dyDescent="0.2">
      <c r="A19" s="1">
        <v>42920</v>
      </c>
      <c r="B19" t="s">
        <v>59</v>
      </c>
      <c r="C19">
        <v>9</v>
      </c>
      <c r="D19">
        <v>5</v>
      </c>
      <c r="E19">
        <v>0</v>
      </c>
      <c r="F19">
        <v>7.58</v>
      </c>
      <c r="G19">
        <v>0</v>
      </c>
      <c r="H19">
        <v>2.81</v>
      </c>
      <c r="I19">
        <v>83.47</v>
      </c>
      <c r="J19">
        <v>0</v>
      </c>
      <c r="K19">
        <v>17.27</v>
      </c>
      <c r="L19">
        <v>0</v>
      </c>
      <c r="M19">
        <v>66.88</v>
      </c>
      <c r="N19">
        <v>8.66</v>
      </c>
      <c r="O19">
        <v>182</v>
      </c>
      <c r="P19">
        <v>54.6</v>
      </c>
      <c r="Q19">
        <v>0.8</v>
      </c>
      <c r="R19">
        <v>4</v>
      </c>
      <c r="S19">
        <v>111.6</v>
      </c>
      <c r="T19">
        <v>18</v>
      </c>
      <c r="U19">
        <v>0.7</v>
      </c>
      <c r="V19">
        <v>4</v>
      </c>
      <c r="W19">
        <v>171.2</v>
      </c>
      <c r="X19">
        <v>41.1</v>
      </c>
      <c r="Y19">
        <v>1</v>
      </c>
      <c r="Z19">
        <v>5</v>
      </c>
      <c r="AA19">
        <v>75</v>
      </c>
      <c r="AB19">
        <v>22</v>
      </c>
      <c r="AC19">
        <v>0.6</v>
      </c>
      <c r="AD19">
        <v>3</v>
      </c>
      <c r="AE19">
        <v>135</v>
      </c>
      <c r="AF19">
        <v>34.200000000000003</v>
      </c>
      <c r="AG19">
        <v>0.9</v>
      </c>
      <c r="AH19">
        <v>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">
        <v>60</v>
      </c>
      <c r="AZ19">
        <f t="shared" si="0"/>
        <v>0</v>
      </c>
      <c r="BA19">
        <f t="shared" si="1"/>
        <v>0</v>
      </c>
      <c r="BB19">
        <f t="shared" si="2"/>
        <v>5.85</v>
      </c>
      <c r="BC19">
        <f t="shared" si="3"/>
        <v>64.069999999999993</v>
      </c>
      <c r="BD19">
        <f t="shared" si="4"/>
        <v>75.89</v>
      </c>
      <c r="BE19">
        <f t="shared" si="5"/>
        <v>9.69</v>
      </c>
      <c r="BF19">
        <f t="shared" si="6"/>
        <v>4.9867600000000005E-2</v>
      </c>
      <c r="BG19">
        <f t="shared" si="7"/>
        <v>80</v>
      </c>
      <c r="BH19">
        <f t="shared" si="8"/>
        <v>3.9894080000000005</v>
      </c>
      <c r="BI19">
        <v>26.1</v>
      </c>
    </row>
    <row r="20" spans="1:68" x14ac:dyDescent="0.2">
      <c r="A20" s="1">
        <v>42917</v>
      </c>
      <c r="B20" t="s">
        <v>61</v>
      </c>
      <c r="C20">
        <v>1</v>
      </c>
      <c r="D20">
        <v>11</v>
      </c>
      <c r="E20">
        <v>0</v>
      </c>
      <c r="F20">
        <v>7.37</v>
      </c>
      <c r="G20">
        <v>1</v>
      </c>
      <c r="H20">
        <v>0</v>
      </c>
      <c r="I20">
        <v>38.75</v>
      </c>
      <c r="J20">
        <v>5.34</v>
      </c>
      <c r="K20">
        <v>11.47</v>
      </c>
      <c r="L20">
        <v>1.38</v>
      </c>
      <c r="M20">
        <v>0</v>
      </c>
      <c r="N20">
        <v>0</v>
      </c>
      <c r="O20">
        <v>84.5</v>
      </c>
      <c r="P20">
        <v>19</v>
      </c>
      <c r="Q20">
        <v>0.6</v>
      </c>
      <c r="R20">
        <v>5</v>
      </c>
      <c r="S20">
        <v>67</v>
      </c>
      <c r="T20">
        <v>14.5</v>
      </c>
      <c r="U20">
        <v>0.4</v>
      </c>
      <c r="V20">
        <v>5</v>
      </c>
      <c r="W20">
        <v>38</v>
      </c>
      <c r="X20">
        <v>19</v>
      </c>
      <c r="Y20">
        <v>0.4</v>
      </c>
      <c r="Z20">
        <v>5</v>
      </c>
      <c r="AA20">
        <v>65</v>
      </c>
      <c r="AB20">
        <v>16</v>
      </c>
      <c r="AC20">
        <v>0.4</v>
      </c>
      <c r="AD20">
        <v>6</v>
      </c>
      <c r="AE20">
        <v>60</v>
      </c>
      <c r="AF20">
        <v>13.5</v>
      </c>
      <c r="AG20">
        <v>0.6</v>
      </c>
      <c r="AH20">
        <v>5</v>
      </c>
      <c r="AI20" t="s">
        <v>62</v>
      </c>
      <c r="AJ20">
        <v>5.61</v>
      </c>
      <c r="AK20">
        <v>0.78</v>
      </c>
      <c r="AL20">
        <v>1.52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Z20">
        <f t="shared" si="0"/>
        <v>0.37999999999999989</v>
      </c>
      <c r="BA20">
        <f t="shared" si="1"/>
        <v>4.34</v>
      </c>
      <c r="BB20">
        <f t="shared" si="2"/>
        <v>0</v>
      </c>
      <c r="BC20">
        <f t="shared" si="3"/>
        <v>0</v>
      </c>
      <c r="BD20">
        <f t="shared" si="4"/>
        <v>31.38</v>
      </c>
      <c r="BE20">
        <f t="shared" si="5"/>
        <v>4.1000000000000005</v>
      </c>
      <c r="BF20">
        <f t="shared" si="6"/>
        <v>1.5990000000000001E-2</v>
      </c>
      <c r="BG20">
        <f t="shared" si="7"/>
        <v>176</v>
      </c>
      <c r="BH20">
        <f t="shared" si="8"/>
        <v>2.8142400000000003</v>
      </c>
      <c r="BI20">
        <v>34.6</v>
      </c>
    </row>
    <row r="21" spans="1:68" x14ac:dyDescent="0.2">
      <c r="A21" s="1">
        <v>42917</v>
      </c>
      <c r="B21" t="s">
        <v>61</v>
      </c>
      <c r="C21">
        <v>2</v>
      </c>
      <c r="D21">
        <v>11</v>
      </c>
      <c r="E21">
        <v>0</v>
      </c>
      <c r="F21">
        <v>7.43</v>
      </c>
      <c r="G21">
        <v>1.22</v>
      </c>
      <c r="H21">
        <v>0</v>
      </c>
      <c r="I21">
        <v>45.04</v>
      </c>
      <c r="J21">
        <v>3.91</v>
      </c>
      <c r="K21">
        <v>12.54</v>
      </c>
      <c r="L21">
        <v>1.44</v>
      </c>
      <c r="M21">
        <v>0</v>
      </c>
      <c r="N21">
        <v>0</v>
      </c>
      <c r="O21">
        <v>77.5</v>
      </c>
      <c r="P21">
        <v>21</v>
      </c>
      <c r="Q21">
        <v>0.6</v>
      </c>
      <c r="R21">
        <v>7</v>
      </c>
      <c r="S21">
        <v>30.5</v>
      </c>
      <c r="T21">
        <v>10</v>
      </c>
      <c r="U21">
        <v>0.4</v>
      </c>
      <c r="V21">
        <v>4</v>
      </c>
      <c r="W21">
        <v>32</v>
      </c>
      <c r="X21">
        <v>15</v>
      </c>
      <c r="Y21">
        <v>0.5</v>
      </c>
      <c r="Z21">
        <v>6</v>
      </c>
      <c r="AA21">
        <v>32</v>
      </c>
      <c r="AB21">
        <v>19</v>
      </c>
      <c r="AC21">
        <v>0.4</v>
      </c>
      <c r="AD21">
        <v>4</v>
      </c>
      <c r="AE21">
        <v>77</v>
      </c>
      <c r="AF21">
        <v>15</v>
      </c>
      <c r="AG21">
        <v>0.6</v>
      </c>
      <c r="AH21">
        <v>4</v>
      </c>
      <c r="AI21" t="s">
        <v>63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Z21">
        <f t="shared" si="0"/>
        <v>0.21999999999999997</v>
      </c>
      <c r="BA21">
        <f t="shared" si="1"/>
        <v>2.6900000000000004</v>
      </c>
      <c r="BB21">
        <f t="shared" si="2"/>
        <v>0</v>
      </c>
      <c r="BC21">
        <f t="shared" si="3"/>
        <v>0</v>
      </c>
      <c r="BD21">
        <f t="shared" si="4"/>
        <v>37.61</v>
      </c>
      <c r="BE21">
        <f t="shared" si="5"/>
        <v>5.1099999999999994</v>
      </c>
      <c r="BF21">
        <f t="shared" si="6"/>
        <v>1.4126E-2</v>
      </c>
      <c r="BG21">
        <f t="shared" si="7"/>
        <v>176</v>
      </c>
      <c r="BH21">
        <f t="shared" si="8"/>
        <v>2.4861759999999999</v>
      </c>
      <c r="BI21">
        <v>20.5</v>
      </c>
    </row>
    <row r="22" spans="1:68" x14ac:dyDescent="0.2">
      <c r="A22" s="1">
        <v>42917</v>
      </c>
      <c r="B22" t="s">
        <v>61</v>
      </c>
      <c r="C22">
        <v>3</v>
      </c>
      <c r="D22">
        <v>17</v>
      </c>
      <c r="E22">
        <v>0</v>
      </c>
      <c r="F22">
        <v>7.38</v>
      </c>
      <c r="G22">
        <v>1.76</v>
      </c>
      <c r="H22">
        <v>0</v>
      </c>
      <c r="I22">
        <v>44.99</v>
      </c>
      <c r="J22">
        <v>5.42</v>
      </c>
      <c r="K22">
        <v>12.42</v>
      </c>
      <c r="L22">
        <v>2.1</v>
      </c>
      <c r="M22">
        <v>0</v>
      </c>
      <c r="N22">
        <v>0</v>
      </c>
      <c r="O22">
        <v>66.5</v>
      </c>
      <c r="P22">
        <v>16</v>
      </c>
      <c r="Q22">
        <v>0.5</v>
      </c>
      <c r="R22">
        <v>5</v>
      </c>
      <c r="S22">
        <v>36</v>
      </c>
      <c r="T22">
        <v>27</v>
      </c>
      <c r="U22">
        <v>0.3</v>
      </c>
      <c r="V22">
        <v>4</v>
      </c>
      <c r="W22">
        <v>49.4</v>
      </c>
      <c r="X22">
        <v>12.5</v>
      </c>
      <c r="Y22">
        <v>0.4</v>
      </c>
      <c r="Z22">
        <v>5</v>
      </c>
      <c r="AA22">
        <v>49.4</v>
      </c>
      <c r="AB22">
        <v>12</v>
      </c>
      <c r="AC22">
        <v>0.4</v>
      </c>
      <c r="AD22">
        <v>5</v>
      </c>
      <c r="AE22">
        <v>36.799999999999997</v>
      </c>
      <c r="AF22">
        <v>18.600000000000001</v>
      </c>
      <c r="AG22">
        <v>0.4</v>
      </c>
      <c r="AH22">
        <v>5</v>
      </c>
      <c r="AI22" t="s">
        <v>55</v>
      </c>
      <c r="AJ22">
        <v>0.72</v>
      </c>
      <c r="AK22">
        <v>0.41</v>
      </c>
      <c r="AL22">
        <v>0.46</v>
      </c>
      <c r="AM22" t="s">
        <v>54</v>
      </c>
      <c r="AN22">
        <v>0.95</v>
      </c>
      <c r="AO22">
        <v>0.41</v>
      </c>
      <c r="AP22">
        <v>0.46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Z22">
        <f t="shared" si="0"/>
        <v>0.34000000000000008</v>
      </c>
      <c r="BA22">
        <f t="shared" si="1"/>
        <v>3.66</v>
      </c>
      <c r="BB22">
        <f t="shared" si="2"/>
        <v>0</v>
      </c>
      <c r="BC22">
        <f t="shared" si="3"/>
        <v>0</v>
      </c>
      <c r="BD22">
        <f t="shared" si="4"/>
        <v>37.61</v>
      </c>
      <c r="BE22">
        <f t="shared" si="5"/>
        <v>5.04</v>
      </c>
      <c r="BF22">
        <f t="shared" si="6"/>
        <v>9.613E-3</v>
      </c>
      <c r="BG22">
        <f t="shared" si="7"/>
        <v>272</v>
      </c>
      <c r="BH22">
        <f t="shared" si="8"/>
        <v>2.6147360000000002</v>
      </c>
      <c r="BI22">
        <v>19.399999999999999</v>
      </c>
    </row>
    <row r="23" spans="1:68" x14ac:dyDescent="0.2">
      <c r="A23" s="1">
        <v>42917</v>
      </c>
      <c r="B23" t="s">
        <v>61</v>
      </c>
      <c r="C23">
        <v>4</v>
      </c>
      <c r="D23">
        <v>19</v>
      </c>
      <c r="E23">
        <v>0</v>
      </c>
      <c r="F23">
        <v>7.38</v>
      </c>
      <c r="G23">
        <v>1.71</v>
      </c>
      <c r="H23">
        <v>0</v>
      </c>
      <c r="I23">
        <v>59.26</v>
      </c>
      <c r="J23">
        <v>4.7</v>
      </c>
      <c r="K23">
        <v>14.11</v>
      </c>
      <c r="L23">
        <v>1.9</v>
      </c>
      <c r="M23">
        <v>0</v>
      </c>
      <c r="N23">
        <v>0</v>
      </c>
      <c r="O23">
        <v>95</v>
      </c>
      <c r="P23">
        <v>25</v>
      </c>
      <c r="Q23">
        <v>0.6</v>
      </c>
      <c r="R23">
        <v>5</v>
      </c>
      <c r="S23">
        <v>58</v>
      </c>
      <c r="T23">
        <v>13.6</v>
      </c>
      <c r="U23">
        <v>0.5</v>
      </c>
      <c r="V23">
        <v>4</v>
      </c>
      <c r="W23">
        <v>59.4</v>
      </c>
      <c r="X23">
        <v>15.5</v>
      </c>
      <c r="Y23">
        <v>0.4</v>
      </c>
      <c r="Z23">
        <v>4</v>
      </c>
      <c r="AA23">
        <v>59.4</v>
      </c>
      <c r="AB23">
        <v>13</v>
      </c>
      <c r="AC23">
        <v>0</v>
      </c>
      <c r="AD23">
        <v>6</v>
      </c>
      <c r="AE23">
        <v>73.2</v>
      </c>
      <c r="AF23">
        <v>18</v>
      </c>
      <c r="AG23">
        <v>0.4</v>
      </c>
      <c r="AH23">
        <v>6</v>
      </c>
      <c r="AI23" t="s">
        <v>52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">
        <v>64</v>
      </c>
      <c r="AZ23">
        <f t="shared" si="0"/>
        <v>0.18999999999999995</v>
      </c>
      <c r="BA23">
        <f t="shared" si="1"/>
        <v>2.99</v>
      </c>
      <c r="BB23">
        <f t="shared" si="2"/>
        <v>0</v>
      </c>
      <c r="BC23">
        <f t="shared" si="3"/>
        <v>0</v>
      </c>
      <c r="BD23">
        <f t="shared" si="4"/>
        <v>51.879999999999995</v>
      </c>
      <c r="BE23">
        <f t="shared" si="5"/>
        <v>6.7299999999999995</v>
      </c>
      <c r="BF23">
        <f t="shared" si="6"/>
        <v>1.3434400000000001E-2</v>
      </c>
      <c r="BG23">
        <f t="shared" si="7"/>
        <v>304</v>
      </c>
      <c r="BH23">
        <f t="shared" si="8"/>
        <v>4.0840576000000004</v>
      </c>
      <c r="BI23">
        <v>18.100000000000001</v>
      </c>
    </row>
    <row r="24" spans="1:68" x14ac:dyDescent="0.2">
      <c r="A24" s="1">
        <v>42917</v>
      </c>
      <c r="B24" t="s">
        <v>61</v>
      </c>
      <c r="C24">
        <v>5</v>
      </c>
      <c r="D24">
        <v>7</v>
      </c>
      <c r="E24">
        <v>0</v>
      </c>
      <c r="F24">
        <v>7.39</v>
      </c>
      <c r="G24">
        <v>0.68</v>
      </c>
      <c r="H24">
        <v>0</v>
      </c>
      <c r="I24">
        <v>18.739999999999998</v>
      </c>
      <c r="J24">
        <v>1.58</v>
      </c>
      <c r="K24">
        <v>8.67</v>
      </c>
      <c r="L24">
        <v>0.75</v>
      </c>
      <c r="M24">
        <v>0</v>
      </c>
      <c r="N24">
        <v>0</v>
      </c>
      <c r="O24">
        <v>74</v>
      </c>
      <c r="P24">
        <v>17.600000000000001</v>
      </c>
      <c r="Q24">
        <v>0.5</v>
      </c>
      <c r="R24">
        <v>5</v>
      </c>
      <c r="S24">
        <v>36.4</v>
      </c>
      <c r="T24">
        <v>10</v>
      </c>
      <c r="U24">
        <v>0.4</v>
      </c>
      <c r="V24">
        <v>5</v>
      </c>
      <c r="W24">
        <v>30.5</v>
      </c>
      <c r="X24">
        <v>8</v>
      </c>
      <c r="Y24">
        <v>0.5</v>
      </c>
      <c r="Z24">
        <v>5</v>
      </c>
      <c r="AA24">
        <v>30.5</v>
      </c>
      <c r="AB24">
        <v>6</v>
      </c>
      <c r="AC24">
        <v>0.4</v>
      </c>
      <c r="AD24">
        <v>4</v>
      </c>
      <c r="AE24">
        <v>24</v>
      </c>
      <c r="AF24">
        <v>5</v>
      </c>
      <c r="AG24">
        <v>0.4</v>
      </c>
      <c r="AH24">
        <v>6</v>
      </c>
      <c r="AI24" t="s">
        <v>55</v>
      </c>
      <c r="AJ24">
        <v>2.81</v>
      </c>
      <c r="AK24">
        <v>0.85</v>
      </c>
      <c r="AL24">
        <v>0.99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Z24">
        <f t="shared" si="0"/>
        <v>6.9999999999999951E-2</v>
      </c>
      <c r="BA24">
        <f t="shared" si="1"/>
        <v>0.9</v>
      </c>
      <c r="BB24">
        <f t="shared" si="2"/>
        <v>0</v>
      </c>
      <c r="BC24">
        <f t="shared" si="3"/>
        <v>0</v>
      </c>
      <c r="BD24">
        <f t="shared" si="4"/>
        <v>11.349999999999998</v>
      </c>
      <c r="BE24">
        <f t="shared" si="5"/>
        <v>1.2800000000000002</v>
      </c>
      <c r="BF24">
        <f t="shared" si="6"/>
        <v>8.8090000000000009E-3</v>
      </c>
      <c r="BG24">
        <f t="shared" si="7"/>
        <v>112</v>
      </c>
      <c r="BH24">
        <f t="shared" si="8"/>
        <v>0.98660800000000015</v>
      </c>
      <c r="BI24">
        <v>6</v>
      </c>
    </row>
    <row r="25" spans="1:68" x14ac:dyDescent="0.2">
      <c r="A25" s="1">
        <v>42917</v>
      </c>
      <c r="B25" t="s">
        <v>61</v>
      </c>
      <c r="C25">
        <v>6</v>
      </c>
      <c r="D25">
        <v>29</v>
      </c>
      <c r="E25">
        <v>0</v>
      </c>
      <c r="F25">
        <v>7.4</v>
      </c>
      <c r="G25">
        <v>1.86</v>
      </c>
      <c r="H25">
        <v>0</v>
      </c>
      <c r="I25">
        <v>59.4</v>
      </c>
      <c r="J25">
        <v>4.41</v>
      </c>
      <c r="K25">
        <v>13.77</v>
      </c>
      <c r="L25">
        <v>2.0499999999999998</v>
      </c>
      <c r="M25">
        <v>0</v>
      </c>
      <c r="N25">
        <v>0</v>
      </c>
      <c r="O25">
        <v>65</v>
      </c>
      <c r="P25">
        <v>16.2</v>
      </c>
      <c r="Q25">
        <v>0.5</v>
      </c>
      <c r="R25">
        <v>5</v>
      </c>
      <c r="S25">
        <v>42.6</v>
      </c>
      <c r="T25">
        <v>9</v>
      </c>
      <c r="U25">
        <v>0.4</v>
      </c>
      <c r="V25">
        <v>4</v>
      </c>
      <c r="W25">
        <v>54.4</v>
      </c>
      <c r="X25">
        <v>15</v>
      </c>
      <c r="Y25">
        <v>0.4</v>
      </c>
      <c r="Z25">
        <v>5</v>
      </c>
      <c r="AA25">
        <v>54.4</v>
      </c>
      <c r="AB25">
        <v>12</v>
      </c>
      <c r="AC25">
        <v>0.4</v>
      </c>
      <c r="AD25">
        <v>5</v>
      </c>
      <c r="AE25">
        <v>41</v>
      </c>
      <c r="AF25">
        <v>19</v>
      </c>
      <c r="AG25">
        <v>0.4</v>
      </c>
      <c r="AH25">
        <v>5</v>
      </c>
      <c r="AI25" s="2">
        <v>0</v>
      </c>
      <c r="AJ25" s="2">
        <v>0</v>
      </c>
      <c r="AK25" s="2">
        <v>0</v>
      </c>
      <c r="AL25" s="2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Z25">
        <f t="shared" si="0"/>
        <v>0.18999999999999972</v>
      </c>
      <c r="BA25">
        <f t="shared" si="1"/>
        <v>2.5499999999999998</v>
      </c>
      <c r="BB25">
        <f t="shared" si="2"/>
        <v>0</v>
      </c>
      <c r="BC25">
        <f t="shared" si="3"/>
        <v>0</v>
      </c>
      <c r="BD25">
        <f t="shared" si="4"/>
        <v>52</v>
      </c>
      <c r="BE25">
        <f t="shared" si="5"/>
        <v>6.3699999999999992</v>
      </c>
      <c r="BF25">
        <f t="shared" si="6"/>
        <v>1.0605200000000002E-2</v>
      </c>
      <c r="BG25">
        <f t="shared" si="7"/>
        <v>464</v>
      </c>
      <c r="BH25">
        <f t="shared" si="8"/>
        <v>4.9208128000000011</v>
      </c>
      <c r="BI25">
        <v>19.899999999999999</v>
      </c>
    </row>
    <row r="26" spans="1:68" x14ac:dyDescent="0.2">
      <c r="A26" s="1">
        <v>42917</v>
      </c>
      <c r="B26" t="s">
        <v>61</v>
      </c>
      <c r="C26">
        <v>7</v>
      </c>
      <c r="D26">
        <v>9</v>
      </c>
      <c r="E26">
        <v>0</v>
      </c>
      <c r="F26">
        <v>7.44</v>
      </c>
      <c r="G26">
        <v>0.96</v>
      </c>
      <c r="H26">
        <v>0</v>
      </c>
      <c r="I26">
        <v>33.56</v>
      </c>
      <c r="J26">
        <v>2.91</v>
      </c>
      <c r="K26">
        <v>11.06</v>
      </c>
      <c r="L26">
        <v>1.1200000000000001</v>
      </c>
      <c r="M26">
        <v>0</v>
      </c>
      <c r="N26">
        <v>0</v>
      </c>
      <c r="O26">
        <v>73.400000000000006</v>
      </c>
      <c r="P26">
        <v>19</v>
      </c>
      <c r="Q26">
        <v>0.4</v>
      </c>
      <c r="R26">
        <v>5</v>
      </c>
      <c r="S26">
        <v>61</v>
      </c>
      <c r="T26">
        <v>15.5</v>
      </c>
      <c r="U26">
        <v>0.4</v>
      </c>
      <c r="V26">
        <v>5</v>
      </c>
      <c r="W26">
        <v>35.4</v>
      </c>
      <c r="X26">
        <v>9.5</v>
      </c>
      <c r="Y26">
        <v>0.4</v>
      </c>
      <c r="Z26">
        <v>4</v>
      </c>
      <c r="AA26">
        <v>35.4</v>
      </c>
      <c r="AB26">
        <v>27.8</v>
      </c>
      <c r="AC26">
        <v>0.4</v>
      </c>
      <c r="AD26">
        <v>5</v>
      </c>
      <c r="AE26">
        <v>43</v>
      </c>
      <c r="AF26">
        <v>29</v>
      </c>
      <c r="AG26">
        <v>0.4</v>
      </c>
      <c r="AH26">
        <v>5</v>
      </c>
      <c r="AI26" s="2">
        <v>0</v>
      </c>
      <c r="AJ26" s="2">
        <v>0</v>
      </c>
      <c r="AK26" s="2">
        <v>0</v>
      </c>
      <c r="AL26" s="2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Z26">
        <f t="shared" si="0"/>
        <v>0.16000000000000014</v>
      </c>
      <c r="BA26">
        <f t="shared" si="1"/>
        <v>1.9500000000000002</v>
      </c>
      <c r="BB26">
        <f t="shared" si="2"/>
        <v>0</v>
      </c>
      <c r="BC26">
        <f t="shared" si="3"/>
        <v>0</v>
      </c>
      <c r="BD26">
        <f t="shared" si="4"/>
        <v>26.12</v>
      </c>
      <c r="BE26">
        <f t="shared" si="5"/>
        <v>3.62</v>
      </c>
      <c r="BF26">
        <f t="shared" si="6"/>
        <v>9.6448000000000002E-3</v>
      </c>
      <c r="BG26">
        <f t="shared" si="7"/>
        <v>144</v>
      </c>
      <c r="BH26">
        <f t="shared" si="8"/>
        <v>1.3888512</v>
      </c>
      <c r="BI26">
        <v>10.199999999999999</v>
      </c>
    </row>
    <row r="27" spans="1:68" x14ac:dyDescent="0.2">
      <c r="A27" s="1">
        <v>42917</v>
      </c>
      <c r="B27" t="s">
        <v>61</v>
      </c>
      <c r="C27">
        <v>8</v>
      </c>
      <c r="D27">
        <v>11</v>
      </c>
      <c r="E27">
        <v>0</v>
      </c>
      <c r="F27">
        <v>7.46</v>
      </c>
      <c r="G27">
        <v>1.57</v>
      </c>
      <c r="H27">
        <v>0</v>
      </c>
      <c r="I27">
        <v>30.61</v>
      </c>
      <c r="J27">
        <v>4.58</v>
      </c>
      <c r="K27">
        <v>10.5</v>
      </c>
      <c r="L27">
        <v>1.84</v>
      </c>
      <c r="M27">
        <v>0</v>
      </c>
      <c r="N27">
        <v>0</v>
      </c>
      <c r="O27">
        <v>65.3</v>
      </c>
      <c r="P27">
        <v>14.5</v>
      </c>
      <c r="Q27">
        <v>0.4</v>
      </c>
      <c r="R27">
        <v>4</v>
      </c>
      <c r="S27">
        <v>55.5</v>
      </c>
      <c r="T27">
        <v>12</v>
      </c>
      <c r="U27">
        <v>0.4</v>
      </c>
      <c r="V27">
        <v>3</v>
      </c>
      <c r="W27">
        <v>45.5</v>
      </c>
      <c r="X27">
        <v>13.5</v>
      </c>
      <c r="Y27">
        <v>0.4</v>
      </c>
      <c r="Z27">
        <v>5</v>
      </c>
      <c r="AA27">
        <v>45.5</v>
      </c>
      <c r="AB27">
        <v>11.5</v>
      </c>
      <c r="AC27">
        <v>0.4</v>
      </c>
      <c r="AD27">
        <v>5</v>
      </c>
      <c r="AE27">
        <v>48</v>
      </c>
      <c r="AF27">
        <v>10</v>
      </c>
      <c r="AG27">
        <v>0.4</v>
      </c>
      <c r="AH27">
        <v>5</v>
      </c>
      <c r="AI27" s="2">
        <v>0</v>
      </c>
      <c r="AJ27" s="2">
        <v>0</v>
      </c>
      <c r="AK27" s="2">
        <v>0</v>
      </c>
      <c r="AL27" s="2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Z27">
        <f t="shared" si="0"/>
        <v>0.27</v>
      </c>
      <c r="BA27">
        <f t="shared" si="1"/>
        <v>3.01</v>
      </c>
      <c r="BB27">
        <f t="shared" si="2"/>
        <v>0</v>
      </c>
      <c r="BC27">
        <f t="shared" si="3"/>
        <v>0</v>
      </c>
      <c r="BD27">
        <f t="shared" si="4"/>
        <v>23.15</v>
      </c>
      <c r="BE27">
        <f t="shared" si="5"/>
        <v>3.04</v>
      </c>
      <c r="BF27">
        <f t="shared" si="6"/>
        <v>8.981600000000001E-3</v>
      </c>
      <c r="BG27">
        <f t="shared" si="7"/>
        <v>176</v>
      </c>
      <c r="BH27">
        <f t="shared" si="8"/>
        <v>1.5807616000000002</v>
      </c>
      <c r="BI27">
        <v>20.2</v>
      </c>
    </row>
    <row r="28" spans="1:68" x14ac:dyDescent="0.2">
      <c r="A28" s="1">
        <v>42917</v>
      </c>
      <c r="B28" t="s">
        <v>61</v>
      </c>
      <c r="C28">
        <v>9</v>
      </c>
      <c r="D28">
        <v>24</v>
      </c>
      <c r="E28">
        <v>0</v>
      </c>
      <c r="F28">
        <v>7.43</v>
      </c>
      <c r="G28">
        <v>0.88</v>
      </c>
      <c r="H28">
        <v>0</v>
      </c>
      <c r="I28">
        <v>40.19</v>
      </c>
      <c r="J28">
        <v>3</v>
      </c>
      <c r="K28">
        <v>12.11</v>
      </c>
      <c r="L28">
        <v>1.08</v>
      </c>
      <c r="M28">
        <v>0</v>
      </c>
      <c r="N28">
        <v>0</v>
      </c>
      <c r="O28">
        <v>48.8</v>
      </c>
      <c r="P28">
        <v>14.5</v>
      </c>
      <c r="Q28">
        <v>0.5</v>
      </c>
      <c r="R28">
        <v>5</v>
      </c>
      <c r="S28">
        <v>25.5</v>
      </c>
      <c r="T28">
        <v>5.5</v>
      </c>
      <c r="U28">
        <v>0.4</v>
      </c>
      <c r="V28">
        <v>4</v>
      </c>
      <c r="W28">
        <v>46</v>
      </c>
      <c r="X28">
        <v>10.5</v>
      </c>
      <c r="Y28">
        <v>0.4</v>
      </c>
      <c r="Z28">
        <v>5</v>
      </c>
      <c r="AA28">
        <v>46</v>
      </c>
      <c r="AB28">
        <v>31</v>
      </c>
      <c r="AC28">
        <v>0.5</v>
      </c>
      <c r="AD28">
        <v>5</v>
      </c>
      <c r="AE28">
        <v>38.5</v>
      </c>
      <c r="AF28">
        <v>0</v>
      </c>
      <c r="AG28">
        <v>0.4</v>
      </c>
      <c r="AH28">
        <v>4</v>
      </c>
      <c r="AI28" t="s">
        <v>54</v>
      </c>
      <c r="AJ28">
        <v>0.68</v>
      </c>
      <c r="AK28">
        <v>0.59</v>
      </c>
      <c r="AL28">
        <v>0.57999999999999996</v>
      </c>
      <c r="AM28" t="s">
        <v>62</v>
      </c>
      <c r="AN28">
        <v>0.84</v>
      </c>
      <c r="AO28">
        <v>0.59</v>
      </c>
      <c r="AP28">
        <v>0.59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Z28">
        <f t="shared" si="0"/>
        <v>0.20000000000000007</v>
      </c>
      <c r="BA28">
        <f t="shared" si="1"/>
        <v>2.12</v>
      </c>
      <c r="BB28">
        <f t="shared" si="2"/>
        <v>0</v>
      </c>
      <c r="BC28">
        <f t="shared" si="3"/>
        <v>0</v>
      </c>
      <c r="BD28">
        <f t="shared" si="4"/>
        <v>32.76</v>
      </c>
      <c r="BE28">
        <f t="shared" si="5"/>
        <v>4.68</v>
      </c>
      <c r="BF28">
        <f t="shared" si="6"/>
        <v>8.6280000000000003E-3</v>
      </c>
      <c r="BG28">
        <f t="shared" si="7"/>
        <v>384</v>
      </c>
      <c r="BH28">
        <f t="shared" si="8"/>
        <v>3.3131520000000001</v>
      </c>
      <c r="BI28">
        <v>21.2</v>
      </c>
    </row>
    <row r="29" spans="1:68" x14ac:dyDescent="0.2">
      <c r="A29" s="1">
        <v>42918</v>
      </c>
      <c r="B29" t="s">
        <v>65</v>
      </c>
      <c r="C29">
        <v>1</v>
      </c>
      <c r="D29">
        <v>9</v>
      </c>
      <c r="E29">
        <v>0</v>
      </c>
      <c r="F29">
        <v>7.56</v>
      </c>
      <c r="G29">
        <v>1.93</v>
      </c>
      <c r="H29">
        <v>2.15</v>
      </c>
      <c r="I29">
        <v>83.45</v>
      </c>
      <c r="J29">
        <v>36.71</v>
      </c>
      <c r="K29">
        <v>16.399999999999999</v>
      </c>
      <c r="L29">
        <v>12.73</v>
      </c>
      <c r="M29">
        <v>24.25</v>
      </c>
      <c r="N29">
        <v>3.3</v>
      </c>
      <c r="O29">
        <v>171</v>
      </c>
      <c r="P29">
        <v>40</v>
      </c>
      <c r="Q29">
        <v>0.8</v>
      </c>
      <c r="R29">
        <v>5</v>
      </c>
      <c r="S29">
        <v>90.8</v>
      </c>
      <c r="T29">
        <v>23.6</v>
      </c>
      <c r="U29">
        <v>0.6</v>
      </c>
      <c r="V29">
        <v>4</v>
      </c>
      <c r="W29">
        <v>60</v>
      </c>
      <c r="X29">
        <v>34.200000000000003</v>
      </c>
      <c r="Y29">
        <v>0.8</v>
      </c>
      <c r="Z29">
        <v>4</v>
      </c>
      <c r="AA29">
        <v>120</v>
      </c>
      <c r="AB29">
        <v>26.2</v>
      </c>
      <c r="AC29">
        <v>0.7</v>
      </c>
      <c r="AD29">
        <v>3</v>
      </c>
      <c r="AE29">
        <v>121.2</v>
      </c>
      <c r="AF29">
        <v>34</v>
      </c>
      <c r="AG29">
        <v>0.6</v>
      </c>
      <c r="AH29">
        <v>3</v>
      </c>
      <c r="AI29" t="s">
        <v>66</v>
      </c>
      <c r="AJ29">
        <v>1.72</v>
      </c>
      <c r="AK29">
        <v>10.45</v>
      </c>
      <c r="AL29">
        <v>2.29</v>
      </c>
      <c r="AM29" t="s">
        <v>67</v>
      </c>
      <c r="AN29">
        <v>1.99</v>
      </c>
      <c r="AO29">
        <v>30.49</v>
      </c>
      <c r="AP29">
        <v>3.45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">
        <v>60</v>
      </c>
      <c r="AZ29">
        <f t="shared" si="0"/>
        <v>10.8</v>
      </c>
      <c r="BA29">
        <f t="shared" si="1"/>
        <v>34.78</v>
      </c>
      <c r="BB29">
        <f t="shared" si="2"/>
        <v>1.1499999999999999</v>
      </c>
      <c r="BC29">
        <f t="shared" si="3"/>
        <v>22.1</v>
      </c>
      <c r="BD29">
        <f t="shared" si="4"/>
        <v>75.89</v>
      </c>
      <c r="BE29">
        <f t="shared" si="5"/>
        <v>8.84</v>
      </c>
      <c r="BF29">
        <f t="shared" si="6"/>
        <v>3.12816E-2</v>
      </c>
      <c r="BG29">
        <f t="shared" si="7"/>
        <v>144</v>
      </c>
      <c r="BH29">
        <f t="shared" si="8"/>
        <v>4.5045504000000003</v>
      </c>
      <c r="BI29">
        <v>0.5</v>
      </c>
    </row>
    <row r="30" spans="1:68" x14ac:dyDescent="0.2">
      <c r="A30" s="1">
        <v>42918</v>
      </c>
      <c r="B30" t="s">
        <v>65</v>
      </c>
      <c r="C30">
        <v>2</v>
      </c>
      <c r="D30">
        <v>6</v>
      </c>
      <c r="E30">
        <v>0</v>
      </c>
      <c r="F30">
        <v>7.32</v>
      </c>
      <c r="G30">
        <v>2.11</v>
      </c>
      <c r="H30">
        <v>2.2000000000000002</v>
      </c>
      <c r="I30">
        <v>68.599999999999994</v>
      </c>
      <c r="J30">
        <v>5.6</v>
      </c>
      <c r="K30">
        <v>15.07</v>
      </c>
      <c r="L30">
        <v>2.3199999999999998</v>
      </c>
      <c r="M30">
        <v>20.32</v>
      </c>
      <c r="N30">
        <v>3.09</v>
      </c>
      <c r="O30">
        <v>148</v>
      </c>
      <c r="P30">
        <v>40.6</v>
      </c>
      <c r="Q30">
        <v>0.8</v>
      </c>
      <c r="R30">
        <v>4</v>
      </c>
      <c r="S30">
        <v>137</v>
      </c>
      <c r="T30">
        <v>37.6</v>
      </c>
      <c r="U30">
        <v>0.7</v>
      </c>
      <c r="V30">
        <v>4</v>
      </c>
      <c r="W30">
        <v>145</v>
      </c>
      <c r="X30">
        <v>31.6</v>
      </c>
      <c r="Y30">
        <v>0.9</v>
      </c>
      <c r="Z30">
        <v>3</v>
      </c>
      <c r="AA30">
        <v>141</v>
      </c>
      <c r="AB30">
        <v>31</v>
      </c>
      <c r="AC30">
        <v>0.8</v>
      </c>
      <c r="AD30">
        <v>4</v>
      </c>
      <c r="AE30">
        <v>125</v>
      </c>
      <c r="AF30">
        <v>34.200000000000003</v>
      </c>
      <c r="AG30">
        <v>0.7</v>
      </c>
      <c r="AH30">
        <v>4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">
        <v>60</v>
      </c>
      <c r="AZ30">
        <f t="shared" si="0"/>
        <v>0.20999999999999996</v>
      </c>
      <c r="BA30">
        <f t="shared" si="1"/>
        <v>3.4899999999999998</v>
      </c>
      <c r="BB30">
        <f t="shared" si="2"/>
        <v>0.88999999999999968</v>
      </c>
      <c r="BC30">
        <f t="shared" si="3"/>
        <v>18.12</v>
      </c>
      <c r="BD30">
        <f t="shared" si="4"/>
        <v>61.279999999999994</v>
      </c>
      <c r="BE30">
        <f t="shared" si="5"/>
        <v>7.75</v>
      </c>
      <c r="BF30">
        <f t="shared" si="6"/>
        <v>4.0998E-2</v>
      </c>
      <c r="BG30">
        <f t="shared" si="7"/>
        <v>96</v>
      </c>
      <c r="BH30">
        <f t="shared" si="8"/>
        <v>3.9358079999999998</v>
      </c>
      <c r="BI30">
        <v>3.2</v>
      </c>
    </row>
    <row r="31" spans="1:68" x14ac:dyDescent="0.2">
      <c r="A31" s="1">
        <v>42918</v>
      </c>
      <c r="B31" t="s">
        <v>65</v>
      </c>
      <c r="C31">
        <v>3</v>
      </c>
      <c r="D31">
        <v>9</v>
      </c>
      <c r="E31">
        <v>0</v>
      </c>
      <c r="F31">
        <v>7.4</v>
      </c>
      <c r="G31">
        <v>1.67</v>
      </c>
      <c r="H31">
        <v>6.22</v>
      </c>
      <c r="I31">
        <v>155.53</v>
      </c>
      <c r="J31">
        <v>25.35</v>
      </c>
      <c r="K31">
        <v>25.51</v>
      </c>
      <c r="L31">
        <v>4.49</v>
      </c>
      <c r="M31">
        <v>50.49</v>
      </c>
      <c r="N31">
        <v>9.6199999999999992</v>
      </c>
      <c r="O31">
        <v>140</v>
      </c>
      <c r="P31">
        <v>38</v>
      </c>
      <c r="Q31">
        <v>0.6</v>
      </c>
      <c r="R31">
        <v>4</v>
      </c>
      <c r="S31">
        <v>204</v>
      </c>
      <c r="T31">
        <v>45.5</v>
      </c>
      <c r="U31">
        <v>0.9</v>
      </c>
      <c r="V31">
        <v>4</v>
      </c>
      <c r="W31">
        <v>206.8</v>
      </c>
      <c r="X31">
        <v>42</v>
      </c>
      <c r="Y31">
        <v>0.8</v>
      </c>
      <c r="Z31">
        <v>3</v>
      </c>
      <c r="AA31">
        <v>44.5</v>
      </c>
      <c r="AB31">
        <v>13</v>
      </c>
      <c r="AC31">
        <v>0.6</v>
      </c>
      <c r="AD31">
        <v>2</v>
      </c>
      <c r="AE31">
        <v>139</v>
      </c>
      <c r="AF31">
        <v>37</v>
      </c>
      <c r="AG31">
        <v>0.6</v>
      </c>
      <c r="AH31">
        <v>3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">
        <v>60</v>
      </c>
      <c r="AZ31">
        <f t="shared" si="0"/>
        <v>2.8200000000000003</v>
      </c>
      <c r="BA31">
        <f t="shared" si="1"/>
        <v>23.68</v>
      </c>
      <c r="BB31">
        <f t="shared" si="2"/>
        <v>3.3999999999999995</v>
      </c>
      <c r="BC31">
        <f t="shared" si="3"/>
        <v>44.27</v>
      </c>
      <c r="BD31">
        <f t="shared" si="4"/>
        <v>148.13</v>
      </c>
      <c r="BE31">
        <f t="shared" si="5"/>
        <v>18.11</v>
      </c>
      <c r="BF31">
        <f t="shared" si="6"/>
        <v>3.7406400000000006E-2</v>
      </c>
      <c r="BG31">
        <f t="shared" si="7"/>
        <v>144</v>
      </c>
      <c r="BH31">
        <f t="shared" si="8"/>
        <v>5.3865216000000009</v>
      </c>
      <c r="BI31" t="s">
        <v>52</v>
      </c>
    </row>
    <row r="32" spans="1:68" x14ac:dyDescent="0.2">
      <c r="A32" s="1">
        <v>42918</v>
      </c>
      <c r="B32" t="s">
        <v>65</v>
      </c>
      <c r="C32">
        <v>4</v>
      </c>
      <c r="D32">
        <v>9</v>
      </c>
      <c r="E32">
        <v>0</v>
      </c>
      <c r="F32">
        <v>7.36</v>
      </c>
      <c r="G32">
        <v>1.92</v>
      </c>
      <c r="H32">
        <v>1.79</v>
      </c>
      <c r="I32">
        <v>88.29</v>
      </c>
      <c r="J32">
        <v>14.23</v>
      </c>
      <c r="K32">
        <v>16.72</v>
      </c>
      <c r="L32">
        <v>4.42</v>
      </c>
      <c r="M32">
        <v>30.78</v>
      </c>
      <c r="N32">
        <v>3.17</v>
      </c>
      <c r="O32">
        <v>68</v>
      </c>
      <c r="P32">
        <v>18</v>
      </c>
      <c r="Q32">
        <v>0.6</v>
      </c>
      <c r="R32">
        <v>2</v>
      </c>
      <c r="S32">
        <v>124.5</v>
      </c>
      <c r="T32">
        <v>30</v>
      </c>
      <c r="U32">
        <v>0.8</v>
      </c>
      <c r="V32">
        <v>4</v>
      </c>
      <c r="W32">
        <v>124</v>
      </c>
      <c r="X32">
        <v>29</v>
      </c>
      <c r="Y32">
        <v>0.8</v>
      </c>
      <c r="Z32">
        <v>4</v>
      </c>
      <c r="AA32">
        <v>114</v>
      </c>
      <c r="AB32">
        <v>34</v>
      </c>
      <c r="AC32">
        <v>0.8</v>
      </c>
      <c r="AD32">
        <v>4</v>
      </c>
      <c r="AE32">
        <v>90</v>
      </c>
      <c r="AF32">
        <v>28</v>
      </c>
      <c r="AG32">
        <v>0.8</v>
      </c>
      <c r="AH32">
        <v>4</v>
      </c>
      <c r="AI32" t="s">
        <v>67</v>
      </c>
      <c r="AJ32">
        <v>2.1800000000000002</v>
      </c>
      <c r="AK32">
        <v>25.76</v>
      </c>
      <c r="AL32">
        <v>3.48</v>
      </c>
      <c r="AM32" s="2">
        <v>0</v>
      </c>
      <c r="AN32" s="2">
        <v>0</v>
      </c>
      <c r="AO32" s="2">
        <v>0</v>
      </c>
      <c r="AP32" s="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t="s">
        <v>60</v>
      </c>
      <c r="AZ32">
        <f t="shared" si="0"/>
        <v>2.5</v>
      </c>
      <c r="BA32">
        <f t="shared" si="1"/>
        <v>12.31</v>
      </c>
      <c r="BB32">
        <f t="shared" si="2"/>
        <v>1.38</v>
      </c>
      <c r="BC32">
        <f t="shared" si="3"/>
        <v>28.990000000000002</v>
      </c>
      <c r="BD32">
        <f t="shared" si="4"/>
        <v>80.930000000000007</v>
      </c>
      <c r="BE32">
        <f t="shared" si="5"/>
        <v>9.36</v>
      </c>
      <c r="BF32">
        <f t="shared" si="6"/>
        <v>3.0591999999999998E-2</v>
      </c>
      <c r="BG32">
        <f t="shared" si="7"/>
        <v>144</v>
      </c>
      <c r="BH32">
        <f t="shared" si="8"/>
        <v>4.4052479999999994</v>
      </c>
      <c r="BI32" t="s">
        <v>52</v>
      </c>
    </row>
    <row r="33" spans="1:61" x14ac:dyDescent="0.2">
      <c r="A33" s="1">
        <v>42918</v>
      </c>
      <c r="B33" t="s">
        <v>65</v>
      </c>
      <c r="C33">
        <v>5</v>
      </c>
      <c r="D33">
        <v>11</v>
      </c>
      <c r="E33">
        <v>0</v>
      </c>
      <c r="F33">
        <v>7.35</v>
      </c>
      <c r="G33">
        <v>1.71</v>
      </c>
      <c r="H33">
        <v>1.83</v>
      </c>
      <c r="I33">
        <v>119.21</v>
      </c>
      <c r="J33">
        <v>4.2</v>
      </c>
      <c r="K33">
        <v>20.149999999999999</v>
      </c>
      <c r="L33">
        <v>2.0099999999999998</v>
      </c>
      <c r="M33">
        <v>27.85</v>
      </c>
      <c r="N33">
        <v>3.64</v>
      </c>
      <c r="O33">
        <v>154</v>
      </c>
      <c r="P33">
        <v>31</v>
      </c>
      <c r="Q33">
        <v>0.8</v>
      </c>
      <c r="R33">
        <v>3</v>
      </c>
      <c r="S33">
        <v>172</v>
      </c>
      <c r="T33">
        <v>39</v>
      </c>
      <c r="U33">
        <v>0.8</v>
      </c>
      <c r="V33">
        <v>4</v>
      </c>
      <c r="W33">
        <v>127.5</v>
      </c>
      <c r="X33">
        <v>28</v>
      </c>
      <c r="Y33">
        <v>1.1000000000000001</v>
      </c>
      <c r="Z33">
        <v>5</v>
      </c>
      <c r="AA33">
        <v>116</v>
      </c>
      <c r="AB33">
        <v>27</v>
      </c>
      <c r="AC33">
        <v>0.8</v>
      </c>
      <c r="AD33">
        <v>4</v>
      </c>
      <c r="AE33">
        <v>120</v>
      </c>
      <c r="AF33">
        <v>29</v>
      </c>
      <c r="AG33">
        <v>0.6</v>
      </c>
      <c r="AH33">
        <v>3</v>
      </c>
      <c r="AI33" t="s">
        <v>67</v>
      </c>
      <c r="AJ33">
        <v>1.77</v>
      </c>
      <c r="AK33">
        <v>132.44</v>
      </c>
      <c r="AL33">
        <v>10.09</v>
      </c>
      <c r="AM33" s="2">
        <v>0</v>
      </c>
      <c r="AN33" s="2">
        <v>0</v>
      </c>
      <c r="AO33" s="2">
        <v>0</v>
      </c>
      <c r="AP33" s="2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t="s">
        <v>60</v>
      </c>
      <c r="AZ33">
        <f t="shared" si="0"/>
        <v>0.29999999999999982</v>
      </c>
      <c r="BA33">
        <f t="shared" si="1"/>
        <v>2.4900000000000002</v>
      </c>
      <c r="BB33">
        <f t="shared" si="2"/>
        <v>1.81</v>
      </c>
      <c r="BC33">
        <f t="shared" si="3"/>
        <v>26.020000000000003</v>
      </c>
      <c r="BD33">
        <f t="shared" si="4"/>
        <v>111.86</v>
      </c>
      <c r="BE33">
        <f t="shared" si="5"/>
        <v>12.799999999999999</v>
      </c>
      <c r="BF33">
        <f t="shared" si="6"/>
        <v>4.4168999999999993E-2</v>
      </c>
      <c r="BG33">
        <f t="shared" si="7"/>
        <v>176</v>
      </c>
      <c r="BH33">
        <f t="shared" si="8"/>
        <v>7.7737439999999989</v>
      </c>
      <c r="BI33">
        <v>3.2</v>
      </c>
    </row>
    <row r="34" spans="1:61" x14ac:dyDescent="0.2">
      <c r="A34" s="1">
        <v>42918</v>
      </c>
      <c r="B34" t="s">
        <v>65</v>
      </c>
      <c r="C34">
        <v>6</v>
      </c>
      <c r="D34">
        <v>9</v>
      </c>
      <c r="E34">
        <v>0</v>
      </c>
      <c r="F34">
        <v>7.45</v>
      </c>
      <c r="G34">
        <v>0</v>
      </c>
      <c r="H34">
        <v>1.72</v>
      </c>
      <c r="I34">
        <v>81.2</v>
      </c>
      <c r="J34">
        <v>0</v>
      </c>
      <c r="K34">
        <v>15.04</v>
      </c>
      <c r="L34">
        <v>0</v>
      </c>
      <c r="M34">
        <v>11.8</v>
      </c>
      <c r="N34">
        <v>2.2400000000000002</v>
      </c>
      <c r="O34">
        <v>183</v>
      </c>
      <c r="P34">
        <v>28</v>
      </c>
      <c r="Q34">
        <v>1</v>
      </c>
      <c r="R34">
        <v>5</v>
      </c>
      <c r="S34">
        <v>177</v>
      </c>
      <c r="T34">
        <v>37.5</v>
      </c>
      <c r="U34">
        <v>0.8</v>
      </c>
      <c r="V34">
        <v>4</v>
      </c>
      <c r="W34">
        <v>159</v>
      </c>
      <c r="X34">
        <v>4</v>
      </c>
      <c r="Y34">
        <v>0.8</v>
      </c>
      <c r="Z34">
        <v>4</v>
      </c>
      <c r="AA34">
        <v>105</v>
      </c>
      <c r="AB34">
        <v>21</v>
      </c>
      <c r="AC34">
        <v>0.8</v>
      </c>
      <c r="AD34">
        <v>4</v>
      </c>
      <c r="AE34">
        <v>157</v>
      </c>
      <c r="AF34">
        <v>39</v>
      </c>
      <c r="AG34">
        <v>0.8</v>
      </c>
      <c r="AH34">
        <v>4</v>
      </c>
      <c r="AI34" t="s">
        <v>67</v>
      </c>
      <c r="AJ34">
        <v>1.83</v>
      </c>
      <c r="AK34">
        <v>65.3</v>
      </c>
      <c r="AL34">
        <v>4.7</v>
      </c>
      <c r="AM34" s="2">
        <v>0</v>
      </c>
      <c r="AN34" s="2">
        <v>0</v>
      </c>
      <c r="AO34" s="2">
        <v>0</v>
      </c>
      <c r="AP34" s="2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t="s">
        <v>60</v>
      </c>
      <c r="AZ34">
        <f t="shared" si="0"/>
        <v>0</v>
      </c>
      <c r="BA34">
        <f t="shared" si="1"/>
        <v>0</v>
      </c>
      <c r="BB34">
        <f t="shared" si="2"/>
        <v>0.52000000000000024</v>
      </c>
      <c r="BC34">
        <f t="shared" si="3"/>
        <v>10.08</v>
      </c>
      <c r="BD34">
        <f t="shared" si="4"/>
        <v>73.75</v>
      </c>
      <c r="BE34">
        <f t="shared" si="5"/>
        <v>7.589999999999999</v>
      </c>
      <c r="BF34">
        <f t="shared" si="6"/>
        <v>5.6571999999999997E-2</v>
      </c>
      <c r="BG34">
        <f t="shared" si="7"/>
        <v>144</v>
      </c>
      <c r="BH34">
        <f t="shared" si="8"/>
        <v>8.1463679999999989</v>
      </c>
      <c r="BI34">
        <v>3.9</v>
      </c>
    </row>
    <row r="35" spans="1:61" x14ac:dyDescent="0.2">
      <c r="A35" s="1">
        <v>42918</v>
      </c>
      <c r="B35" t="s">
        <v>65</v>
      </c>
      <c r="C35">
        <v>7</v>
      </c>
      <c r="D35">
        <v>5</v>
      </c>
      <c r="E35">
        <v>0</v>
      </c>
      <c r="F35">
        <v>7.39</v>
      </c>
      <c r="G35">
        <v>1.56</v>
      </c>
      <c r="H35">
        <v>1.85</v>
      </c>
      <c r="I35">
        <v>49.01</v>
      </c>
      <c r="J35">
        <v>3.8</v>
      </c>
      <c r="K35">
        <v>12.93</v>
      </c>
      <c r="L35">
        <v>2.0699999999999998</v>
      </c>
      <c r="M35">
        <v>35.33</v>
      </c>
      <c r="N35">
        <v>6.78</v>
      </c>
      <c r="O35">
        <v>108</v>
      </c>
      <c r="P35">
        <v>23</v>
      </c>
      <c r="Q35">
        <v>1</v>
      </c>
      <c r="R35">
        <v>4</v>
      </c>
      <c r="S35">
        <v>112</v>
      </c>
      <c r="T35">
        <v>21.5</v>
      </c>
      <c r="U35">
        <v>1</v>
      </c>
      <c r="V35">
        <v>5</v>
      </c>
      <c r="W35">
        <v>88</v>
      </c>
      <c r="X35">
        <v>20.5</v>
      </c>
      <c r="Y35">
        <v>0.8</v>
      </c>
      <c r="Z35">
        <v>4</v>
      </c>
      <c r="AA35">
        <v>27</v>
      </c>
      <c r="AB35">
        <v>7</v>
      </c>
      <c r="AC35">
        <v>0.5</v>
      </c>
      <c r="AD35">
        <v>3</v>
      </c>
      <c r="AE35">
        <v>67</v>
      </c>
      <c r="AF35">
        <v>13</v>
      </c>
      <c r="AG35">
        <v>0.8</v>
      </c>
      <c r="AH35">
        <v>5</v>
      </c>
      <c r="AI35" t="s">
        <v>52</v>
      </c>
      <c r="AJ35">
        <v>0</v>
      </c>
      <c r="AK35">
        <v>0</v>
      </c>
      <c r="AL35">
        <v>0</v>
      </c>
      <c r="AM35" s="2">
        <v>0</v>
      </c>
      <c r="AN35" s="2">
        <v>0</v>
      </c>
      <c r="AO35" s="2">
        <v>0</v>
      </c>
      <c r="AP35" s="2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t="s">
        <v>60</v>
      </c>
      <c r="AZ35">
        <f t="shared" si="0"/>
        <v>0.50999999999999979</v>
      </c>
      <c r="BA35">
        <f t="shared" si="1"/>
        <v>2.2399999999999998</v>
      </c>
      <c r="BB35">
        <f t="shared" si="2"/>
        <v>4.93</v>
      </c>
      <c r="BC35">
        <f t="shared" si="3"/>
        <v>33.479999999999997</v>
      </c>
      <c r="BD35">
        <f t="shared" si="4"/>
        <v>41.62</v>
      </c>
      <c r="BE35">
        <f t="shared" si="5"/>
        <v>5.54</v>
      </c>
      <c r="BF35">
        <f t="shared" si="6"/>
        <v>3.1641999999999997E-2</v>
      </c>
      <c r="BG35">
        <f t="shared" si="7"/>
        <v>80</v>
      </c>
      <c r="BH35">
        <f t="shared" si="8"/>
        <v>2.5313599999999998</v>
      </c>
      <c r="BI35">
        <v>4.4000000000000004</v>
      </c>
    </row>
    <row r="36" spans="1:61" x14ac:dyDescent="0.2">
      <c r="A36" s="1">
        <v>42918</v>
      </c>
      <c r="B36" t="s">
        <v>65</v>
      </c>
      <c r="C36">
        <v>8</v>
      </c>
      <c r="D36">
        <v>5</v>
      </c>
      <c r="E36">
        <v>0</v>
      </c>
      <c r="F36">
        <v>7.38</v>
      </c>
      <c r="G36">
        <v>0.34</v>
      </c>
      <c r="H36">
        <v>0</v>
      </c>
      <c r="I36">
        <v>47.57</v>
      </c>
      <c r="J36">
        <v>0.93</v>
      </c>
      <c r="K36">
        <v>11.84</v>
      </c>
      <c r="L36">
        <v>0.4</v>
      </c>
      <c r="M36">
        <v>0</v>
      </c>
      <c r="N36">
        <v>0</v>
      </c>
      <c r="O36">
        <v>165.4</v>
      </c>
      <c r="P36">
        <v>38</v>
      </c>
      <c r="Q36">
        <v>0.8</v>
      </c>
      <c r="R36">
        <v>5</v>
      </c>
      <c r="S36">
        <v>94</v>
      </c>
      <c r="T36">
        <v>15.5</v>
      </c>
      <c r="U36">
        <v>0.8</v>
      </c>
      <c r="V36">
        <v>4</v>
      </c>
      <c r="W36">
        <v>90</v>
      </c>
      <c r="X36">
        <v>24</v>
      </c>
      <c r="Y36">
        <v>0.6</v>
      </c>
      <c r="Z36">
        <v>3</v>
      </c>
      <c r="AA36">
        <v>87.5</v>
      </c>
      <c r="AB36">
        <v>24</v>
      </c>
      <c r="AC36">
        <v>0.6</v>
      </c>
      <c r="AD36">
        <v>4</v>
      </c>
      <c r="AE36">
        <v>128.5</v>
      </c>
      <c r="AF36">
        <v>26</v>
      </c>
      <c r="AG36">
        <v>0.6</v>
      </c>
      <c r="AH36">
        <v>3</v>
      </c>
      <c r="AI36" t="s">
        <v>67</v>
      </c>
      <c r="AJ36">
        <v>1.84</v>
      </c>
      <c r="AK36">
        <v>32.01</v>
      </c>
      <c r="AL36">
        <v>3.51</v>
      </c>
      <c r="AM36" s="2">
        <v>0</v>
      </c>
      <c r="AN36" s="2">
        <v>0</v>
      </c>
      <c r="AO36" s="2">
        <v>0</v>
      </c>
      <c r="AP36" s="2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t="s">
        <v>60</v>
      </c>
      <c r="AZ36">
        <f t="shared" si="0"/>
        <v>0.06</v>
      </c>
      <c r="BA36">
        <f t="shared" si="1"/>
        <v>0.59000000000000008</v>
      </c>
      <c r="BB36">
        <f t="shared" si="2"/>
        <v>0</v>
      </c>
      <c r="BC36">
        <f t="shared" si="3"/>
        <v>0</v>
      </c>
      <c r="BD36">
        <f t="shared" si="4"/>
        <v>40.19</v>
      </c>
      <c r="BE36">
        <f t="shared" si="5"/>
        <v>4.46</v>
      </c>
      <c r="BF36">
        <f t="shared" si="6"/>
        <v>3.1314000000000002E-2</v>
      </c>
      <c r="BG36">
        <f t="shared" si="7"/>
        <v>80</v>
      </c>
      <c r="BH36">
        <f t="shared" si="8"/>
        <v>2.5051200000000002</v>
      </c>
      <c r="BI36">
        <v>4</v>
      </c>
    </row>
    <row r="37" spans="1:61" x14ac:dyDescent="0.2">
      <c r="A37" s="1">
        <v>42918</v>
      </c>
      <c r="B37" t="s">
        <v>65</v>
      </c>
      <c r="C37">
        <v>9</v>
      </c>
      <c r="D37">
        <v>16</v>
      </c>
      <c r="E37">
        <v>0</v>
      </c>
      <c r="F37">
        <v>7.61</v>
      </c>
      <c r="G37">
        <v>1.83</v>
      </c>
      <c r="H37">
        <v>2.2799999999999998</v>
      </c>
      <c r="I37">
        <v>107.96</v>
      </c>
      <c r="J37">
        <v>4.46</v>
      </c>
      <c r="K37">
        <v>20.03</v>
      </c>
      <c r="L37">
        <v>1.97</v>
      </c>
      <c r="M37">
        <v>18.510000000000002</v>
      </c>
      <c r="N37">
        <v>4.16</v>
      </c>
      <c r="O37">
        <v>117</v>
      </c>
      <c r="P37">
        <v>29</v>
      </c>
      <c r="Q37">
        <v>1</v>
      </c>
      <c r="R37">
        <v>4</v>
      </c>
      <c r="S37">
        <v>80</v>
      </c>
      <c r="T37">
        <v>25</v>
      </c>
      <c r="U37">
        <v>0.6</v>
      </c>
      <c r="V37">
        <v>3</v>
      </c>
      <c r="W37">
        <v>48</v>
      </c>
      <c r="X37">
        <v>11.5</v>
      </c>
      <c r="Y37">
        <v>0.6</v>
      </c>
      <c r="Z37">
        <v>2</v>
      </c>
      <c r="AA37">
        <v>109</v>
      </c>
      <c r="AB37">
        <v>29</v>
      </c>
      <c r="AC37">
        <v>0.8</v>
      </c>
      <c r="AD37">
        <v>4</v>
      </c>
      <c r="AE37">
        <v>97</v>
      </c>
      <c r="AF37">
        <v>20</v>
      </c>
      <c r="AG37">
        <v>0.8</v>
      </c>
      <c r="AH37">
        <v>2</v>
      </c>
      <c r="AI37" t="s">
        <v>67</v>
      </c>
      <c r="AJ37">
        <v>1.92</v>
      </c>
      <c r="AK37">
        <v>26.16</v>
      </c>
      <c r="AL37">
        <v>3.23</v>
      </c>
      <c r="AM37" s="2">
        <v>0</v>
      </c>
      <c r="AN37" s="2">
        <v>0</v>
      </c>
      <c r="AO37" s="2">
        <v>0</v>
      </c>
      <c r="AP37" s="2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">
        <v>68</v>
      </c>
      <c r="AZ37">
        <f t="shared" si="0"/>
        <v>0.1399999999999999</v>
      </c>
      <c r="BA37">
        <f t="shared" si="1"/>
        <v>2.63</v>
      </c>
      <c r="BB37">
        <f t="shared" si="2"/>
        <v>1.8800000000000003</v>
      </c>
      <c r="BC37">
        <f t="shared" si="3"/>
        <v>16.23</v>
      </c>
      <c r="BD37">
        <f t="shared" si="4"/>
        <v>100.35</v>
      </c>
      <c r="BE37">
        <f t="shared" si="5"/>
        <v>12.420000000000002</v>
      </c>
      <c r="BF37">
        <f t="shared" si="6"/>
        <v>2.3472000000000003E-2</v>
      </c>
      <c r="BG37">
        <f t="shared" si="7"/>
        <v>256</v>
      </c>
      <c r="BH37">
        <f t="shared" si="8"/>
        <v>6.0088320000000008</v>
      </c>
      <c r="BI37">
        <v>4</v>
      </c>
    </row>
    <row r="38" spans="1:61" x14ac:dyDescent="0.2">
      <c r="A38" s="1">
        <v>42915</v>
      </c>
      <c r="B38" t="s">
        <v>69</v>
      </c>
      <c r="C38">
        <v>1</v>
      </c>
      <c r="D38">
        <v>2</v>
      </c>
      <c r="E38">
        <v>0</v>
      </c>
      <c r="F38">
        <v>7.4</v>
      </c>
      <c r="G38">
        <v>1.24</v>
      </c>
      <c r="H38">
        <v>0</v>
      </c>
      <c r="I38">
        <v>45.02</v>
      </c>
      <c r="J38">
        <v>3.5</v>
      </c>
      <c r="K38">
        <v>12.06</v>
      </c>
      <c r="L38">
        <v>1.43</v>
      </c>
      <c r="M38">
        <v>0</v>
      </c>
      <c r="N38">
        <v>0</v>
      </c>
      <c r="O38">
        <v>183</v>
      </c>
      <c r="P38">
        <v>37</v>
      </c>
      <c r="Q38">
        <v>1</v>
      </c>
      <c r="R38">
        <v>7</v>
      </c>
      <c r="S38">
        <v>71.2</v>
      </c>
      <c r="T38">
        <v>24</v>
      </c>
      <c r="U38">
        <v>0.7</v>
      </c>
      <c r="V38">
        <v>4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67</v>
      </c>
      <c r="AJ38">
        <v>90.84</v>
      </c>
      <c r="AK38">
        <v>2.2599999999999998</v>
      </c>
      <c r="AL38">
        <v>6.69</v>
      </c>
      <c r="AM38" s="2">
        <v>0</v>
      </c>
      <c r="AN38" s="2">
        <v>0</v>
      </c>
      <c r="AO38" s="2">
        <v>0</v>
      </c>
      <c r="AP38" s="2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t="s">
        <v>70</v>
      </c>
      <c r="AZ38">
        <f t="shared" si="0"/>
        <v>0.18999999999999995</v>
      </c>
      <c r="BA38">
        <f t="shared" si="1"/>
        <v>2.2599999999999998</v>
      </c>
      <c r="BB38">
        <f t="shared" si="2"/>
        <v>0</v>
      </c>
      <c r="BC38">
        <f t="shared" si="3"/>
        <v>0</v>
      </c>
      <c r="BD38">
        <f t="shared" si="4"/>
        <v>37.620000000000005</v>
      </c>
      <c r="BE38">
        <f t="shared" si="5"/>
        <v>4.66</v>
      </c>
      <c r="BF38">
        <f t="shared" si="6"/>
        <v>2.9607199999999997E-2</v>
      </c>
      <c r="BG38">
        <f t="shared" si="7"/>
        <v>32</v>
      </c>
      <c r="BH38">
        <f t="shared" si="8"/>
        <v>0.94743039999999989</v>
      </c>
      <c r="BI38">
        <v>23.2</v>
      </c>
    </row>
    <row r="39" spans="1:61" x14ac:dyDescent="0.2">
      <c r="A39" s="1">
        <v>42915</v>
      </c>
      <c r="B39" t="s">
        <v>69</v>
      </c>
      <c r="C39">
        <v>2</v>
      </c>
      <c r="D39">
        <v>5</v>
      </c>
      <c r="E39">
        <v>0</v>
      </c>
      <c r="F39">
        <v>7.43</v>
      </c>
      <c r="G39">
        <v>1.23</v>
      </c>
      <c r="H39">
        <v>0</v>
      </c>
      <c r="I39">
        <v>47.04</v>
      </c>
      <c r="J39">
        <v>9.35</v>
      </c>
      <c r="K39">
        <v>13.25</v>
      </c>
      <c r="L39">
        <v>2.06</v>
      </c>
      <c r="M39">
        <v>0</v>
      </c>
      <c r="N39">
        <v>0</v>
      </c>
      <c r="O39">
        <v>134.19999999999999</v>
      </c>
      <c r="P39">
        <v>31</v>
      </c>
      <c r="Q39">
        <v>1</v>
      </c>
      <c r="R39">
        <v>0</v>
      </c>
      <c r="S39">
        <v>73</v>
      </c>
      <c r="T39">
        <v>19</v>
      </c>
      <c r="U39">
        <v>0.6</v>
      </c>
      <c r="V39">
        <v>0</v>
      </c>
      <c r="W39">
        <v>31</v>
      </c>
      <c r="X39">
        <v>11</v>
      </c>
      <c r="Y39">
        <v>0.4</v>
      </c>
      <c r="Z39">
        <v>3</v>
      </c>
      <c r="AA39">
        <v>59</v>
      </c>
      <c r="AB39">
        <v>16</v>
      </c>
      <c r="AC39">
        <v>0.6</v>
      </c>
      <c r="AD39">
        <v>5</v>
      </c>
      <c r="AE39">
        <v>80</v>
      </c>
      <c r="AF39">
        <v>18</v>
      </c>
      <c r="AG39">
        <v>1</v>
      </c>
      <c r="AH39">
        <v>6</v>
      </c>
      <c r="AI39" t="s">
        <v>67</v>
      </c>
      <c r="AJ39">
        <v>34.799999999999997</v>
      </c>
      <c r="AK39">
        <v>1.82</v>
      </c>
      <c r="AL39">
        <v>3.89</v>
      </c>
      <c r="AM39" s="2">
        <v>0</v>
      </c>
      <c r="AN39" s="2">
        <v>0</v>
      </c>
      <c r="AO39" s="2">
        <v>0</v>
      </c>
      <c r="AP39" s="2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t="s">
        <v>70</v>
      </c>
      <c r="AZ39">
        <f t="shared" si="0"/>
        <v>0.83000000000000007</v>
      </c>
      <c r="BA39">
        <f t="shared" si="1"/>
        <v>8.1199999999999992</v>
      </c>
      <c r="BB39">
        <f t="shared" si="2"/>
        <v>0</v>
      </c>
      <c r="BC39">
        <f t="shared" si="3"/>
        <v>0</v>
      </c>
      <c r="BD39">
        <f t="shared" si="4"/>
        <v>39.61</v>
      </c>
      <c r="BE39">
        <f t="shared" si="5"/>
        <v>5.82</v>
      </c>
      <c r="BF39">
        <f t="shared" si="6"/>
        <v>1.3884000000000001E-2</v>
      </c>
      <c r="BG39">
        <f t="shared" si="7"/>
        <v>80</v>
      </c>
      <c r="BH39">
        <f t="shared" si="8"/>
        <v>1.1107200000000002</v>
      </c>
      <c r="BI39">
        <v>13.6</v>
      </c>
    </row>
    <row r="40" spans="1:61" x14ac:dyDescent="0.2">
      <c r="A40" s="1">
        <v>42915</v>
      </c>
      <c r="B40" t="s">
        <v>69</v>
      </c>
      <c r="C40">
        <v>3</v>
      </c>
      <c r="D40">
        <v>7</v>
      </c>
      <c r="E40">
        <v>0</v>
      </c>
      <c r="F40">
        <v>7.39</v>
      </c>
      <c r="G40">
        <v>1.0900000000000001</v>
      </c>
      <c r="H40">
        <v>0</v>
      </c>
      <c r="I40">
        <v>45.63</v>
      </c>
      <c r="J40">
        <v>2.61</v>
      </c>
      <c r="K40">
        <v>13.52</v>
      </c>
      <c r="L40">
        <v>1.26</v>
      </c>
      <c r="M40">
        <v>0</v>
      </c>
      <c r="N40">
        <v>0</v>
      </c>
      <c r="O40">
        <v>96.8</v>
      </c>
      <c r="P40">
        <v>23</v>
      </c>
      <c r="Q40">
        <v>0.8</v>
      </c>
      <c r="R40">
        <v>7</v>
      </c>
      <c r="S40">
        <v>71.5</v>
      </c>
      <c r="T40">
        <v>16.8</v>
      </c>
      <c r="U40">
        <v>0.8</v>
      </c>
      <c r="V40">
        <v>6</v>
      </c>
      <c r="W40">
        <v>77</v>
      </c>
      <c r="X40">
        <v>17</v>
      </c>
      <c r="Y40">
        <v>0.8</v>
      </c>
      <c r="Z40">
        <v>6</v>
      </c>
      <c r="AA40">
        <v>33.5</v>
      </c>
      <c r="AB40">
        <v>9.5</v>
      </c>
      <c r="AC40">
        <v>0.6</v>
      </c>
      <c r="AD40">
        <v>6</v>
      </c>
      <c r="AE40">
        <v>32.5</v>
      </c>
      <c r="AF40">
        <v>9.5</v>
      </c>
      <c r="AG40">
        <v>0.6</v>
      </c>
      <c r="AH40">
        <v>5</v>
      </c>
      <c r="AI40" t="s">
        <v>67</v>
      </c>
      <c r="AJ40">
        <v>27.82</v>
      </c>
      <c r="AK40">
        <v>1.81</v>
      </c>
      <c r="AL40">
        <v>4.0199999999999996</v>
      </c>
      <c r="AM40" s="2">
        <v>0</v>
      </c>
      <c r="AN40" s="2">
        <v>0</v>
      </c>
      <c r="AO40" s="2">
        <v>0</v>
      </c>
      <c r="AP40" s="2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t="s">
        <v>70</v>
      </c>
      <c r="AZ40">
        <f t="shared" si="0"/>
        <v>0.16999999999999993</v>
      </c>
      <c r="BA40">
        <f t="shared" si="1"/>
        <v>1.5199999999999998</v>
      </c>
      <c r="BB40">
        <f t="shared" si="2"/>
        <v>0</v>
      </c>
      <c r="BC40">
        <f t="shared" si="3"/>
        <v>0</v>
      </c>
      <c r="BD40">
        <f t="shared" si="4"/>
        <v>38.24</v>
      </c>
      <c r="BE40">
        <f t="shared" si="5"/>
        <v>6.13</v>
      </c>
      <c r="BF40">
        <f t="shared" si="6"/>
        <v>2.9459599999999999E-2</v>
      </c>
      <c r="BG40">
        <f t="shared" si="7"/>
        <v>112</v>
      </c>
      <c r="BH40">
        <f t="shared" si="8"/>
        <v>3.2994751999999998</v>
      </c>
      <c r="BI40">
        <v>2.4</v>
      </c>
    </row>
    <row r="41" spans="1:61" x14ac:dyDescent="0.2">
      <c r="A41" s="1">
        <v>42915</v>
      </c>
      <c r="B41" t="s">
        <v>69</v>
      </c>
      <c r="C41">
        <v>4</v>
      </c>
      <c r="D41">
        <v>2</v>
      </c>
      <c r="E41">
        <v>0</v>
      </c>
      <c r="F41">
        <v>7.39</v>
      </c>
      <c r="G41">
        <v>1.22</v>
      </c>
      <c r="H41">
        <v>0</v>
      </c>
      <c r="I41">
        <v>30.67</v>
      </c>
      <c r="J41">
        <v>3.13</v>
      </c>
      <c r="K41">
        <v>10.51</v>
      </c>
      <c r="L41">
        <v>1.34</v>
      </c>
      <c r="M41">
        <v>0</v>
      </c>
      <c r="N41">
        <v>0</v>
      </c>
      <c r="O41">
        <v>42</v>
      </c>
      <c r="P41">
        <v>36</v>
      </c>
      <c r="Q41">
        <v>0.8</v>
      </c>
      <c r="R41">
        <v>4</v>
      </c>
      <c r="S41">
        <v>65</v>
      </c>
      <c r="T41">
        <v>21.5</v>
      </c>
      <c r="U41">
        <v>0.8</v>
      </c>
      <c r="V41">
        <v>5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67</v>
      </c>
      <c r="AJ41">
        <v>69.650000000000006</v>
      </c>
      <c r="AK41">
        <v>2.1800000000000002</v>
      </c>
      <c r="AL41">
        <v>6.38</v>
      </c>
      <c r="AM41" t="s">
        <v>71</v>
      </c>
      <c r="AN41">
        <v>3.85</v>
      </c>
      <c r="AO41">
        <v>1.17</v>
      </c>
      <c r="AP41">
        <v>1.35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t="s">
        <v>70</v>
      </c>
      <c r="AZ41">
        <f t="shared" si="0"/>
        <v>0.12000000000000011</v>
      </c>
      <c r="BA41">
        <f t="shared" si="1"/>
        <v>1.91</v>
      </c>
      <c r="BB41">
        <f t="shared" si="2"/>
        <v>0</v>
      </c>
      <c r="BC41">
        <f t="shared" si="3"/>
        <v>0</v>
      </c>
      <c r="BD41">
        <f t="shared" si="4"/>
        <v>23.28</v>
      </c>
      <c r="BE41">
        <f t="shared" si="5"/>
        <v>3.12</v>
      </c>
      <c r="BF41">
        <f t="shared" si="6"/>
        <v>7.8879999999999992E-3</v>
      </c>
      <c r="BG41">
        <f t="shared" si="7"/>
        <v>32</v>
      </c>
      <c r="BH41">
        <f t="shared" si="8"/>
        <v>0.25241599999999997</v>
      </c>
      <c r="BI41">
        <v>4.0999999999999996</v>
      </c>
    </row>
    <row r="42" spans="1:61" x14ac:dyDescent="0.2">
      <c r="A42" s="1">
        <v>42915</v>
      </c>
      <c r="B42" t="s">
        <v>69</v>
      </c>
      <c r="C42">
        <v>5</v>
      </c>
      <c r="D42">
        <v>6</v>
      </c>
      <c r="E42">
        <v>0</v>
      </c>
      <c r="F42">
        <v>7.39</v>
      </c>
      <c r="G42">
        <v>1.37</v>
      </c>
      <c r="H42">
        <v>0</v>
      </c>
      <c r="I42">
        <v>79.41</v>
      </c>
      <c r="J42">
        <v>11.75</v>
      </c>
      <c r="K42">
        <v>16.91</v>
      </c>
      <c r="L42">
        <v>2.99</v>
      </c>
      <c r="M42">
        <v>0</v>
      </c>
      <c r="N42">
        <v>0</v>
      </c>
      <c r="O42">
        <v>146</v>
      </c>
      <c r="P42">
        <v>29.5</v>
      </c>
      <c r="Q42">
        <v>1</v>
      </c>
      <c r="R42">
        <v>6</v>
      </c>
      <c r="S42">
        <v>124.5</v>
      </c>
      <c r="T42">
        <v>24</v>
      </c>
      <c r="U42">
        <v>0.8</v>
      </c>
      <c r="V42">
        <v>6</v>
      </c>
      <c r="W42">
        <v>107</v>
      </c>
      <c r="X42">
        <v>22</v>
      </c>
      <c r="Y42">
        <v>0.8</v>
      </c>
      <c r="Z42">
        <v>6</v>
      </c>
      <c r="AA42">
        <v>78</v>
      </c>
      <c r="AB42">
        <v>18.5</v>
      </c>
      <c r="AC42">
        <v>0.6</v>
      </c>
      <c r="AD42">
        <v>6</v>
      </c>
      <c r="AE42">
        <v>120</v>
      </c>
      <c r="AF42">
        <v>26</v>
      </c>
      <c r="AG42">
        <v>0.8</v>
      </c>
      <c r="AH42">
        <v>6</v>
      </c>
      <c r="AI42" t="s">
        <v>67</v>
      </c>
      <c r="AJ42">
        <v>9.69</v>
      </c>
      <c r="AK42">
        <v>1.4</v>
      </c>
      <c r="AL42">
        <v>1.87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t="s">
        <v>70</v>
      </c>
      <c r="AZ42">
        <f t="shared" si="0"/>
        <v>1.62</v>
      </c>
      <c r="BA42">
        <f t="shared" si="1"/>
        <v>10.379999999999999</v>
      </c>
      <c r="BB42">
        <f t="shared" si="2"/>
        <v>0</v>
      </c>
      <c r="BC42">
        <f t="shared" si="3"/>
        <v>0</v>
      </c>
      <c r="BD42">
        <f t="shared" si="4"/>
        <v>72.02</v>
      </c>
      <c r="BE42">
        <f t="shared" si="5"/>
        <v>9.52</v>
      </c>
      <c r="BF42">
        <f t="shared" si="6"/>
        <v>5.688E-2</v>
      </c>
      <c r="BG42">
        <f t="shared" si="7"/>
        <v>96</v>
      </c>
      <c r="BH42">
        <f t="shared" si="8"/>
        <v>5.4604800000000004</v>
      </c>
      <c r="BI42">
        <v>2.5</v>
      </c>
    </row>
    <row r="43" spans="1:61" x14ac:dyDescent="0.2">
      <c r="A43" s="1">
        <v>42915</v>
      </c>
      <c r="B43" t="s">
        <v>69</v>
      </c>
      <c r="C43">
        <v>6</v>
      </c>
      <c r="D43">
        <v>3</v>
      </c>
      <c r="E43">
        <v>0</v>
      </c>
      <c r="F43">
        <v>7.41</v>
      </c>
      <c r="G43">
        <v>1.18</v>
      </c>
      <c r="H43">
        <v>0</v>
      </c>
      <c r="I43">
        <v>27.77</v>
      </c>
      <c r="J43">
        <v>3.29</v>
      </c>
      <c r="K43">
        <v>10.050000000000001</v>
      </c>
      <c r="L43">
        <v>1.34</v>
      </c>
      <c r="M43">
        <v>0</v>
      </c>
      <c r="N43">
        <v>0</v>
      </c>
      <c r="O43">
        <v>82</v>
      </c>
      <c r="P43">
        <v>22</v>
      </c>
      <c r="Q43">
        <v>0.6</v>
      </c>
      <c r="R43">
        <v>6</v>
      </c>
      <c r="S43">
        <v>76.400000000000006</v>
      </c>
      <c r="T43">
        <v>19.399999999999999</v>
      </c>
      <c r="U43">
        <v>0.6</v>
      </c>
      <c r="V43">
        <v>6</v>
      </c>
      <c r="W43">
        <v>79</v>
      </c>
      <c r="X43">
        <v>20.2</v>
      </c>
      <c r="Y43">
        <v>0.8</v>
      </c>
      <c r="Z43">
        <v>6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67</v>
      </c>
      <c r="AJ43">
        <v>67.38</v>
      </c>
      <c r="AK43">
        <v>2.14</v>
      </c>
      <c r="AL43">
        <v>6.93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">
        <v>70</v>
      </c>
      <c r="AZ43">
        <f t="shared" si="0"/>
        <v>0.16000000000000014</v>
      </c>
      <c r="BA43">
        <f t="shared" si="1"/>
        <v>2.1100000000000003</v>
      </c>
      <c r="BB43">
        <f t="shared" si="2"/>
        <v>0</v>
      </c>
      <c r="BC43">
        <f t="shared" si="3"/>
        <v>0</v>
      </c>
      <c r="BD43">
        <f t="shared" si="4"/>
        <v>20.36</v>
      </c>
      <c r="BE43">
        <f t="shared" si="5"/>
        <v>2.6400000000000006</v>
      </c>
      <c r="BF43">
        <f t="shared" si="6"/>
        <v>1.89888E-2</v>
      </c>
      <c r="BG43">
        <f t="shared" si="7"/>
        <v>48</v>
      </c>
      <c r="BH43">
        <f t="shared" si="8"/>
        <v>0.91146240000000001</v>
      </c>
      <c r="BI43">
        <v>1.8</v>
      </c>
    </row>
    <row r="44" spans="1:61" x14ac:dyDescent="0.2">
      <c r="A44" s="1">
        <v>42915</v>
      </c>
      <c r="B44" t="s">
        <v>69</v>
      </c>
      <c r="C44">
        <v>7</v>
      </c>
      <c r="D44">
        <v>2</v>
      </c>
      <c r="E44">
        <v>0</v>
      </c>
      <c r="F44">
        <v>7.36</v>
      </c>
      <c r="G44">
        <v>1.28</v>
      </c>
      <c r="H44">
        <v>0</v>
      </c>
      <c r="I44">
        <v>42.26</v>
      </c>
      <c r="J44">
        <v>2.4</v>
      </c>
      <c r="K44">
        <v>12.19</v>
      </c>
      <c r="L44">
        <v>1.37</v>
      </c>
      <c r="M44">
        <v>0</v>
      </c>
      <c r="N44">
        <v>0</v>
      </c>
      <c r="O44">
        <v>162.4</v>
      </c>
      <c r="P44">
        <v>31.5</v>
      </c>
      <c r="Q44">
        <v>1</v>
      </c>
      <c r="R44">
        <v>6</v>
      </c>
      <c r="S44">
        <v>66</v>
      </c>
      <c r="T44">
        <v>18.2</v>
      </c>
      <c r="U44">
        <v>0.8</v>
      </c>
      <c r="V44">
        <v>5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55</v>
      </c>
      <c r="AJ44">
        <v>2.2599999999999998</v>
      </c>
      <c r="AK44">
        <v>1.02</v>
      </c>
      <c r="AL44">
        <v>1.1200000000000001</v>
      </c>
      <c r="AM44" t="s">
        <v>72</v>
      </c>
      <c r="AN44">
        <v>2.12</v>
      </c>
      <c r="AO44">
        <v>1.26</v>
      </c>
      <c r="AP44">
        <v>1.34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">
        <v>70</v>
      </c>
      <c r="AZ44">
        <f t="shared" si="0"/>
        <v>9.000000000000008E-2</v>
      </c>
      <c r="BA44">
        <f t="shared" si="1"/>
        <v>1.1199999999999999</v>
      </c>
      <c r="BB44">
        <f t="shared" si="2"/>
        <v>0</v>
      </c>
      <c r="BC44">
        <f t="shared" si="3"/>
        <v>0</v>
      </c>
      <c r="BD44">
        <f t="shared" si="4"/>
        <v>34.9</v>
      </c>
      <c r="BE44">
        <f t="shared" si="5"/>
        <v>4.8299999999999992</v>
      </c>
      <c r="BF44">
        <f t="shared" si="6"/>
        <v>2.4768000000000002E-2</v>
      </c>
      <c r="BG44">
        <f t="shared" si="7"/>
        <v>32</v>
      </c>
      <c r="BH44">
        <f t="shared" si="8"/>
        <v>0.79257600000000006</v>
      </c>
      <c r="BI44">
        <v>1.7</v>
      </c>
    </row>
    <row r="45" spans="1:61" x14ac:dyDescent="0.2">
      <c r="A45" s="1">
        <v>42915</v>
      </c>
      <c r="B45" t="s">
        <v>69</v>
      </c>
      <c r="C45">
        <v>8</v>
      </c>
      <c r="D45">
        <v>4</v>
      </c>
      <c r="E45">
        <v>0</v>
      </c>
      <c r="F45">
        <v>7.4</v>
      </c>
      <c r="G45">
        <v>1.36</v>
      </c>
      <c r="H45">
        <v>0</v>
      </c>
      <c r="I45">
        <v>45.87</v>
      </c>
      <c r="J45">
        <v>3.23</v>
      </c>
      <c r="K45">
        <v>11.81</v>
      </c>
      <c r="L45">
        <v>1.49</v>
      </c>
      <c r="M45">
        <v>0</v>
      </c>
      <c r="N45">
        <v>0</v>
      </c>
      <c r="O45">
        <v>119</v>
      </c>
      <c r="P45">
        <v>19.5</v>
      </c>
      <c r="Q45">
        <v>0.8</v>
      </c>
      <c r="R45">
        <v>6</v>
      </c>
      <c r="S45">
        <v>93</v>
      </c>
      <c r="T45">
        <v>16</v>
      </c>
      <c r="U45">
        <v>0.8</v>
      </c>
      <c r="V45">
        <v>6</v>
      </c>
      <c r="W45">
        <v>117</v>
      </c>
      <c r="X45">
        <v>20</v>
      </c>
      <c r="Y45">
        <v>0.8</v>
      </c>
      <c r="Z45">
        <v>5</v>
      </c>
      <c r="AA45">
        <v>35</v>
      </c>
      <c r="AB45">
        <v>7</v>
      </c>
      <c r="AC45">
        <v>0.4</v>
      </c>
      <c r="AD45">
        <v>4</v>
      </c>
      <c r="AE45">
        <v>0</v>
      </c>
      <c r="AF45">
        <v>0</v>
      </c>
      <c r="AG45">
        <v>0</v>
      </c>
      <c r="AH45">
        <v>0</v>
      </c>
      <c r="AI45" t="s">
        <v>67</v>
      </c>
      <c r="AJ45">
        <v>100.37</v>
      </c>
      <c r="AK45">
        <v>2.04</v>
      </c>
      <c r="AL45">
        <v>11.91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t="s">
        <v>70</v>
      </c>
      <c r="AZ45">
        <f t="shared" si="0"/>
        <v>0.12999999999999989</v>
      </c>
      <c r="BA45">
        <f t="shared" si="1"/>
        <v>1.8699999999999999</v>
      </c>
      <c r="BB45">
        <f t="shared" si="2"/>
        <v>0</v>
      </c>
      <c r="BC45">
        <f t="shared" si="3"/>
        <v>0</v>
      </c>
      <c r="BD45">
        <f t="shared" si="4"/>
        <v>38.47</v>
      </c>
      <c r="BE45">
        <f t="shared" si="5"/>
        <v>4.41</v>
      </c>
      <c r="BF45">
        <f t="shared" si="6"/>
        <v>3.0832000000000002E-2</v>
      </c>
      <c r="BG45">
        <f t="shared" si="7"/>
        <v>64</v>
      </c>
      <c r="BH45">
        <f t="shared" si="8"/>
        <v>1.9732480000000001</v>
      </c>
      <c r="BI45">
        <v>5</v>
      </c>
    </row>
    <row r="46" spans="1:61" x14ac:dyDescent="0.2">
      <c r="A46" s="1">
        <v>42915</v>
      </c>
      <c r="B46" t="s">
        <v>69</v>
      </c>
      <c r="C46">
        <v>9</v>
      </c>
      <c r="D46">
        <v>4</v>
      </c>
      <c r="E46">
        <v>0</v>
      </c>
      <c r="F46">
        <v>7.39</v>
      </c>
      <c r="G46">
        <v>1.07</v>
      </c>
      <c r="H46">
        <v>0</v>
      </c>
      <c r="I46">
        <v>26.24</v>
      </c>
      <c r="J46">
        <v>2.09</v>
      </c>
      <c r="K46">
        <v>9.74</v>
      </c>
      <c r="L46">
        <v>1.21</v>
      </c>
      <c r="M46">
        <v>0</v>
      </c>
      <c r="N46">
        <v>0</v>
      </c>
      <c r="O46">
        <v>124.4</v>
      </c>
      <c r="P46">
        <v>28</v>
      </c>
      <c r="Q46">
        <v>0.8</v>
      </c>
      <c r="R46">
        <v>6</v>
      </c>
      <c r="S46">
        <v>98</v>
      </c>
      <c r="T46">
        <v>25.9</v>
      </c>
      <c r="U46">
        <v>0.7</v>
      </c>
      <c r="V46">
        <v>5</v>
      </c>
      <c r="W46">
        <v>174</v>
      </c>
      <c r="X46">
        <v>4</v>
      </c>
      <c r="Y46">
        <v>0.3</v>
      </c>
      <c r="Z46">
        <v>2</v>
      </c>
      <c r="AA46">
        <v>23.1</v>
      </c>
      <c r="AB46">
        <v>5.0999999999999996</v>
      </c>
      <c r="AC46">
        <v>0.3</v>
      </c>
      <c r="AD46">
        <v>3</v>
      </c>
      <c r="AE46">
        <v>0</v>
      </c>
      <c r="AF46">
        <v>0</v>
      </c>
      <c r="AG46">
        <v>0</v>
      </c>
      <c r="AH46">
        <v>0</v>
      </c>
      <c r="AI46" t="s">
        <v>67</v>
      </c>
      <c r="AJ46">
        <v>123.37</v>
      </c>
      <c r="AK46">
        <v>7.41</v>
      </c>
      <c r="AL46">
        <v>14.67</v>
      </c>
      <c r="AM46" t="s">
        <v>66</v>
      </c>
      <c r="AN46">
        <v>7.88</v>
      </c>
      <c r="AO46">
        <v>2.39</v>
      </c>
      <c r="AP46">
        <v>2.91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t="s">
        <v>70</v>
      </c>
      <c r="AZ46">
        <f t="shared" si="0"/>
        <v>0.1399999999999999</v>
      </c>
      <c r="BA46">
        <f t="shared" si="1"/>
        <v>1.0199999999999998</v>
      </c>
      <c r="BB46">
        <f t="shared" si="2"/>
        <v>0</v>
      </c>
      <c r="BC46">
        <f t="shared" si="3"/>
        <v>0</v>
      </c>
      <c r="BD46">
        <f t="shared" si="4"/>
        <v>18.849999999999998</v>
      </c>
      <c r="BE46">
        <f t="shared" si="5"/>
        <v>2.3500000000000005</v>
      </c>
      <c r="BF46">
        <f t="shared" si="6"/>
        <v>2.1306200000000004E-2</v>
      </c>
      <c r="BG46">
        <f t="shared" si="7"/>
        <v>64</v>
      </c>
      <c r="BH46">
        <f t="shared" si="8"/>
        <v>1.3635968000000003</v>
      </c>
      <c r="BI46">
        <v>6.5</v>
      </c>
    </row>
    <row r="47" spans="1:61" x14ac:dyDescent="0.2">
      <c r="A47" s="1">
        <v>42915</v>
      </c>
      <c r="B47" t="s">
        <v>73</v>
      </c>
      <c r="C47">
        <v>1</v>
      </c>
      <c r="D47">
        <v>11</v>
      </c>
      <c r="E47">
        <v>1</v>
      </c>
      <c r="F47">
        <v>7.43</v>
      </c>
      <c r="G47">
        <v>1.91</v>
      </c>
      <c r="H47">
        <v>0</v>
      </c>
      <c r="I47">
        <v>66.239999999999995</v>
      </c>
      <c r="J47">
        <v>12.36</v>
      </c>
      <c r="K47">
        <v>15.76</v>
      </c>
      <c r="L47">
        <v>2.89</v>
      </c>
      <c r="M47">
        <v>0</v>
      </c>
      <c r="N47">
        <v>0</v>
      </c>
      <c r="O47">
        <v>82</v>
      </c>
      <c r="P47">
        <v>18</v>
      </c>
      <c r="Q47">
        <v>0.8</v>
      </c>
      <c r="R47">
        <v>6</v>
      </c>
      <c r="S47">
        <v>82</v>
      </c>
      <c r="T47">
        <v>17.5</v>
      </c>
      <c r="U47">
        <v>0.8</v>
      </c>
      <c r="V47">
        <v>6</v>
      </c>
      <c r="W47">
        <v>40</v>
      </c>
      <c r="X47">
        <v>11.5</v>
      </c>
      <c r="Y47">
        <v>0.6</v>
      </c>
      <c r="Z47">
        <v>5</v>
      </c>
      <c r="AA47">
        <v>34</v>
      </c>
      <c r="AB47">
        <v>10</v>
      </c>
      <c r="AC47">
        <v>0.4</v>
      </c>
      <c r="AD47">
        <v>4</v>
      </c>
      <c r="AE47">
        <v>89</v>
      </c>
      <c r="AF47">
        <v>22</v>
      </c>
      <c r="AG47">
        <v>0.8</v>
      </c>
      <c r="AH47">
        <v>5</v>
      </c>
      <c r="AI47" t="s">
        <v>53</v>
      </c>
      <c r="AJ47">
        <v>25.19</v>
      </c>
      <c r="AK47">
        <v>1.89</v>
      </c>
      <c r="AL47">
        <v>3.39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Z47">
        <f t="shared" si="0"/>
        <v>0.9800000000000002</v>
      </c>
      <c r="BA47">
        <f t="shared" si="1"/>
        <v>10.45</v>
      </c>
      <c r="BB47">
        <f t="shared" si="2"/>
        <v>0</v>
      </c>
      <c r="BC47">
        <f t="shared" si="3"/>
        <v>0</v>
      </c>
      <c r="BD47">
        <f t="shared" si="4"/>
        <v>58.809999999999995</v>
      </c>
      <c r="BE47">
        <f t="shared" si="5"/>
        <v>8.33</v>
      </c>
      <c r="BF47">
        <f t="shared" si="6"/>
        <v>2.6351999999999997E-2</v>
      </c>
      <c r="BG47">
        <f t="shared" si="7"/>
        <v>176</v>
      </c>
      <c r="BH47">
        <f t="shared" si="8"/>
        <v>4.6379519999999994</v>
      </c>
      <c r="BI47">
        <v>4.5</v>
      </c>
    </row>
    <row r="48" spans="1:61" x14ac:dyDescent="0.2">
      <c r="A48" s="1">
        <v>42915</v>
      </c>
      <c r="B48" t="s">
        <v>73</v>
      </c>
      <c r="C48">
        <v>2</v>
      </c>
      <c r="D48">
        <v>11</v>
      </c>
      <c r="E48">
        <v>0</v>
      </c>
      <c r="F48">
        <v>7.4</v>
      </c>
      <c r="G48">
        <v>1.89</v>
      </c>
      <c r="H48">
        <v>0</v>
      </c>
      <c r="I48">
        <v>79.58</v>
      </c>
      <c r="J48">
        <v>10.210000000000001</v>
      </c>
      <c r="K48">
        <v>17.03</v>
      </c>
      <c r="L48">
        <v>2.64</v>
      </c>
      <c r="M48">
        <v>0</v>
      </c>
      <c r="N48">
        <v>0</v>
      </c>
      <c r="O48">
        <v>91.2</v>
      </c>
      <c r="P48">
        <v>25</v>
      </c>
      <c r="Q48">
        <v>1</v>
      </c>
      <c r="R48">
        <v>7</v>
      </c>
      <c r="S48">
        <v>64.2</v>
      </c>
      <c r="T48">
        <v>15</v>
      </c>
      <c r="U48">
        <v>0.6</v>
      </c>
      <c r="V48">
        <v>6</v>
      </c>
      <c r="W48">
        <v>56</v>
      </c>
      <c r="X48">
        <v>13.6</v>
      </c>
      <c r="Y48">
        <v>0.5</v>
      </c>
      <c r="Z48">
        <v>5</v>
      </c>
      <c r="AA48">
        <v>52.8</v>
      </c>
      <c r="AB48">
        <v>15</v>
      </c>
      <c r="AC48">
        <v>0.6</v>
      </c>
      <c r="AD48">
        <v>6</v>
      </c>
      <c r="AE48">
        <v>61</v>
      </c>
      <c r="AF48">
        <v>17.5</v>
      </c>
      <c r="AG48">
        <v>0.6</v>
      </c>
      <c r="AH48">
        <v>6</v>
      </c>
      <c r="AI48" t="s">
        <v>53</v>
      </c>
      <c r="AJ48">
        <v>32.020000000000003</v>
      </c>
      <c r="AK48">
        <v>1.94</v>
      </c>
      <c r="AL48">
        <v>3.83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Z48">
        <f t="shared" si="0"/>
        <v>0.75000000000000022</v>
      </c>
      <c r="BA48">
        <f t="shared" si="1"/>
        <v>8.32</v>
      </c>
      <c r="BB48">
        <f t="shared" si="2"/>
        <v>0</v>
      </c>
      <c r="BC48">
        <f t="shared" si="3"/>
        <v>0</v>
      </c>
      <c r="BD48">
        <f t="shared" si="4"/>
        <v>72.179999999999993</v>
      </c>
      <c r="BE48">
        <f t="shared" si="5"/>
        <v>9.6300000000000008</v>
      </c>
      <c r="BF48">
        <f t="shared" si="6"/>
        <v>2.8383999999999996E-2</v>
      </c>
      <c r="BG48">
        <f t="shared" si="7"/>
        <v>176</v>
      </c>
      <c r="BH48">
        <f t="shared" si="8"/>
        <v>4.9955839999999991</v>
      </c>
      <c r="BI48">
        <v>3</v>
      </c>
    </row>
    <row r="49" spans="1:61" x14ac:dyDescent="0.2">
      <c r="A49" s="1">
        <v>42915</v>
      </c>
      <c r="B49" t="s">
        <v>73</v>
      </c>
      <c r="C49">
        <v>3</v>
      </c>
      <c r="D49">
        <v>12</v>
      </c>
      <c r="E49">
        <v>0</v>
      </c>
      <c r="F49">
        <v>7.4</v>
      </c>
      <c r="G49">
        <v>1.75</v>
      </c>
      <c r="H49">
        <v>0</v>
      </c>
      <c r="I49">
        <v>45.92</v>
      </c>
      <c r="J49">
        <v>4.4000000000000004</v>
      </c>
      <c r="K49">
        <v>12.7</v>
      </c>
      <c r="L49">
        <v>1.99</v>
      </c>
      <c r="M49">
        <v>0</v>
      </c>
      <c r="N49">
        <v>0</v>
      </c>
      <c r="O49">
        <v>66</v>
      </c>
      <c r="P49">
        <v>15.5</v>
      </c>
      <c r="Q49">
        <v>0.6</v>
      </c>
      <c r="R49">
        <v>5</v>
      </c>
      <c r="S49">
        <v>63</v>
      </c>
      <c r="T49">
        <v>16</v>
      </c>
      <c r="U49">
        <v>0.6</v>
      </c>
      <c r="V49">
        <v>6</v>
      </c>
      <c r="W49">
        <v>53.5</v>
      </c>
      <c r="X49">
        <v>13.8</v>
      </c>
      <c r="Y49">
        <v>0.6</v>
      </c>
      <c r="Z49">
        <v>6</v>
      </c>
      <c r="AA49">
        <v>20</v>
      </c>
      <c r="AB49">
        <v>5.5</v>
      </c>
      <c r="AC49">
        <v>0.4</v>
      </c>
      <c r="AD49">
        <v>4</v>
      </c>
      <c r="AE49">
        <v>44</v>
      </c>
      <c r="AF49">
        <v>29</v>
      </c>
      <c r="AG49">
        <v>0.6</v>
      </c>
      <c r="AH49">
        <v>4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>
        <f t="shared" si="0"/>
        <v>0.24</v>
      </c>
      <c r="BA49">
        <f t="shared" si="1"/>
        <v>2.6500000000000004</v>
      </c>
      <c r="BB49">
        <f t="shared" si="2"/>
        <v>0</v>
      </c>
      <c r="BC49">
        <f t="shared" si="3"/>
        <v>0</v>
      </c>
      <c r="BD49">
        <f t="shared" si="4"/>
        <v>38.520000000000003</v>
      </c>
      <c r="BE49">
        <f t="shared" si="5"/>
        <v>5.2999999999999989</v>
      </c>
      <c r="BF49">
        <f t="shared" si="6"/>
        <v>1.5100000000000001E-2</v>
      </c>
      <c r="BG49">
        <f t="shared" si="7"/>
        <v>192</v>
      </c>
      <c r="BH49">
        <f t="shared" si="8"/>
        <v>2.8992</v>
      </c>
      <c r="BI49">
        <v>3.1</v>
      </c>
    </row>
    <row r="50" spans="1:61" x14ac:dyDescent="0.2">
      <c r="A50" s="1">
        <v>42915</v>
      </c>
      <c r="B50" t="s">
        <v>73</v>
      </c>
      <c r="C50">
        <v>4</v>
      </c>
      <c r="D50">
        <v>12</v>
      </c>
      <c r="E50">
        <v>0</v>
      </c>
      <c r="F50">
        <v>7.39</v>
      </c>
      <c r="G50">
        <v>1.82</v>
      </c>
      <c r="H50">
        <v>0</v>
      </c>
      <c r="I50">
        <v>0</v>
      </c>
      <c r="J50">
        <v>8.56</v>
      </c>
      <c r="K50">
        <v>0</v>
      </c>
      <c r="L50">
        <v>2.2999999999999998</v>
      </c>
      <c r="M50">
        <v>0</v>
      </c>
      <c r="N50">
        <v>0</v>
      </c>
      <c r="O50">
        <v>115</v>
      </c>
      <c r="P50">
        <v>27.5</v>
      </c>
      <c r="Q50">
        <v>1</v>
      </c>
      <c r="R50">
        <v>6</v>
      </c>
      <c r="S50">
        <v>109.5</v>
      </c>
      <c r="T50">
        <v>27</v>
      </c>
      <c r="U50">
        <v>1</v>
      </c>
      <c r="V50">
        <v>6</v>
      </c>
      <c r="W50">
        <v>113</v>
      </c>
      <c r="X50">
        <v>29</v>
      </c>
      <c r="Y50">
        <v>1</v>
      </c>
      <c r="Z50">
        <v>5</v>
      </c>
      <c r="AA50">
        <v>66</v>
      </c>
      <c r="AB50">
        <v>18</v>
      </c>
      <c r="AC50">
        <v>0.6</v>
      </c>
      <c r="AD50">
        <v>5</v>
      </c>
      <c r="AE50">
        <v>30</v>
      </c>
      <c r="AF50">
        <v>29</v>
      </c>
      <c r="AG50">
        <v>0.6</v>
      </c>
      <c r="AH50">
        <v>2</v>
      </c>
      <c r="AI50" t="s">
        <v>53</v>
      </c>
      <c r="AJ50">
        <v>149.44999999999999</v>
      </c>
      <c r="AK50">
        <v>1.9</v>
      </c>
      <c r="AL50">
        <v>10.29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t="s">
        <v>74</v>
      </c>
      <c r="AZ50">
        <f t="shared" si="0"/>
        <v>0.47999999999999976</v>
      </c>
      <c r="BA50">
        <f t="shared" si="1"/>
        <v>6.74</v>
      </c>
      <c r="BB50">
        <f t="shared" si="2"/>
        <v>0</v>
      </c>
      <c r="BC50">
        <f t="shared" si="3"/>
        <v>0</v>
      </c>
      <c r="BD50">
        <f t="shared" si="4"/>
        <v>-7.39</v>
      </c>
      <c r="BE50">
        <f t="shared" si="5"/>
        <v>-7.39</v>
      </c>
      <c r="BF50">
        <f t="shared" si="6"/>
        <v>4.292E-2</v>
      </c>
      <c r="BG50">
        <f t="shared" si="7"/>
        <v>192</v>
      </c>
      <c r="BH50">
        <f t="shared" si="8"/>
        <v>8.2406399999999991</v>
      </c>
      <c r="BI50">
        <v>19</v>
      </c>
    </row>
    <row r="51" spans="1:61" x14ac:dyDescent="0.2">
      <c r="A51" s="1">
        <v>42915</v>
      </c>
      <c r="B51" t="s">
        <v>73</v>
      </c>
      <c r="C51">
        <v>5</v>
      </c>
      <c r="D51">
        <v>15</v>
      </c>
      <c r="E51">
        <v>0</v>
      </c>
      <c r="F51">
        <v>7.39</v>
      </c>
      <c r="G51">
        <v>2.08</v>
      </c>
      <c r="H51">
        <v>0</v>
      </c>
      <c r="I51">
        <v>0</v>
      </c>
      <c r="J51">
        <v>11.02</v>
      </c>
      <c r="K51">
        <v>0</v>
      </c>
      <c r="L51">
        <v>0</v>
      </c>
      <c r="M51">
        <v>0</v>
      </c>
      <c r="N51">
        <v>0</v>
      </c>
      <c r="O51">
        <v>92</v>
      </c>
      <c r="P51">
        <v>23.4</v>
      </c>
      <c r="Q51">
        <v>1</v>
      </c>
      <c r="R51">
        <v>5</v>
      </c>
      <c r="S51">
        <v>35.5</v>
      </c>
      <c r="T51">
        <v>11.4</v>
      </c>
      <c r="U51">
        <v>0.6</v>
      </c>
      <c r="V51">
        <v>4</v>
      </c>
      <c r="W51">
        <v>80</v>
      </c>
      <c r="X51">
        <v>21.8</v>
      </c>
      <c r="Y51">
        <v>0.8</v>
      </c>
      <c r="Z51">
        <v>6</v>
      </c>
      <c r="AA51">
        <v>34</v>
      </c>
      <c r="AB51">
        <v>10</v>
      </c>
      <c r="AC51">
        <v>0.6</v>
      </c>
      <c r="AD51">
        <v>5</v>
      </c>
      <c r="AE51">
        <v>74</v>
      </c>
      <c r="AF51">
        <v>18.5</v>
      </c>
      <c r="AG51">
        <v>0.8</v>
      </c>
      <c r="AH51">
        <v>5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t="s">
        <v>75</v>
      </c>
      <c r="AZ51">
        <f t="shared" si="0"/>
        <v>-2.08</v>
      </c>
      <c r="BA51">
        <f t="shared" si="1"/>
        <v>8.94</v>
      </c>
      <c r="BB51">
        <f t="shared" si="2"/>
        <v>0</v>
      </c>
      <c r="BC51">
        <f t="shared" si="3"/>
        <v>0</v>
      </c>
      <c r="BD51">
        <f t="shared" si="4"/>
        <v>-7.39</v>
      </c>
      <c r="BE51">
        <f t="shared" si="5"/>
        <v>-7.39</v>
      </c>
      <c r="BF51">
        <f t="shared" si="6"/>
        <v>2.6544000000000002E-2</v>
      </c>
      <c r="BG51">
        <f t="shared" si="7"/>
        <v>240</v>
      </c>
      <c r="BH51">
        <f t="shared" si="8"/>
        <v>6.3705600000000002</v>
      </c>
      <c r="BI51">
        <v>3</v>
      </c>
    </row>
    <row r="52" spans="1:61" x14ac:dyDescent="0.2">
      <c r="A52" s="1">
        <v>42915</v>
      </c>
      <c r="B52" t="s">
        <v>73</v>
      </c>
      <c r="C52">
        <v>6</v>
      </c>
      <c r="D52">
        <v>16</v>
      </c>
      <c r="E52">
        <v>1</v>
      </c>
      <c r="F52">
        <v>7.43</v>
      </c>
      <c r="G52">
        <v>1.85</v>
      </c>
      <c r="H52">
        <v>0</v>
      </c>
      <c r="I52">
        <v>94.78</v>
      </c>
      <c r="J52">
        <v>8.51</v>
      </c>
      <c r="K52">
        <v>19.38</v>
      </c>
      <c r="L52">
        <v>2.4500000000000002</v>
      </c>
      <c r="M52">
        <v>0</v>
      </c>
      <c r="N52">
        <v>0</v>
      </c>
      <c r="O52">
        <v>115</v>
      </c>
      <c r="P52">
        <v>31.5</v>
      </c>
      <c r="Q52">
        <v>0.8</v>
      </c>
      <c r="R52">
        <v>6</v>
      </c>
      <c r="S52">
        <v>106</v>
      </c>
      <c r="T52">
        <v>30</v>
      </c>
      <c r="U52">
        <v>0.8</v>
      </c>
      <c r="V52">
        <v>7</v>
      </c>
      <c r="W52">
        <v>103</v>
      </c>
      <c r="X52">
        <v>21</v>
      </c>
      <c r="Y52">
        <v>0.8</v>
      </c>
      <c r="Z52">
        <v>5</v>
      </c>
      <c r="AA52">
        <v>40</v>
      </c>
      <c r="AB52">
        <v>10</v>
      </c>
      <c r="AC52">
        <v>0.5</v>
      </c>
      <c r="AD52">
        <v>5</v>
      </c>
      <c r="AE52">
        <v>69</v>
      </c>
      <c r="AF52">
        <v>16</v>
      </c>
      <c r="AG52">
        <v>0.6</v>
      </c>
      <c r="AH52">
        <v>4</v>
      </c>
      <c r="AI52" t="s">
        <v>53</v>
      </c>
      <c r="AJ52">
        <v>53.37</v>
      </c>
      <c r="AK52">
        <v>1.78</v>
      </c>
      <c r="AL52">
        <v>4.8099999999999996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Z52">
        <f t="shared" si="0"/>
        <v>0.60000000000000009</v>
      </c>
      <c r="BA52">
        <f t="shared" si="1"/>
        <v>6.66</v>
      </c>
      <c r="BB52">
        <f t="shared" si="2"/>
        <v>0</v>
      </c>
      <c r="BC52">
        <f t="shared" si="3"/>
        <v>0</v>
      </c>
      <c r="BD52">
        <f t="shared" si="4"/>
        <v>87.35</v>
      </c>
      <c r="BE52">
        <f t="shared" si="5"/>
        <v>11.95</v>
      </c>
      <c r="BF52">
        <f t="shared" si="6"/>
        <v>3.6464000000000003E-2</v>
      </c>
      <c r="BG52">
        <f t="shared" si="7"/>
        <v>256</v>
      </c>
      <c r="BH52">
        <f t="shared" si="8"/>
        <v>9.3347840000000009</v>
      </c>
      <c r="BI52">
        <v>19</v>
      </c>
    </row>
    <row r="53" spans="1:61" x14ac:dyDescent="0.2">
      <c r="A53" s="1">
        <v>42915</v>
      </c>
      <c r="B53" t="s">
        <v>73</v>
      </c>
      <c r="C53">
        <v>7</v>
      </c>
      <c r="D53">
        <v>9</v>
      </c>
      <c r="E53">
        <v>0</v>
      </c>
      <c r="F53">
        <v>7.42</v>
      </c>
      <c r="G53">
        <v>1.84</v>
      </c>
      <c r="H53">
        <v>0</v>
      </c>
      <c r="I53">
        <v>64.260000000000005</v>
      </c>
      <c r="J53">
        <v>10.81</v>
      </c>
      <c r="K53">
        <v>14.16</v>
      </c>
      <c r="L53">
        <v>2.48</v>
      </c>
      <c r="M53">
        <v>0</v>
      </c>
      <c r="N53">
        <v>0</v>
      </c>
      <c r="O53">
        <v>110</v>
      </c>
      <c r="P53">
        <v>30</v>
      </c>
      <c r="Q53">
        <v>1</v>
      </c>
      <c r="R53">
        <v>5</v>
      </c>
      <c r="S53">
        <v>111</v>
      </c>
      <c r="T53">
        <v>29</v>
      </c>
      <c r="U53">
        <v>1</v>
      </c>
      <c r="V53">
        <v>4</v>
      </c>
      <c r="W53">
        <v>72</v>
      </c>
      <c r="X53">
        <v>17</v>
      </c>
      <c r="Y53">
        <v>0.6</v>
      </c>
      <c r="Z53">
        <v>3</v>
      </c>
      <c r="AA53">
        <v>72</v>
      </c>
      <c r="AB53">
        <v>20.399999999999999</v>
      </c>
      <c r="AC53">
        <v>0.6</v>
      </c>
      <c r="AD53">
        <v>5</v>
      </c>
      <c r="AE53">
        <v>108</v>
      </c>
      <c r="AF53">
        <v>27.6</v>
      </c>
      <c r="AG53">
        <v>0.9</v>
      </c>
      <c r="AH53">
        <v>6</v>
      </c>
      <c r="AI53" t="s">
        <v>67</v>
      </c>
      <c r="AJ53">
        <v>70.41</v>
      </c>
      <c r="AK53">
        <v>1.78</v>
      </c>
      <c r="AL53">
        <v>5.88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Z53">
        <f t="shared" si="0"/>
        <v>0.6399999999999999</v>
      </c>
      <c r="BA53">
        <f t="shared" si="1"/>
        <v>8.9700000000000006</v>
      </c>
      <c r="BB53">
        <f t="shared" si="2"/>
        <v>0</v>
      </c>
      <c r="BC53">
        <f t="shared" si="3"/>
        <v>0</v>
      </c>
      <c r="BD53">
        <f t="shared" si="4"/>
        <v>56.84</v>
      </c>
      <c r="BE53">
        <f t="shared" si="5"/>
        <v>6.74</v>
      </c>
      <c r="BF53">
        <f t="shared" si="6"/>
        <v>3.8455999999999997E-2</v>
      </c>
      <c r="BG53">
        <f t="shared" si="7"/>
        <v>144</v>
      </c>
      <c r="BH53">
        <f t="shared" si="8"/>
        <v>5.5376639999999995</v>
      </c>
      <c r="BI53">
        <v>3.8</v>
      </c>
    </row>
    <row r="54" spans="1:61" x14ac:dyDescent="0.2">
      <c r="A54" s="1">
        <v>42915</v>
      </c>
      <c r="B54" t="s">
        <v>73</v>
      </c>
      <c r="C54">
        <v>8</v>
      </c>
      <c r="D54">
        <v>8</v>
      </c>
      <c r="E54">
        <v>0</v>
      </c>
      <c r="F54">
        <v>7.43</v>
      </c>
      <c r="G54">
        <v>1.88</v>
      </c>
      <c r="H54">
        <v>0</v>
      </c>
      <c r="I54">
        <v>70.38</v>
      </c>
      <c r="J54">
        <v>9.93</v>
      </c>
      <c r="K54">
        <v>15.77</v>
      </c>
      <c r="L54">
        <v>2.5099999999999998</v>
      </c>
      <c r="M54">
        <v>0</v>
      </c>
      <c r="N54">
        <v>0</v>
      </c>
      <c r="O54">
        <v>107</v>
      </c>
      <c r="P54">
        <v>27.5</v>
      </c>
      <c r="Q54">
        <v>1</v>
      </c>
      <c r="R54">
        <v>7</v>
      </c>
      <c r="S54">
        <v>47</v>
      </c>
      <c r="T54">
        <v>14</v>
      </c>
      <c r="U54">
        <v>0.6</v>
      </c>
      <c r="V54">
        <v>4</v>
      </c>
      <c r="W54">
        <v>70</v>
      </c>
      <c r="X54">
        <v>18</v>
      </c>
      <c r="Y54">
        <v>0.8</v>
      </c>
      <c r="Z54">
        <v>5</v>
      </c>
      <c r="AA54">
        <v>81</v>
      </c>
      <c r="AB54">
        <v>19.5</v>
      </c>
      <c r="AC54">
        <v>0.8</v>
      </c>
      <c r="AD54">
        <v>5</v>
      </c>
      <c r="AE54">
        <v>108</v>
      </c>
      <c r="AF54">
        <v>29.5</v>
      </c>
      <c r="AG54">
        <v>1</v>
      </c>
      <c r="AH54">
        <v>7</v>
      </c>
      <c r="AI54" t="s">
        <v>53</v>
      </c>
      <c r="AJ54">
        <v>95.62</v>
      </c>
      <c r="AK54">
        <v>1.89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Z54">
        <f t="shared" si="0"/>
        <v>0.62999999999999989</v>
      </c>
      <c r="BA54">
        <f t="shared" si="1"/>
        <v>8.0500000000000007</v>
      </c>
      <c r="BB54">
        <f t="shared" si="2"/>
        <v>0</v>
      </c>
      <c r="BC54">
        <f t="shared" si="3"/>
        <v>0</v>
      </c>
      <c r="BD54">
        <f t="shared" si="4"/>
        <v>62.949999999999996</v>
      </c>
      <c r="BE54">
        <f t="shared" si="5"/>
        <v>8.34</v>
      </c>
      <c r="BF54">
        <f t="shared" si="6"/>
        <v>4.4436000000000003E-2</v>
      </c>
      <c r="BG54">
        <f t="shared" si="7"/>
        <v>128</v>
      </c>
      <c r="BH54">
        <f t="shared" si="8"/>
        <v>5.6878080000000004</v>
      </c>
      <c r="BI54">
        <v>12.8</v>
      </c>
    </row>
    <row r="55" spans="1:61" x14ac:dyDescent="0.2">
      <c r="A55" s="1">
        <v>42915</v>
      </c>
      <c r="B55" t="s">
        <v>73</v>
      </c>
      <c r="C55">
        <v>9</v>
      </c>
      <c r="D55">
        <v>11</v>
      </c>
      <c r="E55">
        <v>0</v>
      </c>
      <c r="F55">
        <v>7.4</v>
      </c>
      <c r="G55">
        <v>1.79</v>
      </c>
      <c r="H55">
        <v>0</v>
      </c>
      <c r="I55">
        <v>61.09</v>
      </c>
      <c r="J55">
        <v>7.38</v>
      </c>
      <c r="K55">
        <v>13.89</v>
      </c>
      <c r="L55">
        <v>2.29</v>
      </c>
      <c r="M55">
        <v>0</v>
      </c>
      <c r="N55">
        <v>0</v>
      </c>
      <c r="O55">
        <v>84</v>
      </c>
      <c r="P55">
        <v>22.4</v>
      </c>
      <c r="Q55">
        <v>0.8</v>
      </c>
      <c r="R55">
        <v>4</v>
      </c>
      <c r="S55">
        <v>69.5</v>
      </c>
      <c r="T55">
        <v>17.5</v>
      </c>
      <c r="U55">
        <v>0.9</v>
      </c>
      <c r="V55">
        <v>6</v>
      </c>
      <c r="W55">
        <v>67</v>
      </c>
      <c r="X55">
        <v>13</v>
      </c>
      <c r="Y55">
        <v>0.6</v>
      </c>
      <c r="Z55">
        <v>5</v>
      </c>
      <c r="AA55">
        <v>39</v>
      </c>
      <c r="AB55">
        <v>13</v>
      </c>
      <c r="AC55">
        <v>0.6</v>
      </c>
      <c r="AD55">
        <v>5</v>
      </c>
      <c r="AE55">
        <v>68.400000000000006</v>
      </c>
      <c r="AF55">
        <v>17.600000000000001</v>
      </c>
      <c r="AG55">
        <v>0.8</v>
      </c>
      <c r="AH55">
        <v>5</v>
      </c>
      <c r="AI55" t="s">
        <v>53</v>
      </c>
      <c r="AJ55">
        <v>2.13</v>
      </c>
      <c r="AK55">
        <v>1.7</v>
      </c>
      <c r="AL55">
        <v>1.76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Z55">
        <f t="shared" si="0"/>
        <v>0.5</v>
      </c>
      <c r="BA55">
        <f t="shared" si="1"/>
        <v>5.59</v>
      </c>
      <c r="BB55">
        <f t="shared" si="2"/>
        <v>0</v>
      </c>
      <c r="BC55">
        <f t="shared" si="3"/>
        <v>0</v>
      </c>
      <c r="BD55">
        <f t="shared" si="4"/>
        <v>53.690000000000005</v>
      </c>
      <c r="BE55">
        <f t="shared" si="5"/>
        <v>6.49</v>
      </c>
      <c r="BF55">
        <f t="shared" si="6"/>
        <v>2.4714E-2</v>
      </c>
      <c r="BG55">
        <f t="shared" si="7"/>
        <v>176</v>
      </c>
      <c r="BH55">
        <f t="shared" si="8"/>
        <v>4.3496639999999998</v>
      </c>
      <c r="BI55">
        <v>53.1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Hakai_2017_Eelgrass_Biometrics_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Keila Stark</cp:lastModifiedBy>
  <dcterms:created xsi:type="dcterms:W3CDTF">2019-11-23T18:47:31Z</dcterms:created>
  <dcterms:modified xsi:type="dcterms:W3CDTF">2019-11-23T19:22:33Z</dcterms:modified>
</cp:coreProperties>
</file>