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Hakai Data\Upogebia\orthione_calvert_ms_bioinvasion records\Revision\"/>
    </mc:Choice>
  </mc:AlternateContent>
  <xr:revisionPtr revIDLastSave="0" documentId="13_ncr:1_{384EF375-2DF2-47F3-A647-6BA666269449}" xr6:coauthVersionLast="45" xr6:coauthVersionMax="45" xr10:uidLastSave="{00000000-0000-0000-0000-000000000000}"/>
  <bookViews>
    <workbookView xWindow="1116" yWindow="1116" windowWidth="23040" windowHeight="12264" activeTab="1" xr2:uid="{00000000-000D-0000-FFFF-FFFF00000000}"/>
  </bookViews>
  <sheets>
    <sheet name="Table1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" i="2" l="1"/>
  <c r="I29" i="2"/>
  <c r="I31" i="2"/>
  <c r="I32" i="2"/>
  <c r="I33" i="2"/>
  <c r="I34" i="2"/>
  <c r="I35" i="2"/>
  <c r="I36" i="2"/>
  <c r="I27" i="2"/>
  <c r="K14" i="2"/>
  <c r="K15" i="2"/>
  <c r="K16" i="2"/>
  <c r="K17" i="2"/>
  <c r="K18" i="2"/>
  <c r="K19" i="2"/>
  <c r="K20" i="2"/>
  <c r="K21" i="2"/>
  <c r="K22" i="2"/>
  <c r="K23" i="2"/>
  <c r="J15" i="2"/>
  <c r="J16" i="2"/>
  <c r="J17" i="2"/>
  <c r="J18" i="2"/>
  <c r="J19" i="2"/>
  <c r="J20" i="2"/>
  <c r="J21" i="2"/>
  <c r="J22" i="2"/>
  <c r="J23" i="2"/>
  <c r="J14" i="2"/>
  <c r="I15" i="2" l="1"/>
  <c r="I16" i="2"/>
  <c r="I17" i="2"/>
  <c r="I18" i="2"/>
  <c r="I19" i="2"/>
  <c r="I20" i="2"/>
  <c r="I21" i="2"/>
  <c r="I22" i="2"/>
  <c r="I23" i="2"/>
  <c r="I14" i="2"/>
  <c r="G15" i="2"/>
  <c r="G16" i="2"/>
  <c r="G18" i="2"/>
  <c r="G19" i="2"/>
  <c r="G20" i="2"/>
  <c r="G21" i="2"/>
  <c r="G22" i="2"/>
  <c r="G23" i="2"/>
  <c r="G14" i="2"/>
  <c r="E15" i="2"/>
  <c r="E16" i="2"/>
  <c r="E17" i="2"/>
  <c r="E18" i="2"/>
  <c r="E19" i="2"/>
  <c r="E20" i="2"/>
  <c r="E21" i="2"/>
  <c r="E22" i="2"/>
  <c r="E23" i="2"/>
  <c r="E14" i="2"/>
</calcChain>
</file>

<file path=xl/sharedStrings.xml><?xml version="1.0" encoding="utf-8"?>
<sst xmlns="http://schemas.openxmlformats.org/spreadsheetml/2006/main" count="137" uniqueCount="36">
  <si>
    <t>Calvert Island</t>
  </si>
  <si>
    <t>No aquaculture</t>
  </si>
  <si>
    <t>Baynes Sound</t>
  </si>
  <si>
    <t>Shellfish farm</t>
  </si>
  <si>
    <t>Location</t>
  </si>
  <si>
    <t>Date</t>
  </si>
  <si>
    <t>Site Usage</t>
  </si>
  <si>
    <t>N/A</t>
  </si>
  <si>
    <t>Total Sample Size (n)</t>
  </si>
  <si>
    <t xml:space="preserve">Bopyrid Prevalence </t>
  </si>
  <si>
    <t>n Large Host</t>
  </si>
  <si>
    <t>Prevalence Large Host</t>
  </si>
  <si>
    <t>Mean Carapace Length (Size, mm)</t>
  </si>
  <si>
    <t>Mean Size Large Host (mm)</t>
  </si>
  <si>
    <t>Mean Carapace Length (mm)</t>
  </si>
  <si>
    <t>Host Sample Size</t>
  </si>
  <si>
    <t>(N/A)</t>
  </si>
  <si>
    <t>(2)</t>
  </si>
  <si>
    <t>(11.9)</t>
  </si>
  <si>
    <t>(5)</t>
  </si>
  <si>
    <t>(12.9)</t>
  </si>
  <si>
    <t>(6)</t>
  </si>
  <si>
    <t>(15.8)</t>
  </si>
  <si>
    <t>(13)</t>
  </si>
  <si>
    <t>(13.1)</t>
  </si>
  <si>
    <t>(4)</t>
  </si>
  <si>
    <t>(15.2)</t>
  </si>
  <si>
    <t>(21)</t>
  </si>
  <si>
    <t>(81)</t>
  </si>
  <si>
    <t>(14.7)</t>
  </si>
  <si>
    <t>(45)</t>
  </si>
  <si>
    <t>(18.1)</t>
  </si>
  <si>
    <t>(46)</t>
  </si>
  <si>
    <t>(16.8)</t>
  </si>
  <si>
    <t>modeled prev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</si>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</sst>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164" fontId="18" fillId="33" borderId="0" xfId="0" applyNumberFormat="1" applyFont="1" applyFill="1"/>
    <xf numFmtId="2" fontId="18" fillId="33" borderId="0" xfId="0" applyNumberFormat="1" applyFont="1" applyFill="1"/>
    <xf numFmtId="0" fontId="18" fillId="33" borderId="0" xfId="0" applyFont="1" applyFill="1" applyAlignment="1">
      <alignment horizontal="right"/>
    </xf>
    <xf numFmtId="0" fontId="18" fillId="33" borderId="11" xfId="0" applyFont="1" applyFill="1" applyBorder="1" applyAlignment="1">
      <alignment horizontal="center" wrapText="1"/>
    </xf>
    <xf numFmtId="0" fontId="18" fillId="33" borderId="10" xfId="0" applyFont="1" applyFill="1" applyBorder="1"/>
    <xf numFmtId="164" fontId="18" fillId="33" borderId="10" xfId="0" applyNumberFormat="1" applyFont="1" applyFill="1" applyBorder="1"/>
    <xf numFmtId="2" fontId="18" fillId="33" borderId="10" xfId="0" applyNumberFormat="1" applyFont="1" applyFill="1" applyBorder="1"/>
    <xf numFmtId="0" fontId="18" fillId="33" borderId="11" xfId="0" applyFont="1" applyFill="1" applyBorder="1" applyAlignment="1">
      <alignment horizontal="center" wrapText="1"/>
    </xf>
    <xf numFmtId="2" fontId="18" fillId="33" borderId="0" xfId="0" applyNumberFormat="1" applyFont="1" applyFill="1" applyAlignment="1">
      <alignment horizontal="left"/>
    </xf>
    <xf numFmtId="0" fontId="18" fillId="33" borderId="0" xfId="0" applyFont="1" applyFill="1" applyAlignment="1">
      <alignment horizontal="left"/>
    </xf>
    <xf numFmtId="2" fontId="18" fillId="33" borderId="10" xfId="0" applyNumberFormat="1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8" fillId="33" borderId="0" xfId="0" applyNumberFormat="1" applyFont="1" applyFill="1"/>
    <xf numFmtId="165" fontId="18" fillId="33" borderId="0" xfId="0" applyNumberFormat="1" applyFont="1" applyFill="1" applyAlignment="1">
      <alignment horizontal="left"/>
    </xf>
    <xf numFmtId="165" fontId="18" fillId="33" borderId="10" xfId="0" applyNumberFormat="1" applyFont="1" applyFill="1" applyBorder="1"/>
    <xf numFmtId="165" fontId="18" fillId="33" borderId="10" xfId="0" applyNumberFormat="1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sqref="A1:I11"/>
    </sheetView>
  </sheetViews>
  <sheetFormatPr defaultRowHeight="14.4" x14ac:dyDescent="0.3"/>
  <cols>
    <col min="1" max="1" width="15.5546875" customWidth="1"/>
    <col min="2" max="2" width="12.33203125" customWidth="1"/>
    <col min="3" max="3" width="15.88671875" customWidth="1"/>
    <col min="4" max="4" width="7.88671875" customWidth="1"/>
    <col min="5" max="5" width="15" customWidth="1"/>
    <col min="6" max="6" width="12.109375" customWidth="1"/>
    <col min="7" max="7" width="8" customWidth="1"/>
    <col min="8" max="8" width="15" customWidth="1"/>
    <col min="9" max="9" width="12.109375" customWidth="1"/>
  </cols>
  <sheetData>
    <row r="1" spans="1:9" ht="42" x14ac:dyDescent="0.3">
      <c r="A1" s="5" t="s">
        <v>4</v>
      </c>
      <c r="B1" s="5" t="s">
        <v>5</v>
      </c>
      <c r="C1" s="5" t="s">
        <v>6</v>
      </c>
      <c r="D1" s="5" t="s">
        <v>8</v>
      </c>
      <c r="E1" s="5" t="s">
        <v>12</v>
      </c>
      <c r="F1" s="5" t="s">
        <v>9</v>
      </c>
      <c r="G1" s="5" t="s">
        <v>10</v>
      </c>
      <c r="H1" s="5" t="s">
        <v>13</v>
      </c>
      <c r="I1" s="5" t="s">
        <v>11</v>
      </c>
    </row>
    <row r="2" spans="1:9" x14ac:dyDescent="0.3">
      <c r="A2" s="1" t="s">
        <v>2</v>
      </c>
      <c r="B2" s="2">
        <v>42569</v>
      </c>
      <c r="C2" s="1" t="s">
        <v>1</v>
      </c>
      <c r="D2" s="1">
        <v>5</v>
      </c>
      <c r="E2" s="3">
        <v>7.74</v>
      </c>
      <c r="F2" s="3">
        <v>0.4</v>
      </c>
      <c r="G2" s="1">
        <v>2</v>
      </c>
      <c r="H2" s="3">
        <v>11.85</v>
      </c>
      <c r="I2" s="3">
        <v>1</v>
      </c>
    </row>
    <row r="3" spans="1:9" x14ac:dyDescent="0.3">
      <c r="A3" s="1" t="s">
        <v>2</v>
      </c>
      <c r="B3" s="2">
        <v>42570</v>
      </c>
      <c r="C3" s="1" t="s">
        <v>3</v>
      </c>
      <c r="D3" s="1">
        <v>10</v>
      </c>
      <c r="E3" s="3">
        <v>9.75</v>
      </c>
      <c r="F3" s="3">
        <v>0.3</v>
      </c>
      <c r="G3" s="1">
        <v>5</v>
      </c>
      <c r="H3" s="3">
        <v>12.9</v>
      </c>
      <c r="I3" s="3">
        <v>0.4</v>
      </c>
    </row>
    <row r="4" spans="1:9" x14ac:dyDescent="0.3">
      <c r="A4" s="1" t="s">
        <v>2</v>
      </c>
      <c r="B4" s="2">
        <v>42571</v>
      </c>
      <c r="C4" s="1" t="s">
        <v>3</v>
      </c>
      <c r="D4" s="1">
        <v>36</v>
      </c>
      <c r="E4" s="3">
        <v>7.55</v>
      </c>
      <c r="F4" s="3">
        <v>0.06</v>
      </c>
      <c r="G4" s="1">
        <v>6</v>
      </c>
      <c r="H4" s="3">
        <v>15.8</v>
      </c>
      <c r="I4" s="3">
        <v>0.33</v>
      </c>
    </row>
    <row r="5" spans="1:9" x14ac:dyDescent="0.3">
      <c r="A5" s="1" t="s">
        <v>2</v>
      </c>
      <c r="B5" s="2">
        <v>42572</v>
      </c>
      <c r="C5" s="1" t="s">
        <v>1</v>
      </c>
      <c r="D5" s="1">
        <v>1</v>
      </c>
      <c r="E5" s="3">
        <v>6</v>
      </c>
      <c r="F5" s="3">
        <v>0</v>
      </c>
      <c r="G5" s="4" t="s">
        <v>7</v>
      </c>
      <c r="H5" s="4" t="s">
        <v>7</v>
      </c>
      <c r="I5" s="4" t="s">
        <v>7</v>
      </c>
    </row>
    <row r="6" spans="1:9" x14ac:dyDescent="0.3">
      <c r="A6" s="1" t="s">
        <v>2</v>
      </c>
      <c r="B6" s="2">
        <v>42573</v>
      </c>
      <c r="C6" s="1" t="s">
        <v>1</v>
      </c>
      <c r="D6" s="1">
        <v>56</v>
      </c>
      <c r="E6" s="3">
        <v>7.77</v>
      </c>
      <c r="F6" s="3">
        <v>0.02</v>
      </c>
      <c r="G6" s="1">
        <v>13</v>
      </c>
      <c r="H6" s="3">
        <v>13.11</v>
      </c>
      <c r="I6" s="3">
        <v>0</v>
      </c>
    </row>
    <row r="7" spans="1:9" x14ac:dyDescent="0.3">
      <c r="A7" s="1" t="s">
        <v>2</v>
      </c>
      <c r="B7" s="2">
        <v>43298</v>
      </c>
      <c r="C7" s="1" t="s">
        <v>3</v>
      </c>
      <c r="D7" s="1">
        <v>7</v>
      </c>
      <c r="E7" s="3">
        <v>12.7</v>
      </c>
      <c r="F7" s="3">
        <v>0.56999999999999995</v>
      </c>
      <c r="G7" s="1">
        <v>4</v>
      </c>
      <c r="H7" s="3">
        <v>15.22</v>
      </c>
      <c r="I7" s="3">
        <v>0.75</v>
      </c>
    </row>
    <row r="8" spans="1:9" x14ac:dyDescent="0.3">
      <c r="A8" s="1" t="s">
        <v>0</v>
      </c>
      <c r="B8" s="2">
        <v>43310</v>
      </c>
      <c r="C8" s="1" t="s">
        <v>1</v>
      </c>
      <c r="D8" s="1">
        <v>25</v>
      </c>
      <c r="E8" s="3">
        <v>14.68</v>
      </c>
      <c r="F8" s="3">
        <v>0.44</v>
      </c>
      <c r="G8" s="1">
        <v>21</v>
      </c>
      <c r="H8" s="3">
        <v>15.77</v>
      </c>
      <c r="I8" s="3">
        <v>0.52</v>
      </c>
    </row>
    <row r="9" spans="1:9" x14ac:dyDescent="0.3">
      <c r="A9" s="1" t="s">
        <v>0</v>
      </c>
      <c r="B9" s="2">
        <v>43314</v>
      </c>
      <c r="C9" s="1" t="s">
        <v>1</v>
      </c>
      <c r="D9" s="1">
        <v>95</v>
      </c>
      <c r="E9" s="3">
        <v>13.88</v>
      </c>
      <c r="F9" s="3">
        <v>0.2</v>
      </c>
      <c r="G9" s="1">
        <v>81</v>
      </c>
      <c r="H9" s="3">
        <v>14.67</v>
      </c>
      <c r="I9" s="3">
        <v>0.23</v>
      </c>
    </row>
    <row r="10" spans="1:9" x14ac:dyDescent="0.3">
      <c r="A10" s="1" t="s">
        <v>0</v>
      </c>
      <c r="B10" s="2">
        <v>43326</v>
      </c>
      <c r="C10" s="1" t="s">
        <v>1</v>
      </c>
      <c r="D10" s="1">
        <v>47</v>
      </c>
      <c r="E10" s="3">
        <v>17.7</v>
      </c>
      <c r="F10" s="3">
        <v>0.21</v>
      </c>
      <c r="G10" s="1">
        <v>45</v>
      </c>
      <c r="H10" s="3">
        <v>18.11</v>
      </c>
      <c r="I10" s="3">
        <v>0.22</v>
      </c>
    </row>
    <row r="11" spans="1:9" x14ac:dyDescent="0.3">
      <c r="A11" s="6" t="s">
        <v>0</v>
      </c>
      <c r="B11" s="7">
        <v>43484</v>
      </c>
      <c r="C11" s="6" t="s">
        <v>1</v>
      </c>
      <c r="D11" s="6">
        <v>63</v>
      </c>
      <c r="E11" s="8">
        <v>14.4</v>
      </c>
      <c r="F11" s="8">
        <v>0.13</v>
      </c>
      <c r="G11" s="6">
        <v>46</v>
      </c>
      <c r="H11" s="8">
        <v>16.84</v>
      </c>
      <c r="I11" s="8">
        <v>0.15</v>
      </c>
    </row>
  </sheetData>
  <sortState xmlns:xlrd2="http://schemas.microsoft.com/office/spreadsheetml/2017/richdata2" ref="A2:I11">
    <sortCondition ref="B2:B1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tabSelected="1" topLeftCell="A13" workbookViewId="0">
      <selection activeCell="A26" sqref="A26:I36"/>
    </sheetView>
  </sheetViews>
  <sheetFormatPr defaultRowHeight="14.4" x14ac:dyDescent="0.3"/>
  <cols>
    <col min="1" max="1" width="17.109375" customWidth="1"/>
    <col min="2" max="2" width="13.6640625" customWidth="1"/>
    <col min="3" max="3" width="16.109375" customWidth="1"/>
    <col min="4" max="5" width="6.44140625" customWidth="1"/>
    <col min="6" max="9" width="7.88671875" customWidth="1"/>
  </cols>
  <sheetData>
    <row r="1" spans="1:11" ht="60" customHeight="1" x14ac:dyDescent="0.3">
      <c r="A1" s="5" t="s">
        <v>4</v>
      </c>
      <c r="B1" s="5" t="s">
        <v>5</v>
      </c>
      <c r="C1" s="5" t="s">
        <v>6</v>
      </c>
      <c r="D1" s="18" t="s">
        <v>15</v>
      </c>
      <c r="E1" s="18"/>
      <c r="F1" s="18" t="s">
        <v>14</v>
      </c>
      <c r="G1" s="18"/>
      <c r="H1" s="18" t="s">
        <v>9</v>
      </c>
      <c r="I1" s="18"/>
      <c r="J1" t="s">
        <v>34</v>
      </c>
    </row>
    <row r="2" spans="1:11" x14ac:dyDescent="0.3">
      <c r="A2" s="1" t="s">
        <v>2</v>
      </c>
      <c r="B2" s="2">
        <v>42569</v>
      </c>
      <c r="C2" s="1" t="s">
        <v>1</v>
      </c>
      <c r="D2" s="1">
        <v>5</v>
      </c>
      <c r="E2" s="11">
        <v>2</v>
      </c>
      <c r="F2" s="14">
        <v>7.74</v>
      </c>
      <c r="G2" s="15">
        <v>11.85</v>
      </c>
      <c r="H2" s="3">
        <v>0.4</v>
      </c>
      <c r="I2" s="10">
        <v>1</v>
      </c>
      <c r="J2">
        <v>0.30369503806439002</v>
      </c>
      <c r="K2">
        <v>0.76247778028436297</v>
      </c>
    </row>
    <row r="3" spans="1:11" x14ac:dyDescent="0.3">
      <c r="A3" s="1" t="s">
        <v>2</v>
      </c>
      <c r="B3" s="2">
        <v>42570</v>
      </c>
      <c r="C3" s="1" t="s">
        <v>3</v>
      </c>
      <c r="D3" s="1">
        <v>10</v>
      </c>
      <c r="E3" s="11">
        <v>5</v>
      </c>
      <c r="F3" s="14">
        <v>9.75</v>
      </c>
      <c r="G3" s="15">
        <v>12.9</v>
      </c>
      <c r="H3" s="3">
        <v>0.3</v>
      </c>
      <c r="I3" s="10">
        <v>0.4</v>
      </c>
      <c r="J3">
        <v>0.26231895789294701</v>
      </c>
      <c r="K3">
        <v>0.39870681630854798</v>
      </c>
    </row>
    <row r="4" spans="1:11" x14ac:dyDescent="0.3">
      <c r="A4" s="1" t="s">
        <v>2</v>
      </c>
      <c r="B4" s="2">
        <v>42571</v>
      </c>
      <c r="C4" s="1" t="s">
        <v>3</v>
      </c>
      <c r="D4" s="1">
        <v>36</v>
      </c>
      <c r="E4" s="11">
        <v>6</v>
      </c>
      <c r="F4" s="14">
        <v>7.55</v>
      </c>
      <c r="G4" s="15">
        <v>15.8</v>
      </c>
      <c r="H4" s="3">
        <v>0.06</v>
      </c>
      <c r="I4" s="10">
        <v>0.33</v>
      </c>
      <c r="J4">
        <v>6.7715660602083005E-2</v>
      </c>
      <c r="K4">
        <v>0.34389785962118502</v>
      </c>
    </row>
    <row r="5" spans="1:11" x14ac:dyDescent="0.3">
      <c r="A5" s="1" t="s">
        <v>2</v>
      </c>
      <c r="B5" s="2">
        <v>42572</v>
      </c>
      <c r="C5" s="1" t="s">
        <v>1</v>
      </c>
      <c r="D5" s="1">
        <v>1</v>
      </c>
      <c r="E5" s="11" t="s">
        <v>7</v>
      </c>
      <c r="F5" s="14">
        <v>6</v>
      </c>
      <c r="G5" s="15" t="s">
        <v>7</v>
      </c>
      <c r="H5" s="3">
        <v>0</v>
      </c>
      <c r="I5" s="11" t="s">
        <v>7</v>
      </c>
      <c r="J5">
        <v>0.119103064425716</v>
      </c>
      <c r="K5" t="s">
        <v>35</v>
      </c>
    </row>
    <row r="6" spans="1:11" x14ac:dyDescent="0.3">
      <c r="A6" s="1" t="s">
        <v>2</v>
      </c>
      <c r="B6" s="2">
        <v>42573</v>
      </c>
      <c r="C6" s="1" t="s">
        <v>1</v>
      </c>
      <c r="D6" s="1">
        <v>56</v>
      </c>
      <c r="E6" s="11">
        <v>13</v>
      </c>
      <c r="F6" s="14">
        <v>7.77</v>
      </c>
      <c r="G6" s="15">
        <v>13.11</v>
      </c>
      <c r="H6" s="3">
        <v>0.02</v>
      </c>
      <c r="I6" s="10">
        <v>0</v>
      </c>
      <c r="J6">
        <v>3.2683217195206497E-2</v>
      </c>
      <c r="K6">
        <v>5.5073733747563497E-2</v>
      </c>
    </row>
    <row r="7" spans="1:11" x14ac:dyDescent="0.3">
      <c r="A7" s="1" t="s">
        <v>2</v>
      </c>
      <c r="B7" s="2">
        <v>43298</v>
      </c>
      <c r="C7" s="1" t="s">
        <v>3</v>
      </c>
      <c r="D7" s="1">
        <v>7</v>
      </c>
      <c r="E7" s="11">
        <v>4</v>
      </c>
      <c r="F7" s="14">
        <v>12.7</v>
      </c>
      <c r="G7" s="15">
        <v>15.22</v>
      </c>
      <c r="H7" s="3">
        <v>0.56999999999999995</v>
      </c>
      <c r="I7" s="10">
        <v>0.75</v>
      </c>
      <c r="J7">
        <v>0.45505547714289302</v>
      </c>
      <c r="K7">
        <v>0.66645431768436802</v>
      </c>
    </row>
    <row r="8" spans="1:11" x14ac:dyDescent="0.3">
      <c r="A8" s="1" t="s">
        <v>0</v>
      </c>
      <c r="B8" s="2">
        <v>43310</v>
      </c>
      <c r="C8" s="1" t="s">
        <v>1</v>
      </c>
      <c r="D8" s="1">
        <v>25</v>
      </c>
      <c r="E8" s="11">
        <v>21</v>
      </c>
      <c r="F8" s="14">
        <v>14.68</v>
      </c>
      <c r="G8" s="15">
        <v>15.77</v>
      </c>
      <c r="H8" s="3">
        <v>0.44</v>
      </c>
      <c r="I8" s="10">
        <v>0.52</v>
      </c>
      <c r="J8">
        <v>0.32189260056914099</v>
      </c>
      <c r="K8">
        <v>0.356279489974001</v>
      </c>
    </row>
    <row r="9" spans="1:11" x14ac:dyDescent="0.3">
      <c r="A9" s="1" t="s">
        <v>0</v>
      </c>
      <c r="B9" s="2">
        <v>43314</v>
      </c>
      <c r="C9" s="1" t="s">
        <v>1</v>
      </c>
      <c r="D9" s="1">
        <v>95</v>
      </c>
      <c r="E9" s="11">
        <v>81</v>
      </c>
      <c r="F9" s="14">
        <v>13.88</v>
      </c>
      <c r="G9" s="15">
        <v>14.67</v>
      </c>
      <c r="H9" s="3">
        <v>0.2</v>
      </c>
      <c r="I9" s="10">
        <v>0.23</v>
      </c>
      <c r="J9">
        <v>0.20341302311528001</v>
      </c>
      <c r="K9">
        <v>0.238602601086223</v>
      </c>
    </row>
    <row r="10" spans="1:11" x14ac:dyDescent="0.3">
      <c r="A10" s="1" t="s">
        <v>0</v>
      </c>
      <c r="B10" s="2">
        <v>43326</v>
      </c>
      <c r="C10" s="1" t="s">
        <v>1</v>
      </c>
      <c r="D10" s="1">
        <v>47</v>
      </c>
      <c r="E10" s="11">
        <v>45</v>
      </c>
      <c r="F10" s="14">
        <v>17.7</v>
      </c>
      <c r="G10" s="15">
        <v>18.11</v>
      </c>
      <c r="H10" s="3">
        <v>0.21</v>
      </c>
      <c r="I10" s="10">
        <v>0.22</v>
      </c>
      <c r="J10">
        <v>0.20045330615924201</v>
      </c>
      <c r="K10">
        <v>0.22090111488382</v>
      </c>
    </row>
    <row r="11" spans="1:11" x14ac:dyDescent="0.3">
      <c r="A11" s="6" t="s">
        <v>0</v>
      </c>
      <c r="B11" s="7">
        <v>43484</v>
      </c>
      <c r="C11" s="6" t="s">
        <v>1</v>
      </c>
      <c r="D11" s="6">
        <v>63</v>
      </c>
      <c r="E11" s="13">
        <v>46</v>
      </c>
      <c r="F11" s="16">
        <v>14.4</v>
      </c>
      <c r="G11" s="17">
        <v>16.84</v>
      </c>
      <c r="H11" s="8">
        <v>0.13</v>
      </c>
      <c r="I11" s="12">
        <v>0.15</v>
      </c>
      <c r="J11">
        <v>0.157986000143052</v>
      </c>
      <c r="K11">
        <v>0.20130517323293201</v>
      </c>
    </row>
    <row r="13" spans="1:11" ht="36" customHeight="1" x14ac:dyDescent="0.3">
      <c r="A13" s="5" t="s">
        <v>4</v>
      </c>
      <c r="B13" s="5" t="s">
        <v>5</v>
      </c>
      <c r="C13" s="5" t="s">
        <v>6</v>
      </c>
      <c r="D13" s="18" t="s">
        <v>15</v>
      </c>
      <c r="E13" s="18"/>
      <c r="F13" s="18" t="s">
        <v>14</v>
      </c>
      <c r="G13" s="18"/>
      <c r="H13" s="18" t="s">
        <v>9</v>
      </c>
      <c r="I13" s="18"/>
    </row>
    <row r="14" spans="1:11" x14ac:dyDescent="0.3">
      <c r="A14" s="1" t="s">
        <v>2</v>
      </c>
      <c r="B14" s="2">
        <v>42569</v>
      </c>
      <c r="C14" s="1" t="s">
        <v>1</v>
      </c>
      <c r="D14" s="1">
        <v>5</v>
      </c>
      <c r="E14" s="11" t="str">
        <f>"("&amp;E2&amp;")"</f>
        <v>(2)</v>
      </c>
      <c r="F14" s="14">
        <v>7.74</v>
      </c>
      <c r="G14" s="11" t="str">
        <f>"("&amp;ROUND(G2,1)&amp;")"</f>
        <v>(11.9)</v>
      </c>
      <c r="H14" s="3">
        <v>0.4</v>
      </c>
      <c r="I14" s="10" t="str">
        <f>"("&amp;I2&amp;")"</f>
        <v>(1)</v>
      </c>
      <c r="J14" s="19">
        <f>ROUND(J2,2)</f>
        <v>0.3</v>
      </c>
      <c r="K14" s="19">
        <f>ROUND(K2,2)</f>
        <v>0.76</v>
      </c>
    </row>
    <row r="15" spans="1:11" x14ac:dyDescent="0.3">
      <c r="A15" s="1" t="s">
        <v>2</v>
      </c>
      <c r="B15" s="2">
        <v>42570</v>
      </c>
      <c r="C15" s="1" t="s">
        <v>3</v>
      </c>
      <c r="D15" s="1">
        <v>10</v>
      </c>
      <c r="E15" s="11" t="str">
        <f t="shared" ref="E15:E23" si="0">"("&amp;E3&amp;")"</f>
        <v>(5)</v>
      </c>
      <c r="F15" s="14">
        <v>9.75</v>
      </c>
      <c r="G15" s="11" t="str">
        <f t="shared" ref="G15:G23" si="1">"("&amp;ROUND(G3,1)&amp;")"</f>
        <v>(12.9)</v>
      </c>
      <c r="H15" s="3">
        <v>0.3</v>
      </c>
      <c r="I15" s="10" t="str">
        <f>"("&amp;I3&amp;")"</f>
        <v>(0.4)</v>
      </c>
      <c r="J15" s="19">
        <f t="shared" ref="J15:K23" si="2">ROUND(J3,2)</f>
        <v>0.26</v>
      </c>
      <c r="K15" s="19">
        <f t="shared" si="2"/>
        <v>0.4</v>
      </c>
    </row>
    <row r="16" spans="1:11" x14ac:dyDescent="0.3">
      <c r="A16" s="1" t="s">
        <v>2</v>
      </c>
      <c r="B16" s="2">
        <v>42571</v>
      </c>
      <c r="C16" s="1" t="s">
        <v>3</v>
      </c>
      <c r="D16" s="1">
        <v>36</v>
      </c>
      <c r="E16" s="11" t="str">
        <f t="shared" si="0"/>
        <v>(6)</v>
      </c>
      <c r="F16" s="14">
        <v>7.55</v>
      </c>
      <c r="G16" s="11" t="str">
        <f t="shared" si="1"/>
        <v>(15.8)</v>
      </c>
      <c r="H16" s="3">
        <v>0.06</v>
      </c>
      <c r="I16" s="10" t="str">
        <f t="shared" ref="I16:I23" si="3">"("&amp;I4&amp;")"</f>
        <v>(0.33)</v>
      </c>
      <c r="J16" s="19">
        <f t="shared" si="2"/>
        <v>7.0000000000000007E-2</v>
      </c>
      <c r="K16" s="19">
        <f t="shared" si="2"/>
        <v>0.34</v>
      </c>
    </row>
    <row r="17" spans="1:11" x14ac:dyDescent="0.3">
      <c r="A17" s="1" t="s">
        <v>2</v>
      </c>
      <c r="B17" s="2">
        <v>42572</v>
      </c>
      <c r="C17" s="1" t="s">
        <v>1</v>
      </c>
      <c r="D17" s="1">
        <v>1</v>
      </c>
      <c r="E17" s="11" t="str">
        <f t="shared" si="0"/>
        <v>(N/A)</v>
      </c>
      <c r="F17" s="14">
        <v>6</v>
      </c>
      <c r="G17" s="11" t="s">
        <v>16</v>
      </c>
      <c r="H17" s="3">
        <v>0</v>
      </c>
      <c r="I17" s="10" t="str">
        <f t="shared" si="3"/>
        <v>(N/A)</v>
      </c>
      <c r="J17" s="19">
        <f t="shared" si="2"/>
        <v>0.12</v>
      </c>
      <c r="K17" s="19" t="e">
        <f t="shared" si="2"/>
        <v>#VALUE!</v>
      </c>
    </row>
    <row r="18" spans="1:11" x14ac:dyDescent="0.3">
      <c r="A18" s="1" t="s">
        <v>2</v>
      </c>
      <c r="B18" s="2">
        <v>42573</v>
      </c>
      <c r="C18" s="1" t="s">
        <v>1</v>
      </c>
      <c r="D18" s="1">
        <v>56</v>
      </c>
      <c r="E18" s="11" t="str">
        <f t="shared" si="0"/>
        <v>(13)</v>
      </c>
      <c r="F18" s="14">
        <v>7.77</v>
      </c>
      <c r="G18" s="11" t="str">
        <f t="shared" si="1"/>
        <v>(13.1)</v>
      </c>
      <c r="H18" s="3">
        <v>0.02</v>
      </c>
      <c r="I18" s="10" t="str">
        <f t="shared" si="3"/>
        <v>(0)</v>
      </c>
      <c r="J18" s="19">
        <f t="shared" si="2"/>
        <v>0.03</v>
      </c>
      <c r="K18" s="19">
        <f t="shared" si="2"/>
        <v>0.06</v>
      </c>
    </row>
    <row r="19" spans="1:11" x14ac:dyDescent="0.3">
      <c r="A19" s="1" t="s">
        <v>2</v>
      </c>
      <c r="B19" s="2">
        <v>43298</v>
      </c>
      <c r="C19" s="1" t="s">
        <v>3</v>
      </c>
      <c r="D19" s="1">
        <v>7</v>
      </c>
      <c r="E19" s="11" t="str">
        <f t="shared" si="0"/>
        <v>(4)</v>
      </c>
      <c r="F19" s="14">
        <v>12.7</v>
      </c>
      <c r="G19" s="11" t="str">
        <f t="shared" si="1"/>
        <v>(15.2)</v>
      </c>
      <c r="H19" s="3">
        <v>0.56999999999999995</v>
      </c>
      <c r="I19" s="10" t="str">
        <f t="shared" si="3"/>
        <v>(0.75)</v>
      </c>
      <c r="J19" s="19">
        <f t="shared" si="2"/>
        <v>0.46</v>
      </c>
      <c r="K19" s="19">
        <f t="shared" si="2"/>
        <v>0.67</v>
      </c>
    </row>
    <row r="20" spans="1:11" x14ac:dyDescent="0.3">
      <c r="A20" s="1" t="s">
        <v>0</v>
      </c>
      <c r="B20" s="2">
        <v>43310</v>
      </c>
      <c r="C20" s="1" t="s">
        <v>1</v>
      </c>
      <c r="D20" s="1">
        <v>25</v>
      </c>
      <c r="E20" s="11" t="str">
        <f t="shared" si="0"/>
        <v>(21)</v>
      </c>
      <c r="F20" s="14">
        <v>14.68</v>
      </c>
      <c r="G20" s="11" t="str">
        <f t="shared" si="1"/>
        <v>(15.8)</v>
      </c>
      <c r="H20" s="3">
        <v>0.44</v>
      </c>
      <c r="I20" s="10" t="str">
        <f t="shared" si="3"/>
        <v>(0.52)</v>
      </c>
      <c r="J20" s="19">
        <f t="shared" si="2"/>
        <v>0.32</v>
      </c>
      <c r="K20" s="19">
        <f t="shared" si="2"/>
        <v>0.36</v>
      </c>
    </row>
    <row r="21" spans="1:11" x14ac:dyDescent="0.3">
      <c r="A21" s="1" t="s">
        <v>0</v>
      </c>
      <c r="B21" s="2">
        <v>43314</v>
      </c>
      <c r="C21" s="1" t="s">
        <v>1</v>
      </c>
      <c r="D21" s="1">
        <v>95</v>
      </c>
      <c r="E21" s="11" t="str">
        <f t="shared" si="0"/>
        <v>(81)</v>
      </c>
      <c r="F21" s="14">
        <v>13.88</v>
      </c>
      <c r="G21" s="11" t="str">
        <f t="shared" si="1"/>
        <v>(14.7)</v>
      </c>
      <c r="H21" s="3">
        <v>0.2</v>
      </c>
      <c r="I21" s="10" t="str">
        <f t="shared" si="3"/>
        <v>(0.23)</v>
      </c>
      <c r="J21" s="19">
        <f t="shared" si="2"/>
        <v>0.2</v>
      </c>
      <c r="K21" s="19">
        <f t="shared" si="2"/>
        <v>0.24</v>
      </c>
    </row>
    <row r="22" spans="1:11" x14ac:dyDescent="0.3">
      <c r="A22" s="1" t="s">
        <v>0</v>
      </c>
      <c r="B22" s="2">
        <v>43326</v>
      </c>
      <c r="C22" s="1" t="s">
        <v>1</v>
      </c>
      <c r="D22" s="1">
        <v>47</v>
      </c>
      <c r="E22" s="11" t="str">
        <f t="shared" si="0"/>
        <v>(45)</v>
      </c>
      <c r="F22" s="14">
        <v>17.7</v>
      </c>
      <c r="G22" s="11" t="str">
        <f t="shared" si="1"/>
        <v>(18.1)</v>
      </c>
      <c r="H22" s="3">
        <v>0.21</v>
      </c>
      <c r="I22" s="10" t="str">
        <f t="shared" si="3"/>
        <v>(0.22)</v>
      </c>
      <c r="J22" s="19">
        <f t="shared" si="2"/>
        <v>0.2</v>
      </c>
      <c r="K22" s="19">
        <f t="shared" si="2"/>
        <v>0.22</v>
      </c>
    </row>
    <row r="23" spans="1:11" x14ac:dyDescent="0.3">
      <c r="A23" s="6" t="s">
        <v>0</v>
      </c>
      <c r="B23" s="7">
        <v>43484</v>
      </c>
      <c r="C23" s="6" t="s">
        <v>1</v>
      </c>
      <c r="D23" s="6">
        <v>63</v>
      </c>
      <c r="E23" s="13" t="str">
        <f t="shared" si="0"/>
        <v>(46)</v>
      </c>
      <c r="F23" s="16">
        <v>14.4</v>
      </c>
      <c r="G23" s="13" t="str">
        <f t="shared" si="1"/>
        <v>(16.8)</v>
      </c>
      <c r="H23" s="8">
        <v>0.13</v>
      </c>
      <c r="I23" s="12" t="str">
        <f t="shared" si="3"/>
        <v>(0.15)</v>
      </c>
      <c r="J23" s="19">
        <f t="shared" si="2"/>
        <v>0.16</v>
      </c>
      <c r="K23" s="19">
        <f t="shared" si="2"/>
        <v>0.2</v>
      </c>
    </row>
    <row r="26" spans="1:11" ht="31.8" customHeight="1" x14ac:dyDescent="0.3">
      <c r="A26" s="9" t="s">
        <v>4</v>
      </c>
      <c r="B26" s="9" t="s">
        <v>5</v>
      </c>
      <c r="C26" s="9" t="s">
        <v>6</v>
      </c>
      <c r="D26" s="18" t="s">
        <v>15</v>
      </c>
      <c r="E26" s="18"/>
      <c r="F26" s="18" t="s">
        <v>14</v>
      </c>
      <c r="G26" s="18"/>
      <c r="H26" s="18" t="s">
        <v>9</v>
      </c>
      <c r="I26" s="18"/>
    </row>
    <row r="27" spans="1:11" x14ac:dyDescent="0.3">
      <c r="A27" s="1" t="s">
        <v>2</v>
      </c>
      <c r="B27" s="2">
        <v>42569</v>
      </c>
      <c r="C27" s="1" t="s">
        <v>1</v>
      </c>
      <c r="D27" s="1">
        <v>5</v>
      </c>
      <c r="E27" s="11" t="s">
        <v>17</v>
      </c>
      <c r="F27" s="14">
        <v>7.74</v>
      </c>
      <c r="G27" s="11" t="s">
        <v>18</v>
      </c>
      <c r="H27" s="3">
        <v>0.3</v>
      </c>
      <c r="I27" s="10" t="str">
        <f>"("&amp;K14&amp;")"</f>
        <v>(0.76)</v>
      </c>
    </row>
    <row r="28" spans="1:11" x14ac:dyDescent="0.3">
      <c r="A28" s="1" t="s">
        <v>2</v>
      </c>
      <c r="B28" s="2">
        <v>42570</v>
      </c>
      <c r="C28" s="1" t="s">
        <v>3</v>
      </c>
      <c r="D28" s="1">
        <v>10</v>
      </c>
      <c r="E28" s="11" t="s">
        <v>19</v>
      </c>
      <c r="F28" s="14">
        <v>9.75</v>
      </c>
      <c r="G28" s="11" t="s">
        <v>20</v>
      </c>
      <c r="H28" s="3">
        <v>0.26</v>
      </c>
      <c r="I28" s="10" t="str">
        <f t="shared" ref="I28:I36" si="4">"("&amp;K15&amp;")"</f>
        <v>(0.4)</v>
      </c>
    </row>
    <row r="29" spans="1:11" x14ac:dyDescent="0.3">
      <c r="A29" s="1" t="s">
        <v>2</v>
      </c>
      <c r="B29" s="2">
        <v>42571</v>
      </c>
      <c r="C29" s="1" t="s">
        <v>3</v>
      </c>
      <c r="D29" s="1">
        <v>36</v>
      </c>
      <c r="E29" s="11" t="s">
        <v>21</v>
      </c>
      <c r="F29" s="14">
        <v>7.55</v>
      </c>
      <c r="G29" s="11" t="s">
        <v>22</v>
      </c>
      <c r="H29" s="3">
        <v>7.0000000000000007E-2</v>
      </c>
      <c r="I29" s="10" t="str">
        <f t="shared" si="4"/>
        <v>(0.34)</v>
      </c>
    </row>
    <row r="30" spans="1:11" x14ac:dyDescent="0.3">
      <c r="A30" s="1" t="s">
        <v>2</v>
      </c>
      <c r="B30" s="2">
        <v>42572</v>
      </c>
      <c r="C30" s="1" t="s">
        <v>1</v>
      </c>
      <c r="D30" s="1">
        <v>1</v>
      </c>
      <c r="E30" s="11" t="s">
        <v>16</v>
      </c>
      <c r="F30" s="14">
        <v>6</v>
      </c>
      <c r="G30" s="11" t="s">
        <v>16</v>
      </c>
      <c r="H30" s="3">
        <v>0.12</v>
      </c>
      <c r="I30" s="11" t="s">
        <v>16</v>
      </c>
    </row>
    <row r="31" spans="1:11" x14ac:dyDescent="0.3">
      <c r="A31" s="1" t="s">
        <v>2</v>
      </c>
      <c r="B31" s="2">
        <v>42573</v>
      </c>
      <c r="C31" s="1" t="s">
        <v>1</v>
      </c>
      <c r="D31" s="1">
        <v>56</v>
      </c>
      <c r="E31" s="11" t="s">
        <v>23</v>
      </c>
      <c r="F31" s="14">
        <v>7.77</v>
      </c>
      <c r="G31" s="11" t="s">
        <v>24</v>
      </c>
      <c r="H31" s="3">
        <v>0.03</v>
      </c>
      <c r="I31" s="10" t="str">
        <f t="shared" si="4"/>
        <v>(0.06)</v>
      </c>
    </row>
    <row r="32" spans="1:11" x14ac:dyDescent="0.3">
      <c r="A32" s="1" t="s">
        <v>2</v>
      </c>
      <c r="B32" s="2">
        <v>43298</v>
      </c>
      <c r="C32" s="1" t="s">
        <v>3</v>
      </c>
      <c r="D32" s="1">
        <v>7</v>
      </c>
      <c r="E32" s="11" t="s">
        <v>25</v>
      </c>
      <c r="F32" s="14">
        <v>12.7</v>
      </c>
      <c r="G32" s="11" t="s">
        <v>26</v>
      </c>
      <c r="H32" s="3">
        <v>0.46</v>
      </c>
      <c r="I32" s="10" t="str">
        <f t="shared" si="4"/>
        <v>(0.67)</v>
      </c>
    </row>
    <row r="33" spans="1:9" x14ac:dyDescent="0.3">
      <c r="A33" s="1" t="s">
        <v>0</v>
      </c>
      <c r="B33" s="2">
        <v>43310</v>
      </c>
      <c r="C33" s="1" t="s">
        <v>1</v>
      </c>
      <c r="D33" s="1">
        <v>25</v>
      </c>
      <c r="E33" s="11" t="s">
        <v>27</v>
      </c>
      <c r="F33" s="14">
        <v>14.68</v>
      </c>
      <c r="G33" s="11" t="s">
        <v>22</v>
      </c>
      <c r="H33" s="3">
        <v>0.32</v>
      </c>
      <c r="I33" s="10" t="str">
        <f t="shared" si="4"/>
        <v>(0.36)</v>
      </c>
    </row>
    <row r="34" spans="1:9" x14ac:dyDescent="0.3">
      <c r="A34" s="1" t="s">
        <v>0</v>
      </c>
      <c r="B34" s="2">
        <v>43314</v>
      </c>
      <c r="C34" s="1" t="s">
        <v>1</v>
      </c>
      <c r="D34" s="1">
        <v>95</v>
      </c>
      <c r="E34" s="11" t="s">
        <v>28</v>
      </c>
      <c r="F34" s="14">
        <v>13.88</v>
      </c>
      <c r="G34" s="11" t="s">
        <v>29</v>
      </c>
      <c r="H34" s="3">
        <v>0.2</v>
      </c>
      <c r="I34" s="10" t="str">
        <f t="shared" si="4"/>
        <v>(0.24)</v>
      </c>
    </row>
    <row r="35" spans="1:9" x14ac:dyDescent="0.3">
      <c r="A35" s="1" t="s">
        <v>0</v>
      </c>
      <c r="B35" s="2">
        <v>43326</v>
      </c>
      <c r="C35" s="1" t="s">
        <v>1</v>
      </c>
      <c r="D35" s="1">
        <v>47</v>
      </c>
      <c r="E35" s="11" t="s">
        <v>30</v>
      </c>
      <c r="F35" s="14">
        <v>17.7</v>
      </c>
      <c r="G35" s="11" t="s">
        <v>31</v>
      </c>
      <c r="H35" s="3">
        <v>0.2</v>
      </c>
      <c r="I35" s="10" t="str">
        <f t="shared" si="4"/>
        <v>(0.22)</v>
      </c>
    </row>
    <row r="36" spans="1:9" x14ac:dyDescent="0.3">
      <c r="A36" s="6" t="s">
        <v>0</v>
      </c>
      <c r="B36" s="7">
        <v>43484</v>
      </c>
      <c r="C36" s="6" t="s">
        <v>1</v>
      </c>
      <c r="D36" s="6">
        <v>63</v>
      </c>
      <c r="E36" s="13" t="s">
        <v>32</v>
      </c>
      <c r="F36" s="16">
        <v>14.4</v>
      </c>
      <c r="G36" s="13" t="s">
        <v>33</v>
      </c>
      <c r="H36" s="8">
        <v>0.16</v>
      </c>
      <c r="I36" s="12" t="str">
        <f t="shared" si="4"/>
        <v>(0.2)</v>
      </c>
    </row>
  </sheetData>
  <mergeCells count="9">
    <mergeCell ref="D26:E26"/>
    <mergeCell ref="F26:G26"/>
    <mergeCell ref="H26:I26"/>
    <mergeCell ref="D1:E1"/>
    <mergeCell ref="F1:G1"/>
    <mergeCell ref="H1:I1"/>
    <mergeCell ref="D13:E13"/>
    <mergeCell ref="F13:G13"/>
    <mergeCell ref="H13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mawha</dc:creator>
  <cp:lastModifiedBy>Matt Whalen</cp:lastModifiedBy>
  <dcterms:created xsi:type="dcterms:W3CDTF">2020-03-03T06:29:06Z</dcterms:created>
  <dcterms:modified xsi:type="dcterms:W3CDTF">2020-03-10T21:27:23Z</dcterms:modified>
</cp:coreProperties>
</file>