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K:\DIAGNOSTICS\2020\08 Zooplankton\"/>
    </mc:Choice>
  </mc:AlternateContent>
  <bookViews>
    <workbookView xWindow="1128" yWindow="540" windowWidth="23808" windowHeight="11880" activeTab="2"/>
  </bookViews>
  <sheets>
    <sheet name="Cover Sheet" sheetId="11" r:id="rId1"/>
    <sheet name="Zooplankton Results" sheetId="1" r:id="rId2"/>
    <sheet name="Sample QPK2071 " sheetId="13" r:id="rId3"/>
    <sheet name="Sheet1" sheetId="12" r:id="rId4"/>
  </sheets>
  <definedNames>
    <definedName name="_xlnm.Print_Area" localSheetId="0">'Cover Sheet'!$A$1:$I$47</definedName>
    <definedName name="_xlnm.Print_Area" localSheetId="2">'Sample QPK2071 '!$A$3:$K$51</definedName>
    <definedName name="_xlnm.Print_Area" localSheetId="1">'Zooplankton Results'!$A$1:$J$56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3" l="1"/>
  <c r="D33" i="13"/>
  <c r="D29" i="13"/>
  <c r="D27" i="13"/>
  <c r="D20" i="13"/>
  <c r="D19" i="13"/>
  <c r="D18" i="13"/>
  <c r="D16" i="13"/>
  <c r="C36" i="13"/>
  <c r="C33" i="13"/>
  <c r="C29" i="13"/>
  <c r="C27" i="13"/>
  <c r="C16" i="13"/>
  <c r="C19" i="13"/>
  <c r="C18" i="13"/>
  <c r="C6" i="13"/>
</calcChain>
</file>

<file path=xl/sharedStrings.xml><?xml version="1.0" encoding="utf-8"?>
<sst xmlns="http://schemas.openxmlformats.org/spreadsheetml/2006/main" count="103" uniqueCount="97">
  <si>
    <t>BC CAHS</t>
  </si>
  <si>
    <t>871A Island Highway</t>
  </si>
  <si>
    <t xml:space="preserve">CAHS submission # </t>
  </si>
  <si>
    <t xml:space="preserve">Assay Location </t>
  </si>
  <si>
    <t xml:space="preserve">CAHS assay # </t>
  </si>
  <si>
    <t xml:space="preserve">CAHS receipt date </t>
  </si>
  <si>
    <t xml:space="preserve">Report Date </t>
  </si>
  <si>
    <t xml:space="preserve">CAHS Technician </t>
  </si>
  <si>
    <t xml:space="preserve">Report approval </t>
  </si>
  <si>
    <t xml:space="preserve">Company </t>
  </si>
  <si>
    <t xml:space="preserve">Attention </t>
  </si>
  <si>
    <t xml:space="preserve">Purchase Order </t>
  </si>
  <si>
    <t xml:space="preserve">Client case # </t>
  </si>
  <si>
    <t xml:space="preserve">Sampling date </t>
  </si>
  <si>
    <t xml:space="preserve">Sample submitter </t>
  </si>
  <si>
    <t xml:space="preserve">Sampling location </t>
  </si>
  <si>
    <t>an ISO/IEC 17025:2017 Accredited Laboratory*</t>
  </si>
  <si>
    <t>Report submitted by</t>
  </si>
  <si>
    <t>BC Centre for Aquatic Health Sciences</t>
  </si>
  <si>
    <t>Campbell River, BC</t>
  </si>
  <si>
    <t>V9W 2C2</t>
  </si>
  <si>
    <t>Report submitted to:</t>
  </si>
  <si>
    <t># of samples</t>
  </si>
  <si>
    <t>DATE</t>
  </si>
  <si>
    <t>Hakai Institure</t>
  </si>
  <si>
    <t>Nori</t>
  </si>
  <si>
    <t>Quadra Island</t>
  </si>
  <si>
    <t>Elan Downey</t>
  </si>
  <si>
    <t>Hakai Institute</t>
  </si>
  <si>
    <t>Zooplankton Report</t>
  </si>
  <si>
    <t>Unidentified</t>
  </si>
  <si>
    <t>larvae</t>
  </si>
  <si>
    <t xml:space="preserve">Euphausiid </t>
  </si>
  <si>
    <t>Trocophore larvae</t>
  </si>
  <si>
    <t>Scyphozoa</t>
  </si>
  <si>
    <t>Siphonophora</t>
  </si>
  <si>
    <t>Hydrozoan</t>
  </si>
  <si>
    <t>Cnidaria</t>
  </si>
  <si>
    <t>Larvae</t>
  </si>
  <si>
    <t>eggs</t>
  </si>
  <si>
    <t>Chordata</t>
  </si>
  <si>
    <t>Ctenophora</t>
  </si>
  <si>
    <t>Bivalvia</t>
  </si>
  <si>
    <t>Gastropoda</t>
  </si>
  <si>
    <t>Mollusca</t>
  </si>
  <si>
    <t>Protista</t>
  </si>
  <si>
    <t>Larvacea</t>
  </si>
  <si>
    <t>Urochordata</t>
  </si>
  <si>
    <t>Poecilotomatoida</t>
  </si>
  <si>
    <t>Harpacticoida</t>
  </si>
  <si>
    <t>Cyclopoida</t>
  </si>
  <si>
    <t>Calanoida</t>
  </si>
  <si>
    <t>Copepoda</t>
  </si>
  <si>
    <t>Euphausiacea</t>
  </si>
  <si>
    <t>Decapoda</t>
  </si>
  <si>
    <t>Amphiopda</t>
  </si>
  <si>
    <t>Stomatopoda</t>
  </si>
  <si>
    <t>Mysidacea</t>
  </si>
  <si>
    <t>Ostracoda</t>
  </si>
  <si>
    <t>Evadne</t>
  </si>
  <si>
    <t>Podon</t>
  </si>
  <si>
    <t>Podonidae</t>
  </si>
  <si>
    <t>Bosminidae</t>
  </si>
  <si>
    <t>Branchiopoda</t>
  </si>
  <si>
    <t>Crustacea</t>
  </si>
  <si>
    <t>Arthropods</t>
  </si>
  <si>
    <t>Chaetognatha</t>
  </si>
  <si>
    <t>Phoronidea</t>
  </si>
  <si>
    <t>Nemertea</t>
  </si>
  <si>
    <t>Ophiopluteus</t>
  </si>
  <si>
    <t>Bipinnaria</t>
  </si>
  <si>
    <t>Echinoderms-larvae</t>
  </si>
  <si>
    <t>Cyphonaute</t>
  </si>
  <si>
    <t>Bryozoan</t>
  </si>
  <si>
    <t>Polychaeta- adult</t>
  </si>
  <si>
    <t>Annelids:</t>
  </si>
  <si>
    <t xml:space="preserve">QPK2071 </t>
  </si>
  <si>
    <t>Malacostraca</t>
  </si>
  <si>
    <t>QPK2073</t>
  </si>
  <si>
    <t>Littorina egg cases</t>
  </si>
  <si>
    <t>QPK2074</t>
  </si>
  <si>
    <t>QPK2075</t>
  </si>
  <si>
    <t>QPK2076</t>
  </si>
  <si>
    <t>QPK2077</t>
  </si>
  <si>
    <t>QPK2078</t>
  </si>
  <si>
    <t>QPK2079</t>
  </si>
  <si>
    <t>Cirripedia Larvae</t>
  </si>
  <si>
    <t>Pteropod</t>
  </si>
  <si>
    <t>Insecta</t>
  </si>
  <si>
    <t>QPK2084</t>
  </si>
  <si>
    <t>Zooplankton Totals                          number /sample</t>
  </si>
  <si>
    <t>Split 3 times*</t>
  </si>
  <si>
    <t>*:       sample was split 3 times, counted and final count multiplied by 8.</t>
  </si>
  <si>
    <t>BC CAHS #T0271</t>
  </si>
  <si>
    <t>Matt Whelan, Nori Okamoto</t>
  </si>
  <si>
    <t>T0271</t>
  </si>
  <si>
    <t>Fish larvae/young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</si>
</sst>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351A6A"/>
      <name val="Calibri"/>
      <family val="2"/>
      <scheme val="minor"/>
    </font>
    <font>
      <sz val="3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Fill="1" applyBorder="1" applyAlignment="1" applyProtection="1">
      <alignment horizontal="left" vertical="center"/>
    </xf>
    <xf numFmtId="0" fontId="3" fillId="0" borderId="0" xfId="0" applyFont="1"/>
    <xf numFmtId="0" fontId="4" fillId="0" borderId="0" xfId="0" applyFont="1"/>
    <xf numFmtId="4" fontId="5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164" fontId="6" fillId="0" borderId="0" xfId="0" applyNumberFormat="1" applyFont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13" fillId="0" borderId="0" xfId="0" applyFont="1" applyFill="1" applyBorder="1" applyAlignment="1" applyProtection="1">
      <alignment horizontal="left" vertical="center"/>
    </xf>
    <xf numFmtId="4" fontId="13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Border="1"/>
    <xf numFmtId="0" fontId="9" fillId="0" borderId="0" xfId="0" applyFont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top"/>
    </xf>
    <xf numFmtId="0" fontId="7" fillId="0" borderId="0" xfId="0" applyFont="1" applyAlignment="1">
      <alignment horizontal="right" wrapText="1"/>
    </xf>
    <xf numFmtId="164" fontId="0" fillId="0" borderId="0" xfId="0" applyNumberFormat="1"/>
    <xf numFmtId="0" fontId="15" fillId="0" borderId="0" xfId="0" applyFont="1"/>
    <xf numFmtId="0" fontId="16" fillId="0" borderId="1" xfId="0" applyFont="1" applyBorder="1" applyAlignment="1">
      <alignment horizontal="right"/>
    </xf>
    <xf numFmtId="0" fontId="16" fillId="0" borderId="7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2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right"/>
    </xf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4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8" fillId="0" borderId="18" xfId="0" applyFont="1" applyBorder="1"/>
    <xf numFmtId="0" fontId="3" fillId="0" borderId="21" xfId="0" applyFont="1" applyBorder="1"/>
    <xf numFmtId="0" fontId="8" fillId="0" borderId="19" xfId="0" applyFont="1" applyBorder="1"/>
    <xf numFmtId="0" fontId="3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9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9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 vertical="top"/>
    </xf>
    <xf numFmtId="164" fontId="0" fillId="0" borderId="0" xfId="0" applyNumberFormat="1" applyFont="1" applyBorder="1" applyAlignment="1">
      <alignment horizontal="left"/>
    </xf>
    <xf numFmtId="49" fontId="14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6" fillId="0" borderId="0" xfId="0" applyFont="1" applyFill="1" applyBorder="1"/>
    <xf numFmtId="0" fontId="15" fillId="0" borderId="9" xfId="0" applyFont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11" xfId="0" applyFont="1" applyBorder="1" applyAlignment="1">
      <alignment horizontal="center" wrapText="1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0C6A"/>
      <color rgb="FF1A0D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J55"/>
  <sheetViews>
    <sheetView tabSelected="1" zoomScaleNormal="100" workbookViewId="0">
      <selection activeCell="A15" sqref="A15:J38"/>
    </sheetView>
  </sheetViews>
  <sheetFormatPr defaultRowHeight="14.4" x14ac:dyDescent="0.3"/>
  <cols>
    <col min="5" max="5" width="30.33203125" bestFit="1" customWidth="1"/>
  </cols>
  <sheetData>
    <row r="10" spans="2:8" ht="23.4" x14ac:dyDescent="0.45">
      <c r="E10" s="13" t="s">
        <v>16</v>
      </c>
    </row>
    <row r="12" spans="2:8" ht="43.8" x14ac:dyDescent="0.8">
      <c r="B12" s="14"/>
      <c r="C12" s="14"/>
      <c r="D12" s="67"/>
      <c r="E12" s="68" t="s">
        <v>29</v>
      </c>
      <c r="F12" s="14"/>
      <c r="G12" s="14"/>
      <c r="H12" s="14"/>
    </row>
    <row r="13" spans="2:8" ht="23.4" x14ac:dyDescent="0.3">
      <c r="E13" s="15"/>
    </row>
    <row r="14" spans="2:8" ht="23.4" x14ac:dyDescent="0.3">
      <c r="E14" s="15" t="s">
        <v>93</v>
      </c>
    </row>
    <row r="16" spans="2:8" x14ac:dyDescent="0.3">
      <c r="E16" s="16" t="s">
        <v>17</v>
      </c>
    </row>
    <row r="18" spans="1:5" ht="18" x14ac:dyDescent="0.35">
      <c r="E18" s="11" t="s">
        <v>27</v>
      </c>
    </row>
    <row r="19" spans="1:5" ht="18" x14ac:dyDescent="0.35">
      <c r="E19" s="11"/>
    </row>
    <row r="20" spans="1:5" ht="18" x14ac:dyDescent="0.35">
      <c r="E20" s="11" t="s">
        <v>18</v>
      </c>
    </row>
    <row r="21" spans="1:5" ht="18" x14ac:dyDescent="0.35">
      <c r="E21" s="11" t="s">
        <v>1</v>
      </c>
    </row>
    <row r="22" spans="1:5" ht="18" x14ac:dyDescent="0.35">
      <c r="E22" s="17" t="s">
        <v>19</v>
      </c>
    </row>
    <row r="23" spans="1:5" ht="18" x14ac:dyDescent="0.35">
      <c r="E23" s="11" t="s">
        <v>20</v>
      </c>
    </row>
    <row r="25" spans="1:5" ht="18" x14ac:dyDescent="0.35">
      <c r="E25" s="17" t="s">
        <v>23</v>
      </c>
    </row>
    <row r="26" spans="1:5" x14ac:dyDescent="0.3">
      <c r="E26" s="35">
        <v>44041</v>
      </c>
    </row>
    <row r="27" spans="1:5" x14ac:dyDescent="0.3">
      <c r="E27" s="16" t="s">
        <v>21</v>
      </c>
    </row>
    <row r="28" spans="1:5" x14ac:dyDescent="0.3">
      <c r="E28" s="16"/>
    </row>
    <row r="29" spans="1:5" ht="18" x14ac:dyDescent="0.35">
      <c r="E29" s="11" t="s">
        <v>94</v>
      </c>
    </row>
    <row r="30" spans="1:5" ht="18" x14ac:dyDescent="0.35">
      <c r="E30" s="11" t="s">
        <v>28</v>
      </c>
    </row>
    <row r="31" spans="1:5" ht="18" x14ac:dyDescent="0.35">
      <c r="E31" s="11"/>
    </row>
    <row r="32" spans="1:5" ht="18" x14ac:dyDescent="0.35">
      <c r="A32" s="73"/>
      <c r="B32" s="73"/>
      <c r="C32" s="73"/>
      <c r="D32" s="73"/>
      <c r="E32" s="11"/>
    </row>
    <row r="33" spans="1:10" x14ac:dyDescent="0.3">
      <c r="A33" s="73"/>
      <c r="B33" s="73"/>
      <c r="C33" s="73"/>
      <c r="D33" s="73"/>
    </row>
    <row r="34" spans="1:10" x14ac:dyDescent="0.3">
      <c r="A34" s="73"/>
      <c r="B34" s="73"/>
      <c r="C34" s="73"/>
      <c r="D34" s="73"/>
      <c r="E34" s="12"/>
    </row>
    <row r="35" spans="1:10" ht="15" customHeight="1" x14ac:dyDescent="0.3">
      <c r="A35" s="73"/>
      <c r="B35" s="73"/>
      <c r="C35" s="73"/>
      <c r="D35" s="73"/>
      <c r="E35" s="12"/>
    </row>
    <row r="36" spans="1:10" x14ac:dyDescent="0.3">
      <c r="A36" s="73"/>
      <c r="B36" s="73"/>
      <c r="C36" s="73"/>
      <c r="D36" s="73"/>
      <c r="E36" s="12"/>
    </row>
    <row r="37" spans="1:10" x14ac:dyDescent="0.3">
      <c r="A37" s="73"/>
      <c r="B37" s="73"/>
      <c r="C37" s="73"/>
      <c r="D37" s="73"/>
    </row>
    <row r="38" spans="1:10" ht="15" customHeight="1" x14ac:dyDescent="0.3">
      <c r="F38" s="34"/>
    </row>
    <row r="39" spans="1:10" x14ac:dyDescent="0.3">
      <c r="F39" s="34"/>
    </row>
    <row r="40" spans="1:10" x14ac:dyDescent="0.3">
      <c r="F40" s="34"/>
    </row>
    <row r="41" spans="1:10" x14ac:dyDescent="0.3">
      <c r="F41" s="34"/>
    </row>
    <row r="42" spans="1:10" x14ac:dyDescent="0.3">
      <c r="F42" s="74"/>
      <c r="G42" s="74"/>
      <c r="H42" s="74"/>
      <c r="I42" s="74"/>
    </row>
    <row r="43" spans="1:10" x14ac:dyDescent="0.3">
      <c r="F43" s="74"/>
      <c r="G43" s="74"/>
      <c r="H43" s="74"/>
      <c r="I43" s="74"/>
    </row>
    <row r="44" spans="1:10" x14ac:dyDescent="0.3">
      <c r="F44" s="75"/>
      <c r="G44" s="75"/>
      <c r="H44" s="75"/>
      <c r="I44" s="75"/>
    </row>
    <row r="45" spans="1:10" x14ac:dyDescent="0.3">
      <c r="A45" t="s">
        <v>96</v>
      </c>
      <c r="F45" s="75"/>
      <c r="G45" s="75"/>
      <c r="H45" s="75"/>
      <c r="I45" s="75"/>
    </row>
    <row r="46" spans="1:10" x14ac:dyDescent="0.3">
      <c r="F46" s="75"/>
      <c r="G46" s="75"/>
      <c r="H46" s="75"/>
      <c r="I46" s="75"/>
    </row>
    <row r="47" spans="1:10" x14ac:dyDescent="0.3">
      <c r="F47" s="72"/>
      <c r="G47" s="72"/>
      <c r="H47" s="72"/>
      <c r="I47" s="72"/>
    </row>
    <row r="48" spans="1:10" x14ac:dyDescent="0.3">
      <c r="G48" s="34"/>
      <c r="H48" s="34"/>
      <c r="I48" s="34"/>
      <c r="J48" s="34"/>
    </row>
    <row r="49" spans="7:10" x14ac:dyDescent="0.3">
      <c r="G49" s="34"/>
      <c r="H49" s="34"/>
      <c r="I49" s="34"/>
      <c r="J49" s="34"/>
    </row>
    <row r="50" spans="7:10" x14ac:dyDescent="0.3">
      <c r="G50" s="34"/>
      <c r="H50" s="34"/>
      <c r="I50" s="34"/>
      <c r="J50" s="34"/>
    </row>
    <row r="51" spans="7:10" x14ac:dyDescent="0.3">
      <c r="G51" s="34"/>
      <c r="H51" s="34"/>
      <c r="I51" s="34"/>
      <c r="J51" s="34"/>
    </row>
    <row r="52" spans="7:10" x14ac:dyDescent="0.3">
      <c r="G52" s="34"/>
      <c r="H52" s="34"/>
      <c r="I52" s="34"/>
      <c r="J52" s="34"/>
    </row>
    <row r="53" spans="7:10" x14ac:dyDescent="0.3">
      <c r="G53" s="34"/>
      <c r="H53" s="34"/>
      <c r="I53" s="34"/>
      <c r="J53" s="34"/>
    </row>
    <row r="54" spans="7:10" x14ac:dyDescent="0.3">
      <c r="G54" s="34"/>
      <c r="H54" s="34"/>
      <c r="I54" s="34"/>
      <c r="J54" s="34"/>
    </row>
    <row r="55" spans="7:10" x14ac:dyDescent="0.3">
      <c r="G55" s="34"/>
      <c r="H55" s="34"/>
      <c r="I55" s="34"/>
      <c r="J55" s="34"/>
    </row>
  </sheetData>
  <mergeCells count="7">
    <mergeCell ref="F47:I47"/>
    <mergeCell ref="A32:D37"/>
    <mergeCell ref="F42:I42"/>
    <mergeCell ref="F43:I43"/>
    <mergeCell ref="F44:I44"/>
    <mergeCell ref="F45:I45"/>
    <mergeCell ref="F46:I46"/>
  </mergeCells>
  <pageMargins left="0.7" right="0.7" top="0.75" bottom="0.75" header="0.3" footer="0.3"/>
  <pageSetup scale="87" orientation="portrait" r:id="rId1"/>
  <headerFooter>
    <oddHeader>&amp;C&amp;G</oddHeader>
    <oddFooter xml:space="preserve">&amp;L&amp;G&amp;R&amp;"-,Bold"BC CAHS is ISO/IEC 17025:2017 accredited to screen for:
Infectious Hematopoietic Necrosis virus
Infectious Salmon Anemia virus
Viral Hemorrhagic Septicemia virus
Piscine Orthoreovirus
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9"/>
  <sheetViews>
    <sheetView tabSelected="1" zoomScaleNormal="100" workbookViewId="0">
      <selection activeCell="A15" sqref="A15:J38"/>
    </sheetView>
  </sheetViews>
  <sheetFormatPr defaultRowHeight="14.4" x14ac:dyDescent="0.3"/>
  <cols>
    <col min="1" max="1" width="16.33203125" customWidth="1"/>
    <col min="2" max="2" width="7" customWidth="1"/>
    <col min="3" max="3" width="15.5546875" customWidth="1"/>
    <col min="4" max="4" width="10.109375" customWidth="1"/>
    <col min="5" max="5" width="10" customWidth="1"/>
    <col min="6" max="7" width="10.109375" customWidth="1"/>
  </cols>
  <sheetData>
    <row r="3" spans="1:10" ht="18" x14ac:dyDescent="0.35">
      <c r="A3" s="5"/>
      <c r="B3" s="5"/>
      <c r="C3" s="5"/>
      <c r="D3" s="1"/>
      <c r="E3" s="85" t="s">
        <v>2</v>
      </c>
      <c r="F3" s="85"/>
      <c r="G3" s="86" t="s">
        <v>95</v>
      </c>
      <c r="H3" s="86"/>
      <c r="I3" s="4"/>
      <c r="J3" s="3"/>
    </row>
    <row r="4" spans="1:10" x14ac:dyDescent="0.3">
      <c r="A4" s="22" t="s">
        <v>9</v>
      </c>
      <c r="B4" s="79" t="s">
        <v>24</v>
      </c>
      <c r="C4" s="79"/>
      <c r="D4" s="23"/>
      <c r="E4" s="76" t="s">
        <v>3</v>
      </c>
      <c r="F4" s="76"/>
      <c r="G4" s="80" t="s">
        <v>0</v>
      </c>
      <c r="H4" s="80"/>
      <c r="I4" s="24"/>
      <c r="J4" s="25"/>
    </row>
    <row r="5" spans="1:10" x14ac:dyDescent="0.3">
      <c r="A5" s="22" t="s">
        <v>10</v>
      </c>
      <c r="B5" s="80" t="s">
        <v>25</v>
      </c>
      <c r="C5" s="80"/>
      <c r="D5" s="26"/>
      <c r="E5" s="76" t="s">
        <v>4</v>
      </c>
      <c r="F5" s="76"/>
      <c r="G5" s="80"/>
      <c r="H5" s="80"/>
      <c r="I5" s="25"/>
      <c r="J5" s="25"/>
    </row>
    <row r="6" spans="1:10" x14ac:dyDescent="0.3">
      <c r="A6" s="22" t="s">
        <v>11</v>
      </c>
      <c r="B6" s="84"/>
      <c r="C6" s="84"/>
      <c r="D6" s="26"/>
      <c r="E6" s="76" t="s">
        <v>5</v>
      </c>
      <c r="F6" s="76"/>
      <c r="G6" s="83">
        <v>44029</v>
      </c>
      <c r="H6" s="83"/>
      <c r="I6" s="25"/>
      <c r="J6" s="25"/>
    </row>
    <row r="7" spans="1:10" x14ac:dyDescent="0.3">
      <c r="A7" s="22" t="s">
        <v>12</v>
      </c>
      <c r="B7" s="80"/>
      <c r="C7" s="80"/>
      <c r="D7" s="26"/>
      <c r="E7" s="76" t="s">
        <v>6</v>
      </c>
      <c r="F7" s="76"/>
      <c r="G7" s="83">
        <v>44041</v>
      </c>
      <c r="H7" s="83"/>
      <c r="I7" s="25"/>
      <c r="J7" s="25"/>
    </row>
    <row r="8" spans="1:10" x14ac:dyDescent="0.3">
      <c r="A8" s="22" t="s">
        <v>13</v>
      </c>
      <c r="B8" s="83"/>
      <c r="C8" s="83"/>
      <c r="D8" s="26"/>
      <c r="E8" s="76"/>
      <c r="F8" s="76"/>
      <c r="G8" s="81"/>
      <c r="H8" s="81"/>
      <c r="I8" s="25"/>
      <c r="J8" s="25"/>
    </row>
    <row r="9" spans="1:10" x14ac:dyDescent="0.3">
      <c r="A9" s="22" t="s">
        <v>15</v>
      </c>
      <c r="B9" s="80" t="s">
        <v>26</v>
      </c>
      <c r="C9" s="80"/>
      <c r="D9" s="26"/>
      <c r="E9" s="76" t="s">
        <v>7</v>
      </c>
      <c r="F9" s="76"/>
      <c r="G9" s="80" t="s">
        <v>27</v>
      </c>
      <c r="H9" s="80"/>
      <c r="I9" s="80"/>
      <c r="J9" s="25"/>
    </row>
    <row r="10" spans="1:10" x14ac:dyDescent="0.3">
      <c r="A10" s="22" t="s">
        <v>14</v>
      </c>
      <c r="B10" s="80" t="s">
        <v>94</v>
      </c>
      <c r="C10" s="80"/>
      <c r="D10" s="26"/>
      <c r="E10" s="76" t="s">
        <v>8</v>
      </c>
      <c r="F10" s="76"/>
      <c r="G10" s="80" t="s">
        <v>27</v>
      </c>
      <c r="H10" s="80"/>
      <c r="I10" s="25"/>
      <c r="J10" s="25"/>
    </row>
    <row r="11" spans="1:10" x14ac:dyDescent="0.3">
      <c r="A11" s="22" t="s">
        <v>22</v>
      </c>
      <c r="B11" s="27">
        <v>9</v>
      </c>
      <c r="C11" s="26"/>
      <c r="D11" s="26"/>
      <c r="E11" s="22"/>
      <c r="F11" s="22"/>
      <c r="G11" s="26"/>
      <c r="H11" s="26"/>
      <c r="I11" s="25"/>
      <c r="J11" s="25"/>
    </row>
    <row r="12" spans="1:10" x14ac:dyDescent="0.3">
      <c r="A12" s="22"/>
      <c r="B12" s="81"/>
      <c r="C12" s="81"/>
      <c r="D12" s="81"/>
      <c r="E12" s="81"/>
      <c r="F12" s="81"/>
      <c r="G12" s="81"/>
      <c r="H12" s="81"/>
      <c r="I12" s="81"/>
      <c r="J12" s="81"/>
    </row>
    <row r="13" spans="1:10" x14ac:dyDescent="0.3">
      <c r="A13" s="22"/>
      <c r="B13" s="26"/>
      <c r="C13" s="26"/>
      <c r="D13" s="26"/>
      <c r="E13" s="26"/>
      <c r="F13" s="26"/>
      <c r="G13" s="26"/>
      <c r="H13" s="26"/>
      <c r="I13" s="25"/>
      <c r="J13" s="25"/>
    </row>
    <row r="14" spans="1:10" x14ac:dyDescent="0.3">
      <c r="A14" s="30"/>
      <c r="B14" s="25"/>
      <c r="C14" s="25"/>
      <c r="D14" s="25"/>
      <c r="E14" s="25"/>
      <c r="F14" s="25"/>
      <c r="G14" s="25"/>
      <c r="H14" s="25"/>
      <c r="I14" s="25"/>
      <c r="J14" s="25"/>
    </row>
    <row r="15" spans="1:10" x14ac:dyDescent="0.3">
      <c r="A15" s="22"/>
      <c r="B15" s="82"/>
      <c r="C15" s="82"/>
      <c r="D15" s="82"/>
      <c r="E15" s="82"/>
      <c r="F15" s="82"/>
      <c r="G15" s="82"/>
      <c r="H15" s="82"/>
      <c r="I15" s="82"/>
      <c r="J15" s="82"/>
    </row>
    <row r="16" spans="1:10" x14ac:dyDescent="0.3">
      <c r="A16" s="27"/>
      <c r="B16" s="82"/>
      <c r="C16" s="82"/>
      <c r="D16" s="82"/>
      <c r="E16" s="82"/>
      <c r="F16" s="82"/>
      <c r="G16" s="82"/>
      <c r="H16" s="82"/>
      <c r="I16" s="82"/>
      <c r="J16" s="82"/>
    </row>
    <row r="17" spans="1:10" x14ac:dyDescent="0.3">
      <c r="A17" s="27"/>
      <c r="B17" s="31"/>
      <c r="C17" s="31"/>
      <c r="D17" s="31"/>
      <c r="E17" s="31"/>
      <c r="F17" s="26"/>
      <c r="G17" s="25"/>
      <c r="H17" s="25"/>
      <c r="I17" s="25"/>
      <c r="J17" s="25"/>
    </row>
    <row r="18" spans="1:10" x14ac:dyDescent="0.3">
      <c r="A18" s="22"/>
      <c r="B18" s="82"/>
      <c r="C18" s="82"/>
      <c r="D18" s="82"/>
      <c r="E18" s="82"/>
      <c r="F18" s="82"/>
      <c r="G18" s="82"/>
      <c r="H18" s="82"/>
      <c r="I18" s="82"/>
      <c r="J18" s="82"/>
    </row>
    <row r="19" spans="1:10" x14ac:dyDescent="0.3">
      <c r="A19" s="26"/>
      <c r="B19" s="82"/>
      <c r="C19" s="82"/>
      <c r="D19" s="82"/>
      <c r="E19" s="82"/>
      <c r="F19" s="82"/>
      <c r="G19" s="82"/>
      <c r="H19" s="82"/>
      <c r="I19" s="82"/>
      <c r="J19" s="82"/>
    </row>
    <row r="20" spans="1:10" x14ac:dyDescent="0.3">
      <c r="A20" s="26"/>
      <c r="B20" s="33"/>
      <c r="C20" s="33"/>
      <c r="D20" s="33"/>
      <c r="E20" s="33"/>
      <c r="F20" s="33"/>
      <c r="G20" s="33"/>
      <c r="H20" s="33"/>
      <c r="I20" s="33"/>
      <c r="J20" s="33"/>
    </row>
    <row r="21" spans="1:10" x14ac:dyDescent="0.3">
      <c r="A21" s="21"/>
      <c r="B21" s="77"/>
      <c r="C21" s="77"/>
      <c r="D21" s="77"/>
      <c r="E21" s="77"/>
      <c r="F21" s="77"/>
      <c r="G21" s="77"/>
      <c r="H21" s="77"/>
      <c r="I21" s="77"/>
      <c r="J21" s="77"/>
    </row>
    <row r="22" spans="1:10" x14ac:dyDescent="0.3">
      <c r="A22" s="26"/>
      <c r="B22" s="77"/>
      <c r="C22" s="77"/>
      <c r="D22" s="77"/>
      <c r="E22" s="77"/>
      <c r="F22" s="77"/>
      <c r="G22" s="77"/>
      <c r="H22" s="77"/>
      <c r="I22" s="77"/>
      <c r="J22" s="77"/>
    </row>
    <row r="23" spans="1:10" x14ac:dyDescent="0.3">
      <c r="A23" s="22"/>
      <c r="B23" s="26"/>
      <c r="C23" s="26"/>
      <c r="D23" s="26"/>
      <c r="E23" s="26"/>
      <c r="F23" s="26"/>
      <c r="G23" s="26"/>
      <c r="H23" s="26"/>
      <c r="I23" s="25"/>
      <c r="J23" s="25"/>
    </row>
    <row r="24" spans="1:10" x14ac:dyDescent="0.3">
      <c r="A24" s="28"/>
      <c r="B24" s="78"/>
      <c r="C24" s="78"/>
      <c r="D24" s="78"/>
      <c r="E24" s="78"/>
      <c r="F24" s="78"/>
      <c r="G24" s="78"/>
      <c r="H24" s="78"/>
      <c r="I24" s="78"/>
      <c r="J24" s="78"/>
    </row>
    <row r="25" spans="1:10" x14ac:dyDescent="0.3">
      <c r="A25" s="29"/>
      <c r="B25" s="78"/>
      <c r="C25" s="78"/>
      <c r="D25" s="78"/>
      <c r="E25" s="78"/>
      <c r="F25" s="78"/>
      <c r="G25" s="78"/>
      <c r="H25" s="78"/>
      <c r="I25" s="78"/>
      <c r="J25" s="78"/>
    </row>
    <row r="26" spans="1:10" x14ac:dyDescent="0.3">
      <c r="A26" s="29"/>
      <c r="B26" s="78"/>
      <c r="C26" s="78"/>
      <c r="D26" s="78"/>
      <c r="E26" s="78"/>
      <c r="F26" s="78"/>
      <c r="G26" s="78"/>
      <c r="H26" s="78"/>
      <c r="I26" s="78"/>
      <c r="J26" s="78"/>
    </row>
    <row r="27" spans="1:10" x14ac:dyDescent="0.3">
      <c r="A27" s="26"/>
      <c r="B27" s="78"/>
      <c r="C27" s="78"/>
      <c r="D27" s="78"/>
      <c r="E27" s="78"/>
      <c r="F27" s="78"/>
      <c r="G27" s="78"/>
      <c r="H27" s="78"/>
      <c r="I27" s="78"/>
      <c r="J27" s="78"/>
    </row>
    <row r="28" spans="1:10" x14ac:dyDescent="0.3">
      <c r="A28" s="26"/>
      <c r="B28" s="78"/>
      <c r="C28" s="78"/>
      <c r="D28" s="78"/>
      <c r="E28" s="78"/>
      <c r="F28" s="78"/>
      <c r="G28" s="78"/>
      <c r="H28" s="78"/>
      <c r="I28" s="78"/>
      <c r="J28" s="78"/>
    </row>
    <row r="29" spans="1:10" x14ac:dyDescent="0.3">
      <c r="A29" s="26"/>
      <c r="B29" s="78"/>
      <c r="C29" s="78"/>
      <c r="D29" s="78"/>
      <c r="E29" s="78"/>
      <c r="F29" s="78"/>
      <c r="G29" s="78"/>
      <c r="H29" s="78"/>
      <c r="I29" s="78"/>
      <c r="J29" s="78"/>
    </row>
    <row r="30" spans="1:10" x14ac:dyDescent="0.3">
      <c r="A30" s="26"/>
      <c r="B30" s="78"/>
      <c r="C30" s="78"/>
      <c r="D30" s="78"/>
      <c r="E30" s="78"/>
      <c r="F30" s="78"/>
      <c r="G30" s="78"/>
      <c r="H30" s="78"/>
      <c r="I30" s="78"/>
      <c r="J30" s="78"/>
    </row>
    <row r="31" spans="1:10" x14ac:dyDescent="0.3">
      <c r="A31" s="26"/>
      <c r="B31" s="78"/>
      <c r="C31" s="78"/>
      <c r="D31" s="78"/>
      <c r="E31" s="78"/>
      <c r="F31" s="78"/>
      <c r="G31" s="78"/>
      <c r="H31" s="78"/>
      <c r="I31" s="78"/>
      <c r="J31" s="78"/>
    </row>
    <row r="32" spans="1:10" x14ac:dyDescent="0.3">
      <c r="A32" s="26"/>
      <c r="B32" s="78"/>
      <c r="C32" s="78"/>
      <c r="D32" s="78"/>
      <c r="E32" s="78"/>
      <c r="F32" s="78"/>
      <c r="G32" s="78"/>
      <c r="H32" s="78"/>
      <c r="I32" s="78"/>
      <c r="J32" s="78"/>
    </row>
    <row r="33" spans="1:10" x14ac:dyDescent="0.3">
      <c r="A33" s="26"/>
      <c r="B33" s="78"/>
      <c r="C33" s="78"/>
      <c r="D33" s="78"/>
      <c r="E33" s="78"/>
      <c r="F33" s="78"/>
      <c r="G33" s="78"/>
      <c r="H33" s="78"/>
      <c r="I33" s="78"/>
      <c r="J33" s="78"/>
    </row>
    <row r="34" spans="1:10" x14ac:dyDescent="0.3">
      <c r="A34" s="26"/>
      <c r="B34" s="78"/>
      <c r="C34" s="78"/>
      <c r="D34" s="78"/>
      <c r="E34" s="78"/>
      <c r="F34" s="78"/>
      <c r="G34" s="78"/>
      <c r="H34" s="78"/>
      <c r="I34" s="78"/>
      <c r="J34" s="78"/>
    </row>
    <row r="35" spans="1:10" x14ac:dyDescent="0.3">
      <c r="A35" s="26"/>
      <c r="B35" s="78"/>
      <c r="C35" s="78"/>
      <c r="D35" s="78"/>
      <c r="E35" s="78"/>
      <c r="F35" s="78"/>
      <c r="G35" s="78"/>
      <c r="H35" s="78"/>
      <c r="I35" s="78"/>
      <c r="J35" s="78"/>
    </row>
    <row r="36" spans="1:10" x14ac:dyDescent="0.3">
      <c r="A36" s="26"/>
      <c r="B36" s="31"/>
      <c r="C36" s="31"/>
      <c r="D36" s="31"/>
      <c r="E36" s="26"/>
      <c r="F36" s="25"/>
      <c r="G36" s="25"/>
      <c r="H36" s="25"/>
      <c r="I36" s="25"/>
      <c r="J36" s="25"/>
    </row>
    <row r="37" spans="1:10" x14ac:dyDescent="0.3">
      <c r="A37" s="21"/>
      <c r="B37" s="31"/>
      <c r="C37" s="31"/>
      <c r="D37" s="31"/>
      <c r="E37" s="26"/>
      <c r="F37" s="25"/>
      <c r="G37" s="25"/>
      <c r="H37" s="25"/>
      <c r="I37" s="25"/>
      <c r="J37" s="25"/>
    </row>
    <row r="38" spans="1:10" ht="15" customHeight="1" x14ac:dyDescent="0.3">
      <c r="A38" s="26"/>
      <c r="B38" s="31"/>
      <c r="C38" s="31"/>
      <c r="D38" s="31"/>
      <c r="E38" s="26"/>
      <c r="F38" s="25"/>
      <c r="G38" s="25"/>
      <c r="H38" s="25"/>
      <c r="I38" s="25"/>
      <c r="J38" s="25"/>
    </row>
    <row r="39" spans="1:10" ht="15" customHeight="1" x14ac:dyDescent="0.3">
      <c r="A39" s="26"/>
      <c r="B39" s="31"/>
      <c r="C39" s="31"/>
      <c r="D39" s="31"/>
      <c r="E39" s="26"/>
      <c r="F39" s="25"/>
      <c r="G39" s="25"/>
      <c r="H39" s="25"/>
      <c r="I39" s="25"/>
      <c r="J39" s="25"/>
    </row>
    <row r="40" spans="1:10" ht="15" customHeight="1" x14ac:dyDescent="0.3">
      <c r="A40" s="26"/>
      <c r="B40" s="31"/>
      <c r="C40" s="31"/>
      <c r="D40" s="31"/>
      <c r="E40" s="26"/>
      <c r="F40" s="25"/>
      <c r="G40" s="25"/>
      <c r="H40" s="25"/>
      <c r="I40" s="25"/>
      <c r="J40" s="25"/>
    </row>
    <row r="41" spans="1:10" ht="15" customHeight="1" x14ac:dyDescent="0.3">
      <c r="A41" s="26"/>
      <c r="B41" s="31"/>
      <c r="C41" s="31"/>
      <c r="D41" s="31"/>
      <c r="E41" s="26"/>
      <c r="F41" s="25"/>
      <c r="G41" s="25"/>
      <c r="H41" s="25"/>
      <c r="I41" s="25"/>
      <c r="J41" s="25"/>
    </row>
    <row r="42" spans="1:10" ht="15" customHeight="1" x14ac:dyDescent="0.3">
      <c r="A42" s="26"/>
      <c r="B42" s="31"/>
      <c r="C42" s="31"/>
      <c r="D42" s="31"/>
      <c r="E42" s="26"/>
      <c r="F42" s="25"/>
      <c r="G42" s="25"/>
      <c r="H42" s="25"/>
      <c r="I42" s="25"/>
      <c r="J42" s="25"/>
    </row>
    <row r="43" spans="1:10" ht="15" customHeight="1" x14ac:dyDescent="0.3">
      <c r="A43" s="26"/>
      <c r="B43" s="31"/>
      <c r="C43" s="32"/>
      <c r="D43" s="31"/>
      <c r="E43" s="26"/>
      <c r="F43" s="25"/>
      <c r="G43" s="25"/>
      <c r="H43" s="25"/>
      <c r="I43" s="25"/>
      <c r="J43" s="25"/>
    </row>
    <row r="44" spans="1:10" ht="15" customHeight="1" x14ac:dyDescent="0.3">
      <c r="A44" s="26"/>
      <c r="B44" s="31"/>
      <c r="C44" s="31"/>
      <c r="D44" s="31"/>
      <c r="E44" s="26"/>
      <c r="F44" s="25"/>
      <c r="G44" s="25"/>
      <c r="H44" s="25"/>
      <c r="I44" s="25"/>
      <c r="J44" s="25"/>
    </row>
    <row r="45" spans="1:10" ht="15" customHeight="1" x14ac:dyDescent="0.3">
      <c r="A45" s="26" t="s">
        <v>96</v>
      </c>
      <c r="B45" s="31"/>
      <c r="C45" s="31"/>
      <c r="D45" s="31"/>
      <c r="E45" s="26"/>
      <c r="F45" s="25"/>
      <c r="G45" s="25"/>
      <c r="H45" s="25"/>
      <c r="I45" s="25"/>
      <c r="J45" s="25"/>
    </row>
    <row r="46" spans="1:10" ht="15" customHeight="1" x14ac:dyDescent="0.3">
      <c r="A46" s="26"/>
      <c r="B46" s="31"/>
      <c r="C46" s="31"/>
      <c r="D46" s="31"/>
      <c r="E46" s="26"/>
      <c r="F46" s="25"/>
      <c r="G46" s="25"/>
      <c r="H46" s="25"/>
      <c r="I46" s="25"/>
      <c r="J46" s="25"/>
    </row>
    <row r="47" spans="1:10" ht="15" customHeight="1" x14ac:dyDescent="0.3">
      <c r="A47" s="26"/>
      <c r="B47" s="31"/>
      <c r="C47" s="31"/>
      <c r="D47" s="31"/>
      <c r="E47" s="26"/>
      <c r="F47" s="25"/>
      <c r="G47" s="25"/>
      <c r="H47" s="25"/>
      <c r="I47" s="25"/>
      <c r="J47" s="25"/>
    </row>
    <row r="48" spans="1:10" ht="15" customHeight="1" x14ac:dyDescent="0.3">
      <c r="A48" s="26"/>
      <c r="B48" s="31"/>
      <c r="C48" s="31"/>
      <c r="D48" s="31"/>
      <c r="E48" s="26"/>
      <c r="F48" s="25"/>
      <c r="G48" s="25"/>
      <c r="H48" s="25"/>
      <c r="I48" s="25"/>
      <c r="J48" s="25"/>
    </row>
    <row r="49" spans="1:10" ht="15" customHeight="1" x14ac:dyDescent="0.3">
      <c r="A49" s="26"/>
      <c r="B49" s="31"/>
      <c r="C49" s="31"/>
      <c r="D49" s="31"/>
      <c r="E49" s="26"/>
      <c r="F49" s="25"/>
      <c r="G49" s="25"/>
      <c r="H49" s="25"/>
      <c r="I49" s="25"/>
      <c r="J49" s="25"/>
    </row>
    <row r="50" spans="1:10" x14ac:dyDescent="0.3">
      <c r="A50" s="26"/>
      <c r="B50" s="31"/>
      <c r="C50" s="31"/>
      <c r="D50" s="31"/>
      <c r="E50" s="26"/>
      <c r="F50" s="25"/>
      <c r="G50" s="25"/>
      <c r="H50" s="25"/>
      <c r="I50" s="25"/>
      <c r="J50" s="25"/>
    </row>
    <row r="51" spans="1:10" x14ac:dyDescent="0.3">
      <c r="A51" s="26"/>
      <c r="B51" s="31"/>
      <c r="C51" s="31"/>
      <c r="D51" s="31"/>
      <c r="E51" s="26"/>
      <c r="F51" s="25"/>
      <c r="G51" s="25"/>
      <c r="H51" s="25"/>
      <c r="I51" s="25"/>
      <c r="J51" s="25"/>
    </row>
    <row r="52" spans="1:10" x14ac:dyDescent="0.3">
      <c r="A52" s="26"/>
      <c r="B52" s="31"/>
      <c r="C52" s="31"/>
      <c r="D52" s="31"/>
      <c r="E52" s="26"/>
      <c r="F52" s="25"/>
      <c r="G52" s="25"/>
      <c r="H52" s="25"/>
      <c r="I52" s="25"/>
      <c r="J52" s="25"/>
    </row>
    <row r="53" spans="1:10" x14ac:dyDescent="0.3">
      <c r="A53" s="26"/>
      <c r="B53" s="31"/>
      <c r="C53" s="31"/>
      <c r="D53" s="31"/>
      <c r="E53" s="26"/>
      <c r="F53" s="25"/>
      <c r="G53" s="25"/>
      <c r="H53" s="25"/>
      <c r="I53" s="25"/>
      <c r="J53" s="25"/>
    </row>
    <row r="54" spans="1:10" x14ac:dyDescent="0.3">
      <c r="A54" s="18"/>
      <c r="B54" s="20"/>
      <c r="C54" s="20"/>
      <c r="D54" s="20"/>
      <c r="E54" s="18"/>
      <c r="F54" s="2"/>
      <c r="G54" s="2"/>
      <c r="H54" s="2"/>
      <c r="I54" s="2"/>
      <c r="J54" s="2"/>
    </row>
    <row r="55" spans="1:10" x14ac:dyDescent="0.3">
      <c r="A55" s="18"/>
      <c r="B55" s="20"/>
      <c r="C55" s="20"/>
      <c r="D55" s="20"/>
      <c r="E55" s="18"/>
      <c r="F55" s="2"/>
      <c r="G55" s="2"/>
      <c r="H55" s="2"/>
      <c r="I55" s="2"/>
      <c r="J55" s="2"/>
    </row>
    <row r="56" spans="1:10" x14ac:dyDescent="0.3">
      <c r="A56" s="18"/>
      <c r="B56" s="20"/>
      <c r="C56" s="20"/>
      <c r="D56" s="20"/>
      <c r="E56" s="18"/>
      <c r="F56" s="2"/>
      <c r="G56" s="2"/>
      <c r="H56" s="2"/>
      <c r="I56" s="2"/>
      <c r="J56" s="2"/>
    </row>
    <row r="57" spans="1:10" x14ac:dyDescent="0.3">
      <c r="A57" s="18"/>
      <c r="B57" s="20"/>
      <c r="C57" s="20"/>
      <c r="D57" s="20"/>
      <c r="E57" s="18"/>
      <c r="F57" s="2"/>
      <c r="G57" s="2"/>
      <c r="H57" s="2"/>
      <c r="I57" s="2"/>
      <c r="J57" s="2"/>
    </row>
    <row r="58" spans="1:10" x14ac:dyDescent="0.3">
      <c r="A58" s="18"/>
      <c r="B58" s="20"/>
      <c r="C58" s="20"/>
      <c r="D58" s="20"/>
      <c r="E58" s="18"/>
      <c r="F58" s="2"/>
      <c r="G58" s="2"/>
      <c r="H58" s="2"/>
      <c r="I58" s="2"/>
      <c r="J58" s="2"/>
    </row>
    <row r="59" spans="1:10" x14ac:dyDescent="0.3">
      <c r="A59" s="18"/>
      <c r="B59" s="20"/>
      <c r="C59" s="20"/>
      <c r="D59" s="20"/>
      <c r="E59" s="18"/>
      <c r="F59" s="2"/>
      <c r="G59" s="2"/>
      <c r="H59" s="2"/>
      <c r="I59" s="2"/>
      <c r="J59" s="2"/>
    </row>
    <row r="60" spans="1:10" x14ac:dyDescent="0.3">
      <c r="A60" s="18"/>
      <c r="B60" s="20"/>
      <c r="C60" s="20"/>
      <c r="D60" s="20"/>
      <c r="E60" s="18"/>
      <c r="F60" s="2"/>
      <c r="G60" s="2"/>
      <c r="H60" s="2"/>
      <c r="I60" s="2"/>
      <c r="J60" s="2"/>
    </row>
    <row r="61" spans="1:10" x14ac:dyDescent="0.3">
      <c r="A61" s="18"/>
      <c r="B61" s="20"/>
      <c r="C61" s="20"/>
      <c r="D61" s="20"/>
      <c r="E61" s="18"/>
      <c r="F61" s="2"/>
      <c r="G61" s="2"/>
      <c r="H61" s="2"/>
      <c r="I61" s="2"/>
      <c r="J61" s="2"/>
    </row>
    <row r="62" spans="1:10" x14ac:dyDescent="0.3">
      <c r="A62" s="18"/>
      <c r="B62" s="20"/>
      <c r="C62" s="20"/>
      <c r="D62" s="2"/>
      <c r="E62" s="2"/>
      <c r="F62" s="2"/>
      <c r="G62" s="2"/>
      <c r="H62" s="2"/>
      <c r="I62" s="2"/>
      <c r="J62" s="2"/>
    </row>
    <row r="63" spans="1:10" x14ac:dyDescent="0.3">
      <c r="A63" s="18"/>
      <c r="B63" s="7"/>
      <c r="C63" s="7"/>
      <c r="D63" s="18"/>
      <c r="E63" s="2"/>
      <c r="F63" s="2"/>
      <c r="G63" s="2"/>
      <c r="H63" s="2"/>
      <c r="I63" s="2"/>
      <c r="J63" s="2"/>
    </row>
    <row r="64" spans="1:10" x14ac:dyDescent="0.3">
      <c r="A64" s="18"/>
      <c r="B64" s="10"/>
      <c r="C64" s="7"/>
      <c r="D64" s="8"/>
      <c r="E64" s="18"/>
      <c r="F64" s="2"/>
      <c r="G64" s="2"/>
      <c r="H64" s="2"/>
      <c r="I64" s="2"/>
      <c r="J64" s="2"/>
    </row>
    <row r="65" spans="1:5" x14ac:dyDescent="0.3">
      <c r="A65" s="5"/>
      <c r="B65" s="19"/>
      <c r="C65" s="7"/>
      <c r="D65" s="8"/>
      <c r="E65" s="5"/>
    </row>
    <row r="66" spans="1:5" x14ac:dyDescent="0.3">
      <c r="A66" s="6"/>
      <c r="B66" s="9"/>
    </row>
    <row r="67" spans="1:5" x14ac:dyDescent="0.3">
      <c r="A67" s="5"/>
    </row>
    <row r="68" spans="1:5" x14ac:dyDescent="0.3">
      <c r="A68" s="5"/>
    </row>
    <row r="69" spans="1:5" x14ac:dyDescent="0.3">
      <c r="A69" s="5"/>
    </row>
  </sheetData>
  <mergeCells count="28">
    <mergeCell ref="G10:H10"/>
    <mergeCell ref="G3:H3"/>
    <mergeCell ref="G4:H4"/>
    <mergeCell ref="G5:H5"/>
    <mergeCell ref="G6:H6"/>
    <mergeCell ref="G7:H7"/>
    <mergeCell ref="G8:H8"/>
    <mergeCell ref="B6:C6"/>
    <mergeCell ref="E3:F3"/>
    <mergeCell ref="E4:F4"/>
    <mergeCell ref="E5:F5"/>
    <mergeCell ref="E6:F6"/>
    <mergeCell ref="E8:F8"/>
    <mergeCell ref="E7:F7"/>
    <mergeCell ref="B21:J22"/>
    <mergeCell ref="B24:J35"/>
    <mergeCell ref="B4:C4"/>
    <mergeCell ref="B5:C5"/>
    <mergeCell ref="B7:C7"/>
    <mergeCell ref="B9:C9"/>
    <mergeCell ref="B10:C10"/>
    <mergeCell ref="B12:J12"/>
    <mergeCell ref="G9:I9"/>
    <mergeCell ref="B15:J16"/>
    <mergeCell ref="B18:J19"/>
    <mergeCell ref="E9:F9"/>
    <mergeCell ref="E10:F10"/>
    <mergeCell ref="B8:C8"/>
  </mergeCells>
  <pageMargins left="0.70866141732283472" right="0.70866141732283472" top="0.74803149606299213" bottom="0.74803149606299213" header="0.31496062992125984" footer="0.31496062992125984"/>
  <pageSetup scale="83" orientation="portrait" r:id="rId1"/>
  <headerFooter>
    <oddHeader>&amp;L&amp;G&amp;C&amp;"-,Bold"&amp;18Zooplankton Report&amp;R&amp;G</oddHeader>
    <oddFooter>&amp;L&amp;9The results in this report relate only to the tested sample from the sample provided.
*BC CAHS is ISO/IEC 17025 Certified for RT-qPCR screening of IHNV, ISAV, VHSV, and PRV
---END OF REPORT---&amp;R&amp;10
&amp;D
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"/>
  <sheetViews>
    <sheetView tabSelected="1" zoomScale="92" zoomScaleNormal="92" workbookViewId="0">
      <selection activeCell="A15" sqref="A15:J38"/>
    </sheetView>
  </sheetViews>
  <sheetFormatPr defaultRowHeight="21" x14ac:dyDescent="0.4"/>
  <cols>
    <col min="1" max="1" width="23.44140625" style="36" bestFit="1" customWidth="1"/>
    <col min="2" max="2" width="20" style="36" customWidth="1"/>
    <col min="3" max="3" width="14" customWidth="1"/>
    <col min="4" max="4" width="14.6640625" customWidth="1"/>
    <col min="5" max="10" width="8.77734375" customWidth="1"/>
    <col min="11" max="11" width="13" customWidth="1"/>
  </cols>
  <sheetData>
    <row r="2" spans="1:11" ht="21.6" thickBot="1" x14ac:dyDescent="0.45"/>
    <row r="3" spans="1:11" ht="21" customHeight="1" x14ac:dyDescent="0.3">
      <c r="A3" s="87" t="s">
        <v>90</v>
      </c>
      <c r="B3" s="88"/>
      <c r="C3" s="48" t="s">
        <v>76</v>
      </c>
      <c r="D3" s="49" t="s">
        <v>78</v>
      </c>
      <c r="E3" s="49" t="s">
        <v>80</v>
      </c>
      <c r="F3" s="49" t="s">
        <v>81</v>
      </c>
      <c r="G3" s="49" t="s">
        <v>82</v>
      </c>
      <c r="H3" s="49" t="s">
        <v>83</v>
      </c>
      <c r="I3" s="49" t="s">
        <v>84</v>
      </c>
      <c r="J3" s="49" t="s">
        <v>85</v>
      </c>
      <c r="K3" s="50" t="s">
        <v>89</v>
      </c>
    </row>
    <row r="4" spans="1:11" ht="21" customHeight="1" x14ac:dyDescent="0.3">
      <c r="A4" s="89"/>
      <c r="B4" s="90"/>
      <c r="C4" s="69" t="s">
        <v>91</v>
      </c>
      <c r="D4" s="71" t="s">
        <v>91</v>
      </c>
      <c r="E4" s="51"/>
      <c r="F4" s="51"/>
      <c r="G4" s="51"/>
      <c r="H4" s="51"/>
      <c r="I4" s="51"/>
      <c r="J4" s="51"/>
      <c r="K4" s="52"/>
    </row>
    <row r="5" spans="1:11" ht="21.6" customHeight="1" thickBot="1" x14ac:dyDescent="0.35">
      <c r="A5" s="91"/>
      <c r="B5" s="92"/>
      <c r="C5" s="70"/>
      <c r="D5" s="53"/>
      <c r="E5" s="53"/>
      <c r="F5" s="53"/>
      <c r="G5" s="53"/>
      <c r="H5" s="53"/>
      <c r="I5" s="53"/>
      <c r="J5" s="53"/>
      <c r="K5" s="54"/>
    </row>
    <row r="6" spans="1:11" ht="25.05" customHeight="1" x14ac:dyDescent="0.3">
      <c r="A6" s="96" t="s">
        <v>75</v>
      </c>
      <c r="B6" s="38" t="s">
        <v>33</v>
      </c>
      <c r="C6" s="55">
        <f>3*8</f>
        <v>24</v>
      </c>
      <c r="D6" s="56">
        <v>16</v>
      </c>
      <c r="E6" s="56">
        <v>6</v>
      </c>
      <c r="F6" s="56">
        <v>1</v>
      </c>
      <c r="G6" s="56">
        <v>0</v>
      </c>
      <c r="H6" s="56">
        <v>0</v>
      </c>
      <c r="I6" s="56">
        <v>0</v>
      </c>
      <c r="J6" s="56">
        <v>0</v>
      </c>
      <c r="K6" s="57">
        <v>14</v>
      </c>
    </row>
    <row r="7" spans="1:11" ht="25.05" customHeight="1" x14ac:dyDescent="0.3">
      <c r="A7" s="97"/>
      <c r="B7" s="39" t="s">
        <v>74</v>
      </c>
      <c r="C7" s="58">
        <v>0</v>
      </c>
      <c r="D7" s="59">
        <v>0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2</v>
      </c>
      <c r="K7" s="60">
        <v>1</v>
      </c>
    </row>
    <row r="8" spans="1:11" ht="25.05" customHeight="1" x14ac:dyDescent="0.35">
      <c r="A8" s="41" t="s">
        <v>73</v>
      </c>
      <c r="B8" s="40" t="s">
        <v>72</v>
      </c>
      <c r="C8" s="58">
        <v>0</v>
      </c>
      <c r="D8" s="59">
        <v>0</v>
      </c>
      <c r="E8" s="59">
        <v>26</v>
      </c>
      <c r="F8" s="59">
        <v>4</v>
      </c>
      <c r="G8" s="59">
        <v>2</v>
      </c>
      <c r="H8" s="59">
        <v>0</v>
      </c>
      <c r="I8" s="59">
        <v>0</v>
      </c>
      <c r="J8" s="59">
        <v>10</v>
      </c>
      <c r="K8" s="60">
        <v>98</v>
      </c>
    </row>
    <row r="9" spans="1:11" ht="25.05" customHeight="1" x14ac:dyDescent="0.3">
      <c r="A9" s="98" t="s">
        <v>71</v>
      </c>
      <c r="B9" s="40" t="s">
        <v>70</v>
      </c>
      <c r="C9" s="58">
        <v>0</v>
      </c>
      <c r="D9" s="59">
        <v>16</v>
      </c>
      <c r="E9" s="59">
        <v>6</v>
      </c>
      <c r="F9" s="59">
        <v>7</v>
      </c>
      <c r="G9" s="59">
        <v>0</v>
      </c>
      <c r="H9" s="59">
        <v>0</v>
      </c>
      <c r="I9" s="59">
        <v>0</v>
      </c>
      <c r="J9" s="59">
        <v>0</v>
      </c>
      <c r="K9" s="60">
        <v>3</v>
      </c>
    </row>
    <row r="10" spans="1:11" ht="25.05" customHeight="1" x14ac:dyDescent="0.3">
      <c r="A10" s="97"/>
      <c r="B10" s="40" t="s">
        <v>69</v>
      </c>
      <c r="C10" s="58">
        <v>0</v>
      </c>
      <c r="D10" s="59">
        <v>0</v>
      </c>
      <c r="E10" s="59">
        <v>0</v>
      </c>
      <c r="F10" s="59">
        <v>0</v>
      </c>
      <c r="G10" s="59">
        <v>0</v>
      </c>
      <c r="H10" s="59">
        <v>0</v>
      </c>
      <c r="I10" s="59">
        <v>0</v>
      </c>
      <c r="J10" s="59">
        <v>1</v>
      </c>
      <c r="K10" s="60">
        <v>5</v>
      </c>
    </row>
    <row r="11" spans="1:11" ht="25.05" customHeight="1" x14ac:dyDescent="0.35">
      <c r="A11" s="41" t="s">
        <v>68</v>
      </c>
      <c r="B11" s="40"/>
      <c r="C11" s="58">
        <v>0</v>
      </c>
      <c r="D11" s="59">
        <v>0</v>
      </c>
      <c r="E11" s="59">
        <v>0</v>
      </c>
      <c r="F11" s="59">
        <v>0</v>
      </c>
      <c r="G11" s="59">
        <v>0</v>
      </c>
      <c r="H11" s="59">
        <v>0</v>
      </c>
      <c r="I11" s="59">
        <v>0</v>
      </c>
      <c r="J11" s="59">
        <v>0</v>
      </c>
      <c r="K11" s="60">
        <v>0</v>
      </c>
    </row>
    <row r="12" spans="1:11" ht="25.05" customHeight="1" x14ac:dyDescent="0.35">
      <c r="A12" s="42" t="s">
        <v>67</v>
      </c>
      <c r="B12" s="40"/>
      <c r="C12" s="58">
        <v>0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59">
        <v>0</v>
      </c>
      <c r="J12" s="59">
        <v>0</v>
      </c>
      <c r="K12" s="60">
        <v>0</v>
      </c>
    </row>
    <row r="13" spans="1:11" ht="25.05" customHeight="1" x14ac:dyDescent="0.35">
      <c r="A13" s="41" t="s">
        <v>66</v>
      </c>
      <c r="B13" s="40"/>
      <c r="C13" s="58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60">
        <v>0</v>
      </c>
    </row>
    <row r="14" spans="1:11" ht="25.05" customHeight="1" x14ac:dyDescent="0.35">
      <c r="A14" s="41" t="s">
        <v>65</v>
      </c>
      <c r="B14" s="47"/>
      <c r="C14" s="61"/>
      <c r="D14" s="62"/>
      <c r="E14" s="62"/>
      <c r="F14" s="62"/>
      <c r="G14" s="62"/>
      <c r="H14" s="62"/>
      <c r="I14" s="62"/>
      <c r="J14" s="62"/>
      <c r="K14" s="63"/>
    </row>
    <row r="15" spans="1:11" ht="25.05" customHeight="1" x14ac:dyDescent="0.3">
      <c r="A15" s="93" t="s">
        <v>64</v>
      </c>
      <c r="B15" s="39" t="s">
        <v>63</v>
      </c>
      <c r="C15" s="61"/>
      <c r="D15" s="62"/>
      <c r="E15" s="62"/>
      <c r="F15" s="62"/>
      <c r="G15" s="62"/>
      <c r="H15" s="62"/>
      <c r="I15" s="62"/>
      <c r="J15" s="62"/>
      <c r="K15" s="63"/>
    </row>
    <row r="16" spans="1:11" ht="25.05" customHeight="1" x14ac:dyDescent="0.3">
      <c r="A16" s="95"/>
      <c r="B16" s="45" t="s">
        <v>62</v>
      </c>
      <c r="C16" s="58">
        <f>8*20</f>
        <v>160</v>
      </c>
      <c r="D16" s="59">
        <f>18*8</f>
        <v>144</v>
      </c>
      <c r="E16" s="59">
        <v>36</v>
      </c>
      <c r="F16" s="59">
        <v>73</v>
      </c>
      <c r="G16" s="59">
        <v>1</v>
      </c>
      <c r="H16" s="59">
        <v>0</v>
      </c>
      <c r="I16" s="59">
        <v>0</v>
      </c>
      <c r="J16" s="59">
        <v>7</v>
      </c>
      <c r="K16" s="60">
        <v>72</v>
      </c>
    </row>
    <row r="17" spans="1:11" ht="25.05" customHeight="1" x14ac:dyDescent="0.3">
      <c r="A17" s="95"/>
      <c r="B17" s="45" t="s">
        <v>61</v>
      </c>
      <c r="C17" s="58"/>
      <c r="D17" s="59"/>
      <c r="E17" s="59"/>
      <c r="F17" s="59"/>
      <c r="G17" s="59"/>
      <c r="H17" s="59"/>
      <c r="I17" s="59"/>
      <c r="J17" s="59"/>
      <c r="K17" s="60"/>
    </row>
    <row r="18" spans="1:11" ht="25.05" customHeight="1" x14ac:dyDescent="0.3">
      <c r="A18" s="95"/>
      <c r="B18" s="37" t="s">
        <v>60</v>
      </c>
      <c r="C18" s="58">
        <f>94*8</f>
        <v>752</v>
      </c>
      <c r="D18" s="59">
        <f>184*8</f>
        <v>1472</v>
      </c>
      <c r="E18" s="59">
        <v>287</v>
      </c>
      <c r="F18" s="59">
        <v>348</v>
      </c>
      <c r="G18" s="59">
        <v>100</v>
      </c>
      <c r="H18" s="59">
        <v>38</v>
      </c>
      <c r="I18" s="59">
        <v>55</v>
      </c>
      <c r="J18" s="59">
        <v>113</v>
      </c>
      <c r="K18" s="60">
        <v>165</v>
      </c>
    </row>
    <row r="19" spans="1:11" ht="25.05" customHeight="1" x14ac:dyDescent="0.3">
      <c r="A19" s="95"/>
      <c r="B19" s="37" t="s">
        <v>59</v>
      </c>
      <c r="C19" s="58">
        <f>446*8</f>
        <v>3568</v>
      </c>
      <c r="D19" s="59">
        <f>213*8</f>
        <v>1704</v>
      </c>
      <c r="E19" s="59">
        <v>476</v>
      </c>
      <c r="F19" s="59">
        <v>589</v>
      </c>
      <c r="G19" s="59">
        <v>125</v>
      </c>
      <c r="H19" s="59">
        <v>18</v>
      </c>
      <c r="I19" s="59">
        <v>12</v>
      </c>
      <c r="J19" s="59">
        <v>301</v>
      </c>
      <c r="K19" s="60">
        <v>6</v>
      </c>
    </row>
    <row r="20" spans="1:11" ht="25.05" customHeight="1" x14ac:dyDescent="0.3">
      <c r="A20" s="95"/>
      <c r="B20" s="39" t="s">
        <v>58</v>
      </c>
      <c r="C20" s="58">
        <v>32</v>
      </c>
      <c r="D20" s="59">
        <f>8*11</f>
        <v>88</v>
      </c>
      <c r="E20" s="59">
        <v>23</v>
      </c>
      <c r="F20" s="59">
        <v>22</v>
      </c>
      <c r="G20" s="59">
        <v>0</v>
      </c>
      <c r="H20" s="59">
        <v>0</v>
      </c>
      <c r="I20" s="59">
        <v>3</v>
      </c>
      <c r="J20" s="59">
        <v>2</v>
      </c>
      <c r="K20" s="60">
        <v>8</v>
      </c>
    </row>
    <row r="21" spans="1:11" ht="25.05" customHeight="1" x14ac:dyDescent="0.3">
      <c r="A21" s="95"/>
      <c r="B21" s="39" t="s">
        <v>77</v>
      </c>
      <c r="C21" s="61"/>
      <c r="D21" s="62"/>
      <c r="E21" s="62"/>
      <c r="F21" s="62"/>
      <c r="G21" s="62"/>
      <c r="H21" s="62"/>
      <c r="I21" s="62"/>
      <c r="J21" s="62"/>
      <c r="K21" s="63"/>
    </row>
    <row r="22" spans="1:11" ht="25.05" customHeight="1" x14ac:dyDescent="0.3">
      <c r="A22" s="95"/>
      <c r="B22" s="45" t="s">
        <v>57</v>
      </c>
      <c r="C22" s="58">
        <v>8</v>
      </c>
      <c r="D22" s="59">
        <v>32</v>
      </c>
      <c r="E22" s="59">
        <v>1</v>
      </c>
      <c r="F22" s="59">
        <v>0</v>
      </c>
      <c r="G22" s="59">
        <v>11</v>
      </c>
      <c r="H22" s="59">
        <v>0</v>
      </c>
      <c r="I22" s="59">
        <v>1</v>
      </c>
      <c r="J22" s="59">
        <v>2</v>
      </c>
      <c r="K22" s="60">
        <v>1</v>
      </c>
    </row>
    <row r="23" spans="1:11" ht="25.05" customHeight="1" x14ac:dyDescent="0.3">
      <c r="A23" s="95"/>
      <c r="B23" s="45" t="s">
        <v>56</v>
      </c>
      <c r="C23" s="58">
        <v>0</v>
      </c>
      <c r="D23" s="59">
        <v>0</v>
      </c>
      <c r="E23" s="59">
        <v>0</v>
      </c>
      <c r="F23" s="59">
        <v>0</v>
      </c>
      <c r="G23" s="59">
        <v>0</v>
      </c>
      <c r="H23" s="59">
        <v>0</v>
      </c>
      <c r="I23" s="59">
        <v>0</v>
      </c>
      <c r="J23" s="59">
        <v>0</v>
      </c>
      <c r="K23" s="60">
        <v>0</v>
      </c>
    </row>
    <row r="24" spans="1:11" ht="25.05" customHeight="1" x14ac:dyDescent="0.3">
      <c r="A24" s="95"/>
      <c r="B24" s="45" t="s">
        <v>55</v>
      </c>
      <c r="C24" s="58"/>
      <c r="D24" s="59"/>
      <c r="E24" s="59">
        <v>1</v>
      </c>
      <c r="F24" s="59">
        <v>0</v>
      </c>
      <c r="G24" s="59">
        <v>7</v>
      </c>
      <c r="H24" s="59">
        <v>2</v>
      </c>
      <c r="I24" s="59">
        <v>0</v>
      </c>
      <c r="J24" s="59">
        <v>5</v>
      </c>
      <c r="K24" s="60">
        <v>1</v>
      </c>
    </row>
    <row r="25" spans="1:11" ht="25.05" customHeight="1" x14ac:dyDescent="0.3">
      <c r="A25" s="95"/>
      <c r="B25" s="45" t="s">
        <v>54</v>
      </c>
      <c r="C25" s="58">
        <v>48</v>
      </c>
      <c r="D25" s="59">
        <v>0</v>
      </c>
      <c r="E25" s="59">
        <v>1</v>
      </c>
      <c r="F25" s="59">
        <v>0</v>
      </c>
      <c r="G25" s="59">
        <v>37</v>
      </c>
      <c r="H25" s="59">
        <v>8</v>
      </c>
      <c r="I25" s="59">
        <v>2</v>
      </c>
      <c r="J25" s="59">
        <v>2</v>
      </c>
      <c r="K25" s="60">
        <v>3</v>
      </c>
    </row>
    <row r="26" spans="1:11" ht="25.05" customHeight="1" x14ac:dyDescent="0.3">
      <c r="A26" s="95"/>
      <c r="B26" s="45" t="s">
        <v>53</v>
      </c>
      <c r="C26" s="58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8</v>
      </c>
      <c r="K26" s="60">
        <v>0</v>
      </c>
    </row>
    <row r="27" spans="1:11" ht="25.05" customHeight="1" x14ac:dyDescent="0.3">
      <c r="A27" s="95"/>
      <c r="B27" s="39" t="s">
        <v>86</v>
      </c>
      <c r="C27" s="58">
        <f>8*216</f>
        <v>1728</v>
      </c>
      <c r="D27" s="59">
        <f>8*171</f>
        <v>1368</v>
      </c>
      <c r="E27" s="59">
        <v>154</v>
      </c>
      <c r="F27" s="59">
        <v>70</v>
      </c>
      <c r="G27" s="59">
        <v>11</v>
      </c>
      <c r="H27" s="59">
        <v>26</v>
      </c>
      <c r="I27" s="59">
        <v>78</v>
      </c>
      <c r="J27" s="59">
        <v>227</v>
      </c>
      <c r="K27" s="60">
        <v>29</v>
      </c>
    </row>
    <row r="28" spans="1:11" ht="25.05" customHeight="1" x14ac:dyDescent="0.3">
      <c r="A28" s="95"/>
      <c r="B28" s="39" t="s">
        <v>52</v>
      </c>
      <c r="C28" s="61"/>
      <c r="D28" s="62"/>
      <c r="E28" s="62"/>
      <c r="F28" s="62"/>
      <c r="G28" s="62"/>
      <c r="H28" s="62"/>
      <c r="I28" s="62"/>
      <c r="J28" s="62"/>
      <c r="K28" s="63"/>
    </row>
    <row r="29" spans="1:11" ht="25.05" customHeight="1" x14ac:dyDescent="0.3">
      <c r="A29" s="95"/>
      <c r="B29" s="46" t="s">
        <v>51</v>
      </c>
      <c r="C29" s="58">
        <f>8*80</f>
        <v>640</v>
      </c>
      <c r="D29" s="59">
        <f>8*51</f>
        <v>408</v>
      </c>
      <c r="E29" s="59">
        <v>67</v>
      </c>
      <c r="F29" s="59">
        <v>75</v>
      </c>
      <c r="G29" s="59">
        <v>164</v>
      </c>
      <c r="H29" s="59">
        <v>79</v>
      </c>
      <c r="I29" s="59">
        <v>69</v>
      </c>
      <c r="J29" s="59">
        <v>443</v>
      </c>
      <c r="K29" s="60">
        <v>629</v>
      </c>
    </row>
    <row r="30" spans="1:11" ht="25.05" customHeight="1" x14ac:dyDescent="0.3">
      <c r="A30" s="95"/>
      <c r="B30" s="45" t="s">
        <v>50</v>
      </c>
      <c r="C30" s="58">
        <v>0</v>
      </c>
      <c r="D30" s="59">
        <v>0</v>
      </c>
      <c r="E30" s="59">
        <v>0</v>
      </c>
      <c r="F30" s="59">
        <v>0</v>
      </c>
      <c r="G30" s="59">
        <v>0</v>
      </c>
      <c r="H30" s="59">
        <v>2</v>
      </c>
      <c r="I30" s="59">
        <v>0</v>
      </c>
      <c r="J30" s="59">
        <v>0</v>
      </c>
      <c r="K30" s="60">
        <v>0</v>
      </c>
    </row>
    <row r="31" spans="1:11" ht="25.05" customHeight="1" x14ac:dyDescent="0.3">
      <c r="A31" s="95"/>
      <c r="B31" s="45" t="s">
        <v>49</v>
      </c>
      <c r="C31" s="58">
        <v>0</v>
      </c>
      <c r="D31" s="59">
        <v>0</v>
      </c>
      <c r="E31" s="59">
        <v>0</v>
      </c>
      <c r="F31" s="59">
        <v>0</v>
      </c>
      <c r="G31" s="59">
        <v>0</v>
      </c>
      <c r="H31" s="59">
        <v>0</v>
      </c>
      <c r="I31" s="59">
        <v>0</v>
      </c>
      <c r="J31" s="59">
        <v>1</v>
      </c>
      <c r="K31" s="60">
        <v>0</v>
      </c>
    </row>
    <row r="32" spans="1:11" ht="25.05" customHeight="1" x14ac:dyDescent="0.3">
      <c r="A32" s="94"/>
      <c r="B32" s="45" t="s">
        <v>48</v>
      </c>
      <c r="C32" s="58">
        <v>16</v>
      </c>
      <c r="D32" s="59">
        <v>8</v>
      </c>
      <c r="E32" s="59">
        <v>3</v>
      </c>
      <c r="F32" s="59">
        <v>4</v>
      </c>
      <c r="G32" s="59">
        <v>0</v>
      </c>
      <c r="H32" s="59">
        <v>4</v>
      </c>
      <c r="I32" s="59">
        <v>4</v>
      </c>
      <c r="J32" s="59">
        <v>7</v>
      </c>
      <c r="K32" s="60">
        <v>16</v>
      </c>
    </row>
    <row r="33" spans="1:11" ht="25.05" customHeight="1" x14ac:dyDescent="0.3">
      <c r="A33" s="93" t="s">
        <v>47</v>
      </c>
      <c r="B33" s="45" t="s">
        <v>46</v>
      </c>
      <c r="C33" s="58">
        <f>8*216</f>
        <v>1728</v>
      </c>
      <c r="D33" s="59">
        <f>8*218</f>
        <v>1744</v>
      </c>
      <c r="E33" s="59">
        <v>372</v>
      </c>
      <c r="F33" s="59">
        <v>76</v>
      </c>
      <c r="G33" s="59">
        <v>14</v>
      </c>
      <c r="H33" s="59">
        <v>20</v>
      </c>
      <c r="I33" s="59">
        <v>33</v>
      </c>
      <c r="J33" s="59">
        <v>183</v>
      </c>
      <c r="K33" s="60">
        <v>23</v>
      </c>
    </row>
    <row r="34" spans="1:11" ht="25.05" customHeight="1" x14ac:dyDescent="0.3">
      <c r="A34" s="94"/>
      <c r="B34" s="45" t="s">
        <v>87</v>
      </c>
      <c r="C34" s="58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1</v>
      </c>
      <c r="K34" s="60">
        <v>0</v>
      </c>
    </row>
    <row r="35" spans="1:11" ht="25.05" customHeight="1" x14ac:dyDescent="0.35">
      <c r="A35" s="41" t="s">
        <v>45</v>
      </c>
      <c r="B35" s="40"/>
      <c r="C35" s="58">
        <v>0</v>
      </c>
      <c r="D35" s="59">
        <v>0</v>
      </c>
      <c r="E35" s="59">
        <v>0</v>
      </c>
      <c r="F35" s="59">
        <v>0</v>
      </c>
      <c r="G35" s="59">
        <v>0</v>
      </c>
      <c r="H35" s="59">
        <v>0</v>
      </c>
      <c r="I35" s="59">
        <v>0</v>
      </c>
      <c r="J35" s="59">
        <v>0</v>
      </c>
      <c r="K35" s="60">
        <v>0</v>
      </c>
    </row>
    <row r="36" spans="1:11" ht="25.05" customHeight="1" x14ac:dyDescent="0.3">
      <c r="A36" s="95" t="s">
        <v>44</v>
      </c>
      <c r="B36" s="45" t="s">
        <v>43</v>
      </c>
      <c r="C36" s="58">
        <f>8*23</f>
        <v>184</v>
      </c>
      <c r="D36" s="59">
        <f>41*8</f>
        <v>328</v>
      </c>
      <c r="E36" s="59">
        <v>192</v>
      </c>
      <c r="F36" s="59">
        <v>67</v>
      </c>
      <c r="G36" s="59">
        <v>15</v>
      </c>
      <c r="H36" s="59">
        <v>7</v>
      </c>
      <c r="I36" s="59">
        <v>16</v>
      </c>
      <c r="J36" s="59">
        <v>5</v>
      </c>
      <c r="K36" s="60">
        <v>208</v>
      </c>
    </row>
    <row r="37" spans="1:11" ht="25.05" customHeight="1" x14ac:dyDescent="0.3">
      <c r="A37" s="95"/>
      <c r="B37" s="37" t="s">
        <v>79</v>
      </c>
      <c r="C37" s="58">
        <v>32</v>
      </c>
      <c r="D37" s="59">
        <v>160</v>
      </c>
      <c r="E37" s="59">
        <v>8</v>
      </c>
      <c r="F37" s="59">
        <v>4</v>
      </c>
      <c r="G37" s="59">
        <v>2</v>
      </c>
      <c r="H37" s="59">
        <v>1</v>
      </c>
      <c r="I37" s="59">
        <v>29</v>
      </c>
      <c r="J37" s="59">
        <v>2</v>
      </c>
      <c r="K37" s="60">
        <v>3</v>
      </c>
    </row>
    <row r="38" spans="1:11" ht="25.05" customHeight="1" x14ac:dyDescent="0.3">
      <c r="A38" s="94"/>
      <c r="B38" s="45" t="s">
        <v>42</v>
      </c>
      <c r="C38" s="58">
        <v>0</v>
      </c>
      <c r="D38" s="59">
        <v>0</v>
      </c>
      <c r="E38" s="59">
        <v>46</v>
      </c>
      <c r="F38" s="59">
        <v>5</v>
      </c>
      <c r="G38" s="59">
        <v>4</v>
      </c>
      <c r="H38" s="59">
        <v>0</v>
      </c>
      <c r="I38" s="59">
        <v>4</v>
      </c>
      <c r="J38" s="59">
        <v>90</v>
      </c>
      <c r="K38" s="60">
        <v>13</v>
      </c>
    </row>
    <row r="39" spans="1:11" ht="25.05" customHeight="1" x14ac:dyDescent="0.35">
      <c r="A39" s="41" t="s">
        <v>41</v>
      </c>
      <c r="B39" s="40"/>
      <c r="C39" s="58">
        <v>0</v>
      </c>
      <c r="D39" s="59">
        <v>0</v>
      </c>
      <c r="E39" s="59">
        <v>5</v>
      </c>
      <c r="F39" s="59">
        <v>3</v>
      </c>
      <c r="G39" s="59"/>
      <c r="H39" s="59">
        <v>4</v>
      </c>
      <c r="I39" s="59">
        <v>1</v>
      </c>
      <c r="J39" s="59">
        <v>0</v>
      </c>
      <c r="K39" s="60">
        <v>27</v>
      </c>
    </row>
    <row r="40" spans="1:11" ht="25.05" customHeight="1" x14ac:dyDescent="0.3">
      <c r="A40" s="93" t="s">
        <v>40</v>
      </c>
      <c r="B40" s="45" t="s">
        <v>39</v>
      </c>
      <c r="C40" s="58">
        <v>0</v>
      </c>
      <c r="D40" s="59">
        <v>0</v>
      </c>
      <c r="E40" s="59">
        <v>15</v>
      </c>
      <c r="F40" s="59">
        <v>8</v>
      </c>
      <c r="G40" s="59">
        <v>10</v>
      </c>
      <c r="H40" s="59">
        <v>15</v>
      </c>
      <c r="I40" s="59">
        <v>10</v>
      </c>
      <c r="J40" s="59">
        <v>20</v>
      </c>
      <c r="K40" s="60">
        <v>9</v>
      </c>
    </row>
    <row r="41" spans="1:11" ht="25.05" customHeight="1" x14ac:dyDescent="0.3">
      <c r="A41" s="94"/>
      <c r="B41" s="45" t="s">
        <v>38</v>
      </c>
      <c r="C41" s="58">
        <v>0</v>
      </c>
      <c r="D41" s="59">
        <v>0</v>
      </c>
      <c r="E41" s="59">
        <v>1</v>
      </c>
      <c r="F41" s="59">
        <v>0</v>
      </c>
      <c r="G41" s="59">
        <v>0</v>
      </c>
      <c r="H41" s="59">
        <v>0</v>
      </c>
      <c r="I41" s="59">
        <v>0</v>
      </c>
      <c r="J41" s="59"/>
      <c r="K41" s="60">
        <v>0</v>
      </c>
    </row>
    <row r="42" spans="1:11" ht="25.05" customHeight="1" x14ac:dyDescent="0.3">
      <c r="A42" s="93" t="s">
        <v>37</v>
      </c>
      <c r="B42" s="45" t="s">
        <v>36</v>
      </c>
      <c r="C42" s="58">
        <v>56</v>
      </c>
      <c r="D42" s="59">
        <v>32</v>
      </c>
      <c r="E42" s="59">
        <v>62</v>
      </c>
      <c r="F42" s="59">
        <v>14</v>
      </c>
      <c r="G42" s="59">
        <v>2</v>
      </c>
      <c r="H42" s="59">
        <v>5</v>
      </c>
      <c r="I42" s="59">
        <v>7</v>
      </c>
      <c r="J42" s="59">
        <v>8</v>
      </c>
      <c r="K42" s="60">
        <v>34</v>
      </c>
    </row>
    <row r="43" spans="1:11" ht="25.05" customHeight="1" x14ac:dyDescent="0.3">
      <c r="A43" s="95"/>
      <c r="B43" s="45" t="s">
        <v>35</v>
      </c>
      <c r="C43" s="58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60">
        <v>0</v>
      </c>
    </row>
    <row r="44" spans="1:11" ht="25.05" customHeight="1" x14ac:dyDescent="0.3">
      <c r="A44" s="94"/>
      <c r="B44" s="45" t="s">
        <v>34</v>
      </c>
      <c r="C44" s="58">
        <v>0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60">
        <v>0</v>
      </c>
    </row>
    <row r="45" spans="1:11" ht="25.05" customHeight="1" x14ac:dyDescent="0.35">
      <c r="A45" s="41" t="s">
        <v>96</v>
      </c>
      <c r="B45" s="40"/>
      <c r="C45" s="58">
        <v>24</v>
      </c>
      <c r="D45" s="59">
        <v>16</v>
      </c>
      <c r="E45" s="59">
        <v>5</v>
      </c>
      <c r="F45" s="59">
        <v>3</v>
      </c>
      <c r="G45" s="59">
        <v>0</v>
      </c>
      <c r="H45" s="59">
        <v>0</v>
      </c>
      <c r="I45" s="59">
        <v>0</v>
      </c>
      <c r="J45" s="59">
        <v>0</v>
      </c>
      <c r="K45" s="60">
        <v>12</v>
      </c>
    </row>
    <row r="46" spans="1:11" ht="25.05" customHeight="1" x14ac:dyDescent="0.35">
      <c r="A46" s="41" t="s">
        <v>32</v>
      </c>
      <c r="B46" s="40" t="s">
        <v>31</v>
      </c>
      <c r="C46" s="58">
        <v>0</v>
      </c>
      <c r="D46" s="59">
        <v>24</v>
      </c>
      <c r="E46" s="59">
        <v>0</v>
      </c>
      <c r="F46" s="59">
        <v>0</v>
      </c>
      <c r="G46" s="59">
        <v>0</v>
      </c>
      <c r="H46" s="59">
        <v>0</v>
      </c>
      <c r="I46" s="59">
        <v>0</v>
      </c>
      <c r="J46" s="59">
        <v>7</v>
      </c>
      <c r="K46" s="60">
        <v>2</v>
      </c>
    </row>
    <row r="47" spans="1:11" ht="25.05" customHeight="1" x14ac:dyDescent="0.35">
      <c r="A47" s="43" t="s">
        <v>88</v>
      </c>
      <c r="B47" s="40"/>
      <c r="C47" s="58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59">
        <v>1</v>
      </c>
      <c r="K47" s="60">
        <v>0</v>
      </c>
    </row>
    <row r="48" spans="1:11" ht="25.05" customHeight="1" thickBot="1" x14ac:dyDescent="0.4">
      <c r="A48" s="44" t="s">
        <v>30</v>
      </c>
      <c r="B48" s="40"/>
      <c r="C48" s="64"/>
      <c r="D48" s="65"/>
      <c r="E48" s="65"/>
      <c r="F48" s="65"/>
      <c r="G48" s="65"/>
      <c r="H48" s="65"/>
      <c r="I48" s="65"/>
      <c r="J48" s="65"/>
      <c r="K48" s="66"/>
    </row>
    <row r="49" spans="1:1" x14ac:dyDescent="0.4">
      <c r="A49" s="30" t="s">
        <v>92</v>
      </c>
    </row>
  </sheetData>
  <mergeCells count="8">
    <mergeCell ref="A3:B5"/>
    <mergeCell ref="A40:A41"/>
    <mergeCell ref="A42:A44"/>
    <mergeCell ref="A6:A7"/>
    <mergeCell ref="A9:A10"/>
    <mergeCell ref="A36:A38"/>
    <mergeCell ref="A33:A34"/>
    <mergeCell ref="A15:A32"/>
  </mergeCells>
  <pageMargins left="0.25" right="0.25" top="0.75" bottom="0.75" header="0.3" footer="0.3"/>
  <pageSetup scale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Cover Sheet</vt:lpstr>
      <vt:lpstr>Zooplankton Results</vt:lpstr>
      <vt:lpstr>Sample QPK2071 </vt:lpstr>
      <vt:lpstr>Sheet1</vt:lpstr>
      <vt:lpstr>'Cover Sheet'!Print_Area</vt:lpstr>
      <vt:lpstr>'Sample QPK2071 '!Print_Area</vt:lpstr>
      <vt:lpstr>'Zooplankton Results'!Print_Area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Garnet Martens</dc:creator>
  <cp:lastModifiedBy>Elan Downey</cp:lastModifiedBy>
  <cp:lastPrinted>2020-03-03T17:37:04Z</cp:lastPrinted>
  <dcterms:created xsi:type="dcterms:W3CDTF">2019-01-04T16:40:54Z</dcterms:created>
  <dcterms:modified xsi:type="dcterms:W3CDTF">2020-08-26T19:48:09Z</dcterms:modified>
</cp:coreProperties>
</file>