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2820" yWindow="900" windowWidth="22100" windowHeight="15460" tabRatio="966" firstSheet="11" activeTab="15"/>
  </bookViews>
  <sheets>
    <sheet name="West Beach Boulder low 2011" sheetId="1" r:id="rId1"/>
    <sheet name="West Beach Boulder Low 2012" sheetId="2" r:id="rId2"/>
    <sheet name="West Beach Boulder mid 2011" sheetId="3" r:id="rId3"/>
    <sheet name="West Beach Bould Mid 2012" sheetId="4" r:id="rId4"/>
    <sheet name="West Beach Boulder upper 2011" sheetId="5" r:id="rId5"/>
    <sheet name="West Beach Boulder Upper 2012" sheetId="6" r:id="rId6"/>
    <sheet name="North Beach Bench low 2011" sheetId="7" r:id="rId7"/>
    <sheet name="North Beach Bench low 2012" sheetId="8" r:id="rId8"/>
    <sheet name="North Beach Bench mid 2011" sheetId="9" r:id="rId9"/>
    <sheet name="North Beach Bench mid 2012" sheetId="10" r:id="rId10"/>
    <sheet name="North Beach Bench upper 2011" sheetId="11" r:id="rId11"/>
    <sheet name="North Beach Bench upper 2012" sheetId="12" r:id="rId12"/>
    <sheet name="Fifth Beach Bench low 2011" sheetId="13" r:id="rId13"/>
    <sheet name="5th Beach Bench low 2012" sheetId="14" r:id="rId14"/>
    <sheet name="Fifth Beach Bench mid 2011" sheetId="15" r:id="rId15"/>
    <sheet name="5th Beach Bench mid 2012" sheetId="16" r:id="rId16"/>
    <sheet name="Fifth Beach Bench upper 2011" sheetId="17" r:id="rId17"/>
    <sheet name="5th Beach Bench upper 2012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4" l="1"/>
  <c r="N7" i="14"/>
  <c r="M8" i="14"/>
  <c r="N8" i="14"/>
  <c r="M9" i="14"/>
  <c r="N9" i="14"/>
  <c r="M10" i="14"/>
  <c r="N10" i="14"/>
  <c r="M11" i="14"/>
  <c r="N11" i="14"/>
  <c r="M12" i="14"/>
  <c r="N12" i="14"/>
  <c r="M13" i="14"/>
  <c r="N13" i="14"/>
  <c r="M14" i="14"/>
  <c r="N14" i="14"/>
  <c r="B15" i="14"/>
  <c r="C15" i="14"/>
  <c r="D15" i="14"/>
  <c r="E15" i="14"/>
  <c r="F15" i="14"/>
  <c r="G15" i="14"/>
  <c r="H15" i="14"/>
  <c r="I15" i="14"/>
  <c r="J15" i="14"/>
  <c r="K15" i="14"/>
  <c r="M15" i="14"/>
  <c r="N15" i="14"/>
  <c r="M16" i="14"/>
  <c r="N16" i="14"/>
  <c r="M17" i="14"/>
  <c r="N17" i="14"/>
  <c r="M18" i="14"/>
  <c r="N18" i="14"/>
  <c r="M19" i="14"/>
  <c r="N19" i="14"/>
  <c r="M20" i="14"/>
  <c r="N20" i="14"/>
  <c r="M21" i="14"/>
  <c r="N21" i="14"/>
  <c r="M22" i="14"/>
  <c r="N22" i="14"/>
  <c r="M23" i="14"/>
  <c r="N23" i="14"/>
  <c r="M24" i="14"/>
  <c r="N24" i="14"/>
  <c r="M25" i="14"/>
  <c r="N25" i="14"/>
  <c r="M26" i="14"/>
  <c r="N26" i="14"/>
  <c r="M27" i="14"/>
  <c r="N27" i="14"/>
  <c r="M28" i="14"/>
  <c r="N28" i="14"/>
  <c r="M29" i="14"/>
  <c r="N29" i="14"/>
  <c r="M30" i="14"/>
  <c r="N30" i="14"/>
  <c r="M31" i="14"/>
  <c r="N31" i="14"/>
  <c r="M32" i="14"/>
  <c r="N32" i="14"/>
  <c r="M33" i="14"/>
  <c r="N33" i="14"/>
  <c r="M34" i="14"/>
  <c r="N34" i="14"/>
  <c r="M35" i="14"/>
  <c r="N35" i="14"/>
  <c r="M36" i="14"/>
  <c r="N36" i="14"/>
  <c r="M37" i="14"/>
  <c r="N37" i="14"/>
  <c r="M38" i="14"/>
  <c r="N38" i="14"/>
  <c r="M39" i="14"/>
  <c r="N39" i="14"/>
  <c r="M40" i="14"/>
  <c r="N40" i="14"/>
  <c r="M41" i="14"/>
  <c r="N41" i="14"/>
  <c r="M42" i="14"/>
  <c r="N42" i="14"/>
  <c r="M43" i="14"/>
  <c r="N43" i="14"/>
  <c r="M44" i="14"/>
  <c r="N44" i="14"/>
  <c r="M45" i="14"/>
  <c r="N45" i="14"/>
  <c r="M46" i="14"/>
  <c r="N46" i="14"/>
  <c r="M47" i="14"/>
  <c r="N47" i="14"/>
  <c r="M48" i="14"/>
  <c r="N48" i="14"/>
  <c r="M49" i="14"/>
  <c r="N49" i="14"/>
  <c r="M50" i="14"/>
  <c r="N50" i="14"/>
  <c r="M51" i="14"/>
  <c r="N51" i="14"/>
  <c r="M52" i="14"/>
  <c r="N52" i="14"/>
  <c r="M53" i="14"/>
  <c r="N53" i="14"/>
  <c r="M54" i="14"/>
  <c r="N54" i="14"/>
  <c r="M55" i="14"/>
  <c r="N55" i="14"/>
  <c r="M56" i="14"/>
  <c r="N56" i="14"/>
  <c r="M57" i="14"/>
  <c r="N57" i="14"/>
  <c r="M58" i="14"/>
  <c r="N58" i="14"/>
  <c r="M59" i="14"/>
  <c r="N59" i="14"/>
  <c r="M60" i="14"/>
  <c r="N60" i="14"/>
  <c r="M61" i="14"/>
  <c r="N61" i="14"/>
  <c r="M62" i="14"/>
  <c r="N62" i="14"/>
  <c r="M63" i="14"/>
  <c r="N63" i="14"/>
  <c r="M64" i="14"/>
  <c r="N64" i="14"/>
  <c r="M65" i="14"/>
  <c r="N65" i="14"/>
  <c r="M66" i="14"/>
  <c r="N66" i="14"/>
  <c r="M67" i="14"/>
  <c r="N67" i="14"/>
  <c r="M68" i="14"/>
  <c r="N68" i="14"/>
  <c r="M69" i="14"/>
  <c r="N69" i="14"/>
  <c r="M70" i="14"/>
  <c r="N70" i="14"/>
  <c r="M71" i="14"/>
  <c r="N71" i="14"/>
  <c r="M72" i="14"/>
  <c r="N72" i="14"/>
  <c r="M73" i="14"/>
  <c r="N73" i="14"/>
  <c r="M74" i="14"/>
  <c r="N74" i="14"/>
  <c r="M75" i="14"/>
  <c r="N75" i="14"/>
  <c r="M76" i="14"/>
  <c r="N76" i="14"/>
  <c r="M77" i="14"/>
  <c r="N77" i="14"/>
  <c r="M6" i="16"/>
  <c r="N6" i="16"/>
  <c r="M7" i="16"/>
  <c r="N7" i="16"/>
  <c r="M8" i="16"/>
  <c r="N8" i="16"/>
  <c r="M9" i="16"/>
  <c r="N9" i="16"/>
  <c r="M10" i="16"/>
  <c r="N10" i="16"/>
  <c r="M11" i="16"/>
  <c r="N11" i="16"/>
  <c r="M12" i="16"/>
  <c r="N12" i="16"/>
  <c r="M13" i="16"/>
  <c r="N13" i="16"/>
  <c r="M14" i="16"/>
  <c r="N14" i="16"/>
  <c r="M15" i="16"/>
  <c r="N15" i="16"/>
  <c r="M16" i="16"/>
  <c r="N16" i="16"/>
  <c r="M17" i="16"/>
  <c r="N17" i="16"/>
  <c r="M18" i="16"/>
  <c r="N18" i="16"/>
  <c r="M19" i="16"/>
  <c r="N19" i="16"/>
  <c r="M20" i="16"/>
  <c r="N20" i="16"/>
  <c r="M21" i="16"/>
  <c r="N21" i="16"/>
  <c r="M22" i="16"/>
  <c r="N22" i="16"/>
  <c r="M23" i="16"/>
  <c r="N23" i="16"/>
  <c r="M24" i="16"/>
  <c r="N24" i="16"/>
  <c r="M25" i="16"/>
  <c r="N25" i="16"/>
  <c r="M26" i="16"/>
  <c r="N26" i="16"/>
  <c r="M27" i="16"/>
  <c r="N27" i="16"/>
  <c r="M28" i="16"/>
  <c r="N28" i="16"/>
  <c r="M29" i="16"/>
  <c r="N29" i="16"/>
  <c r="M30" i="16"/>
  <c r="N30" i="16"/>
  <c r="M31" i="16"/>
  <c r="N31" i="16"/>
  <c r="M32" i="16"/>
  <c r="N32" i="16"/>
  <c r="M33" i="16"/>
  <c r="N33" i="16"/>
  <c r="M34" i="16"/>
  <c r="N34" i="16"/>
  <c r="M35" i="16"/>
  <c r="N35" i="16"/>
  <c r="M36" i="16"/>
  <c r="N36" i="16"/>
  <c r="M37" i="16"/>
  <c r="N37" i="16"/>
  <c r="M38" i="16"/>
  <c r="N38" i="16"/>
  <c r="M39" i="16"/>
  <c r="N39" i="16"/>
  <c r="M40" i="16"/>
  <c r="N40" i="16"/>
  <c r="M41" i="16"/>
  <c r="N41" i="16"/>
  <c r="M42" i="16"/>
  <c r="N42" i="16"/>
  <c r="M43" i="16"/>
  <c r="N43" i="16"/>
  <c r="M44" i="16"/>
  <c r="N44" i="16"/>
  <c r="M45" i="16"/>
  <c r="N45" i="16"/>
  <c r="M46" i="16"/>
  <c r="N46" i="16"/>
  <c r="M47" i="16"/>
  <c r="N47" i="16"/>
  <c r="M48" i="16"/>
  <c r="N48" i="16"/>
  <c r="M49" i="16"/>
  <c r="N49" i="16"/>
  <c r="M50" i="16"/>
  <c r="N50" i="16"/>
  <c r="M51" i="16"/>
  <c r="N51" i="16"/>
  <c r="M52" i="16"/>
  <c r="N52" i="16"/>
  <c r="M53" i="16"/>
  <c r="N53" i="16"/>
  <c r="M54" i="16"/>
  <c r="N54" i="16"/>
  <c r="M55" i="16"/>
  <c r="N55" i="16"/>
  <c r="M56" i="16"/>
  <c r="N56" i="16"/>
  <c r="M57" i="16"/>
  <c r="N57" i="16"/>
  <c r="M58" i="16"/>
  <c r="N58" i="16"/>
  <c r="M59" i="16"/>
  <c r="N59" i="16"/>
  <c r="M60" i="16"/>
  <c r="N60" i="16"/>
  <c r="M61" i="16"/>
  <c r="N61" i="16"/>
  <c r="M62" i="16"/>
  <c r="N62" i="16"/>
  <c r="M63" i="16"/>
  <c r="N63" i="16"/>
  <c r="M64" i="16"/>
  <c r="N64" i="16"/>
  <c r="M65" i="16"/>
  <c r="N65" i="16"/>
  <c r="M66" i="16"/>
  <c r="N66" i="16"/>
  <c r="M67" i="16"/>
  <c r="N67" i="16"/>
  <c r="M68" i="16"/>
  <c r="N68" i="16"/>
  <c r="M69" i="16"/>
  <c r="N69" i="16"/>
  <c r="M70" i="16"/>
  <c r="N70" i="16"/>
  <c r="M71" i="16"/>
  <c r="N71" i="16"/>
  <c r="M72" i="16"/>
  <c r="N72" i="16"/>
  <c r="M6" i="18"/>
  <c r="N6" i="18"/>
  <c r="M7" i="18"/>
  <c r="N7" i="18"/>
  <c r="M8" i="18"/>
  <c r="N8" i="18"/>
  <c r="M9" i="18"/>
  <c r="N9" i="18"/>
  <c r="M10" i="18"/>
  <c r="N10" i="18"/>
  <c r="M11" i="18"/>
  <c r="N11" i="18"/>
  <c r="M12" i="18"/>
  <c r="N12" i="18"/>
  <c r="M13" i="18"/>
  <c r="N13" i="18"/>
  <c r="M14" i="18"/>
  <c r="N14" i="18"/>
  <c r="M15" i="18"/>
  <c r="N15" i="18"/>
  <c r="M16" i="18"/>
  <c r="N16" i="18"/>
  <c r="M17" i="18"/>
  <c r="N17" i="18"/>
  <c r="M18" i="18"/>
  <c r="N18" i="18"/>
  <c r="M19" i="18"/>
  <c r="N19" i="18"/>
  <c r="M20" i="18"/>
  <c r="N20" i="18"/>
  <c r="M21" i="18"/>
  <c r="N21" i="18"/>
  <c r="M22" i="18"/>
  <c r="N22" i="18"/>
  <c r="M23" i="18"/>
  <c r="N23" i="18"/>
  <c r="M24" i="18"/>
  <c r="N24" i="18"/>
  <c r="M25" i="18"/>
  <c r="N25" i="18"/>
  <c r="M26" i="18"/>
  <c r="N26" i="18"/>
  <c r="M27" i="18"/>
  <c r="N27" i="18"/>
  <c r="M28" i="18"/>
  <c r="N28" i="18"/>
  <c r="M29" i="18"/>
  <c r="N29" i="18"/>
  <c r="M30" i="18"/>
  <c r="N30" i="18"/>
  <c r="M31" i="18"/>
  <c r="N31" i="18"/>
  <c r="M32" i="18"/>
  <c r="N32" i="18"/>
  <c r="M33" i="18"/>
  <c r="N33" i="18"/>
  <c r="M34" i="18"/>
  <c r="N34" i="18"/>
  <c r="M35" i="18"/>
  <c r="N35" i="18"/>
  <c r="M36" i="18"/>
  <c r="N36" i="18"/>
  <c r="M37" i="18"/>
  <c r="N37" i="18"/>
  <c r="M38" i="18"/>
  <c r="N38" i="18"/>
  <c r="M39" i="18"/>
  <c r="N39" i="18"/>
  <c r="M40" i="18"/>
  <c r="N40" i="18"/>
  <c r="M41" i="18"/>
  <c r="N41" i="18"/>
  <c r="M42" i="18"/>
  <c r="N42" i="18"/>
  <c r="M43" i="18"/>
  <c r="N43" i="18"/>
  <c r="M44" i="18"/>
  <c r="N44" i="18"/>
  <c r="M45" i="18"/>
  <c r="N45" i="18"/>
  <c r="M46" i="18"/>
  <c r="N46" i="18"/>
  <c r="M47" i="18"/>
  <c r="N47" i="18"/>
  <c r="M48" i="18"/>
  <c r="N48" i="18"/>
  <c r="M49" i="18"/>
  <c r="N49" i="18"/>
  <c r="M50" i="18"/>
  <c r="N50" i="18"/>
  <c r="M51" i="18"/>
  <c r="N51" i="18"/>
  <c r="M52" i="18"/>
  <c r="N52" i="18"/>
  <c r="M53" i="18"/>
  <c r="N53" i="18"/>
  <c r="M54" i="18"/>
  <c r="N54" i="18"/>
  <c r="M55" i="18"/>
  <c r="N55" i="18"/>
  <c r="M56" i="18"/>
  <c r="N56" i="18"/>
  <c r="M57" i="18"/>
  <c r="N57" i="18"/>
  <c r="M58" i="18"/>
  <c r="N58" i="18"/>
  <c r="M59" i="18"/>
  <c r="N59" i="18"/>
  <c r="M60" i="18"/>
  <c r="N60" i="18"/>
  <c r="M61" i="18"/>
  <c r="N61" i="18"/>
  <c r="M62" i="18"/>
  <c r="N62" i="18"/>
  <c r="M63" i="18"/>
  <c r="N63" i="18"/>
  <c r="M64" i="18"/>
  <c r="N64" i="18"/>
  <c r="M65" i="18"/>
  <c r="N65" i="18"/>
  <c r="M66" i="18"/>
  <c r="N66" i="18"/>
  <c r="M67" i="18"/>
  <c r="N67" i="18"/>
  <c r="M68" i="18"/>
  <c r="N68" i="18"/>
  <c r="M69" i="18"/>
  <c r="N69" i="18"/>
  <c r="M70" i="18"/>
  <c r="N70" i="18"/>
  <c r="M71" i="18"/>
  <c r="N71" i="18"/>
  <c r="M72" i="18"/>
  <c r="N72" i="18"/>
  <c r="M73" i="18"/>
  <c r="N73" i="18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M54" i="13"/>
  <c r="N54" i="13"/>
  <c r="M55" i="13"/>
  <c r="N55" i="13"/>
  <c r="M56" i="13"/>
  <c r="N56" i="13"/>
  <c r="M57" i="13"/>
  <c r="N57" i="13"/>
  <c r="M58" i="13"/>
  <c r="N58" i="13"/>
  <c r="M59" i="13"/>
  <c r="N59" i="13"/>
  <c r="M60" i="13"/>
  <c r="N60" i="13"/>
  <c r="M61" i="13"/>
  <c r="N61" i="13"/>
  <c r="M62" i="13"/>
  <c r="N62" i="13"/>
  <c r="M63" i="13"/>
  <c r="N63" i="13"/>
  <c r="M64" i="13"/>
  <c r="N64" i="13"/>
  <c r="M65" i="13"/>
  <c r="N65" i="13"/>
  <c r="M66" i="13"/>
  <c r="N66" i="13"/>
  <c r="M6" i="15"/>
  <c r="N6" i="15"/>
  <c r="M7" i="15"/>
  <c r="N7" i="15"/>
  <c r="B8" i="15"/>
  <c r="C8" i="15"/>
  <c r="D8" i="15"/>
  <c r="E8" i="15"/>
  <c r="F8" i="15"/>
  <c r="G8" i="15"/>
  <c r="H8" i="15"/>
  <c r="I8" i="15"/>
  <c r="J8" i="15"/>
  <c r="K8" i="15"/>
  <c r="M8" i="15"/>
  <c r="N8" i="15"/>
  <c r="M9" i="15"/>
  <c r="N9" i="15"/>
  <c r="M10" i="15"/>
  <c r="N10" i="15"/>
  <c r="M11" i="15"/>
  <c r="N11" i="15"/>
  <c r="M12" i="15"/>
  <c r="N12" i="15"/>
  <c r="M13" i="15"/>
  <c r="N13" i="15"/>
  <c r="M14" i="15"/>
  <c r="N14" i="15"/>
  <c r="M15" i="15"/>
  <c r="N15" i="15"/>
  <c r="M16" i="15"/>
  <c r="N16" i="15"/>
  <c r="M17" i="15"/>
  <c r="N17" i="15"/>
  <c r="M18" i="15"/>
  <c r="N18" i="15"/>
  <c r="M19" i="15"/>
  <c r="N19" i="15"/>
  <c r="M20" i="15"/>
  <c r="N20" i="15"/>
  <c r="M21" i="15"/>
  <c r="N21" i="15"/>
  <c r="M22" i="15"/>
  <c r="N22" i="15"/>
  <c r="M23" i="15"/>
  <c r="N23" i="15"/>
  <c r="M24" i="15"/>
  <c r="N24" i="15"/>
  <c r="M25" i="15"/>
  <c r="N25" i="15"/>
  <c r="M26" i="15"/>
  <c r="N26" i="15"/>
  <c r="M27" i="15"/>
  <c r="N27" i="15"/>
  <c r="M28" i="15"/>
  <c r="N28" i="15"/>
  <c r="M29" i="15"/>
  <c r="N29" i="15"/>
  <c r="M30" i="15"/>
  <c r="N30" i="15"/>
  <c r="M31" i="15"/>
  <c r="N31" i="15"/>
  <c r="M32" i="15"/>
  <c r="N32" i="15"/>
  <c r="M33" i="15"/>
  <c r="N33" i="15"/>
  <c r="M34" i="15"/>
  <c r="N34" i="15"/>
  <c r="M35" i="15"/>
  <c r="N35" i="15"/>
  <c r="M36" i="15"/>
  <c r="N36" i="15"/>
  <c r="M37" i="15"/>
  <c r="N37" i="15"/>
  <c r="B38" i="15"/>
  <c r="C38" i="15"/>
  <c r="D38" i="15"/>
  <c r="E38" i="15"/>
  <c r="F38" i="15"/>
  <c r="G38" i="15"/>
  <c r="H38" i="15"/>
  <c r="I38" i="15"/>
  <c r="J38" i="15"/>
  <c r="K38" i="15"/>
  <c r="M38" i="15"/>
  <c r="N38" i="15"/>
  <c r="B39" i="15"/>
  <c r="C39" i="15"/>
  <c r="D39" i="15"/>
  <c r="E39" i="15"/>
  <c r="F39" i="15"/>
  <c r="G39" i="15"/>
  <c r="H39" i="15"/>
  <c r="I39" i="15"/>
  <c r="J39" i="15"/>
  <c r="K39" i="15"/>
  <c r="M39" i="15"/>
  <c r="N39" i="15"/>
  <c r="M40" i="15"/>
  <c r="N40" i="15"/>
  <c r="M41" i="15"/>
  <c r="N41" i="15"/>
  <c r="M42" i="15"/>
  <c r="N42" i="15"/>
  <c r="M43" i="15"/>
  <c r="N43" i="15"/>
  <c r="M44" i="15"/>
  <c r="N44" i="15"/>
  <c r="M45" i="15"/>
  <c r="N45" i="15"/>
  <c r="M46" i="15"/>
  <c r="N46" i="15"/>
  <c r="M47" i="15"/>
  <c r="N47" i="15"/>
  <c r="M48" i="15"/>
  <c r="N48" i="15"/>
  <c r="M49" i="15"/>
  <c r="N49" i="15"/>
  <c r="M50" i="15"/>
  <c r="N50" i="15"/>
  <c r="M51" i="15"/>
  <c r="N51" i="15"/>
  <c r="M52" i="15"/>
  <c r="N52" i="15"/>
  <c r="M53" i="15"/>
  <c r="N53" i="15"/>
  <c r="M54" i="15"/>
  <c r="N54" i="15"/>
  <c r="M55" i="15"/>
  <c r="N55" i="15"/>
  <c r="M56" i="15"/>
  <c r="N56" i="15"/>
  <c r="M57" i="15"/>
  <c r="N57" i="15"/>
  <c r="M58" i="15"/>
  <c r="N58" i="15"/>
  <c r="M59" i="15"/>
  <c r="N59" i="15"/>
  <c r="M60" i="15"/>
  <c r="N60" i="15"/>
  <c r="M61" i="15"/>
  <c r="N61" i="15"/>
  <c r="M62" i="15"/>
  <c r="N62" i="15"/>
  <c r="M63" i="15"/>
  <c r="N63" i="15"/>
  <c r="M64" i="15"/>
  <c r="N64" i="15"/>
  <c r="M65" i="15"/>
  <c r="N65" i="15"/>
  <c r="M66" i="15"/>
  <c r="N66" i="15"/>
  <c r="M67" i="15"/>
  <c r="N67" i="15"/>
  <c r="M68" i="15"/>
  <c r="N68" i="15"/>
  <c r="M69" i="15"/>
  <c r="N69" i="15"/>
  <c r="M70" i="15"/>
  <c r="N70" i="15"/>
  <c r="M71" i="15"/>
  <c r="N71" i="15"/>
  <c r="M72" i="15"/>
  <c r="N72" i="15"/>
  <c r="M73" i="15"/>
  <c r="N73" i="15"/>
  <c r="M6" i="17"/>
  <c r="N6" i="17"/>
  <c r="M7" i="17"/>
  <c r="N7" i="17"/>
  <c r="M8" i="17"/>
  <c r="N8" i="17"/>
  <c r="M9" i="17"/>
  <c r="N9" i="17"/>
  <c r="M10" i="17"/>
  <c r="N10" i="17"/>
  <c r="M11" i="17"/>
  <c r="N11" i="17"/>
  <c r="M12" i="17"/>
  <c r="N12" i="17"/>
  <c r="M13" i="17"/>
  <c r="N13" i="17"/>
  <c r="M14" i="17"/>
  <c r="N14" i="17"/>
  <c r="M15" i="17"/>
  <c r="N15" i="17"/>
  <c r="M16" i="17"/>
  <c r="N16" i="17"/>
  <c r="M17" i="17"/>
  <c r="N17" i="17"/>
  <c r="M18" i="17"/>
  <c r="N18" i="17"/>
  <c r="M19" i="17"/>
  <c r="N19" i="17"/>
  <c r="M20" i="17"/>
  <c r="N20" i="17"/>
  <c r="M21" i="17"/>
  <c r="N21" i="17"/>
  <c r="M22" i="17"/>
  <c r="N22" i="17"/>
  <c r="M23" i="17"/>
  <c r="N23" i="17"/>
  <c r="M24" i="17"/>
  <c r="N24" i="17"/>
  <c r="M25" i="17"/>
  <c r="N25" i="17"/>
  <c r="M26" i="17"/>
  <c r="N26" i="17"/>
  <c r="M27" i="17"/>
  <c r="N27" i="17"/>
  <c r="M28" i="17"/>
  <c r="N28" i="17"/>
  <c r="M29" i="17"/>
  <c r="N29" i="17"/>
  <c r="M30" i="17"/>
  <c r="N30" i="17"/>
  <c r="M31" i="17"/>
  <c r="N31" i="17"/>
  <c r="M32" i="17"/>
  <c r="N32" i="17"/>
  <c r="M33" i="17"/>
  <c r="N33" i="17"/>
  <c r="M34" i="17"/>
  <c r="N34" i="17"/>
  <c r="M35" i="17"/>
  <c r="N35" i="17"/>
  <c r="M36" i="17"/>
  <c r="N36" i="17"/>
  <c r="M37" i="17"/>
  <c r="N37" i="17"/>
  <c r="M38" i="17"/>
  <c r="N38" i="17"/>
  <c r="M39" i="17"/>
  <c r="N39" i="17"/>
  <c r="M40" i="17"/>
  <c r="N40" i="17"/>
  <c r="M41" i="17"/>
  <c r="N41" i="17"/>
  <c r="M42" i="17"/>
  <c r="N42" i="17"/>
  <c r="M43" i="17"/>
  <c r="N43" i="17"/>
  <c r="M44" i="17"/>
  <c r="N44" i="17"/>
  <c r="M45" i="17"/>
  <c r="N45" i="17"/>
  <c r="M46" i="17"/>
  <c r="N46" i="17"/>
  <c r="M47" i="17"/>
  <c r="N47" i="17"/>
  <c r="M48" i="17"/>
  <c r="N48" i="17"/>
  <c r="M49" i="17"/>
  <c r="N49" i="17"/>
  <c r="M50" i="17"/>
  <c r="N50" i="17"/>
  <c r="M51" i="17"/>
  <c r="N51" i="17"/>
  <c r="M52" i="17"/>
  <c r="N52" i="17"/>
  <c r="M53" i="17"/>
  <c r="N53" i="17"/>
  <c r="M54" i="17"/>
  <c r="N54" i="17"/>
  <c r="M55" i="17"/>
  <c r="N55" i="17"/>
  <c r="M56" i="17"/>
  <c r="N56" i="17"/>
  <c r="M57" i="17"/>
  <c r="N57" i="17"/>
  <c r="M58" i="17"/>
  <c r="N58" i="17"/>
  <c r="M59" i="17"/>
  <c r="N59" i="17"/>
  <c r="M60" i="17"/>
  <c r="N60" i="17"/>
  <c r="M61" i="17"/>
  <c r="N61" i="17"/>
  <c r="M62" i="17"/>
  <c r="N62" i="17"/>
  <c r="M63" i="17"/>
  <c r="N63" i="17"/>
  <c r="M64" i="17"/>
  <c r="N64" i="17"/>
  <c r="M65" i="17"/>
  <c r="N65" i="17"/>
  <c r="M66" i="17"/>
  <c r="N66" i="17"/>
  <c r="M67" i="17"/>
  <c r="N67" i="17"/>
  <c r="M68" i="17"/>
  <c r="N68" i="17"/>
  <c r="M69" i="17"/>
  <c r="N69" i="1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6" i="8"/>
  <c r="N6" i="8"/>
  <c r="M7" i="8"/>
  <c r="N7" i="8"/>
  <c r="M8" i="8"/>
  <c r="N8" i="8"/>
  <c r="M9" i="8"/>
  <c r="N9" i="8"/>
  <c r="M10" i="8"/>
  <c r="N10" i="8"/>
  <c r="B11" i="8"/>
  <c r="C11" i="8"/>
  <c r="D11" i="8"/>
  <c r="E11" i="8"/>
  <c r="F11" i="8"/>
  <c r="G11" i="8"/>
  <c r="H11" i="8"/>
  <c r="I11" i="8"/>
  <c r="J11" i="8"/>
  <c r="K11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B21" i="8"/>
  <c r="C21" i="8"/>
  <c r="D21" i="8"/>
  <c r="E21" i="8"/>
  <c r="F21" i="8"/>
  <c r="G21" i="8"/>
  <c r="H21" i="8"/>
  <c r="I21" i="8"/>
  <c r="J21" i="8"/>
  <c r="K21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B50" i="10"/>
  <c r="C50" i="10"/>
  <c r="D50" i="10"/>
  <c r="E50" i="10"/>
  <c r="F50" i="10"/>
  <c r="G50" i="10"/>
  <c r="H50" i="10"/>
  <c r="I50" i="10"/>
  <c r="J50" i="10"/>
  <c r="K50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  <c r="M22" i="12"/>
  <c r="N22" i="12"/>
  <c r="M23" i="12"/>
  <c r="N23" i="12"/>
  <c r="M24" i="12"/>
  <c r="N24" i="12"/>
  <c r="M25" i="12"/>
  <c r="N25" i="12"/>
  <c r="M26" i="12"/>
  <c r="N26" i="12"/>
  <c r="M27" i="12"/>
  <c r="N27" i="12"/>
  <c r="M28" i="12"/>
  <c r="N28" i="12"/>
  <c r="M29" i="12"/>
  <c r="N29" i="12"/>
  <c r="B30" i="12"/>
  <c r="C30" i="12"/>
  <c r="D30" i="12"/>
  <c r="E30" i="12"/>
  <c r="F30" i="12"/>
  <c r="G30" i="12"/>
  <c r="H30" i="12"/>
  <c r="I30" i="12"/>
  <c r="J30" i="12"/>
  <c r="K30" i="12"/>
  <c r="M30" i="12"/>
  <c r="N30" i="12"/>
  <c r="M31" i="12"/>
  <c r="N31" i="12"/>
  <c r="M32" i="12"/>
  <c r="N32" i="12"/>
  <c r="M33" i="12"/>
  <c r="N33" i="12"/>
  <c r="M34" i="12"/>
  <c r="N34" i="12"/>
  <c r="M35" i="12"/>
  <c r="N35" i="12"/>
  <c r="M36" i="12"/>
  <c r="N36" i="12"/>
  <c r="M37" i="12"/>
  <c r="N37" i="12"/>
  <c r="M38" i="12"/>
  <c r="N38" i="12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M46" i="12"/>
  <c r="N46" i="12"/>
  <c r="M47" i="12"/>
  <c r="N47" i="12"/>
  <c r="M48" i="12"/>
  <c r="N48" i="12"/>
  <c r="M49" i="12"/>
  <c r="N49" i="12"/>
  <c r="M50" i="12"/>
  <c r="N50" i="12"/>
  <c r="M51" i="12"/>
  <c r="N51" i="12"/>
  <c r="M52" i="12"/>
  <c r="N52" i="12"/>
  <c r="M53" i="12"/>
  <c r="N53" i="12"/>
  <c r="M54" i="12"/>
  <c r="N54" i="12"/>
  <c r="M55" i="12"/>
  <c r="N55" i="12"/>
  <c r="M56" i="12"/>
  <c r="N56" i="12"/>
  <c r="M57" i="12"/>
  <c r="N57" i="12"/>
  <c r="M58" i="12"/>
  <c r="N58" i="12"/>
  <c r="M59" i="12"/>
  <c r="N59" i="12"/>
  <c r="M60" i="12"/>
  <c r="N60" i="12"/>
  <c r="M61" i="12"/>
  <c r="N61" i="12"/>
  <c r="M62" i="12"/>
  <c r="N62" i="12"/>
  <c r="M63" i="12"/>
  <c r="N63" i="12"/>
  <c r="M64" i="12"/>
  <c r="N64" i="12"/>
  <c r="M65" i="12"/>
  <c r="N65" i="12"/>
  <c r="M66" i="12"/>
  <c r="N66" i="12"/>
  <c r="M67" i="12"/>
  <c r="N67" i="12"/>
  <c r="M68" i="12"/>
  <c r="N68" i="12"/>
  <c r="M69" i="12"/>
  <c r="N69" i="12"/>
  <c r="M70" i="12"/>
  <c r="N70" i="12"/>
  <c r="M71" i="12"/>
  <c r="N71" i="12"/>
  <c r="M72" i="12"/>
  <c r="N72" i="12"/>
  <c r="M73" i="12"/>
  <c r="N73" i="12"/>
  <c r="M74" i="12"/>
  <c r="N74" i="12"/>
  <c r="M75" i="12"/>
  <c r="N75" i="12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3" i="1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</calcChain>
</file>

<file path=xl/comments1.xml><?xml version="1.0" encoding="utf-8"?>
<comments xmlns="http://schemas.openxmlformats.org/spreadsheetml/2006/main">
  <authors>
    <author/>
  </authors>
  <commentList>
    <comment ref="H13" authorId="0">
      <text>
        <r>
          <rPr>
            <sz val="9"/>
            <color indexed="81"/>
            <rFont val="Tahoma"/>
            <charset val="1"/>
          </rPr>
          <t>Patrick Martone:
Inserted C.codicola values here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7" authorId="0">
      <text>
        <r>
          <rPr>
            <sz val="9"/>
            <color indexed="81"/>
            <rFont val="Tahoma"/>
            <charset val="1"/>
          </rPr>
          <t>Patrick Martone:
10 + 3 thin</t>
        </r>
      </text>
    </comment>
    <comment ref="C27" authorId="0">
      <text>
        <r>
          <rPr>
            <sz val="9"/>
            <color indexed="81"/>
            <rFont val="Tahoma"/>
            <charset val="1"/>
          </rPr>
          <t>Patrick Martone:
Both species</t>
        </r>
      </text>
    </comment>
    <comment ref="D27" authorId="0">
      <text>
        <r>
          <rPr>
            <sz val="9"/>
            <color indexed="81"/>
            <rFont val="Tahoma"/>
            <charset val="1"/>
          </rPr>
          <t>Patrick Martone:
Both species</t>
        </r>
      </text>
    </comment>
    <comment ref="E27" authorId="0">
      <text>
        <r>
          <rPr>
            <sz val="9"/>
            <color indexed="81"/>
            <rFont val="Tahoma"/>
            <charset val="1"/>
          </rPr>
          <t>Patrick Martone:
10 + 3 thin</t>
        </r>
      </text>
    </comment>
    <comment ref="H27" authorId="0">
      <text>
        <r>
          <rPr>
            <sz val="9"/>
            <color indexed="81"/>
            <rFont val="Tahoma"/>
            <charset val="1"/>
          </rPr>
          <t>Patrick Martone:
13+40 thin</t>
        </r>
      </text>
    </comment>
    <comment ref="I27" authorId="0">
      <text>
        <r>
          <rPr>
            <sz val="9"/>
            <color indexed="81"/>
            <rFont val="Tahoma"/>
            <charset val="1"/>
          </rPr>
          <t>Patrick Martone:
3+8 thin</t>
        </r>
      </text>
    </comment>
    <comment ref="C31" authorId="0">
      <text>
        <r>
          <rPr>
            <sz val="9"/>
            <color indexed="81"/>
            <rFont val="Tahoma"/>
            <charset val="1"/>
          </rPr>
          <t>Patrick Martone:
Too small to 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7" authorId="0">
      <text>
        <r>
          <rPr>
            <sz val="9"/>
            <color indexed="81"/>
            <rFont val="Tahoma"/>
            <charset val="1"/>
          </rPr>
          <t>Patrick Martone:
Inserted coralline data here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8" authorId="0">
      <text>
        <r>
          <rPr>
            <sz val="9"/>
            <color indexed="81"/>
            <rFont val="Tahoma"/>
            <charset val="1"/>
          </rPr>
          <t>Patrick Martone:
Assumed high Corallina was C.vancouveriensis</t>
        </r>
      </text>
    </comment>
  </commentList>
</comments>
</file>

<file path=xl/sharedStrings.xml><?xml version="1.0" encoding="utf-8"?>
<sst xmlns="http://schemas.openxmlformats.org/spreadsheetml/2006/main" count="2486" uniqueCount="335">
  <si>
    <t>Date</t>
  </si>
  <si>
    <t>Quadrat No.</t>
  </si>
  <si>
    <t>WBB</t>
  </si>
  <si>
    <t>Meter point</t>
  </si>
  <si>
    <t>LOW</t>
  </si>
  <si>
    <t>Sampler</t>
  </si>
  <si>
    <t>Patrick</t>
  </si>
  <si>
    <t>Sandra</t>
  </si>
  <si>
    <t>Recorder</t>
  </si>
  <si>
    <t>Katrina</t>
  </si>
  <si>
    <t>Noriko</t>
  </si>
  <si>
    <t>AVERAGE</t>
  </si>
  <si>
    <t>SD</t>
  </si>
  <si>
    <t>Acrosiphonia</t>
  </si>
  <si>
    <t>Alaria</t>
  </si>
  <si>
    <t>Analipus japonicus</t>
  </si>
  <si>
    <t>Bossiella</t>
  </si>
  <si>
    <t>Callithamnion pikeanum</t>
  </si>
  <si>
    <t>Ceramium pacificum</t>
  </si>
  <si>
    <t>Codium fragile</t>
  </si>
  <si>
    <t>Corallina frondescens</t>
  </si>
  <si>
    <t>Corallina vancouveriensis</t>
  </si>
  <si>
    <t>Coralline crust, unknown</t>
  </si>
  <si>
    <t>Cryptosiphonia woodii</t>
  </si>
  <si>
    <t>Dilsea</t>
  </si>
  <si>
    <t>Egregia menziesii</t>
  </si>
  <si>
    <t>Endocladia muricata</t>
  </si>
  <si>
    <t>Farlowia mollis</t>
  </si>
  <si>
    <t>Fucus distichus subsp. evanescens</t>
  </si>
  <si>
    <t>Halosaccion glandiforme</t>
  </si>
  <si>
    <t>Hildenbrandia</t>
  </si>
  <si>
    <t>Leathesia marina</t>
  </si>
  <si>
    <t>Mastocarpus latissimus</t>
  </si>
  <si>
    <t>Mastocarpus rigidus</t>
  </si>
  <si>
    <t>Mazzaella oregona</t>
  </si>
  <si>
    <t>Mazzaella splendens</t>
  </si>
  <si>
    <t>Microcladia borealis</t>
  </si>
  <si>
    <t>Neogastroclonium subarticulatum</t>
  </si>
  <si>
    <t>Neorhodomela larix</t>
  </si>
  <si>
    <t>Odonthalia floccosa</t>
  </si>
  <si>
    <t>Palmaria hecatensis</t>
  </si>
  <si>
    <t>Petrocelis</t>
  </si>
  <si>
    <t>Phyllospadix</t>
  </si>
  <si>
    <t>Plocamium violaceum</t>
  </si>
  <si>
    <t>Polyneura latissima</t>
  </si>
  <si>
    <t>Prionitis sternbergii</t>
  </si>
  <si>
    <t>Pseudolithophyllum neofarlowii</t>
  </si>
  <si>
    <t>Ptilota spp.</t>
  </si>
  <si>
    <t>Pylaiella littoralis</t>
  </si>
  <si>
    <t>Rhodocorton purpureum</t>
  </si>
  <si>
    <t>Saccharina latissimus</t>
  </si>
  <si>
    <t>Sphacelaria rigidula</t>
  </si>
  <si>
    <t>Tokidadendron bullatum</t>
  </si>
  <si>
    <t>Ulva lactuca</t>
  </si>
  <si>
    <t>Boulder</t>
  </si>
  <si>
    <t>Cobble</t>
  </si>
  <si>
    <t>Bare Rock</t>
  </si>
  <si>
    <t>Habitat notes</t>
  </si>
  <si>
    <t>facing shoreward</t>
  </si>
  <si>
    <t>facing ocean</t>
  </si>
  <si>
    <t>facing shore</t>
  </si>
  <si>
    <t>GPS Pt 72</t>
  </si>
  <si>
    <t>GPS Pt 73</t>
  </si>
  <si>
    <t>SL</t>
  </si>
  <si>
    <t>PTM</t>
  </si>
  <si>
    <t>JJ</t>
  </si>
  <si>
    <t>Average</t>
  </si>
  <si>
    <t>Acrosiphonia coalita</t>
  </si>
  <si>
    <t>Alaria marginata</t>
  </si>
  <si>
    <t>Antithamnionella pacifica</t>
  </si>
  <si>
    <t>Bossiella frondifera</t>
  </si>
  <si>
    <t>Ceramium codicola</t>
  </si>
  <si>
    <t>The epiphytic species of Ceramium on Codium is C. pacificum, not C. codicola.</t>
  </si>
  <si>
    <t>Cryptopleura</t>
  </si>
  <si>
    <t>Delesseria decipiens</t>
  </si>
  <si>
    <t>Desmarestia aculeata</t>
  </si>
  <si>
    <t>Dilsea californica</t>
  </si>
  <si>
    <t>Fucus distichus</t>
  </si>
  <si>
    <t>Laminaria yezoensis</t>
  </si>
  <si>
    <t>Lomentaria hakodatensis</t>
  </si>
  <si>
    <t>Mastocarpus agardhii</t>
  </si>
  <si>
    <t>Osmundea spectabilis</t>
  </si>
  <si>
    <t>Palmaria mollis</t>
  </si>
  <si>
    <t>Phyllospadix serrulatus</t>
  </si>
  <si>
    <t>Pyropia sp.</t>
  </si>
  <si>
    <t>Saccharina groenlandica</t>
  </si>
  <si>
    <t>Sand/Gravel/Pebble</t>
  </si>
  <si>
    <t>Red Crust</t>
  </si>
  <si>
    <t>Encrusting Corraline</t>
  </si>
  <si>
    <t>Top of boulder</t>
  </si>
  <si>
    <t>hole between boulders</t>
  </si>
  <si>
    <t>hole</t>
  </si>
  <si>
    <t>half hole</t>
  </si>
  <si>
    <t>Water</t>
  </si>
  <si>
    <t>Pagarus spp.</t>
  </si>
  <si>
    <t>Pisaster ochraceus</t>
  </si>
  <si>
    <t>Pink Worm (Amphiporus)</t>
  </si>
  <si>
    <t>Limpets</t>
  </si>
  <si>
    <t>Spirorbidae</t>
  </si>
  <si>
    <t>Margarites or Calliostoma</t>
  </si>
  <si>
    <t>Tonicella lineata</t>
  </si>
  <si>
    <t>Orange Sponge</t>
  </si>
  <si>
    <t>Bittium?</t>
  </si>
  <si>
    <t>Chiton</t>
  </si>
  <si>
    <t>Littornia</t>
  </si>
  <si>
    <t>Kelp Crab</t>
  </si>
  <si>
    <t>Gammaridae</t>
  </si>
  <si>
    <t>present</t>
  </si>
  <si>
    <t>Halichondria</t>
  </si>
  <si>
    <t>Blidingia minima</t>
  </si>
  <si>
    <t>Corallina crust, unknown</t>
  </si>
  <si>
    <t>Elachista fucicola</t>
  </si>
  <si>
    <t>Hymenena sp.</t>
  </si>
  <si>
    <t>Nemalion helminthoides</t>
  </si>
  <si>
    <t>Petrocelis--thick</t>
  </si>
  <si>
    <t>Petrocelis--thin</t>
  </si>
  <si>
    <t>Phycodrys?</t>
  </si>
  <si>
    <t>Porphyra perforata</t>
  </si>
  <si>
    <t>Rhodochorton purpureum</t>
  </si>
  <si>
    <t>included in crust cover</t>
  </si>
  <si>
    <t>Ulva linza</t>
  </si>
  <si>
    <t>one corner</t>
  </si>
  <si>
    <t>Bare rock</t>
  </si>
  <si>
    <t>Behind mid-sized boulder</t>
  </si>
  <si>
    <t>Shoreward side of boulder; steep angle; cobble at base</t>
  </si>
  <si>
    <t>Underwater at 0950 and hard to enumerate</t>
  </si>
  <si>
    <t>Sand</t>
  </si>
  <si>
    <t>SCL</t>
  </si>
  <si>
    <t>LA</t>
  </si>
  <si>
    <t>Bangia</t>
  </si>
  <si>
    <t>encrusting corallines</t>
  </si>
  <si>
    <t>Hildenbrandia thick</t>
  </si>
  <si>
    <t>Hildenbrandia transparent</t>
  </si>
  <si>
    <t>Lithothamnion phymatodeum</t>
  </si>
  <si>
    <t>Mastocarpus alaskensis</t>
  </si>
  <si>
    <t>Polysiphonia</t>
  </si>
  <si>
    <t>Pyropia perforata</t>
  </si>
  <si>
    <t>Ralfsia</t>
  </si>
  <si>
    <t>Saccharina</t>
  </si>
  <si>
    <t>Habitat</t>
  </si>
  <si>
    <t xml:space="preserve"> panicea</t>
  </si>
  <si>
    <t>Pisaster</t>
  </si>
  <si>
    <t>Littorina</t>
  </si>
  <si>
    <t>Idotea</t>
  </si>
  <si>
    <t>Pagarus</t>
  </si>
  <si>
    <t>Limpet</t>
  </si>
  <si>
    <t>Anthopleura (%)</t>
  </si>
  <si>
    <t>Barnacle (%)</t>
  </si>
  <si>
    <t>Tegula</t>
  </si>
  <si>
    <t>Anemone, unknown (#)</t>
  </si>
  <si>
    <t>Hemigrapsis sp. ?</t>
  </si>
  <si>
    <t>Calliostoma (or Margarites)</t>
  </si>
  <si>
    <t>Pugettia producta</t>
  </si>
  <si>
    <t>Gloiopeltis furcata (mostly bases)</t>
  </si>
  <si>
    <t>Hildenbrandia rubra</t>
  </si>
  <si>
    <t>Boulder facing ocean; steep slope; tiny crack</t>
  </si>
  <si>
    <t>Wood wedged with Halosaccion present</t>
  </si>
  <si>
    <t>Large boulder facing sand dune; nearly vertical</t>
  </si>
  <si>
    <t>Pebble</t>
  </si>
  <si>
    <t>Cladophora columbiana</t>
  </si>
  <si>
    <t>encrusting coralline (not Pseudolithophyllum neofarlowii)</t>
  </si>
  <si>
    <t xml:space="preserve">Fucus distichus </t>
  </si>
  <si>
    <t>Neorhodomela oregona</t>
  </si>
  <si>
    <t>Ralfisa</t>
  </si>
  <si>
    <t>Scytosiphon lomentaria</t>
  </si>
  <si>
    <t>Soranthera ulvoidea</t>
  </si>
  <si>
    <t>Leptasterias</t>
  </si>
  <si>
    <t>Chlorostoma</t>
  </si>
  <si>
    <t>1 = Tegula?</t>
  </si>
  <si>
    <t>Hemigrapsis ?</t>
  </si>
  <si>
    <t>Laura</t>
  </si>
  <si>
    <t>Codium setchellii</t>
  </si>
  <si>
    <t>Hymenena/Cryptopleura</t>
  </si>
  <si>
    <t xml:space="preserve">Polysiphonia pacifica? turf </t>
  </si>
  <si>
    <t>Prionitis?</t>
  </si>
  <si>
    <t>Ptilota tenuis</t>
  </si>
  <si>
    <t>Saccharina sessile</t>
  </si>
  <si>
    <t>Bedrock</t>
  </si>
  <si>
    <t>20 cm deep</t>
  </si>
  <si>
    <t>crack</t>
  </si>
  <si>
    <t>small crevice less than 5 cm deep at base of quadrat</t>
  </si>
  <si>
    <t>Bossiella plumosa</t>
  </si>
  <si>
    <t>BOSSIELLA COMBINED</t>
  </si>
  <si>
    <t>COMBINED</t>
  </si>
  <si>
    <t>Clathromorphum reclunatum</t>
  </si>
  <si>
    <t>Corallina</t>
  </si>
  <si>
    <t>Corallina officianalis</t>
  </si>
  <si>
    <t>Corallina officianalis (spindly)</t>
  </si>
  <si>
    <t>OFFICINALIS COMBINED</t>
  </si>
  <si>
    <t>OFFICINALIS</t>
  </si>
  <si>
    <t>Hildenbrandia occidentalis</t>
  </si>
  <si>
    <t>Pugettia firma</t>
  </si>
  <si>
    <t>Ralfsia fungiformis</t>
  </si>
  <si>
    <t>crevice running through quadrat</t>
  </si>
  <si>
    <t>vertical; crack at base &gt; 50 cm deep</t>
  </si>
  <si>
    <t>end of deep crack in previous quad</t>
  </si>
  <si>
    <t>unknown orange sponge</t>
  </si>
  <si>
    <t>unknown peach tunicate</t>
  </si>
  <si>
    <t>unknown orange encrusting bryozoan</t>
  </si>
  <si>
    <t>Holiclona (sponge)</t>
  </si>
  <si>
    <t>Flustralidra (bryozoan)</t>
  </si>
  <si>
    <t>Kathrina tunicata</t>
  </si>
  <si>
    <t>Pisaster ochraceous</t>
  </si>
  <si>
    <t>Feather duster worm</t>
  </si>
  <si>
    <t>Stalked tunicate (Styela montereyensis)</t>
  </si>
  <si>
    <t>Pycnopodia</t>
  </si>
  <si>
    <t>Nudibranch (cf. Aldisa cooperi)</t>
  </si>
  <si>
    <t>Small crab</t>
  </si>
  <si>
    <t>Amphiporus</t>
  </si>
  <si>
    <t>Pagurus</t>
  </si>
  <si>
    <t>Balanus glandula</t>
  </si>
  <si>
    <t>Acmaea mitra</t>
  </si>
  <si>
    <t>cf. Hapalogaster mertensii</t>
  </si>
  <si>
    <t>Onchidella borealis</t>
  </si>
  <si>
    <t>Chthamalus dalli</t>
  </si>
  <si>
    <t>Calliarthron tuberculosum</t>
  </si>
  <si>
    <t>Clathromorphum reclinatum</t>
  </si>
  <si>
    <t>M.latissimus + SMALL</t>
  </si>
  <si>
    <t>M.rigidus + SMALL</t>
  </si>
  <si>
    <t>Mastocarpus spp (small)</t>
  </si>
  <si>
    <t>Petalonia</t>
  </si>
  <si>
    <t>Petrocelis "bumpy"</t>
  </si>
  <si>
    <t>Polysiphonia hendryi</t>
  </si>
  <si>
    <t>Polysiphonia spp</t>
  </si>
  <si>
    <t>Porphyra abbottiae</t>
  </si>
  <si>
    <t>Porphyra schizophylla</t>
  </si>
  <si>
    <t>Schizymenia pacifica</t>
  </si>
  <si>
    <t>Water about 15 cm deep</t>
  </si>
  <si>
    <t>Crack with vertical walls</t>
  </si>
  <si>
    <t>Analipus japonicus (base only)</t>
  </si>
  <si>
    <t>HILDENBRANDIA COMBINED</t>
  </si>
  <si>
    <t>Phyllospadix scouleri</t>
  </si>
  <si>
    <t>Polysiphonia hendryi var. hendryi</t>
  </si>
  <si>
    <t>Pyropia abbottiae</t>
  </si>
  <si>
    <t>near Pyropia abbottiae</t>
  </si>
  <si>
    <t>Pyropia fucicola</t>
  </si>
  <si>
    <t>Wildemania norrisii</t>
  </si>
  <si>
    <t>Pterosiphonia bipinata</t>
  </si>
  <si>
    <t>Scytosiphon lomentarii</t>
  </si>
  <si>
    <t>Sculpin</t>
  </si>
  <si>
    <t>Anthopleura</t>
  </si>
  <si>
    <t>Lottia spp</t>
  </si>
  <si>
    <t>Pagurus spp</t>
  </si>
  <si>
    <t>Other Chiton</t>
  </si>
  <si>
    <t xml:space="preserve">Worm </t>
  </si>
  <si>
    <t>Tan Sponge</t>
  </si>
  <si>
    <t>Semibalanus cariosus</t>
  </si>
  <si>
    <t>Kelp crab</t>
  </si>
  <si>
    <t>cf. Amphissa columbiana</t>
  </si>
  <si>
    <t>M.lat + SMALL</t>
  </si>
  <si>
    <t>M.rigidus+SMALL</t>
  </si>
  <si>
    <t>Hildenbrandia occid</t>
  </si>
  <si>
    <t>Porphyra abbottiea</t>
  </si>
  <si>
    <t>very rugose: deep chasm ~ 1 m deep</t>
  </si>
  <si>
    <t>deep pool</t>
  </si>
  <si>
    <t>small crack ~ 10 cm deep at base of quadrat</t>
  </si>
  <si>
    <t>Cladophora sericea</t>
  </si>
  <si>
    <t>Hilden occidentalis TOTAL</t>
  </si>
  <si>
    <t>Hilden occ TOTAL</t>
  </si>
  <si>
    <t>Pyropiae abbottiae</t>
  </si>
  <si>
    <t>Pterosiphonia bipinnata</t>
  </si>
  <si>
    <t>Shell hash</t>
  </si>
  <si>
    <t>Mytilus</t>
  </si>
  <si>
    <t>~100</t>
  </si>
  <si>
    <t>&gt;200</t>
  </si>
  <si>
    <t>Shore Crab (Hemigrapsus)</t>
  </si>
  <si>
    <t>Lottia</t>
  </si>
  <si>
    <t>Ligia</t>
  </si>
  <si>
    <t>Worm</t>
  </si>
  <si>
    <t>Gobisox</t>
  </si>
  <si>
    <t>Ptilota serrata</t>
  </si>
  <si>
    <t>Sand over bedrock, 20 cm deep crack through middle</t>
  </si>
  <si>
    <t>appeared to be 100% cover Alaria but no holfasts in plot</t>
  </si>
  <si>
    <t>15 cm deep crack at base of quadrat</t>
  </si>
  <si>
    <t>Above or below transect line</t>
  </si>
  <si>
    <t>above</t>
  </si>
  <si>
    <t>below</t>
  </si>
  <si>
    <t>Ahnfeltia fastigiata</t>
  </si>
  <si>
    <t>Antithamnion defectum</t>
  </si>
  <si>
    <t>Bossiella plumosa?</t>
  </si>
  <si>
    <t>Bossiella frondifera (assumed)</t>
  </si>
  <si>
    <t>Codium setchelii</t>
  </si>
  <si>
    <t>Costaria costata</t>
  </si>
  <si>
    <t>Hymenena/Cryptopleura curly (common)</t>
  </si>
  <si>
    <t>Hymenena setchellii</t>
  </si>
  <si>
    <t>Mazzaella cf. parksii</t>
  </si>
  <si>
    <t>Mazzaella cf. parvula</t>
  </si>
  <si>
    <t>Salishia firma</t>
  </si>
  <si>
    <t>Saccharina sessilis</t>
  </si>
  <si>
    <t>Encrusting tunicate</t>
  </si>
  <si>
    <t>Orange sponge</t>
  </si>
  <si>
    <t>Orange tunicate</t>
  </si>
  <si>
    <t>Flustralidra</t>
  </si>
  <si>
    <t>Erect hydroid</t>
  </si>
  <si>
    <t>Encrusting bryozoan</t>
  </si>
  <si>
    <t>Tonicella</t>
  </si>
  <si>
    <t>Anthopleura xanthogrammica</t>
  </si>
  <si>
    <t>Lacuna</t>
  </si>
  <si>
    <t>Gobiosox</t>
  </si>
  <si>
    <t>Mytilus trossulus</t>
  </si>
  <si>
    <t>Nucella lamellosa</t>
  </si>
  <si>
    <t>Balanus (did not appear to be B. glandula)</t>
  </si>
  <si>
    <t>Flustrella</t>
  </si>
  <si>
    <t>Anthopleura elegantissima</t>
  </si>
  <si>
    <t>Tube worm</t>
  </si>
  <si>
    <t>Acrosiphonia combined</t>
  </si>
  <si>
    <t>Lithothamnion phymatodeon</t>
  </si>
  <si>
    <t>M.latissimus + small</t>
  </si>
  <si>
    <t>M.rigidus + small</t>
  </si>
  <si>
    <t>Neorhodomela oregona?</t>
  </si>
  <si>
    <t>Opuntiella californica</t>
  </si>
  <si>
    <t>Bottom &amp; sides of large crack</t>
  </si>
  <si>
    <t>Broad crack through quad</t>
  </si>
  <si>
    <t>Calli. pik. epizoic on Katharina</t>
  </si>
  <si>
    <t>Narrow tidepool ~20 cm deep</t>
  </si>
  <si>
    <t>Gloiopeltis furcata</t>
  </si>
  <si>
    <t>Chthamalus</t>
  </si>
  <si>
    <t>Whelk</t>
  </si>
  <si>
    <t>Kathrina</t>
  </si>
  <si>
    <t>Littorina scutulata</t>
  </si>
  <si>
    <t>Cladophora stimpsonii</t>
  </si>
  <si>
    <t>Petrocelis "bumpy" = H. occidentalis?</t>
  </si>
  <si>
    <t>Sytosiphon dotyi</t>
  </si>
  <si>
    <t>2 cracks, 1 shallow, 1 ca 25 cm deep</t>
  </si>
  <si>
    <t>broad crack</t>
  </si>
  <si>
    <t>sloping outward</t>
  </si>
  <si>
    <t>Mussels</t>
  </si>
  <si>
    <t>Barnacles, acorn</t>
  </si>
  <si>
    <t>Barnacles, goose-necked</t>
  </si>
  <si>
    <t>Mazzaella parksii</t>
  </si>
  <si>
    <t>Mazzaella parvula</t>
  </si>
  <si>
    <t>Polysiphonia pacifica var delicatula</t>
  </si>
  <si>
    <t>Rhizoclonium tortuosum</t>
  </si>
  <si>
    <t>Pollicipes</t>
  </si>
  <si>
    <t>Nucella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</si>
</sst>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NumberFormat="1" applyFont="1"/>
    <xf numFmtId="0" fontId="0" fillId="3" borderId="0" xfId="0" applyFill="1"/>
    <xf numFmtId="14" fontId="1" fillId="0" borderId="0" xfId="0" applyNumberFormat="1" applyFont="1"/>
    <xf numFmtId="0" fontId="1" fillId="4" borderId="0" xfId="0" applyFont="1" applyFill="1"/>
    <xf numFmtId="0" fontId="0" fillId="4" borderId="0" xfId="0" applyFill="1"/>
    <xf numFmtId="0" fontId="3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" workbookViewId="0">
      <selection activeCell="M51" sqref="M51"/>
    </sheetView>
  </sheetViews>
  <sheetFormatPr baseColWidth="10" defaultColWidth="8.6640625" defaultRowHeight="14" x14ac:dyDescent="0"/>
  <cols>
    <col min="1" max="1" width="25.1640625" customWidth="1"/>
    <col min="2" max="2" width="9.6640625" customWidth="1"/>
    <col min="3" max="3" width="16.33203125" customWidth="1"/>
    <col min="4" max="4" width="12" customWidth="1"/>
    <col min="5" max="5" width="9.6640625" customWidth="1"/>
    <col min="6" max="6" width="11.6640625" customWidth="1"/>
    <col min="7" max="11" width="9.6640625" customWidth="1"/>
    <col min="13" max="13" width="8.6640625" style="6"/>
    <col min="14" max="14" width="8.6640625" style="3"/>
  </cols>
  <sheetData>
    <row r="1" spans="1:14">
      <c r="A1" t="s">
        <v>0</v>
      </c>
      <c r="B1" s="1">
        <v>40767</v>
      </c>
      <c r="C1" s="1">
        <v>40767</v>
      </c>
      <c r="D1" s="1">
        <v>40767</v>
      </c>
      <c r="E1" s="1">
        <v>40767</v>
      </c>
      <c r="F1" s="1">
        <v>40767</v>
      </c>
      <c r="G1" s="1">
        <v>40767</v>
      </c>
      <c r="H1" s="1">
        <v>40767</v>
      </c>
      <c r="I1" s="1">
        <v>40767</v>
      </c>
      <c r="J1" s="1">
        <v>40767</v>
      </c>
      <c r="K1" s="1">
        <v>40767</v>
      </c>
      <c r="M1" s="6">
        <v>2011</v>
      </c>
      <c r="N1" s="6">
        <v>2011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 s="6" t="s">
        <v>2</v>
      </c>
      <c r="N2" s="6" t="s">
        <v>2</v>
      </c>
    </row>
    <row r="3" spans="1:14">
      <c r="A3" t="s">
        <v>3</v>
      </c>
      <c r="B3">
        <v>3</v>
      </c>
      <c r="C3">
        <v>7</v>
      </c>
      <c r="D3">
        <v>13</v>
      </c>
      <c r="E3">
        <v>14</v>
      </c>
      <c r="F3">
        <v>19</v>
      </c>
      <c r="G3">
        <v>21</v>
      </c>
      <c r="H3">
        <v>27</v>
      </c>
      <c r="I3">
        <v>29</v>
      </c>
      <c r="J3">
        <v>30</v>
      </c>
      <c r="K3">
        <v>32</v>
      </c>
      <c r="M3" s="6" t="s">
        <v>4</v>
      </c>
      <c r="N3" s="6" t="s">
        <v>4</v>
      </c>
    </row>
    <row r="4" spans="1:14">
      <c r="A4" t="s">
        <v>5</v>
      </c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7</v>
      </c>
      <c r="J4" t="s">
        <v>7</v>
      </c>
      <c r="K4" t="s">
        <v>6</v>
      </c>
    </row>
    <row r="5" spans="1:14">
      <c r="A5" t="s">
        <v>8</v>
      </c>
      <c r="B5" t="s">
        <v>9</v>
      </c>
      <c r="C5" t="s">
        <v>10</v>
      </c>
      <c r="D5" t="s">
        <v>10</v>
      </c>
      <c r="E5" t="s">
        <v>9</v>
      </c>
      <c r="F5" t="s">
        <v>10</v>
      </c>
      <c r="G5" t="s">
        <v>9</v>
      </c>
      <c r="H5" t="s">
        <v>9</v>
      </c>
      <c r="I5" t="s">
        <v>10</v>
      </c>
      <c r="J5" t="s">
        <v>10</v>
      </c>
      <c r="K5" t="s">
        <v>9</v>
      </c>
      <c r="M5" s="6" t="s">
        <v>11</v>
      </c>
      <c r="N5" s="6" t="s">
        <v>12</v>
      </c>
    </row>
    <row r="6" spans="1:14">
      <c r="A6" t="s">
        <v>13</v>
      </c>
      <c r="B6">
        <v>0</v>
      </c>
      <c r="C6">
        <v>0</v>
      </c>
      <c r="D6">
        <v>0</v>
      </c>
      <c r="E6">
        <v>0.5</v>
      </c>
      <c r="F6">
        <v>0.5</v>
      </c>
      <c r="G6">
        <v>8</v>
      </c>
      <c r="H6">
        <v>0</v>
      </c>
      <c r="I6">
        <v>1</v>
      </c>
      <c r="J6">
        <v>0.5</v>
      </c>
      <c r="K6">
        <v>0</v>
      </c>
      <c r="M6" s="6">
        <f>AVERAGE(B6:K6)</f>
        <v>1.05</v>
      </c>
      <c r="N6" s="3">
        <f>STDEV(B6:K6)</f>
        <v>2.4658782523789684</v>
      </c>
    </row>
    <row r="7" spans="1:14">
      <c r="A7" t="s">
        <v>14</v>
      </c>
      <c r="B7">
        <v>15</v>
      </c>
      <c r="C7">
        <v>0.5</v>
      </c>
      <c r="D7">
        <v>20</v>
      </c>
      <c r="E7">
        <v>4</v>
      </c>
      <c r="F7">
        <v>20</v>
      </c>
      <c r="G7">
        <v>20</v>
      </c>
      <c r="H7">
        <v>12</v>
      </c>
      <c r="I7">
        <v>5</v>
      </c>
      <c r="J7">
        <v>20</v>
      </c>
      <c r="K7">
        <v>25</v>
      </c>
      <c r="M7" s="6">
        <f t="shared" ref="M7:M50" si="0">AVERAGE(B7:K7)</f>
        <v>14.15</v>
      </c>
      <c r="N7" s="3">
        <f t="shared" ref="N7:N50" si="1">STDEV(B7:K7)</f>
        <v>8.3866626921029273</v>
      </c>
    </row>
    <row r="8" spans="1:14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</v>
      </c>
      <c r="K8">
        <v>0</v>
      </c>
      <c r="M8" s="6">
        <f t="shared" si="0"/>
        <v>0.05</v>
      </c>
      <c r="N8" s="3">
        <f t="shared" si="1"/>
        <v>0.15811388300841897</v>
      </c>
    </row>
    <row r="9" spans="1:14">
      <c r="A9" t="s">
        <v>16</v>
      </c>
      <c r="B9">
        <v>18</v>
      </c>
      <c r="C9">
        <v>0.5</v>
      </c>
      <c r="D9">
        <v>0.5</v>
      </c>
      <c r="E9">
        <v>0</v>
      </c>
      <c r="F9">
        <v>0.5</v>
      </c>
      <c r="G9">
        <v>0</v>
      </c>
      <c r="H9">
        <v>0</v>
      </c>
      <c r="I9">
        <v>0.5</v>
      </c>
      <c r="J9">
        <v>0.5</v>
      </c>
      <c r="K9">
        <v>0</v>
      </c>
      <c r="M9" s="6">
        <f t="shared" si="0"/>
        <v>2.0499999999999998</v>
      </c>
      <c r="N9" s="3">
        <f t="shared" si="1"/>
        <v>5.6097633144763286</v>
      </c>
    </row>
    <row r="10" spans="1:14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M10" s="6">
        <f t="shared" si="0"/>
        <v>0.2</v>
      </c>
      <c r="N10" s="3">
        <f t="shared" si="1"/>
        <v>0.63245553203367588</v>
      </c>
    </row>
    <row r="11" spans="1:14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</v>
      </c>
      <c r="I11">
        <v>3</v>
      </c>
      <c r="J11">
        <v>0</v>
      </c>
      <c r="K11">
        <v>5</v>
      </c>
      <c r="M11" s="6">
        <f t="shared" si="0"/>
        <v>0.85</v>
      </c>
      <c r="N11" s="3">
        <f t="shared" si="1"/>
        <v>1.7328524974093373</v>
      </c>
    </row>
    <row r="12" spans="1:14">
      <c r="A12" t="s">
        <v>19</v>
      </c>
      <c r="B12">
        <v>0</v>
      </c>
      <c r="C12">
        <v>0</v>
      </c>
      <c r="D12">
        <v>0</v>
      </c>
      <c r="E12">
        <v>0.5</v>
      </c>
      <c r="F12">
        <v>0</v>
      </c>
      <c r="G12">
        <v>0</v>
      </c>
      <c r="H12">
        <v>0.5</v>
      </c>
      <c r="I12">
        <v>0</v>
      </c>
      <c r="J12">
        <v>0</v>
      </c>
      <c r="K12">
        <v>0</v>
      </c>
      <c r="M12" s="6">
        <f t="shared" si="0"/>
        <v>0.1</v>
      </c>
      <c r="N12" s="3">
        <f t="shared" si="1"/>
        <v>0.21081851067789195</v>
      </c>
    </row>
    <row r="13" spans="1:14">
      <c r="A13" t="s">
        <v>20</v>
      </c>
      <c r="B13">
        <v>0</v>
      </c>
      <c r="C13">
        <v>0</v>
      </c>
      <c r="D13">
        <v>4</v>
      </c>
      <c r="E13">
        <v>2</v>
      </c>
      <c r="F13">
        <v>10</v>
      </c>
      <c r="G13">
        <v>3</v>
      </c>
      <c r="H13">
        <v>3</v>
      </c>
      <c r="I13">
        <v>0.5</v>
      </c>
      <c r="J13">
        <v>6</v>
      </c>
      <c r="K13">
        <v>1</v>
      </c>
      <c r="M13" s="6">
        <f t="shared" si="0"/>
        <v>2.95</v>
      </c>
      <c r="N13" s="3">
        <f t="shared" si="1"/>
        <v>3.1309388013466148</v>
      </c>
    </row>
    <row r="14" spans="1:14">
      <c r="A14" t="s">
        <v>21</v>
      </c>
      <c r="B14">
        <v>0</v>
      </c>
      <c r="C14">
        <v>0.5</v>
      </c>
      <c r="D14">
        <v>2</v>
      </c>
      <c r="E14">
        <v>8</v>
      </c>
      <c r="F14">
        <v>0.5</v>
      </c>
      <c r="G14">
        <v>0</v>
      </c>
      <c r="H14">
        <v>6</v>
      </c>
      <c r="I14">
        <v>0.5</v>
      </c>
      <c r="J14">
        <v>0.5</v>
      </c>
      <c r="K14">
        <v>1</v>
      </c>
      <c r="M14" s="6">
        <f t="shared" si="0"/>
        <v>1.9</v>
      </c>
      <c r="N14" s="3">
        <f t="shared" si="1"/>
        <v>2.7868739954771309</v>
      </c>
    </row>
    <row r="15" spans="1:14">
      <c r="A15" t="s">
        <v>22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s="6">
        <f t="shared" si="0"/>
        <v>0.4</v>
      </c>
      <c r="N15" s="3">
        <f t="shared" si="1"/>
        <v>1.2649110640673518</v>
      </c>
    </row>
    <row r="16" spans="1:14">
      <c r="A16" t="s">
        <v>23</v>
      </c>
      <c r="B16">
        <v>0</v>
      </c>
      <c r="C16">
        <v>0.5</v>
      </c>
      <c r="D16">
        <v>0</v>
      </c>
      <c r="E16">
        <v>8</v>
      </c>
      <c r="F16">
        <v>1</v>
      </c>
      <c r="G16">
        <v>6</v>
      </c>
      <c r="H16">
        <v>3</v>
      </c>
      <c r="I16">
        <v>1</v>
      </c>
      <c r="J16">
        <v>0</v>
      </c>
      <c r="K16">
        <v>2</v>
      </c>
      <c r="M16" s="6">
        <f t="shared" si="0"/>
        <v>2.15</v>
      </c>
      <c r="N16" s="3">
        <f t="shared" si="1"/>
        <v>2.7693761832666297</v>
      </c>
    </row>
    <row r="17" spans="1:14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0</v>
      </c>
      <c r="M17" s="6">
        <f t="shared" si="0"/>
        <v>0.3</v>
      </c>
      <c r="N17" s="3">
        <f t="shared" si="1"/>
        <v>0.94868329805051377</v>
      </c>
    </row>
    <row r="18" spans="1:14">
      <c r="A18" t="s">
        <v>25</v>
      </c>
      <c r="B18">
        <v>10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  <c r="I18">
        <v>2</v>
      </c>
      <c r="J18">
        <v>0</v>
      </c>
      <c r="K18">
        <v>0</v>
      </c>
      <c r="M18" s="6">
        <f t="shared" si="0"/>
        <v>1.7</v>
      </c>
      <c r="N18" s="3">
        <f t="shared" si="1"/>
        <v>3.3349995835415367</v>
      </c>
    </row>
    <row r="19" spans="1:14">
      <c r="A19" t="s">
        <v>26</v>
      </c>
      <c r="B19">
        <v>0</v>
      </c>
      <c r="C19">
        <v>10</v>
      </c>
      <c r="D19">
        <v>0.5</v>
      </c>
      <c r="E19">
        <v>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s="6">
        <f t="shared" si="0"/>
        <v>1.65</v>
      </c>
      <c r="N19" s="3">
        <f t="shared" si="1"/>
        <v>3.4805012410411362</v>
      </c>
    </row>
    <row r="20" spans="1:14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0.5</v>
      </c>
      <c r="J20">
        <v>0</v>
      </c>
      <c r="K20">
        <v>0</v>
      </c>
      <c r="M20" s="6">
        <f t="shared" si="0"/>
        <v>0.05</v>
      </c>
      <c r="N20" s="3">
        <f t="shared" si="1"/>
        <v>0.15811388300841897</v>
      </c>
    </row>
    <row r="21" spans="1:14">
      <c r="A21" t="s">
        <v>28</v>
      </c>
      <c r="B21">
        <v>0</v>
      </c>
      <c r="C21">
        <v>60</v>
      </c>
      <c r="D21">
        <v>11</v>
      </c>
      <c r="E21">
        <v>25</v>
      </c>
      <c r="F21">
        <v>2</v>
      </c>
      <c r="G21">
        <v>4</v>
      </c>
      <c r="H21">
        <v>4</v>
      </c>
      <c r="I21">
        <v>1</v>
      </c>
      <c r="J21">
        <v>0</v>
      </c>
      <c r="K21">
        <v>5</v>
      </c>
      <c r="M21" s="6">
        <f t="shared" si="0"/>
        <v>11.2</v>
      </c>
      <c r="N21" s="3">
        <f t="shared" si="1"/>
        <v>18.718974330876144</v>
      </c>
    </row>
    <row r="22" spans="1:14">
      <c r="A22" t="s">
        <v>29</v>
      </c>
      <c r="B22">
        <v>0</v>
      </c>
      <c r="C22">
        <v>0.5</v>
      </c>
      <c r="D22">
        <v>1</v>
      </c>
      <c r="E22">
        <v>8</v>
      </c>
      <c r="F22">
        <v>0.5</v>
      </c>
      <c r="G22">
        <v>2</v>
      </c>
      <c r="H22">
        <v>1</v>
      </c>
      <c r="I22">
        <v>1</v>
      </c>
      <c r="J22">
        <v>0.5</v>
      </c>
      <c r="K22">
        <v>1</v>
      </c>
      <c r="M22" s="6">
        <f t="shared" si="0"/>
        <v>1.55</v>
      </c>
      <c r="N22" s="3">
        <f t="shared" si="1"/>
        <v>2.3267765017055009</v>
      </c>
    </row>
    <row r="23" spans="1:14">
      <c r="A23" t="s">
        <v>30</v>
      </c>
      <c r="B23">
        <v>14</v>
      </c>
      <c r="C23">
        <v>4</v>
      </c>
      <c r="D23">
        <v>0</v>
      </c>
      <c r="E23">
        <v>5</v>
      </c>
      <c r="F23">
        <v>2</v>
      </c>
      <c r="G23">
        <v>0</v>
      </c>
      <c r="H23">
        <v>0</v>
      </c>
      <c r="I23">
        <v>5</v>
      </c>
      <c r="J23">
        <v>1</v>
      </c>
      <c r="K23">
        <v>0</v>
      </c>
      <c r="M23" s="6">
        <f t="shared" si="0"/>
        <v>3.1</v>
      </c>
      <c r="N23" s="3">
        <f t="shared" si="1"/>
        <v>4.3576242252962674</v>
      </c>
    </row>
    <row r="24" spans="1:14">
      <c r="A24" t="s">
        <v>31</v>
      </c>
      <c r="B24">
        <v>0</v>
      </c>
      <c r="C24">
        <v>0</v>
      </c>
      <c r="D24">
        <v>0.5</v>
      </c>
      <c r="E24">
        <v>0</v>
      </c>
      <c r="F24">
        <v>0.5</v>
      </c>
      <c r="G24">
        <v>0</v>
      </c>
      <c r="H24">
        <v>1</v>
      </c>
      <c r="I24">
        <v>0.5</v>
      </c>
      <c r="J24">
        <v>0</v>
      </c>
      <c r="K24">
        <v>0</v>
      </c>
      <c r="M24" s="6">
        <f t="shared" si="0"/>
        <v>0.25</v>
      </c>
      <c r="N24" s="3">
        <f t="shared" si="1"/>
        <v>0.35355339059327379</v>
      </c>
    </row>
    <row r="25" spans="1:14">
      <c r="A25" t="s">
        <v>32</v>
      </c>
      <c r="B25">
        <v>5</v>
      </c>
      <c r="C25">
        <v>30</v>
      </c>
      <c r="D25">
        <v>3</v>
      </c>
      <c r="E25">
        <v>6</v>
      </c>
      <c r="F25">
        <v>2</v>
      </c>
      <c r="G25">
        <v>5</v>
      </c>
      <c r="H25">
        <v>10</v>
      </c>
      <c r="I25">
        <v>2</v>
      </c>
      <c r="J25">
        <v>3</v>
      </c>
      <c r="K25">
        <v>0.5</v>
      </c>
      <c r="M25" s="6">
        <f t="shared" si="0"/>
        <v>6.65</v>
      </c>
      <c r="N25" s="3">
        <f t="shared" si="1"/>
        <v>8.6282803745718777</v>
      </c>
    </row>
    <row r="26" spans="1:14">
      <c r="A26" t="s">
        <v>33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s="6">
        <f t="shared" si="0"/>
        <v>0.3</v>
      </c>
      <c r="N26" s="3">
        <f t="shared" si="1"/>
        <v>0.94868329805051377</v>
      </c>
    </row>
    <row r="27" spans="1:14">
      <c r="A27" t="s">
        <v>34</v>
      </c>
      <c r="B27">
        <v>8</v>
      </c>
      <c r="C27">
        <v>1</v>
      </c>
      <c r="D27">
        <v>12</v>
      </c>
      <c r="E27">
        <v>4</v>
      </c>
      <c r="F27">
        <v>0.5</v>
      </c>
      <c r="G27">
        <v>12</v>
      </c>
      <c r="H27">
        <v>8</v>
      </c>
      <c r="I27">
        <v>0</v>
      </c>
      <c r="J27">
        <v>4</v>
      </c>
      <c r="K27">
        <v>1</v>
      </c>
      <c r="M27" s="6">
        <f t="shared" si="0"/>
        <v>5.05</v>
      </c>
      <c r="N27" s="3">
        <f t="shared" si="1"/>
        <v>4.657431337837056</v>
      </c>
    </row>
    <row r="28" spans="1:14">
      <c r="A28" t="s">
        <v>35</v>
      </c>
      <c r="B28">
        <v>0</v>
      </c>
      <c r="C28">
        <v>0</v>
      </c>
      <c r="D28">
        <v>8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M28" s="6">
        <f t="shared" si="0"/>
        <v>0.9</v>
      </c>
      <c r="N28" s="3">
        <f t="shared" si="1"/>
        <v>2.5144029554194813</v>
      </c>
    </row>
    <row r="29" spans="1:14">
      <c r="A29" t="s">
        <v>36</v>
      </c>
      <c r="B29">
        <v>0</v>
      </c>
      <c r="C29">
        <v>0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 s="6">
        <f t="shared" si="0"/>
        <v>0.5</v>
      </c>
      <c r="N29" s="3">
        <f t="shared" si="1"/>
        <v>1.5811388300841898</v>
      </c>
    </row>
    <row r="30" spans="1:14">
      <c r="A30" t="s">
        <v>37</v>
      </c>
      <c r="B30">
        <v>0</v>
      </c>
      <c r="C30">
        <v>0</v>
      </c>
      <c r="D30">
        <v>17</v>
      </c>
      <c r="E30">
        <v>0</v>
      </c>
      <c r="F30">
        <v>10</v>
      </c>
      <c r="G30">
        <v>0</v>
      </c>
      <c r="H30">
        <v>0</v>
      </c>
      <c r="I30">
        <v>10</v>
      </c>
      <c r="J30">
        <v>0</v>
      </c>
      <c r="K30">
        <v>0</v>
      </c>
      <c r="M30" s="6">
        <f t="shared" si="0"/>
        <v>3.7</v>
      </c>
      <c r="N30" s="3">
        <f t="shared" si="1"/>
        <v>6.2547759529996139</v>
      </c>
    </row>
    <row r="31" spans="1:14">
      <c r="A31" t="s">
        <v>38</v>
      </c>
      <c r="B31">
        <v>0</v>
      </c>
      <c r="C31">
        <v>0</v>
      </c>
      <c r="D31">
        <v>0</v>
      </c>
      <c r="E31">
        <v>6</v>
      </c>
      <c r="F31">
        <v>0.5</v>
      </c>
      <c r="G31">
        <v>0</v>
      </c>
      <c r="H31">
        <v>4</v>
      </c>
      <c r="I31">
        <v>8</v>
      </c>
      <c r="J31">
        <v>3</v>
      </c>
      <c r="K31">
        <v>30</v>
      </c>
      <c r="M31" s="6">
        <f t="shared" si="0"/>
        <v>5.15</v>
      </c>
      <c r="N31" s="3">
        <f t="shared" si="1"/>
        <v>9.1895169743693401</v>
      </c>
    </row>
    <row r="32" spans="1:14">
      <c r="A32" t="s">
        <v>39</v>
      </c>
      <c r="B32">
        <v>4</v>
      </c>
      <c r="C32">
        <v>0</v>
      </c>
      <c r="D32">
        <v>2</v>
      </c>
      <c r="E32">
        <v>3</v>
      </c>
      <c r="F32">
        <v>0</v>
      </c>
      <c r="G32">
        <v>2</v>
      </c>
      <c r="H32">
        <v>1</v>
      </c>
      <c r="I32">
        <v>0</v>
      </c>
      <c r="J32">
        <v>0.5</v>
      </c>
      <c r="K32">
        <v>0</v>
      </c>
      <c r="M32" s="6">
        <f t="shared" si="0"/>
        <v>1.25</v>
      </c>
      <c r="N32" s="3">
        <f t="shared" si="1"/>
        <v>1.4385563751360058</v>
      </c>
    </row>
    <row r="33" spans="1:14">
      <c r="A33" t="s">
        <v>40</v>
      </c>
      <c r="B33">
        <v>8</v>
      </c>
      <c r="C33">
        <v>0</v>
      </c>
      <c r="D33">
        <v>0</v>
      </c>
      <c r="E33">
        <v>3</v>
      </c>
      <c r="F33">
        <v>1</v>
      </c>
      <c r="G33">
        <v>12</v>
      </c>
      <c r="H33">
        <v>10</v>
      </c>
      <c r="I33">
        <v>6</v>
      </c>
      <c r="J33">
        <v>12</v>
      </c>
      <c r="K33">
        <v>12</v>
      </c>
      <c r="M33" s="6">
        <f t="shared" si="0"/>
        <v>6.4</v>
      </c>
      <c r="N33" s="3">
        <f t="shared" si="1"/>
        <v>5.0815570667092009</v>
      </c>
    </row>
    <row r="34" spans="1:14">
      <c r="A34" t="s">
        <v>41</v>
      </c>
      <c r="B34">
        <v>0</v>
      </c>
      <c r="C34">
        <v>1</v>
      </c>
      <c r="D34">
        <v>2</v>
      </c>
      <c r="E34">
        <v>4</v>
      </c>
      <c r="F34">
        <v>2</v>
      </c>
      <c r="G34">
        <v>2</v>
      </c>
      <c r="H34">
        <v>1</v>
      </c>
      <c r="I34">
        <v>0</v>
      </c>
      <c r="J34">
        <v>5</v>
      </c>
      <c r="K34">
        <v>0</v>
      </c>
      <c r="M34" s="6">
        <f t="shared" si="0"/>
        <v>1.7</v>
      </c>
      <c r="N34" s="3">
        <f t="shared" si="1"/>
        <v>1.7029386365926402</v>
      </c>
    </row>
    <row r="35" spans="1:14">
      <c r="A35" t="s">
        <v>42</v>
      </c>
      <c r="B35">
        <v>0</v>
      </c>
      <c r="C35">
        <v>0.5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M35" s="6">
        <f t="shared" si="0"/>
        <v>0.25</v>
      </c>
      <c r="N35" s="3">
        <f t="shared" si="1"/>
        <v>0.63464775882199231</v>
      </c>
    </row>
    <row r="36" spans="1:14">
      <c r="A36" t="s">
        <v>43</v>
      </c>
      <c r="B36">
        <v>0</v>
      </c>
      <c r="C36">
        <v>20</v>
      </c>
      <c r="D36">
        <v>10</v>
      </c>
      <c r="E36">
        <v>20</v>
      </c>
      <c r="F36">
        <v>0</v>
      </c>
      <c r="G36">
        <v>4</v>
      </c>
      <c r="H36">
        <v>10</v>
      </c>
      <c r="I36">
        <v>0</v>
      </c>
      <c r="J36">
        <v>5</v>
      </c>
      <c r="K36">
        <v>1</v>
      </c>
      <c r="M36" s="6">
        <f t="shared" si="0"/>
        <v>7</v>
      </c>
      <c r="N36" s="3">
        <f t="shared" si="1"/>
        <v>7.831560082980487</v>
      </c>
    </row>
    <row r="37" spans="1:14">
      <c r="A37" t="s">
        <v>44</v>
      </c>
      <c r="B37">
        <v>5</v>
      </c>
      <c r="C37">
        <v>0</v>
      </c>
      <c r="D37">
        <v>1</v>
      </c>
      <c r="E37">
        <v>0</v>
      </c>
      <c r="F37">
        <v>4</v>
      </c>
      <c r="G37">
        <v>0.5</v>
      </c>
      <c r="H37">
        <v>1</v>
      </c>
      <c r="I37">
        <v>3</v>
      </c>
      <c r="J37">
        <v>3</v>
      </c>
      <c r="K37">
        <v>0.5</v>
      </c>
      <c r="M37" s="6">
        <f t="shared" si="0"/>
        <v>1.8</v>
      </c>
      <c r="N37" s="3">
        <f t="shared" si="1"/>
        <v>1.7981471945681571</v>
      </c>
    </row>
    <row r="38" spans="1:14">
      <c r="A38" t="s">
        <v>45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0.5</v>
      </c>
      <c r="K38">
        <v>0</v>
      </c>
      <c r="M38" s="6">
        <f t="shared" si="0"/>
        <v>0.05</v>
      </c>
      <c r="N38" s="3">
        <f t="shared" si="1"/>
        <v>0.15811388300841897</v>
      </c>
    </row>
    <row r="39" spans="1:14">
      <c r="A39" t="s">
        <v>46</v>
      </c>
      <c r="B39">
        <v>4</v>
      </c>
      <c r="C39">
        <v>10</v>
      </c>
      <c r="D39">
        <v>50</v>
      </c>
      <c r="E39">
        <v>8</v>
      </c>
      <c r="F39">
        <v>15</v>
      </c>
      <c r="G39">
        <v>8</v>
      </c>
      <c r="H39">
        <v>6</v>
      </c>
      <c r="I39">
        <v>4</v>
      </c>
      <c r="J39">
        <v>3</v>
      </c>
      <c r="K39">
        <v>1</v>
      </c>
      <c r="M39" s="6">
        <f t="shared" si="0"/>
        <v>10.9</v>
      </c>
      <c r="N39" s="3">
        <f t="shared" si="1"/>
        <v>14.309670389868058</v>
      </c>
    </row>
    <row r="40" spans="1:14">
      <c r="A40" t="s">
        <v>47</v>
      </c>
      <c r="B40">
        <v>8</v>
      </c>
      <c r="C40">
        <v>0</v>
      </c>
      <c r="D40">
        <v>1</v>
      </c>
      <c r="E40">
        <v>0</v>
      </c>
      <c r="F40">
        <v>4</v>
      </c>
      <c r="G40">
        <v>2</v>
      </c>
      <c r="H40">
        <v>5</v>
      </c>
      <c r="I40">
        <v>6</v>
      </c>
      <c r="J40">
        <v>4</v>
      </c>
      <c r="K40">
        <v>8</v>
      </c>
      <c r="M40" s="6">
        <f t="shared" si="0"/>
        <v>3.8</v>
      </c>
      <c r="N40" s="3">
        <f t="shared" si="1"/>
        <v>3.011090610836324</v>
      </c>
    </row>
    <row r="41" spans="1:14">
      <c r="A41" t="s">
        <v>48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 s="6">
        <f t="shared" si="0"/>
        <v>0.2</v>
      </c>
      <c r="N41" s="3">
        <f t="shared" si="1"/>
        <v>0.63245553203367588</v>
      </c>
    </row>
    <row r="42" spans="1:14">
      <c r="A42" t="s">
        <v>49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  <c r="I42">
        <v>0</v>
      </c>
      <c r="J42">
        <v>0</v>
      </c>
      <c r="K42">
        <v>0</v>
      </c>
      <c r="M42" s="6">
        <f t="shared" si="0"/>
        <v>0.5</v>
      </c>
      <c r="N42" s="3">
        <f t="shared" si="1"/>
        <v>1.5811388300841898</v>
      </c>
    </row>
    <row r="43" spans="1:14">
      <c r="A43" t="s">
        <v>50</v>
      </c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 s="6">
        <f t="shared" si="0"/>
        <v>0.5</v>
      </c>
      <c r="N43" s="3">
        <f t="shared" si="1"/>
        <v>1.5811388300841898</v>
      </c>
    </row>
    <row r="44" spans="1:14">
      <c r="A44" t="s">
        <v>51</v>
      </c>
      <c r="B44">
        <v>0</v>
      </c>
      <c r="C44">
        <v>0</v>
      </c>
      <c r="D44">
        <v>0</v>
      </c>
      <c r="E44">
        <v>0</v>
      </c>
      <c r="F44">
        <v>0.5</v>
      </c>
      <c r="G44">
        <v>0</v>
      </c>
      <c r="H44">
        <v>0</v>
      </c>
      <c r="I44">
        <v>0</v>
      </c>
      <c r="J44">
        <v>0</v>
      </c>
      <c r="K44">
        <v>0</v>
      </c>
      <c r="M44" s="6">
        <f t="shared" si="0"/>
        <v>0.05</v>
      </c>
      <c r="N44" s="3">
        <f t="shared" si="1"/>
        <v>0.15811388300841897</v>
      </c>
    </row>
    <row r="45" spans="1:14">
      <c r="A45" t="s">
        <v>52</v>
      </c>
      <c r="B45">
        <v>0</v>
      </c>
      <c r="C45">
        <v>0</v>
      </c>
      <c r="D45">
        <v>0</v>
      </c>
      <c r="E45">
        <v>0</v>
      </c>
      <c r="F45">
        <v>0.5</v>
      </c>
      <c r="G45">
        <v>0</v>
      </c>
      <c r="H45">
        <v>0.5</v>
      </c>
      <c r="I45">
        <v>0</v>
      </c>
      <c r="J45">
        <v>0.5</v>
      </c>
      <c r="K45">
        <v>0</v>
      </c>
      <c r="M45" s="6">
        <f t="shared" si="0"/>
        <v>0.15</v>
      </c>
      <c r="N45" s="3">
        <f t="shared" si="1"/>
        <v>0.24152294576982397</v>
      </c>
    </row>
    <row r="46" spans="1:14">
      <c r="A46" t="s">
        <v>53</v>
      </c>
      <c r="B46">
        <v>0</v>
      </c>
      <c r="C46">
        <v>0.5</v>
      </c>
      <c r="D46">
        <v>1</v>
      </c>
      <c r="E46">
        <v>5</v>
      </c>
      <c r="F46">
        <v>0.5</v>
      </c>
      <c r="G46">
        <v>0</v>
      </c>
      <c r="H46">
        <v>0</v>
      </c>
      <c r="I46">
        <v>4</v>
      </c>
      <c r="J46">
        <v>0.5</v>
      </c>
      <c r="K46">
        <v>1</v>
      </c>
      <c r="M46" s="6">
        <f t="shared" si="0"/>
        <v>1.25</v>
      </c>
      <c r="N46" s="3">
        <f t="shared" si="1"/>
        <v>1.7677669529663689</v>
      </c>
    </row>
    <row r="47" spans="1:14">
      <c r="A47" t="s">
        <v>54</v>
      </c>
      <c r="B47">
        <v>0</v>
      </c>
      <c r="C47">
        <v>100</v>
      </c>
      <c r="D47">
        <v>100</v>
      </c>
      <c r="E47">
        <v>0</v>
      </c>
      <c r="F47">
        <v>50</v>
      </c>
      <c r="G47">
        <v>0</v>
      </c>
      <c r="H47">
        <v>0</v>
      </c>
      <c r="I47">
        <v>65</v>
      </c>
      <c r="J47">
        <v>65</v>
      </c>
      <c r="K47">
        <v>0</v>
      </c>
      <c r="M47" s="6">
        <f t="shared" si="0"/>
        <v>38</v>
      </c>
      <c r="N47" s="3">
        <f t="shared" si="1"/>
        <v>42.830414945975534</v>
      </c>
    </row>
    <row r="48" spans="1:14">
      <c r="A48" t="s">
        <v>55</v>
      </c>
      <c r="B48">
        <v>25</v>
      </c>
      <c r="C48">
        <v>0</v>
      </c>
      <c r="D48">
        <v>0</v>
      </c>
      <c r="E48">
        <v>0</v>
      </c>
      <c r="F48">
        <v>50</v>
      </c>
      <c r="G48">
        <v>0</v>
      </c>
      <c r="H48">
        <v>5</v>
      </c>
      <c r="I48">
        <v>35</v>
      </c>
      <c r="J48">
        <v>35</v>
      </c>
      <c r="K48">
        <v>5</v>
      </c>
      <c r="M48" s="6">
        <f t="shared" si="0"/>
        <v>15.5</v>
      </c>
      <c r="N48" s="3">
        <f t="shared" si="1"/>
        <v>18.922355972646628</v>
      </c>
    </row>
    <row r="49" spans="1:14">
      <c r="A49" t="s">
        <v>56</v>
      </c>
      <c r="B49">
        <v>0</v>
      </c>
      <c r="C49">
        <v>5</v>
      </c>
      <c r="D49">
        <v>0.5</v>
      </c>
      <c r="E49">
        <v>0</v>
      </c>
      <c r="F49">
        <v>25</v>
      </c>
      <c r="G49">
        <v>0</v>
      </c>
      <c r="H49">
        <v>0</v>
      </c>
      <c r="I49">
        <v>50</v>
      </c>
      <c r="J49">
        <v>35</v>
      </c>
      <c r="K49">
        <v>0</v>
      </c>
      <c r="M49" s="6">
        <f t="shared" si="0"/>
        <v>11.55</v>
      </c>
      <c r="N49" s="3">
        <f t="shared" si="1"/>
        <v>18.382434248186197</v>
      </c>
    </row>
    <row r="50" spans="1:14">
      <c r="A50" t="s">
        <v>57</v>
      </c>
      <c r="B50">
        <v>0</v>
      </c>
      <c r="C50" t="s">
        <v>58</v>
      </c>
      <c r="D50" t="s">
        <v>59</v>
      </c>
      <c r="E50">
        <v>0</v>
      </c>
      <c r="F50" t="s">
        <v>60</v>
      </c>
      <c r="G50">
        <v>0</v>
      </c>
      <c r="H50">
        <v>0</v>
      </c>
      <c r="I50">
        <v>0</v>
      </c>
      <c r="J50">
        <v>0</v>
      </c>
      <c r="K50">
        <v>0</v>
      </c>
      <c r="M50" s="6">
        <f t="shared" si="0"/>
        <v>0</v>
      </c>
      <c r="N50" s="3">
        <f t="shared" si="1"/>
        <v>0</v>
      </c>
    </row>
    <row r="51" spans="1:14">
      <c r="F51" t="s">
        <v>61</v>
      </c>
      <c r="I51" t="s">
        <v>62</v>
      </c>
    </row>
    <row r="53" spans="1:14">
      <c r="M53" s="6">
        <f>COUNT(M6:M50)</f>
        <v>45</v>
      </c>
    </row>
  </sheetData>
  <pageMargins left="0.75" right="0.75" top="1" bottom="1" header="0.3" footer="0.3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selection activeCell="E39" sqref="D1:E39"/>
    </sheetView>
  </sheetViews>
  <sheetFormatPr baseColWidth="10" defaultColWidth="8.83203125" defaultRowHeight="14" x14ac:dyDescent="0"/>
  <cols>
    <col min="1" max="1" width="31.83203125" customWidth="1"/>
    <col min="2" max="2" width="10.5" customWidth="1"/>
    <col min="3" max="3" width="12.83203125" customWidth="1"/>
    <col min="4" max="4" width="10.5" customWidth="1"/>
    <col min="5" max="5" width="10.6640625" customWidth="1"/>
    <col min="6" max="6" width="10.5" customWidth="1"/>
    <col min="7" max="7" width="10.6640625" customWidth="1"/>
    <col min="8" max="8" width="11" customWidth="1"/>
    <col min="9" max="9" width="10.6640625" customWidth="1"/>
    <col min="10" max="10" width="11.5" customWidth="1"/>
    <col min="11" max="11" width="10.83203125" customWidth="1"/>
    <col min="12" max="12" width="19" customWidth="1"/>
  </cols>
  <sheetData>
    <row r="1" spans="1:14">
      <c r="A1" t="s">
        <v>0</v>
      </c>
      <c r="B1" s="1">
        <v>41094</v>
      </c>
      <c r="C1" s="1">
        <v>41094</v>
      </c>
      <c r="D1" s="1">
        <v>41094</v>
      </c>
      <c r="E1" s="1">
        <v>41094</v>
      </c>
      <c r="F1" s="1">
        <v>41094</v>
      </c>
      <c r="G1" s="1">
        <v>41094</v>
      </c>
      <c r="H1" s="1">
        <v>41094</v>
      </c>
      <c r="I1" s="1">
        <v>41094</v>
      </c>
      <c r="J1" s="1">
        <v>41094</v>
      </c>
      <c r="K1" s="1">
        <v>41094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2">
        <v>7</v>
      </c>
      <c r="I2" s="2">
        <v>8</v>
      </c>
      <c r="J2">
        <v>9</v>
      </c>
      <c r="K2">
        <v>10</v>
      </c>
    </row>
    <row r="3" spans="1:14">
      <c r="A3" t="s">
        <v>3</v>
      </c>
      <c r="B3">
        <v>1</v>
      </c>
      <c r="C3">
        <v>9</v>
      </c>
      <c r="D3">
        <v>11</v>
      </c>
      <c r="E3">
        <v>12</v>
      </c>
      <c r="F3">
        <v>13</v>
      </c>
      <c r="G3">
        <v>15</v>
      </c>
      <c r="H3" s="2">
        <v>19</v>
      </c>
      <c r="I3" s="2">
        <v>20</v>
      </c>
      <c r="J3" s="2">
        <v>21</v>
      </c>
      <c r="K3" s="2">
        <v>23.8</v>
      </c>
      <c r="M3" s="2"/>
    </row>
    <row r="4" spans="1:14">
      <c r="A4" t="s">
        <v>5</v>
      </c>
      <c r="B4" t="s">
        <v>128</v>
      </c>
      <c r="C4" t="s">
        <v>65</v>
      </c>
      <c r="D4" t="s">
        <v>128</v>
      </c>
      <c r="E4" t="s">
        <v>65</v>
      </c>
      <c r="F4" t="s">
        <v>127</v>
      </c>
      <c r="G4" t="s">
        <v>128</v>
      </c>
      <c r="H4" s="2" t="s">
        <v>64</v>
      </c>
      <c r="I4" s="2" t="s">
        <v>64</v>
      </c>
      <c r="J4" s="2" t="s">
        <v>127</v>
      </c>
      <c r="K4" s="2" t="s">
        <v>127</v>
      </c>
    </row>
    <row r="5" spans="1:14">
      <c r="A5" t="s">
        <v>8</v>
      </c>
      <c r="B5" t="s">
        <v>65</v>
      </c>
      <c r="C5" t="s">
        <v>128</v>
      </c>
      <c r="D5" t="s">
        <v>65</v>
      </c>
      <c r="E5" t="s">
        <v>128</v>
      </c>
      <c r="F5" t="s">
        <v>127</v>
      </c>
      <c r="G5" t="s">
        <v>65</v>
      </c>
      <c r="H5" s="2" t="s">
        <v>64</v>
      </c>
      <c r="I5" s="2" t="s">
        <v>64</v>
      </c>
      <c r="J5" s="1" t="s">
        <v>127</v>
      </c>
      <c r="K5" s="2" t="s">
        <v>127</v>
      </c>
      <c r="M5" s="3" t="s">
        <v>66</v>
      </c>
      <c r="N5" s="3" t="s">
        <v>12</v>
      </c>
    </row>
    <row r="6" spans="1:14">
      <c r="A6" t="s">
        <v>13</v>
      </c>
      <c r="B6">
        <v>0.5</v>
      </c>
      <c r="C6">
        <v>0.5</v>
      </c>
      <c r="D6">
        <v>0</v>
      </c>
      <c r="E6">
        <v>0.1</v>
      </c>
      <c r="F6">
        <v>0</v>
      </c>
      <c r="G6">
        <v>0.25</v>
      </c>
      <c r="H6" s="2">
        <v>0</v>
      </c>
      <c r="I6" s="2">
        <v>0</v>
      </c>
      <c r="J6" s="2">
        <v>0</v>
      </c>
      <c r="K6" s="2">
        <v>0.5</v>
      </c>
      <c r="L6" t="s">
        <v>13</v>
      </c>
      <c r="M6">
        <f>AVERAGE(B6:K6)</f>
        <v>0.185</v>
      </c>
      <c r="N6">
        <f>STDEV(B6:K6)</f>
        <v>0.23100024050011531</v>
      </c>
    </row>
    <row r="7" spans="1:14">
      <c r="A7" t="s">
        <v>68</v>
      </c>
      <c r="B7">
        <v>25</v>
      </c>
      <c r="C7">
        <v>95</v>
      </c>
      <c r="D7">
        <v>1</v>
      </c>
      <c r="E7">
        <v>0</v>
      </c>
      <c r="F7">
        <v>2</v>
      </c>
      <c r="G7">
        <v>0</v>
      </c>
      <c r="H7" s="2">
        <v>0</v>
      </c>
      <c r="I7" s="2">
        <v>0</v>
      </c>
      <c r="J7" s="2">
        <v>0</v>
      </c>
      <c r="K7" s="2">
        <v>0</v>
      </c>
      <c r="L7" t="s">
        <v>68</v>
      </c>
      <c r="M7">
        <f t="shared" ref="M7:M15" si="0">AVERAGE(B7:K7)</f>
        <v>12.3</v>
      </c>
      <c r="N7">
        <f t="shared" ref="N7:N15" si="1">STDEV(B7:K7)</f>
        <v>30.077861921648914</v>
      </c>
    </row>
    <row r="8" spans="1:14">
      <c r="A8" t="s">
        <v>229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 s="2">
        <v>0</v>
      </c>
      <c r="I8" s="2">
        <v>0</v>
      </c>
      <c r="J8" s="2">
        <v>0</v>
      </c>
      <c r="K8" s="2">
        <v>0</v>
      </c>
      <c r="L8" t="s">
        <v>229</v>
      </c>
      <c r="M8">
        <f t="shared" si="0"/>
        <v>0.1</v>
      </c>
      <c r="N8">
        <f t="shared" si="1"/>
        <v>0.31622776601683794</v>
      </c>
    </row>
    <row r="9" spans="1:14">
      <c r="A9" t="s">
        <v>129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0</v>
      </c>
      <c r="I9" s="2">
        <v>0</v>
      </c>
      <c r="J9" s="2">
        <v>0</v>
      </c>
      <c r="K9" s="2">
        <v>0</v>
      </c>
      <c r="L9" t="s">
        <v>129</v>
      </c>
      <c r="M9">
        <f t="shared" si="0"/>
        <v>0</v>
      </c>
      <c r="N9">
        <f t="shared" si="1"/>
        <v>0</v>
      </c>
    </row>
    <row r="10" spans="1:14">
      <c r="A10" t="s">
        <v>70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3</v>
      </c>
      <c r="J10">
        <v>0.5</v>
      </c>
      <c r="K10" s="2">
        <v>0</v>
      </c>
      <c r="L10" t="s">
        <v>70</v>
      </c>
      <c r="M10">
        <f t="shared" si="0"/>
        <v>0.75</v>
      </c>
      <c r="N10">
        <f t="shared" si="1"/>
        <v>1.4766704288891124</v>
      </c>
    </row>
    <row r="11" spans="1:14">
      <c r="A11" t="s">
        <v>17</v>
      </c>
      <c r="B11">
        <v>6</v>
      </c>
      <c r="C11">
        <v>14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</v>
      </c>
      <c r="L11" t="s">
        <v>17</v>
      </c>
      <c r="M11">
        <f t="shared" si="0"/>
        <v>2</v>
      </c>
      <c r="N11">
        <f t="shared" si="1"/>
        <v>4.6188021535170058</v>
      </c>
    </row>
    <row r="12" spans="1:14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>
        <v>0</v>
      </c>
      <c r="L12" t="s">
        <v>215</v>
      </c>
      <c r="M12">
        <f t="shared" si="0"/>
        <v>0</v>
      </c>
      <c r="N12">
        <f t="shared" si="1"/>
        <v>0</v>
      </c>
    </row>
    <row r="13" spans="1:14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2">
        <v>0</v>
      </c>
      <c r="L13" t="s">
        <v>18</v>
      </c>
      <c r="M13">
        <f t="shared" si="0"/>
        <v>0</v>
      </c>
      <c r="N13">
        <f t="shared" si="1"/>
        <v>0</v>
      </c>
    </row>
    <row r="14" spans="1:14">
      <c r="A14" t="s">
        <v>159</v>
      </c>
      <c r="B14">
        <v>0</v>
      </c>
      <c r="C14">
        <v>0</v>
      </c>
      <c r="D14">
        <v>4</v>
      </c>
      <c r="E14">
        <v>0</v>
      </c>
      <c r="F14">
        <v>1</v>
      </c>
      <c r="G14">
        <v>2.5</v>
      </c>
      <c r="H14">
        <v>2</v>
      </c>
      <c r="I14">
        <v>0</v>
      </c>
      <c r="J14">
        <v>1</v>
      </c>
      <c r="K14" s="2">
        <v>0</v>
      </c>
      <c r="L14" t="s">
        <v>159</v>
      </c>
      <c r="M14">
        <f t="shared" si="0"/>
        <v>1.05</v>
      </c>
      <c r="N14">
        <f t="shared" si="1"/>
        <v>1.3834337312964755</v>
      </c>
    </row>
    <row r="15" spans="1:14">
      <c r="A15" t="s">
        <v>216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0.5</v>
      </c>
      <c r="K15" s="2">
        <v>0</v>
      </c>
      <c r="L15" t="s">
        <v>216</v>
      </c>
      <c r="M15">
        <f t="shared" si="0"/>
        <v>0.05</v>
      </c>
      <c r="N15">
        <f t="shared" si="1"/>
        <v>0.15811388300841897</v>
      </c>
    </row>
    <row r="16" spans="1:14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K16" s="2">
        <v>0</v>
      </c>
      <c r="L16" t="s">
        <v>19</v>
      </c>
      <c r="M16">
        <f t="shared" ref="M16:M78" si="2">AVERAGE(B16:K16)</f>
        <v>0.5</v>
      </c>
      <c r="N16">
        <f t="shared" ref="N16:N78" si="3">STDEV(B16:K16)</f>
        <v>1.5811388300841898</v>
      </c>
    </row>
    <row r="17" spans="1:14">
      <c r="A17" t="s">
        <v>185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v>0</v>
      </c>
      <c r="L17" t="s">
        <v>185</v>
      </c>
      <c r="M17">
        <f t="shared" si="2"/>
        <v>0</v>
      </c>
      <c r="N17">
        <f t="shared" si="3"/>
        <v>0</v>
      </c>
    </row>
    <row r="18" spans="1:14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">
        <v>0</v>
      </c>
      <c r="L18" t="s">
        <v>20</v>
      </c>
      <c r="M18">
        <f t="shared" si="2"/>
        <v>0</v>
      </c>
      <c r="N18">
        <f t="shared" si="3"/>
        <v>0</v>
      </c>
    </row>
    <row r="19" spans="1:14">
      <c r="A19" t="s">
        <v>21</v>
      </c>
      <c r="B19">
        <v>0</v>
      </c>
      <c r="C19">
        <v>45</v>
      </c>
      <c r="D19">
        <v>8</v>
      </c>
      <c r="E19">
        <v>0</v>
      </c>
      <c r="F19">
        <v>25</v>
      </c>
      <c r="G19">
        <v>5</v>
      </c>
      <c r="H19">
        <v>35</v>
      </c>
      <c r="I19">
        <v>5</v>
      </c>
      <c r="J19">
        <v>15</v>
      </c>
      <c r="K19" s="2">
        <v>0</v>
      </c>
      <c r="L19" t="s">
        <v>21</v>
      </c>
      <c r="M19">
        <f t="shared" si="2"/>
        <v>13.8</v>
      </c>
      <c r="N19">
        <f t="shared" si="3"/>
        <v>16.019432643580803</v>
      </c>
    </row>
    <row r="20" spans="1:14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2">
        <v>0</v>
      </c>
      <c r="L20" t="s">
        <v>22</v>
      </c>
      <c r="M20">
        <f t="shared" si="2"/>
        <v>0</v>
      </c>
      <c r="N20">
        <f t="shared" si="3"/>
        <v>0</v>
      </c>
    </row>
    <row r="21" spans="1:14">
      <c r="A21" t="s">
        <v>23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 s="2">
        <v>0</v>
      </c>
      <c r="L21" t="s">
        <v>23</v>
      </c>
      <c r="M21">
        <f t="shared" si="2"/>
        <v>0.1</v>
      </c>
      <c r="N21">
        <f t="shared" si="3"/>
        <v>0.31622776601683794</v>
      </c>
    </row>
    <row r="22" spans="1:14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2">
        <v>0</v>
      </c>
      <c r="L22" t="s">
        <v>24</v>
      </c>
      <c r="M22">
        <f t="shared" si="2"/>
        <v>0</v>
      </c>
      <c r="N22">
        <f t="shared" si="3"/>
        <v>0</v>
      </c>
    </row>
    <row r="23" spans="1:14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2">
        <v>0</v>
      </c>
      <c r="L23" t="s">
        <v>25</v>
      </c>
      <c r="M23">
        <f t="shared" si="2"/>
        <v>0</v>
      </c>
      <c r="N23">
        <f t="shared" si="3"/>
        <v>0</v>
      </c>
    </row>
    <row r="24" spans="1:14">
      <c r="A24" t="s">
        <v>111</v>
      </c>
      <c r="B24">
        <v>0</v>
      </c>
      <c r="C24">
        <v>0</v>
      </c>
      <c r="D24">
        <v>2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 t="s">
        <v>111</v>
      </c>
      <c r="M24">
        <f t="shared" si="2"/>
        <v>0.4</v>
      </c>
      <c r="N24">
        <f t="shared" si="3"/>
        <v>0.69920589878010109</v>
      </c>
    </row>
    <row r="25" spans="1:14">
      <c r="A25" t="s">
        <v>26</v>
      </c>
      <c r="B25">
        <v>0</v>
      </c>
      <c r="C25">
        <v>0</v>
      </c>
      <c r="D25">
        <v>0.5</v>
      </c>
      <c r="E25">
        <v>0.25</v>
      </c>
      <c r="F25">
        <v>0.5</v>
      </c>
      <c r="G25">
        <v>0.5</v>
      </c>
      <c r="H25">
        <v>1</v>
      </c>
      <c r="I25">
        <v>0</v>
      </c>
      <c r="J25">
        <v>0</v>
      </c>
      <c r="K25">
        <v>0</v>
      </c>
      <c r="L25" t="s">
        <v>26</v>
      </c>
      <c r="M25">
        <f t="shared" si="2"/>
        <v>0.27500000000000002</v>
      </c>
      <c r="N25">
        <f t="shared" si="3"/>
        <v>0.3425800798515744</v>
      </c>
    </row>
    <row r="26" spans="1:14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27</v>
      </c>
      <c r="M26">
        <f t="shared" si="2"/>
        <v>0</v>
      </c>
      <c r="N26">
        <f t="shared" si="3"/>
        <v>0</v>
      </c>
    </row>
    <row r="27" spans="1:14">
      <c r="A27" t="s">
        <v>77</v>
      </c>
      <c r="B27">
        <v>25</v>
      </c>
      <c r="C27">
        <v>0</v>
      </c>
      <c r="D27">
        <v>30</v>
      </c>
      <c r="E27">
        <v>20</v>
      </c>
      <c r="F27">
        <v>15</v>
      </c>
      <c r="G27">
        <v>2.5</v>
      </c>
      <c r="H27">
        <v>2</v>
      </c>
      <c r="I27">
        <v>20</v>
      </c>
      <c r="J27">
        <v>30</v>
      </c>
      <c r="K27">
        <v>50</v>
      </c>
      <c r="L27" t="s">
        <v>77</v>
      </c>
      <c r="M27">
        <f t="shared" si="2"/>
        <v>19.45</v>
      </c>
      <c r="N27">
        <f t="shared" si="3"/>
        <v>15.553581223913961</v>
      </c>
    </row>
    <row r="28" spans="1:14">
      <c r="A28" t="s">
        <v>153</v>
      </c>
      <c r="B28">
        <v>0</v>
      </c>
      <c r="C28">
        <v>0</v>
      </c>
      <c r="D28">
        <v>0</v>
      </c>
      <c r="E28">
        <v>1</v>
      </c>
      <c r="F28">
        <v>0</v>
      </c>
      <c r="G28">
        <v>3</v>
      </c>
      <c r="H28">
        <v>0.5</v>
      </c>
      <c r="I28">
        <v>1</v>
      </c>
      <c r="J28">
        <v>0</v>
      </c>
      <c r="K28">
        <v>0</v>
      </c>
      <c r="L28" t="s">
        <v>153</v>
      </c>
      <c r="M28">
        <f t="shared" si="2"/>
        <v>0.55000000000000004</v>
      </c>
      <c r="N28">
        <f t="shared" si="3"/>
        <v>0.95597535997999905</v>
      </c>
    </row>
    <row r="29" spans="1:14">
      <c r="A29" t="s">
        <v>29</v>
      </c>
      <c r="B29">
        <v>8</v>
      </c>
      <c r="C29">
        <v>1.5</v>
      </c>
      <c r="D29">
        <v>5</v>
      </c>
      <c r="E29">
        <v>0</v>
      </c>
      <c r="F29">
        <v>5</v>
      </c>
      <c r="G29">
        <v>5</v>
      </c>
      <c r="H29">
        <v>1</v>
      </c>
      <c r="I29">
        <v>4</v>
      </c>
      <c r="J29">
        <v>2</v>
      </c>
      <c r="K29">
        <v>0.5</v>
      </c>
      <c r="L29" t="s">
        <v>29</v>
      </c>
      <c r="M29">
        <f t="shared" si="2"/>
        <v>3.2</v>
      </c>
      <c r="N29">
        <f t="shared" si="3"/>
        <v>2.5841396591085739</v>
      </c>
    </row>
    <row r="30" spans="1:14" s="10" customFormat="1">
      <c r="A30" s="9" t="s">
        <v>190</v>
      </c>
      <c r="B30" s="10">
        <v>8</v>
      </c>
      <c r="C30" s="10">
        <v>3</v>
      </c>
      <c r="D30" s="10">
        <v>2</v>
      </c>
      <c r="E30" s="10">
        <v>0</v>
      </c>
      <c r="F30" s="10">
        <v>0</v>
      </c>
      <c r="G30" s="10">
        <v>8</v>
      </c>
      <c r="H30" s="10">
        <v>6</v>
      </c>
      <c r="I30" s="10">
        <v>15</v>
      </c>
      <c r="J30" s="10">
        <v>30</v>
      </c>
      <c r="K30" s="10">
        <v>35</v>
      </c>
      <c r="L30" s="9" t="s">
        <v>190</v>
      </c>
      <c r="M30" s="10">
        <f t="shared" si="2"/>
        <v>10.7</v>
      </c>
      <c r="N30" s="10">
        <f t="shared" si="3"/>
        <v>12.392201849012412</v>
      </c>
    </row>
    <row r="31" spans="1:14">
      <c r="A31" s="3" t="s">
        <v>154</v>
      </c>
      <c r="B31">
        <v>2</v>
      </c>
      <c r="C31">
        <v>0</v>
      </c>
      <c r="D31">
        <v>3</v>
      </c>
      <c r="E31">
        <v>1</v>
      </c>
      <c r="F31">
        <v>0</v>
      </c>
      <c r="G31">
        <v>6</v>
      </c>
      <c r="H31">
        <v>4</v>
      </c>
      <c r="I31">
        <v>0</v>
      </c>
      <c r="J31">
        <v>0</v>
      </c>
      <c r="K31">
        <v>0</v>
      </c>
      <c r="L31" s="3" t="s">
        <v>154</v>
      </c>
      <c r="M31">
        <f t="shared" si="2"/>
        <v>1.6</v>
      </c>
      <c r="N31">
        <f t="shared" si="3"/>
        <v>2.1186998109427604</v>
      </c>
    </row>
    <row r="32" spans="1:14">
      <c r="A32" t="s">
        <v>172</v>
      </c>
      <c r="B32">
        <v>0</v>
      </c>
      <c r="C32"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172</v>
      </c>
      <c r="M32">
        <f t="shared" si="2"/>
        <v>0.7</v>
      </c>
      <c r="N32">
        <f t="shared" si="3"/>
        <v>2.2135943621178655</v>
      </c>
    </row>
    <row r="33" spans="1:14">
      <c r="A33" t="s">
        <v>31</v>
      </c>
      <c r="B33">
        <v>0</v>
      </c>
      <c r="C33">
        <v>1</v>
      </c>
      <c r="D33">
        <v>4</v>
      </c>
      <c r="E33">
        <v>0</v>
      </c>
      <c r="F33">
        <v>5</v>
      </c>
      <c r="G33">
        <v>4</v>
      </c>
      <c r="H33">
        <v>5</v>
      </c>
      <c r="I33">
        <v>0</v>
      </c>
      <c r="J33">
        <v>0</v>
      </c>
      <c r="K33">
        <v>0</v>
      </c>
      <c r="L33" t="s">
        <v>31</v>
      </c>
      <c r="M33">
        <f t="shared" si="2"/>
        <v>1.9</v>
      </c>
      <c r="N33">
        <f t="shared" si="3"/>
        <v>2.2827858224351911</v>
      </c>
    </row>
    <row r="34" spans="1:14">
      <c r="A34" t="s">
        <v>133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133</v>
      </c>
      <c r="M34">
        <f t="shared" si="2"/>
        <v>0</v>
      </c>
      <c r="N34">
        <f t="shared" si="3"/>
        <v>0</v>
      </c>
    </row>
    <row r="35" spans="1:14">
      <c r="A35" t="s">
        <v>134</v>
      </c>
      <c r="B35">
        <v>2</v>
      </c>
      <c r="C35">
        <v>0</v>
      </c>
      <c r="D35">
        <v>0</v>
      </c>
      <c r="E35">
        <v>3</v>
      </c>
      <c r="F35">
        <v>0.5</v>
      </c>
      <c r="G35">
        <v>0</v>
      </c>
      <c r="H35">
        <v>0</v>
      </c>
      <c r="I35">
        <v>3</v>
      </c>
      <c r="J35">
        <v>1</v>
      </c>
      <c r="K35">
        <v>0</v>
      </c>
      <c r="L35" t="s">
        <v>134</v>
      </c>
      <c r="M35">
        <f t="shared" si="2"/>
        <v>0.95</v>
      </c>
      <c r="N35">
        <f t="shared" si="3"/>
        <v>1.2572014777097407</v>
      </c>
    </row>
    <row r="36" spans="1:14">
      <c r="A36" t="s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32</v>
      </c>
      <c r="M36">
        <f t="shared" si="2"/>
        <v>0</v>
      </c>
      <c r="N36">
        <f t="shared" si="3"/>
        <v>0</v>
      </c>
    </row>
    <row r="37" spans="1:14">
      <c r="A37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 t="s">
        <v>80</v>
      </c>
      <c r="M37">
        <f t="shared" si="2"/>
        <v>0.2</v>
      </c>
      <c r="N37">
        <f t="shared" si="3"/>
        <v>0.63245553203367588</v>
      </c>
    </row>
    <row r="38" spans="1:14">
      <c r="A38" t="s">
        <v>219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219</v>
      </c>
      <c r="M38">
        <f t="shared" si="2"/>
        <v>0</v>
      </c>
      <c r="N38">
        <f t="shared" si="3"/>
        <v>0</v>
      </c>
    </row>
    <row r="39" spans="1:14">
      <c r="A39" t="s">
        <v>34</v>
      </c>
      <c r="B39">
        <v>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34</v>
      </c>
      <c r="M39">
        <f t="shared" si="2"/>
        <v>1</v>
      </c>
      <c r="N39">
        <f t="shared" si="3"/>
        <v>3.1622776601683795</v>
      </c>
    </row>
    <row r="40" spans="1:14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35</v>
      </c>
      <c r="M40">
        <f t="shared" si="2"/>
        <v>0</v>
      </c>
      <c r="N40">
        <f t="shared" si="3"/>
        <v>0</v>
      </c>
    </row>
    <row r="41" spans="1:14">
      <c r="A41" t="s">
        <v>36</v>
      </c>
      <c r="B41">
        <v>9</v>
      </c>
      <c r="C41">
        <v>9.5</v>
      </c>
      <c r="D41">
        <v>0</v>
      </c>
      <c r="E41">
        <v>0</v>
      </c>
      <c r="F41">
        <v>0</v>
      </c>
      <c r="G41">
        <v>0</v>
      </c>
      <c r="H41">
        <v>4</v>
      </c>
      <c r="I41">
        <v>0</v>
      </c>
      <c r="J41">
        <v>0</v>
      </c>
      <c r="K41">
        <v>0</v>
      </c>
      <c r="L41" t="s">
        <v>36</v>
      </c>
      <c r="M41">
        <f t="shared" si="2"/>
        <v>2.25</v>
      </c>
      <c r="N41">
        <f t="shared" si="3"/>
        <v>3.8962232425203198</v>
      </c>
    </row>
    <row r="42" spans="1:14">
      <c r="A42" t="s">
        <v>113</v>
      </c>
      <c r="B42">
        <v>0</v>
      </c>
      <c r="C42">
        <v>0</v>
      </c>
      <c r="D42">
        <v>0</v>
      </c>
      <c r="E42">
        <v>0</v>
      </c>
      <c r="F42">
        <v>0.5</v>
      </c>
      <c r="G42">
        <v>0.1</v>
      </c>
      <c r="H42">
        <v>0</v>
      </c>
      <c r="I42">
        <v>0</v>
      </c>
      <c r="J42">
        <v>0</v>
      </c>
      <c r="K42">
        <v>0</v>
      </c>
      <c r="L42" t="s">
        <v>113</v>
      </c>
      <c r="M42">
        <f t="shared" si="2"/>
        <v>0.06</v>
      </c>
      <c r="N42">
        <f t="shared" si="3"/>
        <v>0.15776212754932309</v>
      </c>
    </row>
    <row r="43" spans="1:14">
      <c r="A43" t="s">
        <v>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37</v>
      </c>
      <c r="M43">
        <f t="shared" si="2"/>
        <v>0</v>
      </c>
      <c r="N43">
        <f t="shared" si="3"/>
        <v>0</v>
      </c>
    </row>
    <row r="44" spans="1:14">
      <c r="A44" t="s">
        <v>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38</v>
      </c>
      <c r="M44">
        <f t="shared" si="2"/>
        <v>0</v>
      </c>
      <c r="N44">
        <f t="shared" si="3"/>
        <v>0</v>
      </c>
    </row>
    <row r="45" spans="1:14">
      <c r="A45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39</v>
      </c>
      <c r="M45">
        <f t="shared" si="2"/>
        <v>0</v>
      </c>
      <c r="N45">
        <f t="shared" si="3"/>
        <v>0</v>
      </c>
    </row>
    <row r="46" spans="1:14">
      <c r="A46" t="s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40</v>
      </c>
      <c r="M46">
        <f t="shared" si="2"/>
        <v>0</v>
      </c>
      <c r="N46">
        <f t="shared" si="3"/>
        <v>0</v>
      </c>
    </row>
    <row r="47" spans="1:14">
      <c r="A47" t="s">
        <v>220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220</v>
      </c>
      <c r="M47">
        <f t="shared" si="2"/>
        <v>0</v>
      </c>
      <c r="N47">
        <f t="shared" si="3"/>
        <v>0</v>
      </c>
    </row>
    <row r="48" spans="1:14">
      <c r="A48" t="s">
        <v>41</v>
      </c>
      <c r="B48">
        <v>6</v>
      </c>
      <c r="C48">
        <v>6</v>
      </c>
      <c r="D48">
        <v>3</v>
      </c>
      <c r="E48">
        <v>4</v>
      </c>
      <c r="F48">
        <v>5</v>
      </c>
      <c r="G48">
        <v>7</v>
      </c>
      <c r="H48">
        <v>4</v>
      </c>
      <c r="I48">
        <v>2</v>
      </c>
      <c r="J48">
        <v>0</v>
      </c>
      <c r="K48">
        <v>0</v>
      </c>
      <c r="L48" t="s">
        <v>41</v>
      </c>
      <c r="M48">
        <f t="shared" si="2"/>
        <v>3.7</v>
      </c>
      <c r="N48">
        <f t="shared" si="3"/>
        <v>2.4517567397911053</v>
      </c>
    </row>
    <row r="49" spans="1:14" s="10" customFormat="1">
      <c r="A49" s="10" t="s">
        <v>190</v>
      </c>
      <c r="B49" s="10">
        <v>0</v>
      </c>
      <c r="C49" s="10">
        <v>0</v>
      </c>
      <c r="D49" s="10">
        <v>80</v>
      </c>
      <c r="E49" s="10">
        <v>85</v>
      </c>
      <c r="F49" s="10">
        <v>25</v>
      </c>
      <c r="G49" s="10">
        <v>8</v>
      </c>
      <c r="H49" s="10">
        <v>20</v>
      </c>
      <c r="I49" s="10">
        <v>70</v>
      </c>
      <c r="J49" s="10">
        <v>60</v>
      </c>
      <c r="K49" s="10">
        <v>50</v>
      </c>
      <c r="L49" s="10" t="s">
        <v>190</v>
      </c>
      <c r="M49" s="10">
        <f t="shared" si="2"/>
        <v>39.799999999999997</v>
      </c>
      <c r="N49" s="10">
        <f t="shared" si="3"/>
        <v>33.121996719199565</v>
      </c>
    </row>
    <row r="50" spans="1:14" s="10" customFormat="1">
      <c r="A50" s="10" t="s">
        <v>230</v>
      </c>
      <c r="B50" s="10">
        <f>SUM(B49,B30)</f>
        <v>8</v>
      </c>
      <c r="C50" s="10">
        <f t="shared" ref="C50:K50" si="4">SUM(C49,C30)</f>
        <v>3</v>
      </c>
      <c r="D50" s="10">
        <f t="shared" si="4"/>
        <v>82</v>
      </c>
      <c r="E50" s="10">
        <f t="shared" si="4"/>
        <v>85</v>
      </c>
      <c r="F50" s="10">
        <f t="shared" si="4"/>
        <v>25</v>
      </c>
      <c r="G50" s="10">
        <f t="shared" si="4"/>
        <v>16</v>
      </c>
      <c r="H50" s="10">
        <f t="shared" si="4"/>
        <v>26</v>
      </c>
      <c r="I50" s="10">
        <f t="shared" si="4"/>
        <v>85</v>
      </c>
      <c r="J50" s="10">
        <f t="shared" si="4"/>
        <v>90</v>
      </c>
      <c r="K50" s="10">
        <f t="shared" si="4"/>
        <v>85</v>
      </c>
      <c r="L50" s="10" t="s">
        <v>183</v>
      </c>
      <c r="M50" s="10">
        <f>AVERAGE(B50:K50)</f>
        <v>50.5</v>
      </c>
      <c r="N50" s="10">
        <f>STDEV(B50:K50)</f>
        <v>37.455899995120184</v>
      </c>
    </row>
    <row r="51" spans="1:14">
      <c r="A51" t="s">
        <v>231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10</v>
      </c>
      <c r="I51">
        <v>0</v>
      </c>
      <c r="J51">
        <v>0</v>
      </c>
      <c r="K51">
        <v>0</v>
      </c>
      <c r="L51" t="s">
        <v>231</v>
      </c>
      <c r="M51">
        <f t="shared" si="2"/>
        <v>1</v>
      </c>
      <c r="N51">
        <f t="shared" si="3"/>
        <v>3.1622776601683795</v>
      </c>
    </row>
    <row r="52" spans="1:14">
      <c r="A52" t="s">
        <v>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43</v>
      </c>
      <c r="M52">
        <f t="shared" si="2"/>
        <v>0</v>
      </c>
      <c r="N52">
        <f t="shared" si="3"/>
        <v>0</v>
      </c>
    </row>
    <row r="53" spans="1:14">
      <c r="A53" t="s">
        <v>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44</v>
      </c>
      <c r="M53">
        <f t="shared" si="2"/>
        <v>0</v>
      </c>
      <c r="N53">
        <f t="shared" si="3"/>
        <v>0</v>
      </c>
    </row>
    <row r="54" spans="1:14">
      <c r="A54" t="s">
        <v>232</v>
      </c>
      <c r="B54">
        <v>1</v>
      </c>
      <c r="C54">
        <v>0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 t="s">
        <v>232</v>
      </c>
      <c r="M54">
        <f t="shared" si="2"/>
        <v>0.3</v>
      </c>
      <c r="N54">
        <f t="shared" si="3"/>
        <v>0.67494855771055284</v>
      </c>
    </row>
    <row r="55" spans="1:14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223</v>
      </c>
      <c r="M55">
        <f t="shared" si="2"/>
        <v>0</v>
      </c>
      <c r="N55">
        <f t="shared" si="3"/>
        <v>0</v>
      </c>
    </row>
    <row r="56" spans="1:14">
      <c r="A56" t="s">
        <v>233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 t="s">
        <v>234</v>
      </c>
      <c r="M56">
        <f t="shared" si="2"/>
        <v>0.2</v>
      </c>
      <c r="N56">
        <f t="shared" si="3"/>
        <v>0.63245553203367588</v>
      </c>
    </row>
    <row r="57" spans="1:14">
      <c r="A57" t="s">
        <v>235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0.5</v>
      </c>
      <c r="L57" t="s">
        <v>235</v>
      </c>
      <c r="M57">
        <f t="shared" si="2"/>
        <v>0.05</v>
      </c>
      <c r="N57">
        <f t="shared" si="3"/>
        <v>0.15811388300841897</v>
      </c>
    </row>
    <row r="58" spans="1:14">
      <c r="A58" t="s">
        <v>136</v>
      </c>
      <c r="B58">
        <v>8</v>
      </c>
      <c r="C58">
        <v>0</v>
      </c>
      <c r="D58">
        <v>0</v>
      </c>
      <c r="E58">
        <v>5</v>
      </c>
      <c r="F58">
        <v>4</v>
      </c>
      <c r="G58">
        <v>20</v>
      </c>
      <c r="H58">
        <v>30</v>
      </c>
      <c r="I58">
        <v>25</v>
      </c>
      <c r="J58">
        <v>1</v>
      </c>
      <c r="K58">
        <v>5</v>
      </c>
      <c r="L58" t="s">
        <v>136</v>
      </c>
      <c r="M58">
        <f t="shared" si="2"/>
        <v>9.8000000000000007</v>
      </c>
      <c r="N58">
        <f t="shared" si="3"/>
        <v>11.033282980751165</v>
      </c>
    </row>
    <row r="59" spans="1:14">
      <c r="A59" t="s">
        <v>236</v>
      </c>
      <c r="B59">
        <v>0</v>
      </c>
      <c r="C59">
        <v>0</v>
      </c>
      <c r="D59">
        <v>0</v>
      </c>
      <c r="E59">
        <v>0</v>
      </c>
      <c r="F59">
        <v>0</v>
      </c>
      <c r="G59">
        <v>5</v>
      </c>
      <c r="H59">
        <v>8</v>
      </c>
      <c r="I59">
        <v>5</v>
      </c>
      <c r="J59">
        <v>1</v>
      </c>
      <c r="K59">
        <v>5</v>
      </c>
      <c r="L59" t="s">
        <v>236</v>
      </c>
      <c r="M59">
        <f t="shared" si="2"/>
        <v>2.4</v>
      </c>
      <c r="N59">
        <f t="shared" si="3"/>
        <v>3.0258148581093915</v>
      </c>
    </row>
    <row r="60" spans="1:14">
      <c r="A60" t="s">
        <v>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0</v>
      </c>
      <c r="K60">
        <v>0</v>
      </c>
      <c r="L60" t="s">
        <v>45</v>
      </c>
      <c r="M60">
        <f t="shared" si="2"/>
        <v>0.2</v>
      </c>
      <c r="N60">
        <f t="shared" si="3"/>
        <v>0.63245553203367588</v>
      </c>
    </row>
    <row r="61" spans="1:14">
      <c r="A61" t="s">
        <v>46</v>
      </c>
      <c r="B61">
        <v>6</v>
      </c>
      <c r="C61">
        <v>7</v>
      </c>
      <c r="D61">
        <v>0</v>
      </c>
      <c r="E61">
        <v>0</v>
      </c>
      <c r="F61">
        <v>4</v>
      </c>
      <c r="G61">
        <v>4</v>
      </c>
      <c r="H61">
        <v>0</v>
      </c>
      <c r="I61">
        <v>0</v>
      </c>
      <c r="J61">
        <v>0</v>
      </c>
      <c r="K61">
        <v>20</v>
      </c>
      <c r="L61" t="s">
        <v>46</v>
      </c>
      <c r="M61">
        <f t="shared" si="2"/>
        <v>4.0999999999999996</v>
      </c>
      <c r="N61">
        <f t="shared" si="3"/>
        <v>6.2262883539607019</v>
      </c>
    </row>
    <row r="62" spans="1:14">
      <c r="A62" t="s">
        <v>237</v>
      </c>
      <c r="B62">
        <v>2</v>
      </c>
      <c r="C62">
        <v>0</v>
      </c>
      <c r="D62">
        <v>0</v>
      </c>
      <c r="E62">
        <v>0</v>
      </c>
      <c r="F62">
        <v>3</v>
      </c>
      <c r="G62">
        <v>3.5</v>
      </c>
      <c r="H62">
        <v>0</v>
      </c>
      <c r="I62">
        <v>0</v>
      </c>
      <c r="J62">
        <v>0</v>
      </c>
      <c r="K62">
        <v>0.5</v>
      </c>
      <c r="L62" t="s">
        <v>237</v>
      </c>
      <c r="M62">
        <f t="shared" si="2"/>
        <v>0.9</v>
      </c>
      <c r="N62">
        <f t="shared" si="3"/>
        <v>1.390443574307614</v>
      </c>
    </row>
    <row r="63" spans="1:14">
      <c r="A63" t="s">
        <v>47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47</v>
      </c>
      <c r="M63">
        <f t="shared" si="2"/>
        <v>0</v>
      </c>
      <c r="N63">
        <f t="shared" si="3"/>
        <v>0</v>
      </c>
    </row>
    <row r="64" spans="1:14">
      <c r="A64" t="s">
        <v>48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48</v>
      </c>
      <c r="M64">
        <f t="shared" si="2"/>
        <v>0</v>
      </c>
      <c r="N64">
        <f t="shared" si="3"/>
        <v>0</v>
      </c>
    </row>
    <row r="65" spans="1:14">
      <c r="A65" s="3" t="s">
        <v>192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5</v>
      </c>
      <c r="I65">
        <v>4</v>
      </c>
      <c r="J65">
        <v>0</v>
      </c>
      <c r="K65">
        <v>0</v>
      </c>
      <c r="L65" s="3" t="s">
        <v>192</v>
      </c>
      <c r="M65">
        <f t="shared" si="2"/>
        <v>0.9</v>
      </c>
      <c r="N65">
        <f t="shared" si="3"/>
        <v>1.9119507199599981</v>
      </c>
    </row>
    <row r="66" spans="1:14">
      <c r="A66" t="s">
        <v>49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49</v>
      </c>
      <c r="M66">
        <f t="shared" si="2"/>
        <v>0</v>
      </c>
      <c r="N66">
        <f t="shared" si="3"/>
        <v>0</v>
      </c>
    </row>
    <row r="67" spans="1:14">
      <c r="A67" t="s">
        <v>50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50</v>
      </c>
      <c r="M67">
        <f t="shared" si="2"/>
        <v>0</v>
      </c>
      <c r="N67">
        <f t="shared" si="3"/>
        <v>0</v>
      </c>
    </row>
    <row r="68" spans="1:14">
      <c r="A68" t="s">
        <v>176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176</v>
      </c>
      <c r="M68">
        <f t="shared" si="2"/>
        <v>0</v>
      </c>
      <c r="N68">
        <f t="shared" si="3"/>
        <v>0</v>
      </c>
    </row>
    <row r="69" spans="1:14">
      <c r="A69" t="s">
        <v>226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226</v>
      </c>
      <c r="M69">
        <f t="shared" si="2"/>
        <v>0</v>
      </c>
      <c r="N69">
        <f t="shared" si="3"/>
        <v>0</v>
      </c>
    </row>
    <row r="70" spans="1:14">
      <c r="A70" s="3" t="s">
        <v>238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 s="3" t="s">
        <v>238</v>
      </c>
      <c r="M70">
        <f t="shared" si="2"/>
        <v>0.1</v>
      </c>
      <c r="N70">
        <f t="shared" si="3"/>
        <v>0.31622776601683794</v>
      </c>
    </row>
    <row r="71" spans="1:14">
      <c r="A71" t="s">
        <v>51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51</v>
      </c>
      <c r="M71">
        <f t="shared" si="2"/>
        <v>0</v>
      </c>
      <c r="N71">
        <f t="shared" si="3"/>
        <v>0</v>
      </c>
    </row>
    <row r="72" spans="1:14">
      <c r="A72" t="s">
        <v>52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52</v>
      </c>
      <c r="M72">
        <f t="shared" si="2"/>
        <v>0</v>
      </c>
      <c r="N72">
        <f t="shared" si="3"/>
        <v>0</v>
      </c>
    </row>
    <row r="73" spans="1:14">
      <c r="A73" t="s">
        <v>53</v>
      </c>
      <c r="B73">
        <v>1</v>
      </c>
      <c r="C73">
        <v>1</v>
      </c>
      <c r="D73">
        <v>0</v>
      </c>
      <c r="E73">
        <v>0.5</v>
      </c>
      <c r="F73">
        <v>0</v>
      </c>
      <c r="G73">
        <v>0.5</v>
      </c>
      <c r="H73">
        <v>1</v>
      </c>
      <c r="I73">
        <v>0</v>
      </c>
      <c r="J73">
        <v>0</v>
      </c>
      <c r="K73">
        <v>0.5</v>
      </c>
      <c r="L73" t="s">
        <v>53</v>
      </c>
      <c r="M73">
        <f t="shared" si="2"/>
        <v>0.45</v>
      </c>
      <c r="N73">
        <f t="shared" si="3"/>
        <v>0.43779751788545657</v>
      </c>
    </row>
    <row r="74" spans="1:14">
      <c r="A74" t="s">
        <v>120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0.5</v>
      </c>
      <c r="K74">
        <v>0.5</v>
      </c>
      <c r="L74" t="s">
        <v>120</v>
      </c>
      <c r="M74">
        <f t="shared" si="2"/>
        <v>0.2</v>
      </c>
      <c r="N74">
        <f t="shared" si="3"/>
        <v>0.34960294939005054</v>
      </c>
    </row>
    <row r="75" spans="1:14">
      <c r="A75" t="s">
        <v>177</v>
      </c>
      <c r="B75">
        <v>0</v>
      </c>
      <c r="C75">
        <v>0</v>
      </c>
      <c r="D75">
        <v>0</v>
      </c>
      <c r="E75">
        <v>0</v>
      </c>
      <c r="F75">
        <v>100</v>
      </c>
      <c r="G75">
        <v>0</v>
      </c>
      <c r="H75">
        <v>0</v>
      </c>
      <c r="I75">
        <v>0</v>
      </c>
      <c r="J75">
        <v>100</v>
      </c>
      <c r="K75">
        <v>100</v>
      </c>
      <c r="L75" t="s">
        <v>177</v>
      </c>
      <c r="M75">
        <f t="shared" si="2"/>
        <v>30</v>
      </c>
      <c r="N75">
        <f t="shared" si="3"/>
        <v>48.304589153964798</v>
      </c>
    </row>
    <row r="76" spans="1:14">
      <c r="A76" t="s">
        <v>56</v>
      </c>
      <c r="B76">
        <v>0</v>
      </c>
      <c r="C76">
        <v>8</v>
      </c>
      <c r="D76">
        <v>8</v>
      </c>
      <c r="E76">
        <v>0</v>
      </c>
      <c r="F76">
        <v>20</v>
      </c>
      <c r="G76">
        <v>28</v>
      </c>
      <c r="H76">
        <v>35</v>
      </c>
      <c r="I76">
        <v>8</v>
      </c>
      <c r="J76">
        <v>5</v>
      </c>
      <c r="K76">
        <v>10</v>
      </c>
      <c r="L76" t="s">
        <v>56</v>
      </c>
      <c r="M76">
        <f t="shared" si="2"/>
        <v>12.2</v>
      </c>
      <c r="N76">
        <f t="shared" si="3"/>
        <v>11.726513169357338</v>
      </c>
    </row>
    <row r="77" spans="1:14">
      <c r="A77" t="s">
        <v>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57</v>
      </c>
      <c r="M77">
        <f t="shared" si="2"/>
        <v>0</v>
      </c>
      <c r="N77">
        <f t="shared" si="3"/>
        <v>0</v>
      </c>
    </row>
    <row r="78" spans="1:14">
      <c r="A78" t="s">
        <v>93</v>
      </c>
      <c r="B78">
        <v>0</v>
      </c>
      <c r="C78">
        <v>0</v>
      </c>
      <c r="D78">
        <v>0</v>
      </c>
      <c r="E78">
        <v>0</v>
      </c>
      <c r="F78">
        <v>3</v>
      </c>
      <c r="G78">
        <v>0</v>
      </c>
      <c r="H78">
        <v>0</v>
      </c>
      <c r="I78">
        <v>0</v>
      </c>
      <c r="J78">
        <v>25</v>
      </c>
      <c r="K78">
        <v>1</v>
      </c>
      <c r="L78" t="s">
        <v>93</v>
      </c>
      <c r="M78">
        <f t="shared" si="2"/>
        <v>2.9</v>
      </c>
      <c r="N78">
        <f t="shared" si="3"/>
        <v>7.8237530067807679</v>
      </c>
    </row>
    <row r="80" spans="1:14">
      <c r="A80" t="s">
        <v>213</v>
      </c>
      <c r="C80">
        <v>3</v>
      </c>
    </row>
    <row r="81" spans="1:11">
      <c r="A81" t="s">
        <v>239</v>
      </c>
      <c r="C81">
        <v>1</v>
      </c>
      <c r="H81">
        <v>1</v>
      </c>
    </row>
    <row r="82" spans="1:11">
      <c r="A82" t="s">
        <v>166</v>
      </c>
      <c r="C82">
        <v>3</v>
      </c>
      <c r="G82">
        <v>2</v>
      </c>
      <c r="H82">
        <v>3</v>
      </c>
      <c r="I82">
        <v>1</v>
      </c>
    </row>
    <row r="83" spans="1:11">
      <c r="A83" t="s">
        <v>210</v>
      </c>
      <c r="B83">
        <v>4</v>
      </c>
      <c r="C83">
        <v>4</v>
      </c>
      <c r="D83">
        <v>16</v>
      </c>
      <c r="E83">
        <v>20</v>
      </c>
      <c r="F83">
        <v>2</v>
      </c>
      <c r="G83">
        <v>15</v>
      </c>
      <c r="H83">
        <v>5</v>
      </c>
      <c r="I83">
        <v>8</v>
      </c>
      <c r="J83">
        <v>2</v>
      </c>
      <c r="K83">
        <v>0.5</v>
      </c>
    </row>
    <row r="84" spans="1:11">
      <c r="A84" t="s">
        <v>214</v>
      </c>
      <c r="E84">
        <v>1</v>
      </c>
      <c r="F84">
        <v>7</v>
      </c>
      <c r="G84">
        <v>1</v>
      </c>
      <c r="H84">
        <v>40</v>
      </c>
      <c r="I84">
        <v>8</v>
      </c>
      <c r="J84">
        <v>3</v>
      </c>
      <c r="K84">
        <v>1</v>
      </c>
    </row>
    <row r="85" spans="1:11">
      <c r="A85" t="s">
        <v>240</v>
      </c>
      <c r="B85">
        <v>3</v>
      </c>
      <c r="D85">
        <v>1</v>
      </c>
      <c r="E85">
        <v>2.5</v>
      </c>
      <c r="F85">
        <v>4</v>
      </c>
      <c r="G85">
        <v>4</v>
      </c>
      <c r="H85">
        <v>8</v>
      </c>
      <c r="I85">
        <v>6</v>
      </c>
      <c r="J85">
        <v>4</v>
      </c>
      <c r="K85">
        <v>3</v>
      </c>
    </row>
    <row r="86" spans="1:11">
      <c r="A86" t="s">
        <v>241</v>
      </c>
      <c r="B86">
        <v>9</v>
      </c>
      <c r="C86">
        <v>7</v>
      </c>
      <c r="D86">
        <v>132</v>
      </c>
      <c r="E86">
        <v>22</v>
      </c>
      <c r="F86">
        <v>46</v>
      </c>
      <c r="G86">
        <v>120</v>
      </c>
      <c r="H86">
        <v>20</v>
      </c>
      <c r="I86">
        <v>8</v>
      </c>
      <c r="J86">
        <v>17</v>
      </c>
      <c r="K86">
        <v>6</v>
      </c>
    </row>
    <row r="87" spans="1:11">
      <c r="A87" t="s">
        <v>202</v>
      </c>
      <c r="B87">
        <v>3</v>
      </c>
      <c r="E87">
        <v>1</v>
      </c>
      <c r="F87">
        <v>3</v>
      </c>
      <c r="G87">
        <v>1</v>
      </c>
      <c r="H87">
        <v>2</v>
      </c>
      <c r="I87">
        <v>1</v>
      </c>
      <c r="J87">
        <v>4</v>
      </c>
    </row>
    <row r="88" spans="1:11">
      <c r="A88" t="s">
        <v>242</v>
      </c>
      <c r="B88">
        <v>2</v>
      </c>
      <c r="C88">
        <v>1</v>
      </c>
      <c r="E88">
        <v>1</v>
      </c>
      <c r="J88">
        <v>2</v>
      </c>
    </row>
    <row r="89" spans="1:11">
      <c r="A89" t="s">
        <v>143</v>
      </c>
      <c r="B89">
        <v>4</v>
      </c>
      <c r="C89">
        <v>1</v>
      </c>
      <c r="H89">
        <v>3</v>
      </c>
      <c r="I89">
        <v>1</v>
      </c>
      <c r="J89">
        <v>1</v>
      </c>
    </row>
    <row r="90" spans="1:11">
      <c r="A90" t="s">
        <v>201</v>
      </c>
      <c r="B90">
        <v>2</v>
      </c>
      <c r="C90">
        <v>10</v>
      </c>
      <c r="H90">
        <v>1</v>
      </c>
    </row>
    <row r="91" spans="1:11">
      <c r="A91" t="s">
        <v>243</v>
      </c>
      <c r="C91">
        <v>15</v>
      </c>
      <c r="G91">
        <v>1</v>
      </c>
    </row>
    <row r="92" spans="1:11">
      <c r="A92" t="s">
        <v>244</v>
      </c>
      <c r="B92">
        <v>1</v>
      </c>
      <c r="C92">
        <v>1</v>
      </c>
      <c r="G92">
        <v>2</v>
      </c>
    </row>
    <row r="93" spans="1:11">
      <c r="A93" t="s">
        <v>245</v>
      </c>
      <c r="C93">
        <v>1</v>
      </c>
    </row>
    <row r="94" spans="1:11">
      <c r="A94" t="s">
        <v>142</v>
      </c>
      <c r="C94">
        <v>1</v>
      </c>
      <c r="D94">
        <v>92</v>
      </c>
      <c r="E94">
        <v>4</v>
      </c>
      <c r="F94">
        <v>4</v>
      </c>
      <c r="G94">
        <v>23</v>
      </c>
      <c r="H94">
        <v>60</v>
      </c>
      <c r="I94">
        <v>1</v>
      </c>
      <c r="J94">
        <v>6</v>
      </c>
    </row>
    <row r="95" spans="1:11">
      <c r="A95" t="s">
        <v>106</v>
      </c>
      <c r="F95" t="s">
        <v>107</v>
      </c>
    </row>
    <row r="96" spans="1:11">
      <c r="A96" t="s">
        <v>208</v>
      </c>
      <c r="F96">
        <v>1</v>
      </c>
    </row>
    <row r="97" spans="1:10">
      <c r="A97" t="s">
        <v>246</v>
      </c>
      <c r="F97">
        <v>2</v>
      </c>
      <c r="J97">
        <v>0.5</v>
      </c>
    </row>
    <row r="98" spans="1:10">
      <c r="A98" t="s">
        <v>247</v>
      </c>
      <c r="J98">
        <v>1</v>
      </c>
    </row>
    <row r="99" spans="1:10">
      <c r="A99" t="s">
        <v>248</v>
      </c>
      <c r="J99">
        <v>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0"/>
  <sheetViews>
    <sheetView topLeftCell="A11" workbookViewId="0">
      <selection activeCell="A29" sqref="A29"/>
    </sheetView>
  </sheetViews>
  <sheetFormatPr baseColWidth="10" defaultColWidth="8.6640625" defaultRowHeight="14" x14ac:dyDescent="0"/>
  <cols>
    <col min="1" max="1" width="31.6640625" customWidth="1"/>
    <col min="2" max="2" width="9.6640625" customWidth="1"/>
    <col min="3" max="3" width="9.5" customWidth="1"/>
    <col min="4" max="10" width="9.6640625" customWidth="1"/>
    <col min="11" max="11" width="11" customWidth="1"/>
  </cols>
  <sheetData>
    <row r="1" spans="1:14">
      <c r="A1" t="s">
        <v>0</v>
      </c>
      <c r="B1" s="1">
        <v>40768</v>
      </c>
      <c r="C1" s="1">
        <v>40768</v>
      </c>
      <c r="D1" s="1">
        <v>40768</v>
      </c>
      <c r="E1" s="1">
        <v>40768</v>
      </c>
      <c r="F1" s="1">
        <v>40768</v>
      </c>
      <c r="G1" s="1">
        <v>40768</v>
      </c>
      <c r="H1" s="1">
        <v>40768</v>
      </c>
      <c r="I1" s="1">
        <v>40768</v>
      </c>
      <c r="J1" s="1">
        <v>40768</v>
      </c>
      <c r="K1" s="1">
        <v>40768</v>
      </c>
    </row>
    <row r="2" spans="1:14">
      <c r="A2" t="s">
        <v>1</v>
      </c>
      <c r="B2">
        <v>1</v>
      </c>
      <c r="C2">
        <v>2</v>
      </c>
      <c r="D2">
        <v>3</v>
      </c>
      <c r="E2" s="2">
        <v>4</v>
      </c>
      <c r="F2" s="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2</v>
      </c>
      <c r="C3">
        <v>4</v>
      </c>
      <c r="D3">
        <v>6</v>
      </c>
      <c r="E3" s="2">
        <v>7</v>
      </c>
      <c r="F3" s="2">
        <v>8</v>
      </c>
      <c r="G3">
        <v>13</v>
      </c>
      <c r="H3">
        <v>15</v>
      </c>
      <c r="I3">
        <v>17</v>
      </c>
      <c r="J3">
        <v>21</v>
      </c>
      <c r="K3">
        <v>24</v>
      </c>
    </row>
    <row r="4" spans="1:14">
      <c r="A4" t="s">
        <v>5</v>
      </c>
      <c r="B4" t="s">
        <v>7</v>
      </c>
      <c r="C4" t="s">
        <v>7</v>
      </c>
      <c r="D4" t="s">
        <v>170</v>
      </c>
      <c r="E4" s="2" t="s">
        <v>6</v>
      </c>
      <c r="F4" s="2" t="s">
        <v>170</v>
      </c>
      <c r="G4" t="s">
        <v>6</v>
      </c>
      <c r="H4" t="s">
        <v>170</v>
      </c>
      <c r="I4" t="s">
        <v>7</v>
      </c>
      <c r="J4" t="s">
        <v>170</v>
      </c>
      <c r="K4" t="s">
        <v>7</v>
      </c>
    </row>
    <row r="5" spans="1:14">
      <c r="A5" t="s">
        <v>8</v>
      </c>
      <c r="B5" t="s">
        <v>7</v>
      </c>
      <c r="C5" t="s">
        <v>7</v>
      </c>
      <c r="D5" t="s">
        <v>10</v>
      </c>
      <c r="E5" s="2" t="s">
        <v>9</v>
      </c>
      <c r="F5" s="2" t="s">
        <v>10</v>
      </c>
      <c r="G5" t="s">
        <v>9</v>
      </c>
      <c r="H5" t="s">
        <v>10</v>
      </c>
      <c r="I5" t="s">
        <v>7</v>
      </c>
      <c r="J5" t="s">
        <v>10</v>
      </c>
      <c r="K5" t="s">
        <v>7</v>
      </c>
      <c r="M5" s="3" t="s">
        <v>66</v>
      </c>
      <c r="N5" s="3" t="s">
        <v>12</v>
      </c>
    </row>
    <row r="6" spans="1:14">
      <c r="A6" t="s">
        <v>13</v>
      </c>
      <c r="B6">
        <v>0</v>
      </c>
      <c r="C6">
        <v>0</v>
      </c>
      <c r="D6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t="s">
        <v>13</v>
      </c>
      <c r="M6">
        <f>AVERAGE(B6:K6)</f>
        <v>0</v>
      </c>
      <c r="N6">
        <f>STDEV(B6:K6)</f>
        <v>0</v>
      </c>
    </row>
    <row r="7" spans="1:14">
      <c r="A7" t="s">
        <v>14</v>
      </c>
      <c r="B7">
        <v>0</v>
      </c>
      <c r="C7">
        <v>0</v>
      </c>
      <c r="D7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t="s">
        <v>14</v>
      </c>
      <c r="M7">
        <f>AVERAGE(B7:K7)</f>
        <v>0</v>
      </c>
      <c r="N7">
        <f>STDEV(B7:K7)</f>
        <v>0</v>
      </c>
    </row>
    <row r="8" spans="1:14">
      <c r="A8" t="s">
        <v>15</v>
      </c>
      <c r="B8">
        <v>0</v>
      </c>
      <c r="C8">
        <v>0</v>
      </c>
      <c r="D8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t="s">
        <v>15</v>
      </c>
      <c r="M8">
        <f>AVERAGE(B8:K8)</f>
        <v>0</v>
      </c>
      <c r="N8">
        <f>STDEV(B8:K8)</f>
        <v>0</v>
      </c>
    </row>
    <row r="9" spans="1:14">
      <c r="A9" t="s">
        <v>16</v>
      </c>
      <c r="B9">
        <v>0</v>
      </c>
      <c r="C9">
        <v>2</v>
      </c>
      <c r="D9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t="s">
        <v>16</v>
      </c>
      <c r="M9">
        <f t="shared" ref="M9:M66" si="0">AVERAGE(B9:K9)</f>
        <v>0.2</v>
      </c>
      <c r="N9">
        <f t="shared" ref="N9:N66" si="1">STDEV(B9:K9)</f>
        <v>0.63245553203367588</v>
      </c>
    </row>
    <row r="10" spans="1:14">
      <c r="A10" t="s">
        <v>17</v>
      </c>
      <c r="B10">
        <v>0</v>
      </c>
      <c r="C10">
        <v>0</v>
      </c>
      <c r="D10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t="s">
        <v>17</v>
      </c>
      <c r="M10">
        <f t="shared" si="0"/>
        <v>0</v>
      </c>
      <c r="N10">
        <f t="shared" si="1"/>
        <v>0</v>
      </c>
    </row>
    <row r="11" spans="1:14">
      <c r="A11" t="s">
        <v>215</v>
      </c>
      <c r="B11">
        <v>0</v>
      </c>
      <c r="C11">
        <v>0</v>
      </c>
      <c r="D11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t="s">
        <v>215</v>
      </c>
      <c r="M11">
        <f t="shared" si="0"/>
        <v>0</v>
      </c>
      <c r="N11">
        <f t="shared" si="1"/>
        <v>0</v>
      </c>
    </row>
    <row r="12" spans="1:14">
      <c r="A12" t="s">
        <v>18</v>
      </c>
      <c r="B12">
        <v>0</v>
      </c>
      <c r="C12">
        <v>0</v>
      </c>
      <c r="D1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t="s">
        <v>18</v>
      </c>
      <c r="M12">
        <f t="shared" si="0"/>
        <v>0</v>
      </c>
      <c r="N12">
        <f t="shared" si="1"/>
        <v>0</v>
      </c>
    </row>
    <row r="13" spans="1:14">
      <c r="A13" t="s">
        <v>159</v>
      </c>
      <c r="B13">
        <v>1</v>
      </c>
      <c r="C13">
        <v>0.5</v>
      </c>
      <c r="D13">
        <v>2</v>
      </c>
      <c r="E13" s="2">
        <v>0</v>
      </c>
      <c r="F13">
        <v>0.5</v>
      </c>
      <c r="G13" s="2">
        <v>0</v>
      </c>
      <c r="H13" s="2">
        <v>0</v>
      </c>
      <c r="I13" s="2">
        <v>0</v>
      </c>
      <c r="J13">
        <v>3</v>
      </c>
      <c r="K13" s="2">
        <v>0</v>
      </c>
      <c r="L13" t="s">
        <v>159</v>
      </c>
      <c r="M13">
        <f t="shared" si="0"/>
        <v>0.7</v>
      </c>
      <c r="N13">
        <f t="shared" si="1"/>
        <v>1.0327955589886444</v>
      </c>
    </row>
    <row r="14" spans="1:14">
      <c r="A14" t="s">
        <v>216</v>
      </c>
      <c r="B14">
        <v>0</v>
      </c>
      <c r="C14">
        <v>1</v>
      </c>
      <c r="D14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t="s">
        <v>216</v>
      </c>
      <c r="M14">
        <f t="shared" si="0"/>
        <v>0.1</v>
      </c>
      <c r="N14">
        <f t="shared" si="1"/>
        <v>0.31622776601683794</v>
      </c>
    </row>
    <row r="15" spans="1:14">
      <c r="A15" t="s">
        <v>19</v>
      </c>
      <c r="B15">
        <v>0</v>
      </c>
      <c r="C15">
        <v>0</v>
      </c>
      <c r="D15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t="s">
        <v>19</v>
      </c>
      <c r="M15">
        <f t="shared" si="0"/>
        <v>0</v>
      </c>
      <c r="N15">
        <f t="shared" si="1"/>
        <v>0</v>
      </c>
    </row>
    <row r="16" spans="1:14">
      <c r="A16" t="s">
        <v>185</v>
      </c>
      <c r="B16">
        <v>0</v>
      </c>
      <c r="C16">
        <v>0</v>
      </c>
      <c r="D16" s="10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t="s">
        <v>185</v>
      </c>
      <c r="M16">
        <f t="shared" si="0"/>
        <v>0</v>
      </c>
      <c r="N16">
        <f t="shared" si="1"/>
        <v>0</v>
      </c>
    </row>
    <row r="17" spans="1:14">
      <c r="A17" t="s">
        <v>20</v>
      </c>
      <c r="B17">
        <v>0</v>
      </c>
      <c r="C17">
        <v>3</v>
      </c>
      <c r="D17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t="s">
        <v>20</v>
      </c>
      <c r="M17">
        <f t="shared" si="0"/>
        <v>0.3</v>
      </c>
      <c r="N17">
        <f t="shared" si="1"/>
        <v>0.94868329805051377</v>
      </c>
    </row>
    <row r="18" spans="1:14">
      <c r="A18" t="s">
        <v>21</v>
      </c>
      <c r="B18">
        <v>0</v>
      </c>
      <c r="C18">
        <v>10</v>
      </c>
      <c r="D18" s="10">
        <v>0.5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t="s">
        <v>21</v>
      </c>
      <c r="M18" s="10">
        <f t="shared" si="0"/>
        <v>1.05</v>
      </c>
      <c r="N18" s="10">
        <f t="shared" si="1"/>
        <v>3.1486328602885552</v>
      </c>
    </row>
    <row r="19" spans="1:14">
      <c r="A19" t="s">
        <v>22</v>
      </c>
      <c r="B19">
        <v>0</v>
      </c>
      <c r="C19">
        <v>3</v>
      </c>
      <c r="D19">
        <v>0</v>
      </c>
      <c r="E19" s="2">
        <v>0</v>
      </c>
      <c r="F19" s="2">
        <v>0</v>
      </c>
      <c r="G19" s="2">
        <v>0</v>
      </c>
      <c r="H19" s="2">
        <v>0</v>
      </c>
      <c r="I19">
        <v>2</v>
      </c>
      <c r="J19" s="2">
        <v>0</v>
      </c>
      <c r="K19" s="2">
        <v>0</v>
      </c>
      <c r="L19" t="s">
        <v>22</v>
      </c>
      <c r="M19">
        <f t="shared" si="0"/>
        <v>0.5</v>
      </c>
      <c r="N19">
        <f t="shared" si="1"/>
        <v>1.0801234497346435</v>
      </c>
    </row>
    <row r="20" spans="1:14">
      <c r="A20" t="s">
        <v>23</v>
      </c>
      <c r="B20">
        <v>0</v>
      </c>
      <c r="C20">
        <v>0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t="s">
        <v>23</v>
      </c>
      <c r="M20">
        <f t="shared" si="0"/>
        <v>0</v>
      </c>
      <c r="N20">
        <f t="shared" si="1"/>
        <v>0</v>
      </c>
    </row>
    <row r="21" spans="1:14">
      <c r="A21" t="s">
        <v>24</v>
      </c>
      <c r="B21">
        <v>0</v>
      </c>
      <c r="C21">
        <v>0</v>
      </c>
      <c r="D21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t="s">
        <v>24</v>
      </c>
      <c r="M21">
        <f t="shared" si="0"/>
        <v>0</v>
      </c>
      <c r="N21">
        <f t="shared" si="1"/>
        <v>0</v>
      </c>
    </row>
    <row r="22" spans="1:14">
      <c r="A22" t="s">
        <v>25</v>
      </c>
      <c r="B22">
        <v>0</v>
      </c>
      <c r="C22">
        <v>0</v>
      </c>
      <c r="D2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t="s">
        <v>25</v>
      </c>
      <c r="M22">
        <f t="shared" si="0"/>
        <v>0</v>
      </c>
      <c r="N22">
        <f t="shared" si="1"/>
        <v>0</v>
      </c>
    </row>
    <row r="23" spans="1:14">
      <c r="A23" t="s">
        <v>111</v>
      </c>
      <c r="B23">
        <v>0</v>
      </c>
      <c r="C23">
        <v>0</v>
      </c>
      <c r="D23">
        <v>0</v>
      </c>
      <c r="E23" s="2">
        <v>0</v>
      </c>
      <c r="F23" s="2">
        <v>0</v>
      </c>
      <c r="G23">
        <v>2</v>
      </c>
      <c r="H23">
        <v>2</v>
      </c>
      <c r="I23" s="2">
        <v>0</v>
      </c>
      <c r="J23" s="2">
        <v>0</v>
      </c>
      <c r="K23" s="2">
        <v>0</v>
      </c>
      <c r="L23" t="s">
        <v>111</v>
      </c>
      <c r="M23">
        <f t="shared" si="0"/>
        <v>0.4</v>
      </c>
      <c r="N23">
        <f t="shared" si="1"/>
        <v>0.84327404271156781</v>
      </c>
    </row>
    <row r="24" spans="1:14">
      <c r="A24" t="s">
        <v>26</v>
      </c>
      <c r="B24">
        <v>2</v>
      </c>
      <c r="C24">
        <v>0.5</v>
      </c>
      <c r="D24">
        <v>2</v>
      </c>
      <c r="E24" s="2">
        <v>0</v>
      </c>
      <c r="F24" s="2">
        <v>0</v>
      </c>
      <c r="G24">
        <v>0.5</v>
      </c>
      <c r="H24">
        <v>0</v>
      </c>
      <c r="I24">
        <v>0.5</v>
      </c>
      <c r="J24" s="2">
        <v>0</v>
      </c>
      <c r="K24" s="2">
        <v>0</v>
      </c>
      <c r="L24" t="s">
        <v>26</v>
      </c>
      <c r="M24">
        <f t="shared" si="0"/>
        <v>0.55000000000000004</v>
      </c>
      <c r="N24">
        <f t="shared" si="1"/>
        <v>0.79756574093369326</v>
      </c>
    </row>
    <row r="25" spans="1:14">
      <c r="A25" t="s">
        <v>27</v>
      </c>
      <c r="B25">
        <v>0</v>
      </c>
      <c r="C25">
        <v>0</v>
      </c>
      <c r="D25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t="s">
        <v>27</v>
      </c>
      <c r="M25">
        <f t="shared" si="0"/>
        <v>0</v>
      </c>
      <c r="N25">
        <f t="shared" si="1"/>
        <v>0</v>
      </c>
    </row>
    <row r="26" spans="1:14">
      <c r="A26" t="s">
        <v>28</v>
      </c>
      <c r="B26">
        <v>35</v>
      </c>
      <c r="C26">
        <v>17</v>
      </c>
      <c r="D26">
        <v>16</v>
      </c>
      <c r="E26">
        <v>25</v>
      </c>
      <c r="F26">
        <v>8</v>
      </c>
      <c r="G26">
        <v>90</v>
      </c>
      <c r="H26">
        <v>42</v>
      </c>
      <c r="I26">
        <v>6</v>
      </c>
      <c r="J26">
        <v>23</v>
      </c>
      <c r="K26">
        <v>12</v>
      </c>
      <c r="L26" t="s">
        <v>28</v>
      </c>
      <c r="M26">
        <f t="shared" si="0"/>
        <v>27.4</v>
      </c>
      <c r="N26">
        <f t="shared" si="1"/>
        <v>24.775435863415645</v>
      </c>
    </row>
    <row r="27" spans="1:14">
      <c r="A27" t="s">
        <v>153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153</v>
      </c>
      <c r="M27">
        <f t="shared" si="0"/>
        <v>0</v>
      </c>
      <c r="N27">
        <f t="shared" si="1"/>
        <v>0</v>
      </c>
    </row>
    <row r="28" spans="1:14">
      <c r="A28" t="s">
        <v>29</v>
      </c>
      <c r="B28">
        <v>3</v>
      </c>
      <c r="C28">
        <v>5</v>
      </c>
      <c r="D28">
        <v>1</v>
      </c>
      <c r="E28">
        <v>0</v>
      </c>
      <c r="F28">
        <v>4</v>
      </c>
      <c r="G28">
        <v>0</v>
      </c>
      <c r="H28">
        <v>0</v>
      </c>
      <c r="I28">
        <v>0</v>
      </c>
      <c r="J28">
        <v>0.5</v>
      </c>
      <c r="K28">
        <v>0.5</v>
      </c>
      <c r="L28" t="s">
        <v>29</v>
      </c>
      <c r="M28">
        <f t="shared" si="0"/>
        <v>1.4</v>
      </c>
      <c r="N28">
        <f t="shared" si="1"/>
        <v>1.8826694995257252</v>
      </c>
    </row>
    <row r="29" spans="1:14">
      <c r="A29" s="2" t="s">
        <v>30</v>
      </c>
      <c r="B29">
        <v>60</v>
      </c>
      <c r="C29">
        <v>28</v>
      </c>
      <c r="D29">
        <v>16</v>
      </c>
      <c r="E29">
        <v>20</v>
      </c>
      <c r="F29">
        <v>0</v>
      </c>
      <c r="G29">
        <v>30</v>
      </c>
      <c r="H29">
        <v>13</v>
      </c>
      <c r="I29">
        <v>0.5</v>
      </c>
      <c r="J29">
        <v>2</v>
      </c>
      <c r="K29">
        <v>10</v>
      </c>
      <c r="L29" t="s">
        <v>30</v>
      </c>
      <c r="M29">
        <f t="shared" si="0"/>
        <v>17.95</v>
      </c>
      <c r="N29">
        <f t="shared" si="1"/>
        <v>18.230697554765516</v>
      </c>
    </row>
    <row r="30" spans="1:14">
      <c r="A30" t="s">
        <v>172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172</v>
      </c>
      <c r="M30">
        <f t="shared" si="0"/>
        <v>0</v>
      </c>
      <c r="N30">
        <f t="shared" si="1"/>
        <v>0</v>
      </c>
    </row>
    <row r="31" spans="1:14">
      <c r="A31" t="s">
        <v>31</v>
      </c>
      <c r="B31">
        <v>0</v>
      </c>
      <c r="C31">
        <v>0.5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31</v>
      </c>
      <c r="M31">
        <f t="shared" si="0"/>
        <v>0.05</v>
      </c>
      <c r="N31">
        <f t="shared" si="1"/>
        <v>0.15811388300841897</v>
      </c>
    </row>
    <row r="32" spans="1:14">
      <c r="A32" t="s">
        <v>32</v>
      </c>
      <c r="B32">
        <v>4</v>
      </c>
      <c r="C32">
        <v>1</v>
      </c>
      <c r="D32">
        <v>2</v>
      </c>
      <c r="E32">
        <v>0</v>
      </c>
      <c r="F32">
        <v>2</v>
      </c>
      <c r="G32">
        <v>2</v>
      </c>
      <c r="H32">
        <v>1</v>
      </c>
      <c r="I32">
        <v>0.5</v>
      </c>
      <c r="J32">
        <v>2</v>
      </c>
      <c r="K32">
        <v>0</v>
      </c>
      <c r="L32" t="s">
        <v>32</v>
      </c>
      <c r="M32">
        <f t="shared" si="0"/>
        <v>1.45</v>
      </c>
      <c r="N32">
        <f t="shared" si="1"/>
        <v>1.2122064363978788</v>
      </c>
    </row>
    <row r="33" spans="1:14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4</v>
      </c>
      <c r="H33">
        <v>3</v>
      </c>
      <c r="I33">
        <v>0</v>
      </c>
      <c r="J33">
        <v>1</v>
      </c>
      <c r="K33">
        <v>0</v>
      </c>
      <c r="L33" t="s">
        <v>33</v>
      </c>
      <c r="M33">
        <f t="shared" si="0"/>
        <v>0.8</v>
      </c>
      <c r="N33">
        <f t="shared" si="1"/>
        <v>1.4757295747452437</v>
      </c>
    </row>
    <row r="34" spans="1:14" s="10" customFormat="1">
      <c r="A34" s="10" t="s">
        <v>249</v>
      </c>
      <c r="B34" s="10">
        <v>4</v>
      </c>
      <c r="C34" s="10">
        <v>1</v>
      </c>
      <c r="D34" s="10">
        <v>2</v>
      </c>
      <c r="E34" s="10">
        <v>0</v>
      </c>
      <c r="F34" s="10">
        <v>2</v>
      </c>
      <c r="G34" s="10">
        <v>2</v>
      </c>
      <c r="H34" s="10">
        <v>1</v>
      </c>
      <c r="I34" s="10">
        <v>0.5</v>
      </c>
      <c r="J34" s="10">
        <v>3</v>
      </c>
      <c r="K34" s="10">
        <v>0</v>
      </c>
      <c r="M34" s="10">
        <f t="shared" si="0"/>
        <v>1.55</v>
      </c>
      <c r="N34" s="10">
        <f t="shared" si="1"/>
        <v>1.3006408676751116</v>
      </c>
    </row>
    <row r="35" spans="1:14" s="10" customFormat="1">
      <c r="A35" s="10" t="s">
        <v>250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4</v>
      </c>
      <c r="H35" s="10">
        <v>3</v>
      </c>
      <c r="I35" s="10">
        <v>0</v>
      </c>
      <c r="J35" s="10">
        <v>2</v>
      </c>
      <c r="K35" s="10">
        <v>0</v>
      </c>
      <c r="M35" s="10">
        <f t="shared" si="0"/>
        <v>0.9</v>
      </c>
      <c r="N35" s="10">
        <f t="shared" si="1"/>
        <v>1.5238839267549946</v>
      </c>
    </row>
    <row r="36" spans="1:14">
      <c r="A36" t="s">
        <v>219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 t="s">
        <v>219</v>
      </c>
      <c r="M36">
        <f t="shared" si="0"/>
        <v>0.2</v>
      </c>
      <c r="N36">
        <f t="shared" si="1"/>
        <v>0.63245553203367588</v>
      </c>
    </row>
    <row r="37" spans="1:14">
      <c r="A37" t="s">
        <v>34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 t="s">
        <v>34</v>
      </c>
      <c r="M37">
        <f t="shared" si="0"/>
        <v>0.2</v>
      </c>
      <c r="N37">
        <f t="shared" si="1"/>
        <v>0.4216370213557839</v>
      </c>
    </row>
    <row r="38" spans="1:14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35</v>
      </c>
      <c r="M38">
        <f t="shared" si="0"/>
        <v>0</v>
      </c>
      <c r="N38">
        <f t="shared" si="1"/>
        <v>0</v>
      </c>
    </row>
    <row r="39" spans="1:14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36</v>
      </c>
      <c r="M39">
        <f t="shared" si="0"/>
        <v>0</v>
      </c>
      <c r="N39">
        <f t="shared" si="1"/>
        <v>0</v>
      </c>
    </row>
    <row r="40" spans="1:14">
      <c r="A40" t="s">
        <v>113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113</v>
      </c>
      <c r="M40">
        <f t="shared" si="0"/>
        <v>0</v>
      </c>
      <c r="N40">
        <f t="shared" si="1"/>
        <v>0</v>
      </c>
    </row>
    <row r="41" spans="1:14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37</v>
      </c>
      <c r="M41">
        <f t="shared" si="0"/>
        <v>0</v>
      </c>
      <c r="N41">
        <f t="shared" si="1"/>
        <v>0</v>
      </c>
    </row>
    <row r="42" spans="1:14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38</v>
      </c>
      <c r="M42">
        <f t="shared" si="0"/>
        <v>0</v>
      </c>
      <c r="N42">
        <f t="shared" si="1"/>
        <v>0</v>
      </c>
    </row>
    <row r="43" spans="1:14">
      <c r="A43" t="s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39</v>
      </c>
      <c r="M43">
        <f t="shared" si="0"/>
        <v>0</v>
      </c>
      <c r="N43">
        <f t="shared" si="1"/>
        <v>0</v>
      </c>
    </row>
    <row r="44" spans="1:14">
      <c r="A44" t="s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40</v>
      </c>
      <c r="M44">
        <f t="shared" si="0"/>
        <v>0</v>
      </c>
      <c r="N44">
        <f t="shared" si="1"/>
        <v>0</v>
      </c>
    </row>
    <row r="45" spans="1:14">
      <c r="A45" t="s">
        <v>220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220</v>
      </c>
      <c r="M45">
        <f t="shared" si="0"/>
        <v>0</v>
      </c>
      <c r="N45">
        <f t="shared" si="1"/>
        <v>0</v>
      </c>
    </row>
    <row r="46" spans="1:14">
      <c r="A46" t="s">
        <v>41</v>
      </c>
      <c r="B46">
        <v>3</v>
      </c>
      <c r="C46">
        <v>8</v>
      </c>
      <c r="D46">
        <v>27</v>
      </c>
      <c r="E46">
        <v>8</v>
      </c>
      <c r="F46">
        <v>12</v>
      </c>
      <c r="G46">
        <v>2</v>
      </c>
      <c r="H46">
        <v>78</v>
      </c>
      <c r="I46">
        <v>30</v>
      </c>
      <c r="J46">
        <v>90</v>
      </c>
      <c r="K46">
        <v>0</v>
      </c>
      <c r="L46" t="s">
        <v>41</v>
      </c>
      <c r="M46">
        <f t="shared" si="0"/>
        <v>25.8</v>
      </c>
      <c r="N46">
        <f t="shared" si="1"/>
        <v>32.389298644253884</v>
      </c>
    </row>
    <row r="47" spans="1:14" s="10" customFormat="1">
      <c r="A47" s="10" t="s">
        <v>221</v>
      </c>
      <c r="B47" s="10">
        <v>0</v>
      </c>
      <c r="C47" s="10">
        <v>0</v>
      </c>
      <c r="D47" s="10">
        <v>0</v>
      </c>
      <c r="E47" s="10">
        <v>25</v>
      </c>
      <c r="F47" s="10">
        <v>0</v>
      </c>
      <c r="G47" s="10">
        <v>12</v>
      </c>
      <c r="H47" s="10">
        <v>0</v>
      </c>
      <c r="I47" s="10">
        <v>0</v>
      </c>
      <c r="J47" s="10">
        <v>0</v>
      </c>
      <c r="K47" s="10">
        <v>0</v>
      </c>
      <c r="L47" s="10" t="s">
        <v>251</v>
      </c>
      <c r="M47" s="10">
        <f t="shared" si="0"/>
        <v>3.7</v>
      </c>
      <c r="N47" s="10">
        <f t="shared" si="1"/>
        <v>8.3805329981650534</v>
      </c>
    </row>
    <row r="48" spans="1:14">
      <c r="A48" t="s">
        <v>42</v>
      </c>
      <c r="B48">
        <v>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42</v>
      </c>
      <c r="M48">
        <f t="shared" si="0"/>
        <v>0.2</v>
      </c>
      <c r="N48">
        <f t="shared" si="1"/>
        <v>0.63245553203367588</v>
      </c>
    </row>
    <row r="49" spans="1:14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43</v>
      </c>
      <c r="M49">
        <f t="shared" si="0"/>
        <v>0</v>
      </c>
      <c r="N49">
        <f t="shared" si="1"/>
        <v>0</v>
      </c>
    </row>
    <row r="50" spans="1:14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44</v>
      </c>
      <c r="M50">
        <f t="shared" si="0"/>
        <v>0</v>
      </c>
      <c r="N50">
        <f t="shared" si="1"/>
        <v>0</v>
      </c>
    </row>
    <row r="51" spans="1:14">
      <c r="A51" t="s">
        <v>222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222</v>
      </c>
      <c r="M51">
        <f t="shared" si="0"/>
        <v>0</v>
      </c>
      <c r="N51">
        <f t="shared" si="1"/>
        <v>0</v>
      </c>
    </row>
    <row r="52" spans="1:14">
      <c r="A52" t="s">
        <v>223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223</v>
      </c>
      <c r="M52">
        <f t="shared" si="0"/>
        <v>0</v>
      </c>
      <c r="N52">
        <f t="shared" si="1"/>
        <v>0</v>
      </c>
    </row>
    <row r="53" spans="1:14">
      <c r="A53" t="s">
        <v>252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252</v>
      </c>
      <c r="M53">
        <f t="shared" si="0"/>
        <v>0</v>
      </c>
      <c r="N53">
        <f t="shared" si="1"/>
        <v>0</v>
      </c>
    </row>
    <row r="54" spans="1:14">
      <c r="A54" t="s">
        <v>117</v>
      </c>
      <c r="B54">
        <v>3</v>
      </c>
      <c r="C54">
        <v>0</v>
      </c>
      <c r="D54">
        <v>12</v>
      </c>
      <c r="E54">
        <v>5</v>
      </c>
      <c r="F54">
        <v>13</v>
      </c>
      <c r="G54">
        <v>6</v>
      </c>
      <c r="H54">
        <v>2</v>
      </c>
      <c r="I54">
        <v>12</v>
      </c>
      <c r="J54">
        <v>0</v>
      </c>
      <c r="K54">
        <v>0</v>
      </c>
      <c r="L54" t="s">
        <v>117</v>
      </c>
      <c r="M54">
        <f t="shared" si="0"/>
        <v>5.3</v>
      </c>
      <c r="N54">
        <f t="shared" si="1"/>
        <v>5.2715167541125094</v>
      </c>
    </row>
    <row r="55" spans="1:14">
      <c r="A55" t="s">
        <v>225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225</v>
      </c>
      <c r="M55">
        <f t="shared" si="0"/>
        <v>0.2</v>
      </c>
      <c r="N55">
        <f t="shared" si="1"/>
        <v>0.63245553203367588</v>
      </c>
    </row>
    <row r="56" spans="1:14">
      <c r="A56" t="s">
        <v>45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45</v>
      </c>
      <c r="M56">
        <f t="shared" si="0"/>
        <v>0</v>
      </c>
      <c r="N56">
        <f t="shared" si="1"/>
        <v>0</v>
      </c>
    </row>
    <row r="57" spans="1:14">
      <c r="A57" t="s">
        <v>46</v>
      </c>
      <c r="B57">
        <v>1</v>
      </c>
      <c r="C57">
        <v>15</v>
      </c>
      <c r="D57">
        <v>5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 t="s">
        <v>46</v>
      </c>
      <c r="M57">
        <f t="shared" si="0"/>
        <v>2.2000000000000002</v>
      </c>
      <c r="N57">
        <f t="shared" si="1"/>
        <v>4.7562823951298583</v>
      </c>
    </row>
    <row r="58" spans="1:14">
      <c r="A58" t="s">
        <v>47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47</v>
      </c>
      <c r="M58">
        <f t="shared" si="0"/>
        <v>0</v>
      </c>
      <c r="N58">
        <f t="shared" si="1"/>
        <v>0</v>
      </c>
    </row>
    <row r="59" spans="1:14">
      <c r="A59" t="s">
        <v>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48</v>
      </c>
      <c r="M59">
        <f t="shared" si="0"/>
        <v>0</v>
      </c>
      <c r="N59">
        <f t="shared" si="1"/>
        <v>0</v>
      </c>
    </row>
    <row r="60" spans="1:14">
      <c r="A60" t="s">
        <v>49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49</v>
      </c>
      <c r="M60">
        <f t="shared" si="0"/>
        <v>0</v>
      </c>
      <c r="N60">
        <f t="shared" si="1"/>
        <v>0</v>
      </c>
    </row>
    <row r="61" spans="1:14">
      <c r="A61" t="s">
        <v>50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50</v>
      </c>
      <c r="M61">
        <f t="shared" si="0"/>
        <v>0</v>
      </c>
      <c r="N61">
        <f t="shared" si="1"/>
        <v>0</v>
      </c>
    </row>
    <row r="62" spans="1:14">
      <c r="A62" t="s">
        <v>176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176</v>
      </c>
      <c r="M62">
        <f t="shared" si="0"/>
        <v>0</v>
      </c>
      <c r="N62">
        <f t="shared" si="1"/>
        <v>0</v>
      </c>
    </row>
    <row r="63" spans="1:14">
      <c r="A63" t="s">
        <v>51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51</v>
      </c>
      <c r="M63">
        <f t="shared" si="0"/>
        <v>0</v>
      </c>
      <c r="N63">
        <f t="shared" si="1"/>
        <v>0</v>
      </c>
    </row>
    <row r="64" spans="1:14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52</v>
      </c>
      <c r="M64">
        <f t="shared" si="0"/>
        <v>0</v>
      </c>
      <c r="N64">
        <f t="shared" si="1"/>
        <v>0</v>
      </c>
    </row>
    <row r="65" spans="1:14">
      <c r="A65" t="s">
        <v>53</v>
      </c>
      <c r="B65">
        <v>0</v>
      </c>
      <c r="C65">
        <v>12</v>
      </c>
      <c r="D65">
        <v>0</v>
      </c>
      <c r="E65">
        <v>0</v>
      </c>
      <c r="F65">
        <v>0</v>
      </c>
      <c r="G65">
        <v>0.5</v>
      </c>
      <c r="H65">
        <v>2</v>
      </c>
      <c r="I65">
        <v>0</v>
      </c>
      <c r="J65">
        <v>2</v>
      </c>
      <c r="K65">
        <v>0</v>
      </c>
      <c r="L65" t="s">
        <v>53</v>
      </c>
      <c r="M65">
        <f t="shared" si="0"/>
        <v>1.65</v>
      </c>
      <c r="N65">
        <f t="shared" si="1"/>
        <v>3.7271526218638629</v>
      </c>
    </row>
    <row r="66" spans="1:14">
      <c r="A66" t="s">
        <v>120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0.5</v>
      </c>
      <c r="L66" t="s">
        <v>120</v>
      </c>
      <c r="M66">
        <f t="shared" si="0"/>
        <v>0.15</v>
      </c>
      <c r="N66">
        <f t="shared" si="1"/>
        <v>0.33747427885527642</v>
      </c>
    </row>
    <row r="67" spans="1:14">
      <c r="A67" t="s">
        <v>177</v>
      </c>
      <c r="B67">
        <v>100</v>
      </c>
      <c r="C67">
        <v>100</v>
      </c>
      <c r="I67">
        <v>100</v>
      </c>
      <c r="K67">
        <v>100</v>
      </c>
    </row>
    <row r="68" spans="1:14">
      <c r="A68" t="s">
        <v>56</v>
      </c>
      <c r="B68">
        <v>35</v>
      </c>
      <c r="C68">
        <v>24</v>
      </c>
      <c r="D68">
        <v>28</v>
      </c>
      <c r="E68">
        <v>20</v>
      </c>
      <c r="F68">
        <v>80</v>
      </c>
      <c r="G68">
        <v>8</v>
      </c>
      <c r="H68">
        <v>7</v>
      </c>
      <c r="I68">
        <v>70</v>
      </c>
      <c r="J68">
        <v>3</v>
      </c>
      <c r="K68">
        <v>10</v>
      </c>
    </row>
    <row r="69" spans="1:14">
      <c r="A69" t="s">
        <v>57</v>
      </c>
      <c r="B69" t="s">
        <v>253</v>
      </c>
      <c r="C69" t="s">
        <v>254</v>
      </c>
      <c r="K69" t="s">
        <v>255</v>
      </c>
    </row>
    <row r="70" spans="1:14">
      <c r="A70" t="s">
        <v>93</v>
      </c>
      <c r="B70">
        <v>1</v>
      </c>
      <c r="C70">
        <v>45</v>
      </c>
      <c r="I70">
        <v>0.5</v>
      </c>
    </row>
  </sheetData>
  <pageMargins left="0.75" right="0.75" top="1" bottom="1" header="0.3" footer="0.3"/>
  <pageSetup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opLeftCell="A44" workbookViewId="0">
      <selection activeCell="A69" sqref="A69"/>
    </sheetView>
  </sheetViews>
  <sheetFormatPr baseColWidth="10" defaultColWidth="8.83203125" defaultRowHeight="14" x14ac:dyDescent="0"/>
  <cols>
    <col min="1" max="1" width="31.83203125" customWidth="1"/>
    <col min="2" max="2" width="10.6640625" customWidth="1"/>
    <col min="3" max="3" width="10.5" customWidth="1"/>
    <col min="4" max="4" width="11" customWidth="1"/>
    <col min="5" max="6" width="10.5" customWidth="1"/>
    <col min="7" max="7" width="11" customWidth="1"/>
    <col min="8" max="9" width="10.6640625" customWidth="1"/>
    <col min="10" max="10" width="11.33203125" customWidth="1"/>
    <col min="11" max="11" width="11" customWidth="1"/>
  </cols>
  <sheetData>
    <row r="1" spans="1:14">
      <c r="A1" t="s">
        <v>0</v>
      </c>
      <c r="B1" s="1">
        <v>41094</v>
      </c>
      <c r="C1" s="1">
        <v>41094</v>
      </c>
      <c r="D1" s="1">
        <v>41094</v>
      </c>
      <c r="E1" s="1">
        <v>41094</v>
      </c>
      <c r="F1" s="1">
        <v>41094</v>
      </c>
      <c r="G1" s="1">
        <v>41094</v>
      </c>
      <c r="H1" s="1">
        <v>41094</v>
      </c>
      <c r="I1" s="1">
        <v>41094</v>
      </c>
      <c r="J1" s="1">
        <v>41094</v>
      </c>
      <c r="K1" s="1">
        <v>41094</v>
      </c>
    </row>
    <row r="2" spans="1:14">
      <c r="A2" t="s">
        <v>1</v>
      </c>
      <c r="B2">
        <v>1</v>
      </c>
      <c r="C2">
        <v>2</v>
      </c>
      <c r="D2">
        <v>3</v>
      </c>
      <c r="E2" s="2">
        <v>4</v>
      </c>
      <c r="F2" s="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5</v>
      </c>
      <c r="C3">
        <v>8</v>
      </c>
      <c r="D3">
        <v>9</v>
      </c>
      <c r="E3" s="2">
        <v>11</v>
      </c>
      <c r="F3" s="2">
        <v>15</v>
      </c>
      <c r="G3" s="2">
        <v>17</v>
      </c>
      <c r="H3" s="2">
        <v>19.2</v>
      </c>
      <c r="I3" s="2">
        <v>20</v>
      </c>
      <c r="J3" s="2">
        <v>21</v>
      </c>
      <c r="K3" s="2">
        <v>22</v>
      </c>
    </row>
    <row r="4" spans="1:14">
      <c r="A4" t="s">
        <v>5</v>
      </c>
      <c r="B4" t="s">
        <v>65</v>
      </c>
      <c r="C4" t="s">
        <v>128</v>
      </c>
      <c r="D4" t="s">
        <v>65</v>
      </c>
      <c r="E4" s="2" t="s">
        <v>128</v>
      </c>
      <c r="F4" s="2" t="s">
        <v>127</v>
      </c>
      <c r="G4" t="s">
        <v>64</v>
      </c>
      <c r="H4" t="s">
        <v>127</v>
      </c>
      <c r="I4" t="s">
        <v>64</v>
      </c>
      <c r="J4" t="s">
        <v>65</v>
      </c>
      <c r="K4" t="s">
        <v>128</v>
      </c>
    </row>
    <row r="5" spans="1:14">
      <c r="A5" t="s">
        <v>8</v>
      </c>
      <c r="B5" t="s">
        <v>128</v>
      </c>
      <c r="C5" t="s">
        <v>65</v>
      </c>
      <c r="D5" t="s">
        <v>128</v>
      </c>
      <c r="E5" s="2" t="s">
        <v>65</v>
      </c>
      <c r="F5" s="2" t="s">
        <v>127</v>
      </c>
      <c r="G5" t="s">
        <v>64</v>
      </c>
      <c r="H5" t="s">
        <v>127</v>
      </c>
      <c r="I5" t="s">
        <v>64</v>
      </c>
      <c r="J5" t="s">
        <v>128</v>
      </c>
      <c r="K5" t="s">
        <v>65</v>
      </c>
      <c r="M5" s="3" t="s">
        <v>66</v>
      </c>
      <c r="N5" s="3" t="s">
        <v>12</v>
      </c>
    </row>
    <row r="6" spans="1:14">
      <c r="A6" t="s">
        <v>13</v>
      </c>
      <c r="B6">
        <v>1</v>
      </c>
      <c r="C6">
        <v>0</v>
      </c>
      <c r="D6">
        <v>0</v>
      </c>
      <c r="E6" s="2">
        <v>0</v>
      </c>
      <c r="F6" s="2">
        <v>0</v>
      </c>
      <c r="G6">
        <v>1</v>
      </c>
      <c r="H6">
        <v>2</v>
      </c>
      <c r="I6">
        <v>3</v>
      </c>
      <c r="J6">
        <v>0</v>
      </c>
      <c r="K6">
        <v>0</v>
      </c>
      <c r="L6" t="s">
        <v>13</v>
      </c>
      <c r="M6">
        <f>AVERAGE(B6:K6)</f>
        <v>0.7</v>
      </c>
      <c r="N6">
        <f>STDEV(B6:K6)</f>
        <v>1.0593499054713802</v>
      </c>
    </row>
    <row r="7" spans="1:14">
      <c r="A7" t="s">
        <v>14</v>
      </c>
      <c r="B7">
        <v>0</v>
      </c>
      <c r="C7">
        <v>0</v>
      </c>
      <c r="D7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t="s">
        <v>14</v>
      </c>
      <c r="M7">
        <f>AVERAGE(B7:K7)</f>
        <v>0</v>
      </c>
      <c r="N7">
        <f>STDEV(B7:K7)</f>
        <v>0</v>
      </c>
    </row>
    <row r="8" spans="1:14">
      <c r="A8" t="s">
        <v>15</v>
      </c>
      <c r="B8">
        <v>0</v>
      </c>
      <c r="C8">
        <v>0</v>
      </c>
      <c r="D8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t="s">
        <v>15</v>
      </c>
      <c r="M8">
        <f>AVERAGE(B8:K8)</f>
        <v>0</v>
      </c>
      <c r="N8">
        <f>STDEV(B8:K8)</f>
        <v>0</v>
      </c>
    </row>
    <row r="9" spans="1:14">
      <c r="A9" t="s">
        <v>70</v>
      </c>
      <c r="B9">
        <v>0</v>
      </c>
      <c r="C9">
        <v>0</v>
      </c>
      <c r="D9">
        <v>0</v>
      </c>
      <c r="E9" s="2">
        <v>0</v>
      </c>
      <c r="F9" s="2">
        <v>0</v>
      </c>
      <c r="G9" s="2">
        <v>0</v>
      </c>
      <c r="H9">
        <v>5</v>
      </c>
      <c r="I9" s="2">
        <v>0</v>
      </c>
      <c r="J9" s="2">
        <v>0</v>
      </c>
      <c r="K9" s="2">
        <v>0</v>
      </c>
      <c r="L9" t="s">
        <v>70</v>
      </c>
      <c r="M9">
        <f t="shared" ref="M9:M73" si="0">AVERAGE(B9:K9)</f>
        <v>0.5</v>
      </c>
      <c r="N9">
        <f t="shared" ref="N9:N73" si="1">STDEV(B9:K9)</f>
        <v>1.5811388300841898</v>
      </c>
    </row>
    <row r="10" spans="1:14">
      <c r="A10" t="s">
        <v>17</v>
      </c>
      <c r="B10">
        <v>0</v>
      </c>
      <c r="C10">
        <v>0</v>
      </c>
      <c r="D10">
        <v>0.1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t="s">
        <v>17</v>
      </c>
      <c r="M10">
        <f t="shared" si="0"/>
        <v>0.01</v>
      </c>
      <c r="N10">
        <f t="shared" si="1"/>
        <v>3.1622776601683791E-2</v>
      </c>
    </row>
    <row r="11" spans="1:14">
      <c r="A11" t="s">
        <v>215</v>
      </c>
      <c r="B11">
        <v>0</v>
      </c>
      <c r="C11">
        <v>0</v>
      </c>
      <c r="D11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t="s">
        <v>215</v>
      </c>
      <c r="M11">
        <f t="shared" si="0"/>
        <v>0</v>
      </c>
      <c r="N11">
        <f t="shared" si="1"/>
        <v>0</v>
      </c>
    </row>
    <row r="12" spans="1:14">
      <c r="A12" t="s">
        <v>18</v>
      </c>
      <c r="B12">
        <v>0</v>
      </c>
      <c r="C12">
        <v>0</v>
      </c>
      <c r="D1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t="s">
        <v>18</v>
      </c>
      <c r="M12">
        <f t="shared" si="0"/>
        <v>0</v>
      </c>
      <c r="N12">
        <f t="shared" si="1"/>
        <v>0</v>
      </c>
    </row>
    <row r="13" spans="1:14">
      <c r="A13" t="s">
        <v>159</v>
      </c>
      <c r="B13">
        <v>0</v>
      </c>
      <c r="C13">
        <v>0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t="s">
        <v>159</v>
      </c>
      <c r="M13">
        <f t="shared" si="0"/>
        <v>0</v>
      </c>
      <c r="N13">
        <f t="shared" si="1"/>
        <v>0</v>
      </c>
    </row>
    <row r="14" spans="1:14">
      <c r="A14" t="s">
        <v>256</v>
      </c>
      <c r="B14">
        <v>0</v>
      </c>
      <c r="C14">
        <v>2</v>
      </c>
      <c r="D14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t="s">
        <v>256</v>
      </c>
      <c r="M14">
        <f t="shared" si="0"/>
        <v>0.2</v>
      </c>
      <c r="N14">
        <f t="shared" si="1"/>
        <v>0.63245553203367588</v>
      </c>
    </row>
    <row r="15" spans="1:14">
      <c r="A15" t="s">
        <v>216</v>
      </c>
      <c r="B15">
        <v>0</v>
      </c>
      <c r="C15">
        <v>0</v>
      </c>
      <c r="D15">
        <v>0</v>
      </c>
      <c r="E15" s="2">
        <v>0</v>
      </c>
      <c r="F15" s="2">
        <v>0</v>
      </c>
      <c r="G15" s="2">
        <v>0</v>
      </c>
      <c r="H15">
        <v>1</v>
      </c>
      <c r="I15" s="2">
        <v>0</v>
      </c>
      <c r="J15" s="2">
        <v>0</v>
      </c>
      <c r="K15" s="2">
        <v>0</v>
      </c>
      <c r="L15" t="s">
        <v>216</v>
      </c>
      <c r="M15">
        <f t="shared" si="0"/>
        <v>0.1</v>
      </c>
      <c r="N15">
        <f t="shared" si="1"/>
        <v>0.31622776601683794</v>
      </c>
    </row>
    <row r="16" spans="1:14">
      <c r="A16" t="s">
        <v>19</v>
      </c>
      <c r="B16">
        <v>0</v>
      </c>
      <c r="C16">
        <v>0</v>
      </c>
      <c r="D16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t="s">
        <v>19</v>
      </c>
      <c r="M16">
        <f t="shared" si="0"/>
        <v>0</v>
      </c>
      <c r="N16">
        <f t="shared" si="1"/>
        <v>0</v>
      </c>
    </row>
    <row r="17" spans="1:14">
      <c r="A17" t="s">
        <v>185</v>
      </c>
      <c r="B17">
        <v>0</v>
      </c>
      <c r="C17">
        <v>0</v>
      </c>
      <c r="D17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t="s">
        <v>185</v>
      </c>
      <c r="M17">
        <f t="shared" si="0"/>
        <v>0</v>
      </c>
      <c r="N17">
        <f t="shared" si="1"/>
        <v>0</v>
      </c>
    </row>
    <row r="18" spans="1:14">
      <c r="A18" t="s">
        <v>20</v>
      </c>
      <c r="B18">
        <v>0</v>
      </c>
      <c r="C18">
        <v>0</v>
      </c>
      <c r="D18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t="s">
        <v>20</v>
      </c>
      <c r="M18">
        <f t="shared" si="0"/>
        <v>0</v>
      </c>
      <c r="N18">
        <f t="shared" si="1"/>
        <v>0</v>
      </c>
    </row>
    <row r="19" spans="1:14">
      <c r="A19" t="s">
        <v>21</v>
      </c>
      <c r="B19">
        <v>0</v>
      </c>
      <c r="C19">
        <v>0</v>
      </c>
      <c r="D19">
        <v>0</v>
      </c>
      <c r="E19" s="2">
        <v>0</v>
      </c>
      <c r="F19" s="2">
        <v>0</v>
      </c>
      <c r="G19" s="2">
        <v>0</v>
      </c>
      <c r="H19">
        <v>30</v>
      </c>
      <c r="I19" s="2">
        <v>0</v>
      </c>
      <c r="J19" s="2">
        <v>0</v>
      </c>
      <c r="K19" s="2">
        <v>0</v>
      </c>
      <c r="L19" t="s">
        <v>21</v>
      </c>
      <c r="M19">
        <f t="shared" si="0"/>
        <v>3</v>
      </c>
      <c r="N19">
        <f t="shared" si="1"/>
        <v>9.4868329805051381</v>
      </c>
    </row>
    <row r="20" spans="1:14">
      <c r="A20" t="s">
        <v>22</v>
      </c>
      <c r="B20">
        <v>0</v>
      </c>
      <c r="C20">
        <v>0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t="s">
        <v>22</v>
      </c>
      <c r="M20">
        <f t="shared" si="0"/>
        <v>0</v>
      </c>
      <c r="N20">
        <f t="shared" si="1"/>
        <v>0</v>
      </c>
    </row>
    <row r="21" spans="1:14">
      <c r="A21" t="s">
        <v>23</v>
      </c>
      <c r="B21">
        <v>0</v>
      </c>
      <c r="C21">
        <v>0</v>
      </c>
      <c r="D21">
        <v>0</v>
      </c>
      <c r="E21" s="2">
        <v>0</v>
      </c>
      <c r="F21" s="2">
        <v>0</v>
      </c>
      <c r="G21" s="2">
        <v>0</v>
      </c>
      <c r="H21" s="2">
        <v>0</v>
      </c>
      <c r="I21">
        <v>5</v>
      </c>
      <c r="J21" s="2">
        <v>0</v>
      </c>
      <c r="K21">
        <v>2</v>
      </c>
      <c r="L21" t="s">
        <v>23</v>
      </c>
      <c r="M21">
        <f t="shared" si="0"/>
        <v>0.7</v>
      </c>
      <c r="N21">
        <f t="shared" si="1"/>
        <v>1.636391694484477</v>
      </c>
    </row>
    <row r="22" spans="1:14">
      <c r="A22" t="s">
        <v>24</v>
      </c>
      <c r="B22">
        <v>0</v>
      </c>
      <c r="C22">
        <v>0</v>
      </c>
      <c r="D2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t="s">
        <v>24</v>
      </c>
      <c r="M22">
        <f t="shared" si="0"/>
        <v>0</v>
      </c>
      <c r="N22">
        <f t="shared" si="1"/>
        <v>0</v>
      </c>
    </row>
    <row r="23" spans="1:14">
      <c r="A23" t="s">
        <v>25</v>
      </c>
      <c r="B23">
        <v>0</v>
      </c>
      <c r="C23">
        <v>0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t="s">
        <v>25</v>
      </c>
      <c r="M23">
        <f t="shared" si="0"/>
        <v>0</v>
      </c>
      <c r="N23">
        <f t="shared" si="1"/>
        <v>0</v>
      </c>
    </row>
    <row r="24" spans="1:14">
      <c r="A24" t="s">
        <v>111</v>
      </c>
      <c r="B24">
        <v>2</v>
      </c>
      <c r="C24">
        <v>0</v>
      </c>
      <c r="D24">
        <v>9</v>
      </c>
      <c r="E24" s="2">
        <v>0</v>
      </c>
      <c r="F24">
        <v>1</v>
      </c>
      <c r="G24" s="2">
        <v>0</v>
      </c>
      <c r="H24">
        <v>1</v>
      </c>
      <c r="I24">
        <v>6</v>
      </c>
      <c r="J24" s="2">
        <v>0</v>
      </c>
      <c r="K24">
        <v>2</v>
      </c>
      <c r="L24" t="s">
        <v>111</v>
      </c>
      <c r="M24">
        <f t="shared" si="0"/>
        <v>2.1</v>
      </c>
      <c r="N24">
        <f t="shared" si="1"/>
        <v>3.0349812373573437</v>
      </c>
    </row>
    <row r="25" spans="1:14">
      <c r="A25" t="s">
        <v>26</v>
      </c>
      <c r="B25">
        <v>5</v>
      </c>
      <c r="C25">
        <v>0.1</v>
      </c>
      <c r="D25">
        <v>0</v>
      </c>
      <c r="E25">
        <v>0.5</v>
      </c>
      <c r="F25">
        <v>0</v>
      </c>
      <c r="G25" s="2">
        <v>0</v>
      </c>
      <c r="H25" s="2">
        <v>0</v>
      </c>
      <c r="I25">
        <v>2</v>
      </c>
      <c r="J25">
        <v>0.25</v>
      </c>
      <c r="K25">
        <v>1</v>
      </c>
      <c r="L25" t="s">
        <v>26</v>
      </c>
      <c r="M25">
        <f t="shared" si="0"/>
        <v>0.88500000000000001</v>
      </c>
      <c r="N25">
        <f t="shared" si="1"/>
        <v>1.580796212883453</v>
      </c>
    </row>
    <row r="26" spans="1:14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t="s">
        <v>27</v>
      </c>
      <c r="M26">
        <f t="shared" si="0"/>
        <v>0</v>
      </c>
      <c r="N26">
        <f t="shared" si="1"/>
        <v>0</v>
      </c>
    </row>
    <row r="27" spans="1:14">
      <c r="A27" t="s">
        <v>161</v>
      </c>
      <c r="B27">
        <v>27</v>
      </c>
      <c r="C27">
        <v>27</v>
      </c>
      <c r="D27">
        <v>96</v>
      </c>
      <c r="E27">
        <v>78</v>
      </c>
      <c r="F27">
        <v>80</v>
      </c>
      <c r="G27">
        <v>90</v>
      </c>
      <c r="H27">
        <v>25</v>
      </c>
      <c r="I27">
        <v>60</v>
      </c>
      <c r="J27">
        <v>48</v>
      </c>
      <c r="K27">
        <v>30</v>
      </c>
      <c r="L27" t="s">
        <v>161</v>
      </c>
      <c r="M27">
        <f t="shared" si="0"/>
        <v>56.1</v>
      </c>
      <c r="N27">
        <f t="shared" si="1"/>
        <v>28.3135224858292</v>
      </c>
    </row>
    <row r="28" spans="1:14">
      <c r="A28" t="s">
        <v>153</v>
      </c>
      <c r="B28">
        <v>0</v>
      </c>
      <c r="C28">
        <v>1</v>
      </c>
      <c r="D28">
        <v>0</v>
      </c>
      <c r="E28">
        <v>0.5</v>
      </c>
      <c r="F28">
        <v>0.5</v>
      </c>
      <c r="G28">
        <v>0</v>
      </c>
      <c r="H28">
        <v>0</v>
      </c>
      <c r="I28">
        <v>0</v>
      </c>
      <c r="J28">
        <v>0.1</v>
      </c>
      <c r="K28">
        <v>3</v>
      </c>
      <c r="L28" t="s">
        <v>153</v>
      </c>
      <c r="M28">
        <f t="shared" si="0"/>
        <v>0.51</v>
      </c>
      <c r="N28">
        <f t="shared" si="1"/>
        <v>0.93743147897741186</v>
      </c>
    </row>
    <row r="29" spans="1:14">
      <c r="A29" t="s">
        <v>29</v>
      </c>
      <c r="B29">
        <v>3</v>
      </c>
      <c r="C29">
        <v>0</v>
      </c>
      <c r="D29">
        <v>0.5</v>
      </c>
      <c r="E29">
        <v>0</v>
      </c>
      <c r="F29">
        <v>0</v>
      </c>
      <c r="G29">
        <v>0</v>
      </c>
      <c r="H29">
        <v>5</v>
      </c>
      <c r="I29">
        <v>8</v>
      </c>
      <c r="J29">
        <v>0.1</v>
      </c>
      <c r="K29">
        <v>4</v>
      </c>
      <c r="L29" t="s">
        <v>29</v>
      </c>
      <c r="M29">
        <f t="shared" si="0"/>
        <v>2.06</v>
      </c>
      <c r="N29">
        <f t="shared" si="1"/>
        <v>2.8249680430837523</v>
      </c>
    </row>
    <row r="30" spans="1:14" s="10" customFormat="1">
      <c r="A30" s="10" t="s">
        <v>257</v>
      </c>
      <c r="B30" s="10">
        <f>B31+B50</f>
        <v>50</v>
      </c>
      <c r="C30" s="10">
        <f t="shared" ref="C30:K30" si="2">C31+C50</f>
        <v>47</v>
      </c>
      <c r="D30" s="10">
        <f t="shared" si="2"/>
        <v>17</v>
      </c>
      <c r="E30" s="10">
        <f t="shared" si="2"/>
        <v>18</v>
      </c>
      <c r="F30" s="10">
        <f t="shared" si="2"/>
        <v>80</v>
      </c>
      <c r="G30" s="10">
        <f t="shared" si="2"/>
        <v>10</v>
      </c>
      <c r="H30" s="10">
        <f t="shared" si="2"/>
        <v>15</v>
      </c>
      <c r="I30" s="10">
        <f t="shared" si="2"/>
        <v>71</v>
      </c>
      <c r="J30" s="10">
        <f t="shared" si="2"/>
        <v>90</v>
      </c>
      <c r="K30" s="10">
        <f t="shared" si="2"/>
        <v>70</v>
      </c>
      <c r="L30" s="10" t="s">
        <v>258</v>
      </c>
      <c r="M30">
        <f t="shared" ref="M30:M35" si="3">AVERAGE(B30:K30)</f>
        <v>46.8</v>
      </c>
      <c r="N30">
        <f t="shared" ref="N30:N35" si="4">STDEV(B30:K30)</f>
        <v>30.158101914926789</v>
      </c>
    </row>
    <row r="31" spans="1:14">
      <c r="A31" s="3" t="s">
        <v>190</v>
      </c>
      <c r="B31">
        <v>30</v>
      </c>
      <c r="C31">
        <v>0</v>
      </c>
      <c r="D31">
        <v>5</v>
      </c>
      <c r="E31">
        <v>0</v>
      </c>
      <c r="F31">
        <v>0</v>
      </c>
      <c r="G31">
        <v>10</v>
      </c>
      <c r="H31">
        <v>15</v>
      </c>
      <c r="I31">
        <v>6</v>
      </c>
      <c r="J31">
        <v>0</v>
      </c>
      <c r="K31">
        <v>10</v>
      </c>
      <c r="L31" s="3" t="s">
        <v>190</v>
      </c>
      <c r="M31">
        <f t="shared" si="3"/>
        <v>7.6</v>
      </c>
      <c r="N31">
        <f t="shared" si="4"/>
        <v>9.4774586373258423</v>
      </c>
    </row>
    <row r="32" spans="1:14">
      <c r="A32" s="3" t="s">
        <v>154</v>
      </c>
      <c r="B32">
        <v>0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 s="3" t="s">
        <v>154</v>
      </c>
      <c r="M32">
        <f t="shared" si="3"/>
        <v>0.5</v>
      </c>
      <c r="N32">
        <f t="shared" si="4"/>
        <v>1.2692955176439846</v>
      </c>
    </row>
    <row r="33" spans="1:14">
      <c r="A33" t="s">
        <v>172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172</v>
      </c>
      <c r="M33">
        <f t="shared" si="3"/>
        <v>0</v>
      </c>
      <c r="N33">
        <f t="shared" si="4"/>
        <v>0</v>
      </c>
    </row>
    <row r="34" spans="1:14">
      <c r="A34" t="s">
        <v>31</v>
      </c>
      <c r="B34" s="3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0.5</v>
      </c>
      <c r="I34">
        <v>0</v>
      </c>
      <c r="J34">
        <v>0</v>
      </c>
      <c r="K34">
        <v>0</v>
      </c>
      <c r="L34" t="s">
        <v>31</v>
      </c>
      <c r="M34">
        <f t="shared" si="3"/>
        <v>0.05</v>
      </c>
      <c r="N34">
        <f t="shared" si="4"/>
        <v>0.15811388300841897</v>
      </c>
    </row>
    <row r="35" spans="1:14">
      <c r="A35" t="s">
        <v>133</v>
      </c>
      <c r="B35" s="3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 t="s">
        <v>133</v>
      </c>
      <c r="M35">
        <f t="shared" si="3"/>
        <v>0.1</v>
      </c>
      <c r="N35">
        <f t="shared" si="4"/>
        <v>0.31622776601683794</v>
      </c>
    </row>
    <row r="36" spans="1:14">
      <c r="A36" s="3" t="s">
        <v>134</v>
      </c>
      <c r="B36">
        <v>4</v>
      </c>
      <c r="C36">
        <v>3.5</v>
      </c>
      <c r="D36">
        <v>6</v>
      </c>
      <c r="E36">
        <v>0</v>
      </c>
      <c r="F36">
        <v>1</v>
      </c>
      <c r="G36">
        <v>2</v>
      </c>
      <c r="H36">
        <v>0.5</v>
      </c>
      <c r="I36">
        <v>4</v>
      </c>
      <c r="J36">
        <v>1.5</v>
      </c>
      <c r="K36">
        <v>1</v>
      </c>
      <c r="L36" s="3" t="s">
        <v>134</v>
      </c>
      <c r="M36">
        <f t="shared" si="0"/>
        <v>2.35</v>
      </c>
      <c r="N36">
        <f t="shared" si="1"/>
        <v>1.9300259065618781</v>
      </c>
    </row>
    <row r="37" spans="1:14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32</v>
      </c>
      <c r="M37">
        <f t="shared" si="0"/>
        <v>0</v>
      </c>
      <c r="N37">
        <f t="shared" si="1"/>
        <v>0</v>
      </c>
    </row>
    <row r="38" spans="1:14">
      <c r="A38" t="s">
        <v>33</v>
      </c>
      <c r="B38">
        <v>1</v>
      </c>
      <c r="C38">
        <v>0</v>
      </c>
      <c r="D38">
        <v>2</v>
      </c>
      <c r="E38">
        <v>0.5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 t="s">
        <v>33</v>
      </c>
      <c r="M38">
        <f t="shared" si="0"/>
        <v>0.45</v>
      </c>
      <c r="N38">
        <f t="shared" si="1"/>
        <v>0.68516015970314881</v>
      </c>
    </row>
    <row r="39" spans="1:14">
      <c r="A39" t="s">
        <v>219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219</v>
      </c>
      <c r="M39">
        <f t="shared" si="0"/>
        <v>0</v>
      </c>
      <c r="N39">
        <f t="shared" si="1"/>
        <v>0</v>
      </c>
    </row>
    <row r="40" spans="1:14">
      <c r="A40" t="s">
        <v>34</v>
      </c>
      <c r="B40">
        <v>0</v>
      </c>
      <c r="C40">
        <v>0</v>
      </c>
      <c r="D40">
        <v>3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 t="s">
        <v>34</v>
      </c>
      <c r="M40">
        <f t="shared" si="0"/>
        <v>0.5</v>
      </c>
      <c r="N40">
        <f t="shared" si="1"/>
        <v>0.97182531580755005</v>
      </c>
    </row>
    <row r="41" spans="1:14">
      <c r="A41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35</v>
      </c>
      <c r="M41">
        <f t="shared" si="0"/>
        <v>0</v>
      </c>
      <c r="N41">
        <f t="shared" si="1"/>
        <v>0</v>
      </c>
    </row>
    <row r="42" spans="1:14">
      <c r="A42" t="s">
        <v>36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 t="s">
        <v>36</v>
      </c>
      <c r="M42">
        <f t="shared" si="0"/>
        <v>0.2</v>
      </c>
      <c r="N42">
        <f t="shared" si="1"/>
        <v>0.63245553203367588</v>
      </c>
    </row>
    <row r="43" spans="1:14">
      <c r="A43" t="s">
        <v>113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113</v>
      </c>
      <c r="M43">
        <f t="shared" si="0"/>
        <v>0</v>
      </c>
      <c r="N43">
        <f t="shared" si="1"/>
        <v>0</v>
      </c>
    </row>
    <row r="44" spans="1:14">
      <c r="A44" t="s">
        <v>37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37</v>
      </c>
      <c r="M44">
        <f t="shared" si="0"/>
        <v>0</v>
      </c>
      <c r="N44">
        <f t="shared" si="1"/>
        <v>0</v>
      </c>
    </row>
    <row r="45" spans="1:14">
      <c r="A45" t="s">
        <v>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38</v>
      </c>
      <c r="M45">
        <f t="shared" si="0"/>
        <v>0</v>
      </c>
      <c r="N45">
        <f t="shared" si="1"/>
        <v>0</v>
      </c>
    </row>
    <row r="46" spans="1:14">
      <c r="A46" t="s">
        <v>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39</v>
      </c>
      <c r="M46">
        <f t="shared" si="0"/>
        <v>0</v>
      </c>
      <c r="N46">
        <f t="shared" si="1"/>
        <v>0</v>
      </c>
    </row>
    <row r="47" spans="1:14">
      <c r="A47" t="s">
        <v>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40</v>
      </c>
      <c r="M47">
        <f t="shared" si="0"/>
        <v>0</v>
      </c>
      <c r="N47">
        <f t="shared" si="1"/>
        <v>0</v>
      </c>
    </row>
    <row r="48" spans="1:14">
      <c r="A48" t="s">
        <v>220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220</v>
      </c>
      <c r="M48">
        <f t="shared" si="0"/>
        <v>0</v>
      </c>
      <c r="N48">
        <f t="shared" si="1"/>
        <v>0</v>
      </c>
    </row>
    <row r="49" spans="1:14">
      <c r="A49" t="s">
        <v>41</v>
      </c>
      <c r="B49">
        <v>0</v>
      </c>
      <c r="C49">
        <v>4</v>
      </c>
      <c r="D49">
        <v>0</v>
      </c>
      <c r="E49">
        <v>0</v>
      </c>
      <c r="F49">
        <v>0</v>
      </c>
      <c r="G49">
        <v>3</v>
      </c>
      <c r="H49">
        <v>0</v>
      </c>
      <c r="I49">
        <v>0</v>
      </c>
      <c r="J49">
        <v>0</v>
      </c>
      <c r="K49">
        <v>0</v>
      </c>
      <c r="L49" t="s">
        <v>41</v>
      </c>
      <c r="M49">
        <f t="shared" si="0"/>
        <v>0.7</v>
      </c>
      <c r="N49">
        <f t="shared" si="1"/>
        <v>1.4944341180973264</v>
      </c>
    </row>
    <row r="50" spans="1:14" s="5" customFormat="1">
      <c r="A50" s="5" t="s">
        <v>190</v>
      </c>
      <c r="B50" s="5">
        <v>20</v>
      </c>
      <c r="C50" s="5">
        <v>47</v>
      </c>
      <c r="D50" s="5">
        <v>12</v>
      </c>
      <c r="E50" s="5">
        <v>18</v>
      </c>
      <c r="F50" s="5">
        <v>80</v>
      </c>
      <c r="G50" s="5">
        <v>0</v>
      </c>
      <c r="H50" s="5">
        <v>0</v>
      </c>
      <c r="I50" s="5">
        <v>65</v>
      </c>
      <c r="J50" s="5">
        <v>90</v>
      </c>
      <c r="K50" s="5">
        <v>60</v>
      </c>
      <c r="L50" s="5" t="s">
        <v>190</v>
      </c>
      <c r="M50">
        <f t="shared" si="0"/>
        <v>39.200000000000003</v>
      </c>
      <c r="N50">
        <f t="shared" si="1"/>
        <v>33.392613953787247</v>
      </c>
    </row>
    <row r="51" spans="1:14">
      <c r="A51" t="s">
        <v>42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45</v>
      </c>
      <c r="I51">
        <v>0</v>
      </c>
      <c r="J51">
        <v>0</v>
      </c>
      <c r="K51">
        <v>0</v>
      </c>
      <c r="L51" t="s">
        <v>42</v>
      </c>
      <c r="M51">
        <f t="shared" si="0"/>
        <v>4.5</v>
      </c>
      <c r="N51">
        <f t="shared" si="1"/>
        <v>14.230249470757707</v>
      </c>
    </row>
    <row r="52" spans="1:14">
      <c r="A52" t="s">
        <v>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43</v>
      </c>
      <c r="M52">
        <f t="shared" si="0"/>
        <v>0</v>
      </c>
      <c r="N52">
        <f t="shared" si="1"/>
        <v>0</v>
      </c>
    </row>
    <row r="53" spans="1:14">
      <c r="A53" t="s">
        <v>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44</v>
      </c>
      <c r="M53">
        <f t="shared" si="0"/>
        <v>0</v>
      </c>
      <c r="N53">
        <f t="shared" si="1"/>
        <v>0</v>
      </c>
    </row>
    <row r="54" spans="1:14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v>3</v>
      </c>
      <c r="J54">
        <v>0</v>
      </c>
      <c r="K54">
        <v>0</v>
      </c>
      <c r="L54" t="s">
        <v>222</v>
      </c>
      <c r="M54">
        <f t="shared" si="0"/>
        <v>0.6</v>
      </c>
      <c r="N54">
        <f t="shared" si="1"/>
        <v>1.2649110640673518</v>
      </c>
    </row>
    <row r="55" spans="1:14">
      <c r="A55" t="s">
        <v>259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259</v>
      </c>
      <c r="M55">
        <f t="shared" si="0"/>
        <v>0</v>
      </c>
      <c r="N55">
        <f t="shared" si="1"/>
        <v>0</v>
      </c>
    </row>
    <row r="56" spans="1:14">
      <c r="A56" t="s">
        <v>235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10</v>
      </c>
      <c r="I56">
        <v>0</v>
      </c>
      <c r="J56">
        <v>0</v>
      </c>
      <c r="K56">
        <v>0</v>
      </c>
      <c r="L56" t="s">
        <v>235</v>
      </c>
      <c r="M56">
        <f t="shared" si="0"/>
        <v>1</v>
      </c>
      <c r="N56">
        <f t="shared" si="1"/>
        <v>3.1622776601683795</v>
      </c>
    </row>
    <row r="57" spans="1:14">
      <c r="A57" t="s">
        <v>136</v>
      </c>
      <c r="B57">
        <v>13</v>
      </c>
      <c r="C57">
        <v>7</v>
      </c>
      <c r="D57">
        <v>11</v>
      </c>
      <c r="E57">
        <v>9</v>
      </c>
      <c r="F57">
        <v>7</v>
      </c>
      <c r="G57">
        <v>0</v>
      </c>
      <c r="H57">
        <v>0</v>
      </c>
      <c r="I57">
        <v>15</v>
      </c>
      <c r="J57">
        <v>4</v>
      </c>
      <c r="K57">
        <v>10</v>
      </c>
      <c r="L57" t="s">
        <v>136</v>
      </c>
      <c r="M57">
        <f t="shared" si="0"/>
        <v>7.6</v>
      </c>
      <c r="N57">
        <f t="shared" si="1"/>
        <v>5.0815570667092009</v>
      </c>
    </row>
    <row r="58" spans="1:14">
      <c r="A58" t="s">
        <v>236</v>
      </c>
      <c r="B58">
        <v>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236</v>
      </c>
      <c r="M58">
        <f t="shared" si="0"/>
        <v>0.9</v>
      </c>
      <c r="N58">
        <f t="shared" si="1"/>
        <v>2.8460498941515415</v>
      </c>
    </row>
    <row r="59" spans="1:14">
      <c r="A59" t="s">
        <v>45</v>
      </c>
      <c r="B59">
        <v>0</v>
      </c>
      <c r="C59">
        <v>0</v>
      </c>
      <c r="D59">
        <v>0</v>
      </c>
      <c r="E59">
        <v>0</v>
      </c>
      <c r="F59">
        <v>0</v>
      </c>
      <c r="G59">
        <v>3</v>
      </c>
      <c r="H59">
        <v>1</v>
      </c>
      <c r="I59">
        <v>0</v>
      </c>
      <c r="J59">
        <v>0</v>
      </c>
      <c r="K59">
        <v>0</v>
      </c>
      <c r="L59" t="s">
        <v>45</v>
      </c>
      <c r="M59">
        <f t="shared" si="0"/>
        <v>0.4</v>
      </c>
      <c r="N59">
        <f t="shared" si="1"/>
        <v>0.96609178307929588</v>
      </c>
    </row>
    <row r="60" spans="1:14">
      <c r="A60" t="s">
        <v>46</v>
      </c>
      <c r="B60">
        <v>0</v>
      </c>
      <c r="C60">
        <v>0</v>
      </c>
      <c r="D60">
        <v>4</v>
      </c>
      <c r="E60">
        <v>0</v>
      </c>
      <c r="F60">
        <v>0</v>
      </c>
      <c r="G60">
        <v>0</v>
      </c>
      <c r="H60">
        <v>5</v>
      </c>
      <c r="I60">
        <v>5</v>
      </c>
      <c r="J60">
        <v>0</v>
      </c>
      <c r="K60">
        <v>5</v>
      </c>
      <c r="L60" t="s">
        <v>46</v>
      </c>
      <c r="M60">
        <f t="shared" si="0"/>
        <v>1.9</v>
      </c>
      <c r="N60">
        <f t="shared" si="1"/>
        <v>2.4698178070456938</v>
      </c>
    </row>
    <row r="61" spans="1:14">
      <c r="A61" t="s">
        <v>260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v>0</v>
      </c>
      <c r="L61" t="s">
        <v>260</v>
      </c>
      <c r="M61">
        <f t="shared" si="0"/>
        <v>0.2</v>
      </c>
      <c r="N61">
        <f t="shared" si="1"/>
        <v>0.63245553203367588</v>
      </c>
    </row>
    <row r="62" spans="1:14">
      <c r="A62" t="s">
        <v>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47</v>
      </c>
      <c r="M62">
        <f t="shared" si="0"/>
        <v>0</v>
      </c>
      <c r="N62">
        <f t="shared" si="1"/>
        <v>0</v>
      </c>
    </row>
    <row r="63" spans="1:14">
      <c r="A63" t="s">
        <v>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48</v>
      </c>
      <c r="M63">
        <f t="shared" si="0"/>
        <v>0</v>
      </c>
      <c r="N63">
        <f t="shared" si="1"/>
        <v>0</v>
      </c>
    </row>
    <row r="64" spans="1:14">
      <c r="A64" t="s">
        <v>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49</v>
      </c>
      <c r="M64">
        <f t="shared" si="0"/>
        <v>0</v>
      </c>
      <c r="N64">
        <f t="shared" si="1"/>
        <v>0</v>
      </c>
    </row>
    <row r="65" spans="1:14">
      <c r="A65" t="s">
        <v>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50</v>
      </c>
      <c r="M65">
        <f t="shared" si="0"/>
        <v>0</v>
      </c>
      <c r="N65">
        <f t="shared" si="1"/>
        <v>0</v>
      </c>
    </row>
    <row r="66" spans="1:14">
      <c r="A66" t="s">
        <v>176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176</v>
      </c>
      <c r="M66">
        <f t="shared" si="0"/>
        <v>0</v>
      </c>
      <c r="N66">
        <f t="shared" si="1"/>
        <v>0</v>
      </c>
    </row>
    <row r="67" spans="1:14">
      <c r="A67" t="s">
        <v>51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51</v>
      </c>
      <c r="M67">
        <f t="shared" si="0"/>
        <v>0</v>
      </c>
      <c r="N67">
        <f t="shared" si="1"/>
        <v>0</v>
      </c>
    </row>
    <row r="68" spans="1:14">
      <c r="A6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52</v>
      </c>
      <c r="M68">
        <f t="shared" si="0"/>
        <v>0</v>
      </c>
      <c r="N68">
        <f t="shared" si="1"/>
        <v>0</v>
      </c>
    </row>
    <row r="69" spans="1:14">
      <c r="A69" t="s">
        <v>53</v>
      </c>
      <c r="B69">
        <v>2.5</v>
      </c>
      <c r="C69">
        <v>0</v>
      </c>
      <c r="D69">
        <v>2</v>
      </c>
      <c r="E69">
        <v>1</v>
      </c>
      <c r="F69">
        <v>0</v>
      </c>
      <c r="G69">
        <v>0</v>
      </c>
      <c r="H69">
        <v>20</v>
      </c>
      <c r="I69">
        <v>5</v>
      </c>
      <c r="J69">
        <v>0</v>
      </c>
      <c r="K69">
        <v>3</v>
      </c>
      <c r="L69" t="s">
        <v>53</v>
      </c>
      <c r="M69">
        <f t="shared" si="0"/>
        <v>3.35</v>
      </c>
      <c r="N69">
        <f t="shared" si="1"/>
        <v>6.0829908579396843</v>
      </c>
    </row>
    <row r="70" spans="1:14">
      <c r="A70" t="s">
        <v>120</v>
      </c>
      <c r="B70">
        <v>0</v>
      </c>
      <c r="C70">
        <v>0</v>
      </c>
      <c r="D70">
        <v>0</v>
      </c>
      <c r="E70">
        <v>0</v>
      </c>
      <c r="F70">
        <v>0.5</v>
      </c>
      <c r="G70">
        <v>0</v>
      </c>
      <c r="H70">
        <v>0</v>
      </c>
      <c r="I70">
        <v>0.5</v>
      </c>
      <c r="J70">
        <v>0</v>
      </c>
      <c r="K70">
        <v>0</v>
      </c>
      <c r="L70" t="s">
        <v>120</v>
      </c>
      <c r="M70">
        <f t="shared" si="0"/>
        <v>0.1</v>
      </c>
      <c r="N70">
        <f t="shared" si="1"/>
        <v>0.21081851067789195</v>
      </c>
    </row>
    <row r="71" spans="1:14">
      <c r="A71" t="s">
        <v>177</v>
      </c>
      <c r="B71">
        <v>0</v>
      </c>
      <c r="C71">
        <v>0</v>
      </c>
      <c r="D71">
        <v>0</v>
      </c>
      <c r="E71">
        <v>0</v>
      </c>
      <c r="F71">
        <v>100</v>
      </c>
      <c r="G71">
        <v>0</v>
      </c>
      <c r="H71">
        <v>100</v>
      </c>
      <c r="I71">
        <v>0</v>
      </c>
      <c r="J71">
        <v>0</v>
      </c>
      <c r="K71">
        <v>0</v>
      </c>
      <c r="L71" t="s">
        <v>177</v>
      </c>
      <c r="M71">
        <f t="shared" si="0"/>
        <v>20</v>
      </c>
      <c r="N71">
        <f t="shared" si="1"/>
        <v>42.16370213557839</v>
      </c>
    </row>
    <row r="72" spans="1:14">
      <c r="A72" t="s">
        <v>261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</v>
      </c>
      <c r="I72">
        <v>0</v>
      </c>
      <c r="J72">
        <v>0</v>
      </c>
      <c r="K72">
        <v>0</v>
      </c>
      <c r="L72" t="s">
        <v>261</v>
      </c>
      <c r="M72">
        <f t="shared" si="0"/>
        <v>0.7</v>
      </c>
      <c r="N72">
        <f t="shared" si="1"/>
        <v>2.2135943621178655</v>
      </c>
    </row>
    <row r="73" spans="1:14">
      <c r="A73" t="s">
        <v>56</v>
      </c>
      <c r="B73">
        <v>3</v>
      </c>
      <c r="C73">
        <v>13</v>
      </c>
      <c r="D73">
        <v>3</v>
      </c>
      <c r="E73">
        <v>4</v>
      </c>
      <c r="F73">
        <v>7</v>
      </c>
      <c r="G73">
        <v>10</v>
      </c>
      <c r="H73">
        <v>5</v>
      </c>
      <c r="I73">
        <v>8</v>
      </c>
      <c r="J73">
        <v>3</v>
      </c>
      <c r="K73">
        <v>10</v>
      </c>
      <c r="L73" t="s">
        <v>56</v>
      </c>
      <c r="M73">
        <f t="shared" si="0"/>
        <v>6.6</v>
      </c>
      <c r="N73">
        <f t="shared" si="1"/>
        <v>3.5652645218989165</v>
      </c>
    </row>
    <row r="74" spans="1:14">
      <c r="A74" t="s">
        <v>57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t="s">
        <v>57</v>
      </c>
      <c r="M74">
        <f>AVERAGE(B74:K74)</f>
        <v>0</v>
      </c>
      <c r="N74">
        <f>STDEV(B74:K74)</f>
        <v>0</v>
      </c>
    </row>
    <row r="75" spans="1:14">
      <c r="A75" t="s">
        <v>93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55</v>
      </c>
      <c r="I75">
        <v>0</v>
      </c>
      <c r="J75">
        <v>0</v>
      </c>
      <c r="K75">
        <v>0</v>
      </c>
      <c r="L75" t="s">
        <v>93</v>
      </c>
      <c r="M75">
        <f>AVERAGE(B75:K75)</f>
        <v>5.5</v>
      </c>
      <c r="N75">
        <f>STDEV(B75:K75)</f>
        <v>17.392527130926087</v>
      </c>
    </row>
    <row r="77" spans="1:14">
      <c r="A77" t="s">
        <v>262</v>
      </c>
      <c r="B77">
        <v>0.1</v>
      </c>
      <c r="C77">
        <v>0.5</v>
      </c>
      <c r="F77">
        <v>0.5</v>
      </c>
      <c r="G77">
        <v>1</v>
      </c>
    </row>
    <row r="78" spans="1:14">
      <c r="A78" t="s">
        <v>240</v>
      </c>
      <c r="B78">
        <v>2.5</v>
      </c>
      <c r="D78">
        <v>5</v>
      </c>
      <c r="G78">
        <v>0.5</v>
      </c>
      <c r="H78">
        <v>1.5</v>
      </c>
      <c r="I78">
        <v>1.5</v>
      </c>
      <c r="K78">
        <v>1</v>
      </c>
    </row>
    <row r="79" spans="1:14">
      <c r="A79" t="s">
        <v>209</v>
      </c>
      <c r="G79">
        <v>1</v>
      </c>
      <c r="H79">
        <v>6</v>
      </c>
    </row>
    <row r="80" spans="1:14">
      <c r="A80" t="s">
        <v>239</v>
      </c>
      <c r="G80">
        <v>3</v>
      </c>
      <c r="H80">
        <v>3</v>
      </c>
    </row>
    <row r="81" spans="1:11">
      <c r="A81" t="s">
        <v>210</v>
      </c>
      <c r="B81">
        <v>28</v>
      </c>
      <c r="C81">
        <v>30</v>
      </c>
      <c r="D81">
        <v>40</v>
      </c>
      <c r="E81">
        <v>33</v>
      </c>
      <c r="F81">
        <v>5</v>
      </c>
      <c r="G81">
        <v>50</v>
      </c>
      <c r="J81">
        <v>5</v>
      </c>
      <c r="K81">
        <v>20</v>
      </c>
    </row>
    <row r="82" spans="1:11">
      <c r="A82" t="s">
        <v>214</v>
      </c>
      <c r="B82">
        <v>2</v>
      </c>
      <c r="C82">
        <v>4</v>
      </c>
      <c r="D82">
        <v>2.5</v>
      </c>
      <c r="E82">
        <v>20</v>
      </c>
      <c r="F82">
        <v>12</v>
      </c>
      <c r="G82">
        <v>40</v>
      </c>
      <c r="I82">
        <v>20</v>
      </c>
      <c r="K82">
        <v>25</v>
      </c>
    </row>
    <row r="83" spans="1:11">
      <c r="A83" t="s">
        <v>97</v>
      </c>
      <c r="F83">
        <v>12</v>
      </c>
      <c r="G83" t="s">
        <v>263</v>
      </c>
      <c r="H83">
        <v>1</v>
      </c>
      <c r="I83">
        <v>44</v>
      </c>
    </row>
    <row r="84" spans="1:11">
      <c r="A84" t="s">
        <v>142</v>
      </c>
      <c r="B84">
        <v>22</v>
      </c>
      <c r="C84">
        <v>280</v>
      </c>
      <c r="D84">
        <v>28</v>
      </c>
      <c r="E84">
        <v>28</v>
      </c>
      <c r="F84">
        <v>34</v>
      </c>
      <c r="G84" t="s">
        <v>264</v>
      </c>
      <c r="H84">
        <v>1</v>
      </c>
      <c r="J84">
        <v>180</v>
      </c>
      <c r="K84">
        <v>38</v>
      </c>
    </row>
    <row r="85" spans="1:11">
      <c r="A85" t="s">
        <v>265</v>
      </c>
      <c r="I85">
        <v>1</v>
      </c>
    </row>
    <row r="86" spans="1:11">
      <c r="A86" t="s">
        <v>266</v>
      </c>
      <c r="B86">
        <v>70</v>
      </c>
      <c r="C86">
        <v>46</v>
      </c>
      <c r="D86">
        <v>52</v>
      </c>
      <c r="E86">
        <v>11</v>
      </c>
      <c r="K86">
        <v>39</v>
      </c>
    </row>
    <row r="87" spans="1:11">
      <c r="A87" t="s">
        <v>267</v>
      </c>
      <c r="B87">
        <v>2</v>
      </c>
      <c r="D87">
        <v>1</v>
      </c>
    </row>
    <row r="88" spans="1:11">
      <c r="A88" t="s">
        <v>268</v>
      </c>
      <c r="C88">
        <v>1</v>
      </c>
    </row>
    <row r="89" spans="1:11">
      <c r="A89" t="s">
        <v>143</v>
      </c>
      <c r="C89">
        <v>1</v>
      </c>
      <c r="D89">
        <v>3</v>
      </c>
      <c r="E89">
        <v>1</v>
      </c>
      <c r="K89">
        <v>1</v>
      </c>
    </row>
    <row r="90" spans="1:11">
      <c r="A90" t="s">
        <v>269</v>
      </c>
      <c r="D90">
        <v>1</v>
      </c>
    </row>
    <row r="91" spans="1:11">
      <c r="A91" t="s">
        <v>202</v>
      </c>
      <c r="D91">
        <v>2</v>
      </c>
    </row>
    <row r="92" spans="1:11">
      <c r="A92" t="s">
        <v>106</v>
      </c>
      <c r="F92" t="s">
        <v>107</v>
      </c>
      <c r="H92" t="s">
        <v>107</v>
      </c>
    </row>
    <row r="93" spans="1:11">
      <c r="A93" t="s">
        <v>246</v>
      </c>
      <c r="F93">
        <v>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selection activeCell="L5" sqref="L5:N66"/>
    </sheetView>
  </sheetViews>
  <sheetFormatPr baseColWidth="10" defaultColWidth="8.6640625" defaultRowHeight="14" x14ac:dyDescent="0"/>
  <cols>
    <col min="1" max="1" width="31.6640625" customWidth="1"/>
    <col min="2" max="13" width="9.6640625" customWidth="1"/>
  </cols>
  <sheetData>
    <row r="1" spans="1:14">
      <c r="A1" t="s">
        <v>0</v>
      </c>
      <c r="B1" s="1">
        <v>40769</v>
      </c>
      <c r="C1" s="1">
        <v>40769</v>
      </c>
      <c r="D1" s="1">
        <v>40769</v>
      </c>
      <c r="E1" s="1">
        <v>40769</v>
      </c>
      <c r="F1" s="1">
        <v>40769</v>
      </c>
      <c r="G1" s="1">
        <v>40769</v>
      </c>
      <c r="H1" s="1">
        <v>40769</v>
      </c>
      <c r="I1" s="1">
        <v>40769</v>
      </c>
      <c r="J1" s="1">
        <v>40769</v>
      </c>
      <c r="K1" s="1">
        <v>40769</v>
      </c>
      <c r="L1" s="1"/>
      <c r="M1" s="1"/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3</v>
      </c>
      <c r="C3">
        <v>4</v>
      </c>
      <c r="D3">
        <v>7</v>
      </c>
      <c r="E3">
        <v>8</v>
      </c>
      <c r="F3">
        <v>10</v>
      </c>
      <c r="G3">
        <v>13</v>
      </c>
      <c r="H3">
        <v>17</v>
      </c>
      <c r="I3">
        <v>19</v>
      </c>
      <c r="J3">
        <v>23</v>
      </c>
      <c r="K3">
        <v>24</v>
      </c>
    </row>
    <row r="4" spans="1:14">
      <c r="A4" t="s">
        <v>5</v>
      </c>
      <c r="B4" t="s">
        <v>7</v>
      </c>
      <c r="C4" t="s">
        <v>6</v>
      </c>
      <c r="D4" t="s">
        <v>170</v>
      </c>
      <c r="E4" t="s">
        <v>6</v>
      </c>
      <c r="F4" t="s">
        <v>7</v>
      </c>
      <c r="G4" t="s">
        <v>10</v>
      </c>
      <c r="H4" t="s">
        <v>6</v>
      </c>
      <c r="I4" t="s">
        <v>7</v>
      </c>
      <c r="J4" t="s">
        <v>6</v>
      </c>
      <c r="K4" t="s">
        <v>6</v>
      </c>
    </row>
    <row r="5" spans="1:14">
      <c r="A5" t="s">
        <v>8</v>
      </c>
      <c r="B5" t="s">
        <v>7</v>
      </c>
      <c r="C5" t="s">
        <v>9</v>
      </c>
      <c r="D5" t="s">
        <v>170</v>
      </c>
      <c r="E5" t="s">
        <v>9</v>
      </c>
      <c r="F5" t="s">
        <v>7</v>
      </c>
      <c r="G5" t="s">
        <v>10</v>
      </c>
      <c r="H5" t="s">
        <v>9</v>
      </c>
      <c r="I5" t="s">
        <v>7</v>
      </c>
      <c r="J5" t="s">
        <v>9</v>
      </c>
      <c r="K5" t="s">
        <v>9</v>
      </c>
      <c r="M5" s="3" t="s">
        <v>66</v>
      </c>
      <c r="N5" s="3" t="s">
        <v>12</v>
      </c>
    </row>
    <row r="6" spans="1:14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13</v>
      </c>
      <c r="M6">
        <f>AVERAGE(B6:K6)</f>
        <v>0</v>
      </c>
      <c r="N6">
        <f>STDEV(B6:K6)</f>
        <v>0</v>
      </c>
    </row>
    <row r="7" spans="1:14">
      <c r="A7" t="s">
        <v>14</v>
      </c>
      <c r="B7">
        <v>15</v>
      </c>
      <c r="C7">
        <v>0</v>
      </c>
      <c r="D7">
        <v>6</v>
      </c>
      <c r="E7">
        <v>35</v>
      </c>
      <c r="F7">
        <v>80</v>
      </c>
      <c r="G7">
        <v>0</v>
      </c>
      <c r="H7">
        <v>60</v>
      </c>
      <c r="I7">
        <v>65</v>
      </c>
      <c r="J7">
        <v>35</v>
      </c>
      <c r="K7">
        <v>70</v>
      </c>
      <c r="L7" t="s">
        <v>14</v>
      </c>
      <c r="M7">
        <f>AVERAGE(B7:K7)</f>
        <v>36.6</v>
      </c>
      <c r="N7">
        <f>STDEV(B7:K7)</f>
        <v>30.623883199591493</v>
      </c>
    </row>
    <row r="8" spans="1:14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0.5</v>
      </c>
      <c r="J8">
        <v>0</v>
      </c>
      <c r="K8">
        <v>0</v>
      </c>
      <c r="L8" t="s">
        <v>15</v>
      </c>
      <c r="M8">
        <f>AVERAGE(B8:K8)</f>
        <v>0.05</v>
      </c>
      <c r="N8">
        <f>STDEV(B8:K8)</f>
        <v>0.15811388300841897</v>
      </c>
    </row>
    <row r="9" spans="1:14">
      <c r="A9" t="s">
        <v>69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 t="s">
        <v>69</v>
      </c>
      <c r="M9">
        <f t="shared" ref="M9:M66" si="0">AVERAGE(B9:K9)</f>
        <v>0.4</v>
      </c>
      <c r="N9">
        <f t="shared" ref="N9:N66" si="1">STDEV(B9:K9)</f>
        <v>1.2649110640673518</v>
      </c>
    </row>
    <row r="10" spans="1:14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16</v>
      </c>
      <c r="M10">
        <f t="shared" si="0"/>
        <v>0</v>
      </c>
      <c r="N10">
        <f t="shared" si="1"/>
        <v>0</v>
      </c>
    </row>
    <row r="11" spans="1:14">
      <c r="A11" t="s">
        <v>17</v>
      </c>
      <c r="B11">
        <v>0</v>
      </c>
      <c r="C11">
        <v>2</v>
      </c>
      <c r="D11">
        <v>1</v>
      </c>
      <c r="E11">
        <v>0</v>
      </c>
      <c r="F11">
        <v>0</v>
      </c>
      <c r="G11">
        <v>4</v>
      </c>
      <c r="H11">
        <v>0.5</v>
      </c>
      <c r="I11">
        <v>0.5</v>
      </c>
      <c r="J11">
        <v>0</v>
      </c>
      <c r="K11">
        <v>0.5</v>
      </c>
      <c r="L11" t="s">
        <v>17</v>
      </c>
      <c r="M11">
        <f t="shared" si="0"/>
        <v>0.85</v>
      </c>
      <c r="N11">
        <f t="shared" si="1"/>
        <v>1.2703892666773002</v>
      </c>
    </row>
    <row r="12" spans="1:14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215</v>
      </c>
      <c r="M12">
        <f t="shared" si="0"/>
        <v>0</v>
      </c>
      <c r="N12">
        <f t="shared" si="1"/>
        <v>0</v>
      </c>
    </row>
    <row r="13" spans="1:14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18</v>
      </c>
      <c r="M13">
        <f t="shared" si="0"/>
        <v>0</v>
      </c>
      <c r="N13">
        <f t="shared" si="1"/>
        <v>0</v>
      </c>
    </row>
    <row r="14" spans="1:14">
      <c r="A14" t="s">
        <v>159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159</v>
      </c>
      <c r="M14">
        <f t="shared" si="0"/>
        <v>0</v>
      </c>
      <c r="N14">
        <f t="shared" si="1"/>
        <v>0</v>
      </c>
    </row>
    <row r="15" spans="1:14">
      <c r="A15" t="s">
        <v>216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216</v>
      </c>
      <c r="M15">
        <f t="shared" si="0"/>
        <v>0</v>
      </c>
      <c r="N15">
        <f t="shared" si="1"/>
        <v>0</v>
      </c>
    </row>
    <row r="16" spans="1:14">
      <c r="A16" t="s">
        <v>19</v>
      </c>
      <c r="B16">
        <v>0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19</v>
      </c>
      <c r="M16">
        <f t="shared" si="0"/>
        <v>0.4</v>
      </c>
      <c r="N16">
        <f t="shared" si="1"/>
        <v>1.2649110640673518</v>
      </c>
    </row>
    <row r="17" spans="1:14">
      <c r="A17" t="s">
        <v>185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185</v>
      </c>
      <c r="M17">
        <f t="shared" si="0"/>
        <v>0</v>
      </c>
      <c r="N17">
        <f t="shared" si="1"/>
        <v>0</v>
      </c>
    </row>
    <row r="18" spans="1:14">
      <c r="A18" t="s">
        <v>20</v>
      </c>
      <c r="B18">
        <v>1</v>
      </c>
      <c r="C18">
        <v>0</v>
      </c>
      <c r="D18">
        <v>1</v>
      </c>
      <c r="E18">
        <v>4</v>
      </c>
      <c r="F18">
        <v>0</v>
      </c>
      <c r="G18">
        <v>0</v>
      </c>
      <c r="H18">
        <v>0.5</v>
      </c>
      <c r="I18">
        <v>0.5</v>
      </c>
      <c r="J18">
        <v>3</v>
      </c>
      <c r="K18">
        <v>3</v>
      </c>
      <c r="L18" t="s">
        <v>20</v>
      </c>
      <c r="M18">
        <f t="shared" si="0"/>
        <v>1.3</v>
      </c>
      <c r="N18">
        <f t="shared" si="1"/>
        <v>1.4757295747452437</v>
      </c>
    </row>
    <row r="19" spans="1:14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0</v>
      </c>
      <c r="J19">
        <v>3</v>
      </c>
      <c r="K19">
        <v>6</v>
      </c>
      <c r="L19" t="s">
        <v>21</v>
      </c>
      <c r="M19">
        <f t="shared" si="0"/>
        <v>1.2</v>
      </c>
      <c r="N19">
        <f t="shared" si="1"/>
        <v>2.0976176963403033</v>
      </c>
    </row>
    <row r="20" spans="1:14">
      <c r="A20" t="s">
        <v>22</v>
      </c>
      <c r="B20">
        <v>3</v>
      </c>
      <c r="C20">
        <v>3</v>
      </c>
      <c r="D20">
        <v>2</v>
      </c>
      <c r="E20">
        <v>8</v>
      </c>
      <c r="F20">
        <v>0</v>
      </c>
      <c r="G20">
        <v>1</v>
      </c>
      <c r="H20">
        <v>3</v>
      </c>
      <c r="I20">
        <v>0</v>
      </c>
      <c r="J20">
        <v>10</v>
      </c>
      <c r="K20">
        <v>4</v>
      </c>
      <c r="L20" t="s">
        <v>22</v>
      </c>
      <c r="M20">
        <f t="shared" si="0"/>
        <v>3.4</v>
      </c>
      <c r="N20">
        <f t="shared" si="1"/>
        <v>3.2727833889689539</v>
      </c>
    </row>
    <row r="21" spans="1:14">
      <c r="A21" t="s">
        <v>23</v>
      </c>
      <c r="B21">
        <v>0.5</v>
      </c>
      <c r="C21">
        <v>4</v>
      </c>
      <c r="D21">
        <v>6</v>
      </c>
      <c r="E21">
        <v>0.5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 t="s">
        <v>23</v>
      </c>
      <c r="M21">
        <f t="shared" si="0"/>
        <v>1.4</v>
      </c>
      <c r="N21">
        <f t="shared" si="1"/>
        <v>2.1576736443576343</v>
      </c>
    </row>
    <row r="22" spans="1:14">
      <c r="A22" t="s">
        <v>24</v>
      </c>
      <c r="B22">
        <v>3</v>
      </c>
      <c r="C22">
        <v>15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24</v>
      </c>
      <c r="M22">
        <f t="shared" si="0"/>
        <v>1.8</v>
      </c>
      <c r="N22">
        <f t="shared" si="1"/>
        <v>4.7328638264796927</v>
      </c>
    </row>
    <row r="23" spans="1:14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25</v>
      </c>
      <c r="M23">
        <f t="shared" si="0"/>
        <v>0</v>
      </c>
      <c r="N23">
        <f t="shared" si="1"/>
        <v>0</v>
      </c>
    </row>
    <row r="24" spans="1:14">
      <c r="A24" t="s">
        <v>111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111</v>
      </c>
      <c r="M24">
        <f t="shared" si="0"/>
        <v>0</v>
      </c>
      <c r="N24">
        <f t="shared" si="1"/>
        <v>0</v>
      </c>
    </row>
    <row r="25" spans="1:14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2</v>
      </c>
      <c r="K25">
        <v>2</v>
      </c>
      <c r="L25" t="s">
        <v>26</v>
      </c>
      <c r="M25">
        <f t="shared" si="0"/>
        <v>0.7</v>
      </c>
      <c r="N25">
        <f t="shared" si="1"/>
        <v>1.1595018087284057</v>
      </c>
    </row>
    <row r="26" spans="1:14">
      <c r="A26" t="s">
        <v>27</v>
      </c>
      <c r="B26">
        <v>0</v>
      </c>
      <c r="C26">
        <v>0</v>
      </c>
      <c r="D26">
        <v>1</v>
      </c>
      <c r="E26">
        <v>0.5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27</v>
      </c>
      <c r="M26">
        <f t="shared" si="0"/>
        <v>0.15</v>
      </c>
      <c r="N26">
        <f t="shared" si="1"/>
        <v>0.33747427885527642</v>
      </c>
    </row>
    <row r="27" spans="1:14">
      <c r="A27" t="s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 t="s">
        <v>28</v>
      </c>
      <c r="M27">
        <f t="shared" si="0"/>
        <v>0.1</v>
      </c>
      <c r="N27">
        <f t="shared" si="1"/>
        <v>0.31622776601683794</v>
      </c>
    </row>
    <row r="28" spans="1:14">
      <c r="A28" t="s">
        <v>153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153</v>
      </c>
      <c r="M28">
        <f t="shared" si="0"/>
        <v>0</v>
      </c>
      <c r="N28">
        <f t="shared" si="1"/>
        <v>0</v>
      </c>
    </row>
    <row r="29" spans="1:14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0.5</v>
      </c>
      <c r="L29" t="s">
        <v>29</v>
      </c>
      <c r="M29">
        <f t="shared" si="0"/>
        <v>0.05</v>
      </c>
      <c r="N29">
        <f t="shared" si="1"/>
        <v>0.15811388300841897</v>
      </c>
    </row>
    <row r="30" spans="1:14">
      <c r="A30" t="s">
        <v>30</v>
      </c>
      <c r="B30">
        <v>0</v>
      </c>
      <c r="C30">
        <v>2</v>
      </c>
      <c r="D30">
        <v>5</v>
      </c>
      <c r="E30">
        <v>2</v>
      </c>
      <c r="F30">
        <v>0.5</v>
      </c>
      <c r="G30">
        <v>12</v>
      </c>
      <c r="H30">
        <v>12</v>
      </c>
      <c r="I30">
        <v>25</v>
      </c>
      <c r="J30">
        <v>30</v>
      </c>
      <c r="K30">
        <v>8</v>
      </c>
      <c r="L30" t="s">
        <v>30</v>
      </c>
      <c r="M30">
        <f t="shared" si="0"/>
        <v>9.65</v>
      </c>
      <c r="N30">
        <f t="shared" si="1"/>
        <v>10.429791731168727</v>
      </c>
    </row>
    <row r="31" spans="1:14">
      <c r="A31" t="s">
        <v>172</v>
      </c>
      <c r="B31">
        <v>0</v>
      </c>
      <c r="C31">
        <v>0</v>
      </c>
      <c r="D31">
        <v>7</v>
      </c>
      <c r="E31">
        <v>3</v>
      </c>
      <c r="F31">
        <v>0</v>
      </c>
      <c r="G31">
        <v>4</v>
      </c>
      <c r="H31">
        <v>5</v>
      </c>
      <c r="I31">
        <v>1</v>
      </c>
      <c r="J31">
        <v>6</v>
      </c>
      <c r="K31">
        <v>3</v>
      </c>
      <c r="L31" t="s">
        <v>172</v>
      </c>
      <c r="M31">
        <f t="shared" si="0"/>
        <v>2.9</v>
      </c>
      <c r="N31">
        <f t="shared" si="1"/>
        <v>2.6012817353502231</v>
      </c>
    </row>
    <row r="32" spans="1:14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31</v>
      </c>
      <c r="M32">
        <f t="shared" si="0"/>
        <v>0</v>
      </c>
      <c r="N32">
        <f t="shared" si="1"/>
        <v>0</v>
      </c>
    </row>
    <row r="33" spans="1:14">
      <c r="A33" t="s">
        <v>133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 t="s">
        <v>133</v>
      </c>
      <c r="M33">
        <f t="shared" si="0"/>
        <v>0.2</v>
      </c>
      <c r="N33">
        <f t="shared" si="1"/>
        <v>0.4216370213557839</v>
      </c>
    </row>
    <row r="34" spans="1:14">
      <c r="A34" t="s">
        <v>32</v>
      </c>
      <c r="B34">
        <v>8</v>
      </c>
      <c r="C34">
        <v>0.5</v>
      </c>
      <c r="D34">
        <v>0</v>
      </c>
      <c r="E34">
        <v>3</v>
      </c>
      <c r="F34">
        <v>3</v>
      </c>
      <c r="G34">
        <v>0</v>
      </c>
      <c r="H34">
        <v>2</v>
      </c>
      <c r="I34">
        <v>3</v>
      </c>
      <c r="J34">
        <v>0</v>
      </c>
      <c r="K34">
        <v>2</v>
      </c>
      <c r="L34" t="s">
        <v>32</v>
      </c>
      <c r="M34">
        <f t="shared" si="0"/>
        <v>2.15</v>
      </c>
      <c r="N34">
        <f t="shared" si="1"/>
        <v>2.4272755646334567</v>
      </c>
    </row>
    <row r="35" spans="1:14">
      <c r="A35" t="s">
        <v>33</v>
      </c>
      <c r="B35">
        <v>2</v>
      </c>
      <c r="C35">
        <v>0</v>
      </c>
      <c r="D35">
        <v>4</v>
      </c>
      <c r="E35">
        <v>0</v>
      </c>
      <c r="F35">
        <v>1</v>
      </c>
      <c r="G35">
        <v>4</v>
      </c>
      <c r="H35">
        <v>0.5</v>
      </c>
      <c r="I35">
        <v>1</v>
      </c>
      <c r="J35">
        <v>6</v>
      </c>
      <c r="K35">
        <v>5</v>
      </c>
      <c r="L35" t="s">
        <v>33</v>
      </c>
      <c r="M35">
        <f t="shared" si="0"/>
        <v>2.35</v>
      </c>
      <c r="N35">
        <f t="shared" si="1"/>
        <v>2.2117112530044842</v>
      </c>
    </row>
    <row r="36" spans="1:14">
      <c r="A36" t="s">
        <v>219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219</v>
      </c>
      <c r="M36">
        <f t="shared" si="0"/>
        <v>0</v>
      </c>
      <c r="N36">
        <f t="shared" si="1"/>
        <v>0</v>
      </c>
    </row>
    <row r="37" spans="1:14">
      <c r="A37" t="s">
        <v>34</v>
      </c>
      <c r="B37">
        <v>6</v>
      </c>
      <c r="C37">
        <v>8</v>
      </c>
      <c r="D37">
        <v>5</v>
      </c>
      <c r="E37">
        <v>2</v>
      </c>
      <c r="F37">
        <v>5</v>
      </c>
      <c r="G37">
        <v>9</v>
      </c>
      <c r="H37">
        <v>1</v>
      </c>
      <c r="I37">
        <v>0.5</v>
      </c>
      <c r="J37">
        <v>1</v>
      </c>
      <c r="K37">
        <v>3</v>
      </c>
      <c r="L37" t="s">
        <v>34</v>
      </c>
      <c r="M37">
        <f t="shared" si="0"/>
        <v>4.05</v>
      </c>
      <c r="N37">
        <f t="shared" si="1"/>
        <v>3.0226000580809744</v>
      </c>
    </row>
    <row r="38" spans="1:14">
      <c r="A38" t="s">
        <v>35</v>
      </c>
      <c r="B38">
        <v>15</v>
      </c>
      <c r="C38">
        <v>40</v>
      </c>
      <c r="D38">
        <v>13</v>
      </c>
      <c r="E38">
        <v>15</v>
      </c>
      <c r="F38">
        <v>0</v>
      </c>
      <c r="G38">
        <v>9</v>
      </c>
      <c r="H38">
        <v>5</v>
      </c>
      <c r="I38">
        <v>0</v>
      </c>
      <c r="J38">
        <v>5</v>
      </c>
      <c r="K38">
        <v>0.5</v>
      </c>
      <c r="L38" t="s">
        <v>35</v>
      </c>
      <c r="M38">
        <f t="shared" si="0"/>
        <v>10.25</v>
      </c>
      <c r="N38">
        <f t="shared" si="1"/>
        <v>12.016770688407837</v>
      </c>
    </row>
    <row r="39" spans="1:14">
      <c r="A39" t="s">
        <v>36</v>
      </c>
      <c r="B39">
        <v>3</v>
      </c>
      <c r="C39">
        <v>4</v>
      </c>
      <c r="D39">
        <v>0</v>
      </c>
      <c r="E39">
        <v>5</v>
      </c>
      <c r="F39">
        <v>0</v>
      </c>
      <c r="G39">
        <v>3</v>
      </c>
      <c r="H39">
        <v>0</v>
      </c>
      <c r="I39">
        <v>0.5</v>
      </c>
      <c r="J39">
        <v>0</v>
      </c>
      <c r="K39">
        <v>1</v>
      </c>
      <c r="L39" t="s">
        <v>36</v>
      </c>
      <c r="M39">
        <f t="shared" si="0"/>
        <v>1.65</v>
      </c>
      <c r="N39">
        <f t="shared" si="1"/>
        <v>1.9155794017592809</v>
      </c>
    </row>
    <row r="40" spans="1:14">
      <c r="A40" t="s">
        <v>113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113</v>
      </c>
      <c r="M40">
        <f t="shared" si="0"/>
        <v>0</v>
      </c>
      <c r="N40">
        <f t="shared" si="1"/>
        <v>0</v>
      </c>
    </row>
    <row r="41" spans="1:14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37</v>
      </c>
      <c r="M41">
        <f t="shared" si="0"/>
        <v>0</v>
      </c>
      <c r="N41">
        <f t="shared" si="1"/>
        <v>0</v>
      </c>
    </row>
    <row r="42" spans="1:14">
      <c r="A42" t="s">
        <v>38</v>
      </c>
      <c r="B42">
        <v>20</v>
      </c>
      <c r="C42">
        <v>4</v>
      </c>
      <c r="D42">
        <v>5</v>
      </c>
      <c r="E42">
        <v>0</v>
      </c>
      <c r="F42">
        <v>0</v>
      </c>
      <c r="G42">
        <v>4</v>
      </c>
      <c r="H42">
        <v>0</v>
      </c>
      <c r="I42">
        <v>0</v>
      </c>
      <c r="J42">
        <v>0</v>
      </c>
      <c r="K42">
        <v>0</v>
      </c>
      <c r="L42" t="s">
        <v>38</v>
      </c>
      <c r="M42">
        <f t="shared" si="0"/>
        <v>3.3</v>
      </c>
      <c r="N42">
        <f t="shared" si="1"/>
        <v>6.2191460649978128</v>
      </c>
    </row>
    <row r="43" spans="1:14">
      <c r="A43" t="s">
        <v>39</v>
      </c>
      <c r="B43">
        <v>0</v>
      </c>
      <c r="C43">
        <v>0</v>
      </c>
      <c r="D43">
        <v>6</v>
      </c>
      <c r="E43">
        <v>5</v>
      </c>
      <c r="F43">
        <v>0</v>
      </c>
      <c r="G43">
        <v>0</v>
      </c>
      <c r="H43">
        <v>3</v>
      </c>
      <c r="I43">
        <v>0</v>
      </c>
      <c r="J43">
        <v>0</v>
      </c>
      <c r="K43">
        <v>1</v>
      </c>
      <c r="L43" t="s">
        <v>39</v>
      </c>
      <c r="M43">
        <f t="shared" si="0"/>
        <v>1.5</v>
      </c>
      <c r="N43">
        <f t="shared" si="1"/>
        <v>2.3213980461973533</v>
      </c>
    </row>
    <row r="44" spans="1:14">
      <c r="A44" t="s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40</v>
      </c>
      <c r="M44">
        <f t="shared" si="0"/>
        <v>0</v>
      </c>
      <c r="N44">
        <f t="shared" si="1"/>
        <v>0</v>
      </c>
    </row>
    <row r="45" spans="1:14">
      <c r="A45" t="s">
        <v>220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220</v>
      </c>
      <c r="M45">
        <f t="shared" si="0"/>
        <v>0</v>
      </c>
      <c r="N45">
        <f t="shared" si="1"/>
        <v>0</v>
      </c>
    </row>
    <row r="46" spans="1:14">
      <c r="A46" t="s">
        <v>41</v>
      </c>
      <c r="B46">
        <v>5</v>
      </c>
      <c r="C46">
        <v>0</v>
      </c>
      <c r="D46">
        <v>1</v>
      </c>
      <c r="E46">
        <v>0</v>
      </c>
      <c r="F46">
        <v>4</v>
      </c>
      <c r="G46">
        <v>4</v>
      </c>
      <c r="H46">
        <v>1</v>
      </c>
      <c r="I46">
        <v>20</v>
      </c>
      <c r="J46">
        <v>3</v>
      </c>
      <c r="K46">
        <v>6</v>
      </c>
      <c r="L46" t="s">
        <v>41</v>
      </c>
      <c r="M46">
        <f t="shared" si="0"/>
        <v>4.4000000000000004</v>
      </c>
      <c r="N46">
        <f t="shared" si="1"/>
        <v>5.8727241454787302</v>
      </c>
    </row>
    <row r="47" spans="1:14">
      <c r="A47" t="s">
        <v>221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221</v>
      </c>
      <c r="M47">
        <f t="shared" si="0"/>
        <v>0</v>
      </c>
      <c r="N47">
        <f t="shared" si="1"/>
        <v>0</v>
      </c>
    </row>
    <row r="48" spans="1:14">
      <c r="A48" t="s">
        <v>231</v>
      </c>
      <c r="B48">
        <v>1</v>
      </c>
      <c r="C48">
        <v>8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231</v>
      </c>
      <c r="M48">
        <f t="shared" si="0"/>
        <v>1</v>
      </c>
      <c r="N48">
        <f t="shared" si="1"/>
        <v>2.4944382578492941</v>
      </c>
    </row>
    <row r="49" spans="1:14">
      <c r="A49" t="s">
        <v>43</v>
      </c>
      <c r="B49">
        <v>0</v>
      </c>
      <c r="C49">
        <v>0</v>
      </c>
      <c r="D49">
        <v>12</v>
      </c>
      <c r="E49">
        <v>0</v>
      </c>
      <c r="F49">
        <v>0</v>
      </c>
      <c r="G49">
        <v>8</v>
      </c>
      <c r="H49">
        <v>1</v>
      </c>
      <c r="I49">
        <v>5</v>
      </c>
      <c r="J49">
        <v>0.5</v>
      </c>
      <c r="K49">
        <v>6</v>
      </c>
      <c r="L49" t="s">
        <v>43</v>
      </c>
      <c r="M49">
        <f t="shared" si="0"/>
        <v>3.25</v>
      </c>
      <c r="N49">
        <f t="shared" si="1"/>
        <v>4.2768758067854469</v>
      </c>
    </row>
    <row r="50" spans="1:14">
      <c r="A50" t="s">
        <v>44</v>
      </c>
      <c r="B50">
        <v>0.5</v>
      </c>
      <c r="C50">
        <v>0.5</v>
      </c>
      <c r="D50">
        <v>0</v>
      </c>
      <c r="E50">
        <v>2</v>
      </c>
      <c r="F50">
        <v>2</v>
      </c>
      <c r="G50">
        <v>1</v>
      </c>
      <c r="H50">
        <v>0</v>
      </c>
      <c r="I50">
        <v>0</v>
      </c>
      <c r="J50">
        <v>0</v>
      </c>
      <c r="K50">
        <v>0</v>
      </c>
      <c r="L50" t="s">
        <v>44</v>
      </c>
      <c r="M50">
        <f t="shared" si="0"/>
        <v>0.6</v>
      </c>
      <c r="N50">
        <f t="shared" si="1"/>
        <v>0.80966385343274128</v>
      </c>
    </row>
    <row r="51" spans="1:14">
      <c r="A51" t="s">
        <v>222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222</v>
      </c>
      <c r="M51">
        <f t="shared" si="0"/>
        <v>0</v>
      </c>
      <c r="N51">
        <f t="shared" si="1"/>
        <v>0</v>
      </c>
    </row>
    <row r="52" spans="1:14">
      <c r="A52" t="s">
        <v>223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223</v>
      </c>
      <c r="M52">
        <f t="shared" si="0"/>
        <v>0</v>
      </c>
      <c r="N52">
        <f t="shared" si="1"/>
        <v>0</v>
      </c>
    </row>
    <row r="53" spans="1:14">
      <c r="A53" t="s">
        <v>252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252</v>
      </c>
      <c r="M53">
        <f t="shared" si="0"/>
        <v>0</v>
      </c>
      <c r="N53">
        <f t="shared" si="1"/>
        <v>0</v>
      </c>
    </row>
    <row r="54" spans="1:14">
      <c r="A54" t="s">
        <v>117</v>
      </c>
      <c r="B54">
        <v>1</v>
      </c>
      <c r="C54">
        <v>0</v>
      </c>
      <c r="D54">
        <v>0</v>
      </c>
      <c r="E54">
        <v>0</v>
      </c>
      <c r="F54">
        <v>2</v>
      </c>
      <c r="G54">
        <v>0</v>
      </c>
      <c r="H54">
        <v>0.5</v>
      </c>
      <c r="I54">
        <v>3</v>
      </c>
      <c r="J54">
        <v>0.5</v>
      </c>
      <c r="K54">
        <v>0.5</v>
      </c>
      <c r="L54" t="s">
        <v>117</v>
      </c>
      <c r="M54">
        <f t="shared" si="0"/>
        <v>0.75</v>
      </c>
      <c r="N54">
        <f t="shared" si="1"/>
        <v>1.0069204977995476</v>
      </c>
    </row>
    <row r="55" spans="1:14">
      <c r="A55" t="s">
        <v>225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225</v>
      </c>
      <c r="M55">
        <f t="shared" si="0"/>
        <v>0</v>
      </c>
      <c r="N55">
        <f t="shared" si="1"/>
        <v>0</v>
      </c>
    </row>
    <row r="56" spans="1:14">
      <c r="A56" t="s">
        <v>45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45</v>
      </c>
      <c r="M56">
        <f t="shared" si="0"/>
        <v>0</v>
      </c>
      <c r="N56">
        <f t="shared" si="1"/>
        <v>0</v>
      </c>
    </row>
    <row r="57" spans="1:14">
      <c r="A57" t="s">
        <v>46</v>
      </c>
      <c r="B57">
        <v>0</v>
      </c>
      <c r="C57">
        <v>2</v>
      </c>
      <c r="D57">
        <v>2</v>
      </c>
      <c r="E57">
        <v>2</v>
      </c>
      <c r="F57">
        <v>12</v>
      </c>
      <c r="G57">
        <v>4</v>
      </c>
      <c r="H57">
        <v>20</v>
      </c>
      <c r="I57">
        <v>3</v>
      </c>
      <c r="J57">
        <v>2</v>
      </c>
      <c r="K57">
        <v>8</v>
      </c>
      <c r="L57" t="s">
        <v>46</v>
      </c>
      <c r="M57">
        <f t="shared" si="0"/>
        <v>5.5</v>
      </c>
      <c r="N57">
        <f t="shared" si="1"/>
        <v>6.2048368229954285</v>
      </c>
    </row>
    <row r="58" spans="1:14">
      <c r="A58" t="s">
        <v>270</v>
      </c>
      <c r="B58">
        <v>20</v>
      </c>
      <c r="C58">
        <v>15</v>
      </c>
      <c r="D58">
        <v>9</v>
      </c>
      <c r="E58">
        <v>3</v>
      </c>
      <c r="F58">
        <v>0.5</v>
      </c>
      <c r="G58">
        <v>20</v>
      </c>
      <c r="H58">
        <v>0</v>
      </c>
      <c r="I58">
        <v>0</v>
      </c>
      <c r="J58">
        <v>0</v>
      </c>
      <c r="K58">
        <v>0</v>
      </c>
      <c r="L58" t="s">
        <v>270</v>
      </c>
      <c r="M58">
        <f t="shared" si="0"/>
        <v>6.75</v>
      </c>
      <c r="N58">
        <f t="shared" si="1"/>
        <v>8.5610552309085506</v>
      </c>
    </row>
    <row r="59" spans="1:14">
      <c r="A59" t="s">
        <v>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48</v>
      </c>
      <c r="M59">
        <f t="shared" si="0"/>
        <v>0</v>
      </c>
      <c r="N59">
        <f t="shared" si="1"/>
        <v>0</v>
      </c>
    </row>
    <row r="60" spans="1:14">
      <c r="A60" t="s">
        <v>49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49</v>
      </c>
      <c r="M60">
        <f t="shared" si="0"/>
        <v>0</v>
      </c>
      <c r="N60">
        <f t="shared" si="1"/>
        <v>0</v>
      </c>
    </row>
    <row r="61" spans="1:14">
      <c r="A61" t="s">
        <v>50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50</v>
      </c>
      <c r="M61">
        <f t="shared" si="0"/>
        <v>0</v>
      </c>
      <c r="N61">
        <f t="shared" si="1"/>
        <v>0</v>
      </c>
    </row>
    <row r="62" spans="1:14">
      <c r="A62" t="s">
        <v>176</v>
      </c>
      <c r="B62">
        <v>30</v>
      </c>
      <c r="C62">
        <v>2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176</v>
      </c>
      <c r="M62">
        <f t="shared" si="0"/>
        <v>3.3</v>
      </c>
      <c r="N62">
        <f t="shared" si="1"/>
        <v>9.4050813688960488</v>
      </c>
    </row>
    <row r="63" spans="1:14">
      <c r="A63" t="s">
        <v>51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51</v>
      </c>
      <c r="M63">
        <f t="shared" si="0"/>
        <v>0</v>
      </c>
      <c r="N63">
        <f t="shared" si="1"/>
        <v>0</v>
      </c>
    </row>
    <row r="64" spans="1:14">
      <c r="A64" t="s">
        <v>52</v>
      </c>
      <c r="B64">
        <v>0</v>
      </c>
      <c r="C64">
        <v>0</v>
      </c>
      <c r="D64">
        <v>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52</v>
      </c>
      <c r="M64">
        <f t="shared" si="0"/>
        <v>0.8</v>
      </c>
      <c r="N64">
        <f t="shared" si="1"/>
        <v>2.5298221281347035</v>
      </c>
    </row>
    <row r="65" spans="1:14">
      <c r="A65" t="s">
        <v>53</v>
      </c>
      <c r="B65">
        <v>0.5</v>
      </c>
      <c r="C65">
        <v>0.5</v>
      </c>
      <c r="D65">
        <v>0</v>
      </c>
      <c r="E65">
        <v>0.5</v>
      </c>
      <c r="F65">
        <v>0.5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53</v>
      </c>
      <c r="M65">
        <f t="shared" si="0"/>
        <v>0.2</v>
      </c>
      <c r="N65">
        <f t="shared" si="1"/>
        <v>0.2581988897471611</v>
      </c>
    </row>
    <row r="66" spans="1:14">
      <c r="A66" t="s">
        <v>120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0.5</v>
      </c>
      <c r="K66">
        <v>0</v>
      </c>
      <c r="L66" t="s">
        <v>120</v>
      </c>
      <c r="M66">
        <f t="shared" si="0"/>
        <v>0.05</v>
      </c>
      <c r="N66">
        <f t="shared" si="1"/>
        <v>0.15811388300841897</v>
      </c>
    </row>
    <row r="67" spans="1:14">
      <c r="A67" t="s">
        <v>177</v>
      </c>
      <c r="B67">
        <v>80</v>
      </c>
      <c r="F67">
        <v>95</v>
      </c>
      <c r="I67">
        <v>100</v>
      </c>
    </row>
    <row r="68" spans="1:14">
      <c r="A68" t="s">
        <v>56</v>
      </c>
      <c r="B68">
        <v>15</v>
      </c>
      <c r="F68">
        <v>20</v>
      </c>
      <c r="I68">
        <v>20</v>
      </c>
      <c r="K68">
        <v>8</v>
      </c>
    </row>
    <row r="69" spans="1:14">
      <c r="A69" t="s">
        <v>126</v>
      </c>
      <c r="B69">
        <v>20</v>
      </c>
      <c r="C69">
        <v>0.5</v>
      </c>
      <c r="E69">
        <v>2</v>
      </c>
      <c r="G69">
        <v>8</v>
      </c>
    </row>
    <row r="70" spans="1:14">
      <c r="A70" t="s">
        <v>57</v>
      </c>
      <c r="B70" t="s">
        <v>271</v>
      </c>
      <c r="G70" t="s">
        <v>272</v>
      </c>
      <c r="I70" t="s">
        <v>273</v>
      </c>
    </row>
    <row r="71" spans="1:14">
      <c r="A71" t="s">
        <v>93</v>
      </c>
    </row>
  </sheetData>
  <pageMargins left="0.75" right="0.75" top="1" bottom="1" header="0.3" footer="0.3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E1" sqref="E1:E65536"/>
    </sheetView>
  </sheetViews>
  <sheetFormatPr baseColWidth="10" defaultColWidth="8.6640625" defaultRowHeight="14" x14ac:dyDescent="0"/>
  <cols>
    <col min="1" max="1" width="31.6640625" customWidth="1"/>
    <col min="2" max="2" width="11.6640625" customWidth="1"/>
    <col min="3" max="3" width="11.33203125" customWidth="1"/>
    <col min="4" max="4" width="12.5" customWidth="1"/>
    <col min="5" max="5" width="12.33203125" customWidth="1"/>
    <col min="6" max="6" width="11.83203125" customWidth="1"/>
    <col min="7" max="7" width="11.5" customWidth="1"/>
    <col min="8" max="8" width="10.83203125" customWidth="1"/>
    <col min="9" max="9" width="11" customWidth="1"/>
    <col min="10" max="10" width="11.5" customWidth="1"/>
    <col min="11" max="11" width="10.6640625" customWidth="1"/>
    <col min="12" max="13" width="9.6640625" customWidth="1"/>
  </cols>
  <sheetData>
    <row r="1" spans="1:14">
      <c r="A1" t="s">
        <v>0</v>
      </c>
      <c r="B1" s="1">
        <v>41095</v>
      </c>
      <c r="C1" s="1">
        <v>41095</v>
      </c>
      <c r="D1" s="1">
        <v>41095</v>
      </c>
      <c r="E1" s="1">
        <v>41095</v>
      </c>
      <c r="F1" s="1">
        <v>41095</v>
      </c>
      <c r="G1" s="1">
        <v>41095</v>
      </c>
      <c r="H1" s="1">
        <v>41095</v>
      </c>
      <c r="I1" s="1">
        <v>41095</v>
      </c>
      <c r="J1" s="1">
        <v>41095</v>
      </c>
      <c r="K1" s="1">
        <v>41095</v>
      </c>
      <c r="L1" s="1"/>
      <c r="M1" s="1"/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274</v>
      </c>
      <c r="B3" t="s">
        <v>275</v>
      </c>
      <c r="C3" t="s">
        <v>275</v>
      </c>
      <c r="D3" t="s">
        <v>275</v>
      </c>
      <c r="E3" t="s">
        <v>275</v>
      </c>
      <c r="K3" t="s">
        <v>276</v>
      </c>
    </row>
    <row r="4" spans="1:14">
      <c r="A4" t="s">
        <v>3</v>
      </c>
      <c r="B4">
        <v>1</v>
      </c>
      <c r="C4">
        <v>2</v>
      </c>
      <c r="D4">
        <v>3</v>
      </c>
      <c r="E4">
        <v>4</v>
      </c>
      <c r="F4">
        <v>11</v>
      </c>
      <c r="G4">
        <v>13</v>
      </c>
      <c r="H4">
        <v>15</v>
      </c>
      <c r="I4">
        <v>16</v>
      </c>
      <c r="J4">
        <v>22</v>
      </c>
      <c r="K4">
        <v>24</v>
      </c>
    </row>
    <row r="5" spans="1:14">
      <c r="A5" t="s">
        <v>5</v>
      </c>
      <c r="B5" t="s">
        <v>63</v>
      </c>
      <c r="C5" t="s">
        <v>63</v>
      </c>
      <c r="D5" t="s">
        <v>63</v>
      </c>
      <c r="E5" t="s">
        <v>63</v>
      </c>
      <c r="F5" t="s">
        <v>64</v>
      </c>
      <c r="G5" t="s">
        <v>64</v>
      </c>
      <c r="H5" t="s">
        <v>64</v>
      </c>
      <c r="I5" t="s">
        <v>128</v>
      </c>
      <c r="J5" t="s">
        <v>64</v>
      </c>
      <c r="K5" t="s">
        <v>63</v>
      </c>
    </row>
    <row r="6" spans="1:14">
      <c r="A6" t="s">
        <v>8</v>
      </c>
      <c r="B6" t="s">
        <v>63</v>
      </c>
      <c r="C6" t="s">
        <v>63</v>
      </c>
      <c r="D6" t="s">
        <v>63</v>
      </c>
      <c r="E6" t="s">
        <v>63</v>
      </c>
      <c r="F6" t="s">
        <v>65</v>
      </c>
      <c r="G6" t="s">
        <v>65</v>
      </c>
      <c r="H6" t="s">
        <v>65</v>
      </c>
      <c r="I6" t="s">
        <v>65</v>
      </c>
      <c r="J6" t="s">
        <v>65</v>
      </c>
      <c r="K6" t="s">
        <v>63</v>
      </c>
      <c r="M6" s="3" t="s">
        <v>66</v>
      </c>
      <c r="N6" s="3" t="s">
        <v>12</v>
      </c>
    </row>
    <row r="7" spans="1:14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  <c r="H7">
        <v>0</v>
      </c>
      <c r="I7">
        <v>0</v>
      </c>
      <c r="J7">
        <v>0</v>
      </c>
      <c r="K7">
        <v>0</v>
      </c>
      <c r="L7" t="s">
        <v>13</v>
      </c>
      <c r="M7">
        <f>AVERAGE(B7:K7)</f>
        <v>0.05</v>
      </c>
      <c r="N7">
        <f>STDEV(B7:K7)</f>
        <v>0.15811388300841897</v>
      </c>
    </row>
    <row r="8" spans="1:14">
      <c r="A8" t="s">
        <v>277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277</v>
      </c>
      <c r="M8">
        <f t="shared" ref="M8:M72" si="0">AVERAGE(B8:K8)</f>
        <v>0.05</v>
      </c>
      <c r="N8">
        <f t="shared" ref="N8:N72" si="1">STDEV(B8:K8)</f>
        <v>0.15811388300841897</v>
      </c>
    </row>
    <row r="9" spans="1:14">
      <c r="A9" t="s">
        <v>68</v>
      </c>
      <c r="B9">
        <v>0</v>
      </c>
      <c r="C9">
        <v>0</v>
      </c>
      <c r="D9">
        <v>5</v>
      </c>
      <c r="E9">
        <v>15</v>
      </c>
      <c r="F9">
        <v>6</v>
      </c>
      <c r="G9">
        <v>90</v>
      </c>
      <c r="H9">
        <v>95</v>
      </c>
      <c r="I9">
        <v>93</v>
      </c>
      <c r="J9">
        <v>80</v>
      </c>
      <c r="K9">
        <v>83</v>
      </c>
      <c r="L9" t="s">
        <v>68</v>
      </c>
      <c r="M9">
        <f t="shared" si="0"/>
        <v>46.7</v>
      </c>
      <c r="N9">
        <f t="shared" si="1"/>
        <v>44.146347527287013</v>
      </c>
    </row>
    <row r="10" spans="1:14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15</v>
      </c>
      <c r="M10">
        <f t="shared" si="0"/>
        <v>0</v>
      </c>
      <c r="N10">
        <f t="shared" si="1"/>
        <v>0</v>
      </c>
    </row>
    <row r="11" spans="1:14">
      <c r="A11" t="s">
        <v>278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 t="s">
        <v>278</v>
      </c>
      <c r="M11">
        <f t="shared" si="0"/>
        <v>0.5</v>
      </c>
      <c r="N11">
        <f t="shared" si="1"/>
        <v>1.5811388300841898</v>
      </c>
    </row>
    <row r="12" spans="1:14">
      <c r="A12" t="s">
        <v>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69</v>
      </c>
      <c r="M12">
        <f t="shared" si="0"/>
        <v>0</v>
      </c>
      <c r="N12">
        <f t="shared" si="1"/>
        <v>0</v>
      </c>
    </row>
    <row r="13" spans="1:14">
      <c r="A13" t="s">
        <v>70</v>
      </c>
      <c r="B13">
        <v>0</v>
      </c>
      <c r="C13">
        <v>2</v>
      </c>
      <c r="D13">
        <v>0</v>
      </c>
      <c r="E13">
        <v>1</v>
      </c>
      <c r="F13">
        <v>0</v>
      </c>
      <c r="G13">
        <v>0</v>
      </c>
      <c r="H13">
        <v>3</v>
      </c>
      <c r="I13">
        <v>5</v>
      </c>
      <c r="J13">
        <v>5</v>
      </c>
      <c r="K13" s="10">
        <v>0</v>
      </c>
      <c r="L13" t="s">
        <v>70</v>
      </c>
      <c r="M13">
        <f t="shared" si="0"/>
        <v>1.6</v>
      </c>
      <c r="N13">
        <f t="shared" si="1"/>
        <v>2.0655911179772888</v>
      </c>
    </row>
    <row r="14" spans="1:14">
      <c r="A14" t="s">
        <v>279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 t="s">
        <v>279</v>
      </c>
      <c r="M14">
        <f t="shared" si="0"/>
        <v>0.2</v>
      </c>
      <c r="N14">
        <f t="shared" si="1"/>
        <v>0.63245553203367588</v>
      </c>
    </row>
    <row r="15" spans="1:14" s="10" customFormat="1">
      <c r="A15" s="10" t="s">
        <v>280</v>
      </c>
      <c r="B15" s="10">
        <f>B14+B13</f>
        <v>0</v>
      </c>
      <c r="C15" s="10">
        <f t="shared" ref="C15:K15" si="2">C14+C13</f>
        <v>2</v>
      </c>
      <c r="D15" s="10">
        <f t="shared" si="2"/>
        <v>0</v>
      </c>
      <c r="E15" s="10">
        <f t="shared" si="2"/>
        <v>1</v>
      </c>
      <c r="F15" s="10">
        <f t="shared" si="2"/>
        <v>0</v>
      </c>
      <c r="G15" s="10">
        <f t="shared" si="2"/>
        <v>0</v>
      </c>
      <c r="H15" s="10">
        <f t="shared" si="2"/>
        <v>3</v>
      </c>
      <c r="I15" s="10">
        <f t="shared" si="2"/>
        <v>5</v>
      </c>
      <c r="J15" s="10">
        <f t="shared" si="2"/>
        <v>5</v>
      </c>
      <c r="K15" s="10">
        <f t="shared" si="2"/>
        <v>2</v>
      </c>
      <c r="L15" s="10" t="s">
        <v>280</v>
      </c>
      <c r="M15" s="10">
        <f>AVERAGE(B15:K15)</f>
        <v>1.8</v>
      </c>
      <c r="N15" s="10">
        <f>STDEV(B15:K15)</f>
        <v>1.9888578520235065</v>
      </c>
    </row>
    <row r="16" spans="1:14">
      <c r="A16" t="s">
        <v>17</v>
      </c>
      <c r="B16">
        <v>0</v>
      </c>
      <c r="C16">
        <v>1</v>
      </c>
      <c r="D16">
        <v>0</v>
      </c>
      <c r="E16">
        <v>0</v>
      </c>
      <c r="F16">
        <v>3</v>
      </c>
      <c r="G16">
        <v>2</v>
      </c>
      <c r="H16">
        <v>1</v>
      </c>
      <c r="I16">
        <v>0.25</v>
      </c>
      <c r="J16">
        <v>3</v>
      </c>
      <c r="K16">
        <v>1</v>
      </c>
      <c r="L16" t="s">
        <v>17</v>
      </c>
      <c r="M16">
        <f t="shared" si="0"/>
        <v>1.125</v>
      </c>
      <c r="N16">
        <f t="shared" si="1"/>
        <v>1.1740835669671144</v>
      </c>
    </row>
    <row r="17" spans="1:14">
      <c r="A17" t="s">
        <v>215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215</v>
      </c>
      <c r="M17">
        <f t="shared" si="0"/>
        <v>0</v>
      </c>
      <c r="N17">
        <f t="shared" si="1"/>
        <v>0</v>
      </c>
    </row>
    <row r="18" spans="1:14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18</v>
      </c>
      <c r="M18">
        <f t="shared" si="0"/>
        <v>0</v>
      </c>
      <c r="N18">
        <f t="shared" si="1"/>
        <v>0</v>
      </c>
    </row>
    <row r="19" spans="1:14">
      <c r="A19" t="s">
        <v>159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159</v>
      </c>
      <c r="M19">
        <f t="shared" si="0"/>
        <v>0</v>
      </c>
      <c r="N19">
        <f t="shared" si="1"/>
        <v>0</v>
      </c>
    </row>
    <row r="20" spans="1:14">
      <c r="A20" t="s">
        <v>216</v>
      </c>
      <c r="B20">
        <v>0.5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216</v>
      </c>
      <c r="M20">
        <f t="shared" si="0"/>
        <v>0.15</v>
      </c>
      <c r="N20">
        <f t="shared" si="1"/>
        <v>0.33747427885527642</v>
      </c>
    </row>
    <row r="21" spans="1:14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19</v>
      </c>
      <c r="M21">
        <f t="shared" si="0"/>
        <v>0</v>
      </c>
      <c r="N21">
        <f t="shared" si="1"/>
        <v>0</v>
      </c>
    </row>
    <row r="22" spans="1:14">
      <c r="A22" s="3" t="s">
        <v>281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 s="3" t="s">
        <v>281</v>
      </c>
      <c r="M22">
        <f t="shared" si="0"/>
        <v>0.3</v>
      </c>
      <c r="N22">
        <f t="shared" si="1"/>
        <v>0.94868329805051377</v>
      </c>
    </row>
    <row r="23" spans="1:14">
      <c r="A23" t="s">
        <v>185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185</v>
      </c>
      <c r="M23">
        <f t="shared" si="0"/>
        <v>0</v>
      </c>
      <c r="N23">
        <f t="shared" si="1"/>
        <v>0</v>
      </c>
    </row>
    <row r="24" spans="1:14">
      <c r="A24" t="s">
        <v>20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20</v>
      </c>
      <c r="M24">
        <f t="shared" si="0"/>
        <v>0.2</v>
      </c>
      <c r="N24">
        <f t="shared" si="1"/>
        <v>0.63245553203367588</v>
      </c>
    </row>
    <row r="25" spans="1:14">
      <c r="A25" t="s">
        <v>21</v>
      </c>
      <c r="B25">
        <v>0</v>
      </c>
      <c r="C25">
        <v>0</v>
      </c>
      <c r="D25">
        <v>0</v>
      </c>
      <c r="E25">
        <v>0</v>
      </c>
      <c r="F25">
        <v>0.5</v>
      </c>
      <c r="G25">
        <v>0</v>
      </c>
      <c r="H25">
        <v>0</v>
      </c>
      <c r="I25">
        <v>0</v>
      </c>
      <c r="J25">
        <v>6</v>
      </c>
      <c r="K25">
        <v>3</v>
      </c>
      <c r="L25" t="s">
        <v>21</v>
      </c>
      <c r="M25">
        <f t="shared" si="0"/>
        <v>0.95</v>
      </c>
      <c r="N25">
        <f t="shared" si="1"/>
        <v>2.0062402647738882</v>
      </c>
    </row>
    <row r="26" spans="1:14">
      <c r="A26" t="s">
        <v>22</v>
      </c>
      <c r="B26">
        <v>0.5</v>
      </c>
      <c r="C26">
        <v>3</v>
      </c>
      <c r="D26">
        <v>2</v>
      </c>
      <c r="E26">
        <v>0.5</v>
      </c>
      <c r="F26">
        <v>0</v>
      </c>
      <c r="G26">
        <v>0</v>
      </c>
      <c r="H26">
        <v>4</v>
      </c>
      <c r="I26">
        <v>11</v>
      </c>
      <c r="J26">
        <v>4</v>
      </c>
      <c r="K26">
        <v>1</v>
      </c>
      <c r="L26" t="s">
        <v>22</v>
      </c>
      <c r="M26">
        <f t="shared" si="0"/>
        <v>2.6</v>
      </c>
      <c r="N26">
        <f t="shared" si="1"/>
        <v>3.3316662497915366</v>
      </c>
    </row>
    <row r="27" spans="1:14">
      <c r="A27" t="s">
        <v>282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6</v>
      </c>
      <c r="I27">
        <v>0</v>
      </c>
      <c r="J27">
        <v>0</v>
      </c>
      <c r="K27">
        <v>0</v>
      </c>
      <c r="L27" t="s">
        <v>282</v>
      </c>
      <c r="M27">
        <f t="shared" si="0"/>
        <v>0.6</v>
      </c>
      <c r="N27">
        <f t="shared" si="1"/>
        <v>1.8973665961010275</v>
      </c>
    </row>
    <row r="28" spans="1:14">
      <c r="A28" t="s">
        <v>23</v>
      </c>
      <c r="B28">
        <v>4</v>
      </c>
      <c r="C28">
        <v>7</v>
      </c>
      <c r="D28">
        <v>2</v>
      </c>
      <c r="E28">
        <v>0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23</v>
      </c>
      <c r="M28">
        <f t="shared" si="0"/>
        <v>1.7</v>
      </c>
      <c r="N28">
        <f t="shared" si="1"/>
        <v>2.496664441476534</v>
      </c>
    </row>
    <row r="29" spans="1:14">
      <c r="A29" t="s">
        <v>76</v>
      </c>
      <c r="B29">
        <v>5</v>
      </c>
      <c r="C29">
        <v>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76</v>
      </c>
      <c r="M29">
        <f t="shared" si="0"/>
        <v>0.8</v>
      </c>
      <c r="N29">
        <f t="shared" si="1"/>
        <v>1.6193277068654826</v>
      </c>
    </row>
    <row r="30" spans="1:14">
      <c r="A30" t="s">
        <v>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25</v>
      </c>
      <c r="M30">
        <f t="shared" si="0"/>
        <v>0</v>
      </c>
      <c r="N30">
        <f t="shared" si="1"/>
        <v>0</v>
      </c>
    </row>
    <row r="31" spans="1:14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111</v>
      </c>
      <c r="M31">
        <f t="shared" si="0"/>
        <v>0</v>
      </c>
      <c r="N31">
        <f t="shared" si="1"/>
        <v>0</v>
      </c>
    </row>
    <row r="32" spans="1:14">
      <c r="A3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8</v>
      </c>
      <c r="K32">
        <v>0.5</v>
      </c>
      <c r="L32" t="s">
        <v>26</v>
      </c>
      <c r="M32">
        <f t="shared" si="0"/>
        <v>0.85</v>
      </c>
      <c r="N32">
        <f t="shared" si="1"/>
        <v>2.5171633064048726</v>
      </c>
    </row>
    <row r="33" spans="1:14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27</v>
      </c>
      <c r="M33">
        <f t="shared" si="0"/>
        <v>0</v>
      </c>
      <c r="N33">
        <f t="shared" si="1"/>
        <v>0</v>
      </c>
    </row>
    <row r="34" spans="1:14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28</v>
      </c>
      <c r="M34">
        <f t="shared" si="0"/>
        <v>0</v>
      </c>
      <c r="N34">
        <f t="shared" si="1"/>
        <v>0</v>
      </c>
    </row>
    <row r="35" spans="1:14">
      <c r="A35" t="s">
        <v>153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153</v>
      </c>
      <c r="M35">
        <f t="shared" si="0"/>
        <v>0</v>
      </c>
      <c r="N35">
        <f t="shared" si="1"/>
        <v>0</v>
      </c>
    </row>
    <row r="36" spans="1:14">
      <c r="A36" t="s">
        <v>29</v>
      </c>
      <c r="B36">
        <v>3</v>
      </c>
      <c r="C36">
        <v>0</v>
      </c>
      <c r="D36">
        <v>0</v>
      </c>
      <c r="E36">
        <v>0</v>
      </c>
      <c r="F36">
        <v>0.5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29</v>
      </c>
      <c r="M36">
        <f t="shared" si="0"/>
        <v>0.35</v>
      </c>
      <c r="N36">
        <f t="shared" si="1"/>
        <v>0.94428103161435295</v>
      </c>
    </row>
    <row r="37" spans="1:14">
      <c r="A37" t="s">
        <v>190</v>
      </c>
      <c r="B37">
        <v>5</v>
      </c>
      <c r="C37">
        <v>3</v>
      </c>
      <c r="D37">
        <v>2</v>
      </c>
      <c r="E37">
        <v>0</v>
      </c>
      <c r="F37">
        <v>0</v>
      </c>
      <c r="G37">
        <v>35</v>
      </c>
      <c r="H37">
        <v>5</v>
      </c>
      <c r="I37">
        <v>10</v>
      </c>
      <c r="J37">
        <v>8</v>
      </c>
      <c r="K37">
        <v>3</v>
      </c>
      <c r="L37" t="s">
        <v>190</v>
      </c>
      <c r="M37">
        <f t="shared" si="0"/>
        <v>7.1</v>
      </c>
      <c r="N37">
        <f t="shared" si="1"/>
        <v>10.311266761277308</v>
      </c>
    </row>
    <row r="38" spans="1:14">
      <c r="A38" t="s">
        <v>154</v>
      </c>
      <c r="B38">
        <v>0</v>
      </c>
      <c r="C38">
        <v>0</v>
      </c>
      <c r="D38">
        <v>0</v>
      </c>
      <c r="E38">
        <v>0.5</v>
      </c>
      <c r="F38">
        <v>0</v>
      </c>
      <c r="G38">
        <v>0</v>
      </c>
      <c r="H38">
        <v>0</v>
      </c>
      <c r="I38">
        <v>4</v>
      </c>
      <c r="J38">
        <v>0</v>
      </c>
      <c r="K38">
        <v>0</v>
      </c>
      <c r="L38" t="s">
        <v>154</v>
      </c>
      <c r="M38">
        <f t="shared" si="0"/>
        <v>0.45</v>
      </c>
      <c r="N38">
        <f t="shared" si="1"/>
        <v>1.2572014777097407</v>
      </c>
    </row>
    <row r="39" spans="1:14">
      <c r="A39" t="s">
        <v>283</v>
      </c>
      <c r="B39">
        <v>0</v>
      </c>
      <c r="C39">
        <v>0</v>
      </c>
      <c r="D39">
        <v>0</v>
      </c>
      <c r="E39">
        <v>0</v>
      </c>
      <c r="F39">
        <v>4</v>
      </c>
      <c r="G39">
        <v>0</v>
      </c>
      <c r="H39">
        <v>4</v>
      </c>
      <c r="I39">
        <v>14</v>
      </c>
      <c r="J39">
        <v>8</v>
      </c>
      <c r="K39">
        <v>20</v>
      </c>
      <c r="L39" t="s">
        <v>283</v>
      </c>
      <c r="M39">
        <f t="shared" si="0"/>
        <v>5</v>
      </c>
      <c r="N39">
        <f t="shared" si="1"/>
        <v>7.0079320138762133</v>
      </c>
    </row>
    <row r="40" spans="1:14">
      <c r="A40" t="s">
        <v>284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</v>
      </c>
      <c r="I40">
        <v>0</v>
      </c>
      <c r="J40">
        <v>0</v>
      </c>
      <c r="K40">
        <v>0</v>
      </c>
      <c r="L40" t="s">
        <v>284</v>
      </c>
      <c r="M40">
        <f t="shared" si="0"/>
        <v>0.4</v>
      </c>
      <c r="N40">
        <f t="shared" si="1"/>
        <v>1.2649110640673518</v>
      </c>
    </row>
    <row r="41" spans="1:14">
      <c r="A41" t="s">
        <v>31</v>
      </c>
      <c r="B41">
        <v>2</v>
      </c>
      <c r="C41">
        <v>0.5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31</v>
      </c>
      <c r="M41">
        <f t="shared" si="0"/>
        <v>0.25</v>
      </c>
      <c r="N41">
        <f t="shared" si="1"/>
        <v>0.63464775882199231</v>
      </c>
    </row>
    <row r="42" spans="1:14">
      <c r="A42" t="s">
        <v>133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133</v>
      </c>
      <c r="M42">
        <f t="shared" si="0"/>
        <v>0</v>
      </c>
      <c r="N42">
        <f t="shared" si="1"/>
        <v>0</v>
      </c>
    </row>
    <row r="43" spans="1:14">
      <c r="A43" t="s">
        <v>32</v>
      </c>
      <c r="B43">
        <v>0</v>
      </c>
      <c r="C43">
        <v>1</v>
      </c>
      <c r="D43">
        <v>0</v>
      </c>
      <c r="E43">
        <v>0</v>
      </c>
      <c r="F43">
        <v>5</v>
      </c>
      <c r="G43">
        <v>2</v>
      </c>
      <c r="H43">
        <v>0</v>
      </c>
      <c r="I43">
        <v>0</v>
      </c>
      <c r="J43">
        <v>6</v>
      </c>
      <c r="K43">
        <v>3</v>
      </c>
      <c r="L43" t="s">
        <v>32</v>
      </c>
      <c r="M43">
        <f t="shared" si="0"/>
        <v>1.7</v>
      </c>
      <c r="N43">
        <f t="shared" si="1"/>
        <v>2.263232692902394</v>
      </c>
    </row>
    <row r="44" spans="1:14">
      <c r="A44" t="s">
        <v>80</v>
      </c>
      <c r="B44">
        <v>0</v>
      </c>
      <c r="C44">
        <v>0</v>
      </c>
      <c r="D44">
        <v>0</v>
      </c>
      <c r="E44">
        <v>0</v>
      </c>
      <c r="F44">
        <v>8</v>
      </c>
      <c r="G44">
        <v>0</v>
      </c>
      <c r="H44">
        <v>0</v>
      </c>
      <c r="I44">
        <v>0</v>
      </c>
      <c r="J44">
        <v>6</v>
      </c>
      <c r="K44">
        <v>8</v>
      </c>
      <c r="L44" t="s">
        <v>80</v>
      </c>
      <c r="M44">
        <f t="shared" si="0"/>
        <v>2.2000000000000002</v>
      </c>
      <c r="N44">
        <f t="shared" si="1"/>
        <v>3.5839146815241629</v>
      </c>
    </row>
    <row r="45" spans="1:14">
      <c r="A45" t="s">
        <v>219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219</v>
      </c>
      <c r="M45">
        <f t="shared" si="0"/>
        <v>0</v>
      </c>
      <c r="N45">
        <f t="shared" si="1"/>
        <v>0</v>
      </c>
    </row>
    <row r="46" spans="1:14">
      <c r="A46" t="s">
        <v>34</v>
      </c>
      <c r="B46">
        <v>0.5</v>
      </c>
      <c r="C46">
        <v>6</v>
      </c>
      <c r="D46">
        <v>5</v>
      </c>
      <c r="E46">
        <v>0.5</v>
      </c>
      <c r="F46">
        <v>8</v>
      </c>
      <c r="G46">
        <v>12</v>
      </c>
      <c r="H46">
        <v>0</v>
      </c>
      <c r="I46">
        <v>2</v>
      </c>
      <c r="J46">
        <v>4</v>
      </c>
      <c r="K46">
        <v>2</v>
      </c>
      <c r="L46" t="s">
        <v>34</v>
      </c>
      <c r="M46">
        <f t="shared" si="0"/>
        <v>4</v>
      </c>
      <c r="N46">
        <f t="shared" si="1"/>
        <v>3.8514066694304478</v>
      </c>
    </row>
    <row r="47" spans="1:14">
      <c r="A47" t="s">
        <v>285</v>
      </c>
      <c r="B47">
        <v>0</v>
      </c>
      <c r="C47">
        <v>0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285</v>
      </c>
      <c r="M47">
        <f t="shared" si="0"/>
        <v>0.2</v>
      </c>
      <c r="N47">
        <f t="shared" si="1"/>
        <v>0.63245553203367588</v>
      </c>
    </row>
    <row r="48" spans="1:14">
      <c r="A48" t="s">
        <v>286</v>
      </c>
      <c r="B48">
        <v>0</v>
      </c>
      <c r="C48">
        <v>0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286</v>
      </c>
      <c r="M48">
        <f t="shared" si="0"/>
        <v>0.2</v>
      </c>
      <c r="N48">
        <f t="shared" si="1"/>
        <v>0.63245553203367588</v>
      </c>
    </row>
    <row r="49" spans="1:14">
      <c r="A49" t="s">
        <v>35</v>
      </c>
      <c r="B49">
        <v>0</v>
      </c>
      <c r="C49">
        <v>0</v>
      </c>
      <c r="D49">
        <v>35</v>
      </c>
      <c r="E49">
        <v>0.5</v>
      </c>
      <c r="F49">
        <v>12</v>
      </c>
      <c r="G49">
        <v>0</v>
      </c>
      <c r="H49">
        <v>15</v>
      </c>
      <c r="I49">
        <v>18</v>
      </c>
      <c r="J49">
        <v>0</v>
      </c>
      <c r="K49">
        <v>3</v>
      </c>
      <c r="L49" t="s">
        <v>35</v>
      </c>
      <c r="M49">
        <f t="shared" si="0"/>
        <v>8.35</v>
      </c>
      <c r="N49">
        <f t="shared" si="1"/>
        <v>11.690570749302381</v>
      </c>
    </row>
    <row r="50" spans="1:14">
      <c r="A50" t="s">
        <v>36</v>
      </c>
      <c r="B50">
        <v>1</v>
      </c>
      <c r="C50">
        <v>0</v>
      </c>
      <c r="D50">
        <v>2</v>
      </c>
      <c r="E50">
        <v>0</v>
      </c>
      <c r="F50">
        <v>2</v>
      </c>
      <c r="G50">
        <v>1</v>
      </c>
      <c r="H50">
        <v>0</v>
      </c>
      <c r="I50">
        <v>0</v>
      </c>
      <c r="J50">
        <v>3</v>
      </c>
      <c r="K50">
        <v>1</v>
      </c>
      <c r="L50" t="s">
        <v>36</v>
      </c>
      <c r="M50">
        <f t="shared" si="0"/>
        <v>1</v>
      </c>
      <c r="N50">
        <f t="shared" si="1"/>
        <v>1.0540925533894598</v>
      </c>
    </row>
    <row r="51" spans="1:14">
      <c r="A51" t="s">
        <v>113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113</v>
      </c>
      <c r="M51">
        <f t="shared" si="0"/>
        <v>0</v>
      </c>
      <c r="N51">
        <f t="shared" si="1"/>
        <v>0</v>
      </c>
    </row>
    <row r="52" spans="1:14">
      <c r="A52" t="s">
        <v>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37</v>
      </c>
      <c r="M52">
        <f t="shared" si="0"/>
        <v>0</v>
      </c>
      <c r="N52">
        <f t="shared" si="1"/>
        <v>0</v>
      </c>
    </row>
    <row r="53" spans="1:14">
      <c r="A53" t="s">
        <v>38</v>
      </c>
      <c r="B53">
        <v>55</v>
      </c>
      <c r="C53">
        <v>25</v>
      </c>
      <c r="D53">
        <v>4</v>
      </c>
      <c r="E53">
        <v>6</v>
      </c>
      <c r="F53">
        <v>4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38</v>
      </c>
      <c r="M53">
        <f t="shared" si="0"/>
        <v>9.4</v>
      </c>
      <c r="N53">
        <f t="shared" si="1"/>
        <v>17.746361129350809</v>
      </c>
    </row>
    <row r="54" spans="1:14">
      <c r="A54" t="s">
        <v>39</v>
      </c>
      <c r="B54">
        <v>0</v>
      </c>
      <c r="C54">
        <v>0</v>
      </c>
      <c r="D54">
        <v>0</v>
      </c>
      <c r="E54">
        <v>0</v>
      </c>
      <c r="F54">
        <v>8</v>
      </c>
      <c r="G54">
        <v>1</v>
      </c>
      <c r="H54">
        <v>0</v>
      </c>
      <c r="I54">
        <v>6</v>
      </c>
      <c r="J54">
        <v>0</v>
      </c>
      <c r="K54">
        <v>0</v>
      </c>
      <c r="L54" t="s">
        <v>39</v>
      </c>
      <c r="M54">
        <f t="shared" si="0"/>
        <v>1.5</v>
      </c>
      <c r="N54">
        <f t="shared" si="1"/>
        <v>2.9533408577782247</v>
      </c>
    </row>
    <row r="55" spans="1:14">
      <c r="A55" t="s">
        <v>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40</v>
      </c>
      <c r="M55">
        <f t="shared" si="0"/>
        <v>0</v>
      </c>
      <c r="N55">
        <f t="shared" si="1"/>
        <v>0</v>
      </c>
    </row>
    <row r="56" spans="1:14">
      <c r="A56" t="s">
        <v>220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220</v>
      </c>
      <c r="M56">
        <f t="shared" si="0"/>
        <v>0</v>
      </c>
      <c r="N56">
        <f t="shared" si="1"/>
        <v>0</v>
      </c>
    </row>
    <row r="57" spans="1:14">
      <c r="A57" t="s">
        <v>41</v>
      </c>
      <c r="B57">
        <v>0</v>
      </c>
      <c r="C57">
        <v>0.5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7</v>
      </c>
      <c r="L57" t="s">
        <v>41</v>
      </c>
      <c r="M57">
        <f t="shared" si="0"/>
        <v>1.1499999999999999</v>
      </c>
      <c r="N57">
        <f t="shared" si="1"/>
        <v>2.4042785935817745</v>
      </c>
    </row>
    <row r="58" spans="1:14">
      <c r="A58" t="s">
        <v>221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221</v>
      </c>
      <c r="M58">
        <f t="shared" si="0"/>
        <v>0</v>
      </c>
      <c r="N58">
        <f t="shared" si="1"/>
        <v>0</v>
      </c>
    </row>
    <row r="59" spans="1:14">
      <c r="A59" t="s">
        <v>231</v>
      </c>
      <c r="B59">
        <v>0</v>
      </c>
      <c r="C59">
        <v>17</v>
      </c>
      <c r="D59">
        <v>35</v>
      </c>
      <c r="E59">
        <v>87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231</v>
      </c>
      <c r="M59">
        <f t="shared" si="0"/>
        <v>13.9</v>
      </c>
      <c r="N59">
        <f t="shared" si="1"/>
        <v>28.187664756847887</v>
      </c>
    </row>
    <row r="60" spans="1:14">
      <c r="A60" t="s">
        <v>43</v>
      </c>
      <c r="B60">
        <v>7</v>
      </c>
      <c r="C60">
        <v>3</v>
      </c>
      <c r="D60">
        <v>1</v>
      </c>
      <c r="E60">
        <v>0</v>
      </c>
      <c r="F60">
        <v>15</v>
      </c>
      <c r="G60">
        <v>0</v>
      </c>
      <c r="H60">
        <v>10</v>
      </c>
      <c r="I60">
        <v>0</v>
      </c>
      <c r="J60">
        <v>40</v>
      </c>
      <c r="K60">
        <v>20</v>
      </c>
      <c r="L60" t="s">
        <v>43</v>
      </c>
      <c r="M60">
        <f t="shared" si="0"/>
        <v>9.6</v>
      </c>
      <c r="N60">
        <f t="shared" si="1"/>
        <v>12.747112962898262</v>
      </c>
    </row>
    <row r="61" spans="1:14">
      <c r="A61" t="s">
        <v>44</v>
      </c>
      <c r="B61">
        <v>0</v>
      </c>
      <c r="C61">
        <v>0</v>
      </c>
      <c r="D61">
        <v>0</v>
      </c>
      <c r="E61">
        <v>0</v>
      </c>
      <c r="F61">
        <v>5</v>
      </c>
      <c r="G61">
        <v>4</v>
      </c>
      <c r="H61">
        <v>12</v>
      </c>
      <c r="I61">
        <v>4</v>
      </c>
      <c r="J61">
        <v>0</v>
      </c>
      <c r="K61">
        <v>0</v>
      </c>
      <c r="L61" t="s">
        <v>44</v>
      </c>
      <c r="M61">
        <f t="shared" si="0"/>
        <v>2.5</v>
      </c>
      <c r="N61">
        <f t="shared" si="1"/>
        <v>3.9228674319799399</v>
      </c>
    </row>
    <row r="62" spans="1:14">
      <c r="A62" t="s">
        <v>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222</v>
      </c>
      <c r="M62">
        <f t="shared" si="0"/>
        <v>0</v>
      </c>
      <c r="N62">
        <f t="shared" si="1"/>
        <v>0</v>
      </c>
    </row>
    <row r="63" spans="1:14">
      <c r="A63" t="s">
        <v>223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223</v>
      </c>
      <c r="M63">
        <f t="shared" si="0"/>
        <v>0</v>
      </c>
      <c r="N63">
        <f t="shared" si="1"/>
        <v>0</v>
      </c>
    </row>
    <row r="64" spans="1:14">
      <c r="A64" t="s">
        <v>252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252</v>
      </c>
      <c r="M64">
        <f t="shared" si="0"/>
        <v>0</v>
      </c>
      <c r="N64">
        <f t="shared" si="1"/>
        <v>0</v>
      </c>
    </row>
    <row r="65" spans="1:14">
      <c r="A65" t="s">
        <v>136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</v>
      </c>
      <c r="K65">
        <v>1</v>
      </c>
      <c r="L65" t="s">
        <v>136</v>
      </c>
      <c r="M65">
        <f t="shared" si="0"/>
        <v>0.5</v>
      </c>
      <c r="N65">
        <f t="shared" si="1"/>
        <v>1.2692955176439846</v>
      </c>
    </row>
    <row r="66" spans="1:14">
      <c r="A66" t="s">
        <v>225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225</v>
      </c>
      <c r="M66">
        <f t="shared" si="0"/>
        <v>0</v>
      </c>
      <c r="N66">
        <f t="shared" si="1"/>
        <v>0</v>
      </c>
    </row>
    <row r="67" spans="1:14">
      <c r="A67" t="s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45</v>
      </c>
      <c r="M67">
        <f t="shared" si="0"/>
        <v>0</v>
      </c>
      <c r="N67">
        <f t="shared" si="1"/>
        <v>0</v>
      </c>
    </row>
    <row r="68" spans="1:14">
      <c r="A68" t="s">
        <v>46</v>
      </c>
      <c r="B68">
        <v>5</v>
      </c>
      <c r="C68">
        <v>3</v>
      </c>
      <c r="D68">
        <v>0</v>
      </c>
      <c r="E68">
        <v>0</v>
      </c>
      <c r="F68">
        <v>1</v>
      </c>
      <c r="G68">
        <v>3</v>
      </c>
      <c r="H68">
        <v>0</v>
      </c>
      <c r="I68">
        <v>0</v>
      </c>
      <c r="J68">
        <v>10</v>
      </c>
      <c r="K68">
        <v>7</v>
      </c>
      <c r="L68" t="s">
        <v>46</v>
      </c>
      <c r="M68">
        <f t="shared" si="0"/>
        <v>2.9</v>
      </c>
      <c r="N68">
        <f t="shared" si="1"/>
        <v>3.4785054261852175</v>
      </c>
    </row>
    <row r="69" spans="1:14">
      <c r="A69" t="s">
        <v>270</v>
      </c>
      <c r="B69">
        <v>25</v>
      </c>
      <c r="C69">
        <v>40</v>
      </c>
      <c r="D69">
        <v>70</v>
      </c>
      <c r="E69">
        <v>30</v>
      </c>
      <c r="F69">
        <v>8</v>
      </c>
      <c r="G69">
        <v>6</v>
      </c>
      <c r="H69">
        <v>5</v>
      </c>
      <c r="I69">
        <v>0</v>
      </c>
      <c r="J69">
        <v>0</v>
      </c>
      <c r="K69">
        <v>0</v>
      </c>
      <c r="L69" t="s">
        <v>270</v>
      </c>
      <c r="M69">
        <f t="shared" si="0"/>
        <v>18.399999999999999</v>
      </c>
      <c r="N69">
        <f t="shared" si="1"/>
        <v>23.00821109468917</v>
      </c>
    </row>
    <row r="70" spans="1:14">
      <c r="A70" s="3" t="s">
        <v>287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0</v>
      </c>
      <c r="K70">
        <v>0</v>
      </c>
      <c r="L70" s="3" t="s">
        <v>287</v>
      </c>
      <c r="M70">
        <f t="shared" si="0"/>
        <v>0.2</v>
      </c>
      <c r="N70">
        <f t="shared" si="1"/>
        <v>0.63245553203367588</v>
      </c>
    </row>
    <row r="71" spans="1:14">
      <c r="A71" t="s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48</v>
      </c>
      <c r="M71">
        <f t="shared" si="0"/>
        <v>0</v>
      </c>
      <c r="N71">
        <f t="shared" si="1"/>
        <v>0</v>
      </c>
    </row>
    <row r="72" spans="1:14">
      <c r="A72" t="s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49</v>
      </c>
      <c r="M72">
        <f t="shared" si="0"/>
        <v>0</v>
      </c>
      <c r="N72">
        <f t="shared" si="1"/>
        <v>0</v>
      </c>
    </row>
    <row r="73" spans="1:14">
      <c r="A73" t="s">
        <v>85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t="s">
        <v>85</v>
      </c>
      <c r="M73">
        <f>AVERAGE(B73:K73)</f>
        <v>0</v>
      </c>
      <c r="N73">
        <f>STDEV(B73:K73)</f>
        <v>0</v>
      </c>
    </row>
    <row r="74" spans="1:14">
      <c r="A74" t="s">
        <v>288</v>
      </c>
      <c r="B74">
        <v>0</v>
      </c>
      <c r="C74">
        <v>0</v>
      </c>
      <c r="D74">
        <v>12</v>
      </c>
      <c r="E74">
        <v>1</v>
      </c>
      <c r="F74">
        <v>0</v>
      </c>
      <c r="G74">
        <v>0</v>
      </c>
      <c r="H74">
        <v>0</v>
      </c>
      <c r="I74">
        <v>0</v>
      </c>
      <c r="J74">
        <v>10</v>
      </c>
      <c r="K74">
        <v>10</v>
      </c>
      <c r="L74" t="s">
        <v>288</v>
      </c>
      <c r="M74">
        <f>AVERAGE(B74:K74)</f>
        <v>3.3</v>
      </c>
      <c r="N74">
        <f>STDEV(B74:K74)</f>
        <v>5.1218486246016033</v>
      </c>
    </row>
    <row r="75" spans="1:14">
      <c r="A75" t="s">
        <v>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51</v>
      </c>
      <c r="M75">
        <f>AVERAGE(B75:K75)</f>
        <v>0</v>
      </c>
      <c r="N75">
        <f>STDEV(B75:K75)</f>
        <v>0</v>
      </c>
    </row>
    <row r="76" spans="1:14">
      <c r="A76" t="s">
        <v>52</v>
      </c>
      <c r="B76">
        <v>0</v>
      </c>
      <c r="C76">
        <v>0</v>
      </c>
      <c r="D76">
        <v>0.5</v>
      </c>
      <c r="E76">
        <v>0</v>
      </c>
      <c r="F76">
        <v>6</v>
      </c>
      <c r="G76">
        <v>0</v>
      </c>
      <c r="H76">
        <v>0</v>
      </c>
      <c r="I76">
        <v>0</v>
      </c>
      <c r="J76">
        <v>0</v>
      </c>
      <c r="K76">
        <v>0</v>
      </c>
      <c r="L76" t="s">
        <v>52</v>
      </c>
      <c r="M76">
        <f>AVERAGE(B76:K76)</f>
        <v>0.65</v>
      </c>
      <c r="N76">
        <f>STDEV(B76:K76)</f>
        <v>1.8863545089227882</v>
      </c>
    </row>
    <row r="77" spans="1:14">
      <c r="A77" t="s">
        <v>53</v>
      </c>
      <c r="B77">
        <v>0</v>
      </c>
      <c r="C77">
        <v>0.5</v>
      </c>
      <c r="D77">
        <v>0.5</v>
      </c>
      <c r="E77">
        <v>0.5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53</v>
      </c>
      <c r="M77">
        <f>AVERAGE(B77:K77)</f>
        <v>0.15</v>
      </c>
      <c r="N77">
        <f>STDEV(B77:K77)</f>
        <v>0.24152294576982397</v>
      </c>
    </row>
    <row r="78" spans="1:14">
      <c r="A78" t="s">
        <v>120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120</v>
      </c>
    </row>
    <row r="79" spans="1:14">
      <c r="A79" t="s">
        <v>177</v>
      </c>
      <c r="B79">
        <v>100</v>
      </c>
      <c r="C79">
        <v>100</v>
      </c>
      <c r="D79">
        <v>100</v>
      </c>
      <c r="E79">
        <v>100</v>
      </c>
      <c r="K79">
        <v>100</v>
      </c>
    </row>
    <row r="80" spans="1:14">
      <c r="A80" t="s">
        <v>56</v>
      </c>
      <c r="B80">
        <v>3</v>
      </c>
      <c r="C80">
        <v>6</v>
      </c>
      <c r="D80">
        <v>3</v>
      </c>
      <c r="E80">
        <v>2</v>
      </c>
      <c r="G80">
        <v>2</v>
      </c>
      <c r="H80">
        <v>2</v>
      </c>
      <c r="I80">
        <v>1</v>
      </c>
      <c r="K80">
        <v>4</v>
      </c>
    </row>
    <row r="81" spans="1:11">
      <c r="A81" t="s">
        <v>126</v>
      </c>
      <c r="E81">
        <v>20</v>
      </c>
    </row>
    <row r="82" spans="1:11">
      <c r="A82" t="s">
        <v>261</v>
      </c>
      <c r="B82">
        <v>2</v>
      </c>
      <c r="C82" t="s">
        <v>107</v>
      </c>
      <c r="D82" t="s">
        <v>107</v>
      </c>
    </row>
    <row r="83" spans="1:11">
      <c r="A83" t="s">
        <v>57</v>
      </c>
    </row>
    <row r="84" spans="1:11">
      <c r="A84" t="s">
        <v>93</v>
      </c>
      <c r="B84">
        <v>1</v>
      </c>
      <c r="C84">
        <v>7</v>
      </c>
    </row>
    <row r="86" spans="1:11">
      <c r="A86" t="s">
        <v>289</v>
      </c>
      <c r="H86">
        <v>6</v>
      </c>
    </row>
    <row r="87" spans="1:11">
      <c r="A87" t="s">
        <v>210</v>
      </c>
      <c r="I87">
        <v>3</v>
      </c>
    </row>
    <row r="88" spans="1:11">
      <c r="A88" t="s">
        <v>241</v>
      </c>
      <c r="B88">
        <v>3</v>
      </c>
      <c r="C88">
        <v>2</v>
      </c>
      <c r="I88">
        <v>1</v>
      </c>
    </row>
    <row r="89" spans="1:11">
      <c r="A89" t="s">
        <v>290</v>
      </c>
      <c r="D89">
        <v>0.5</v>
      </c>
      <c r="I89">
        <v>3</v>
      </c>
    </row>
    <row r="90" spans="1:11">
      <c r="A90" t="s">
        <v>291</v>
      </c>
      <c r="I90">
        <v>4</v>
      </c>
    </row>
    <row r="91" spans="1:11">
      <c r="A91" t="s">
        <v>292</v>
      </c>
      <c r="F91">
        <v>4</v>
      </c>
      <c r="I91">
        <v>8</v>
      </c>
    </row>
    <row r="92" spans="1:11">
      <c r="A92" t="s">
        <v>293</v>
      </c>
      <c r="E92">
        <v>0.5</v>
      </c>
      <c r="G92">
        <v>4</v>
      </c>
      <c r="H92">
        <v>12</v>
      </c>
    </row>
    <row r="93" spans="1:11">
      <c r="A93" t="s">
        <v>294</v>
      </c>
      <c r="C93">
        <v>2</v>
      </c>
      <c r="D93">
        <v>3</v>
      </c>
      <c r="E93">
        <v>3</v>
      </c>
      <c r="G93">
        <v>4</v>
      </c>
      <c r="H93">
        <v>2</v>
      </c>
    </row>
    <row r="94" spans="1:11">
      <c r="A94" t="s">
        <v>295</v>
      </c>
      <c r="I94">
        <v>2</v>
      </c>
      <c r="K94">
        <v>4</v>
      </c>
    </row>
    <row r="95" spans="1:11">
      <c r="A95" t="s">
        <v>103</v>
      </c>
      <c r="B95">
        <v>2</v>
      </c>
      <c r="I95">
        <v>7</v>
      </c>
    </row>
    <row r="96" spans="1:11">
      <c r="A96" t="s">
        <v>201</v>
      </c>
      <c r="I96">
        <v>1</v>
      </c>
      <c r="J96">
        <v>1</v>
      </c>
      <c r="K96">
        <v>4</v>
      </c>
    </row>
    <row r="97" spans="1:11">
      <c r="A97" t="s">
        <v>296</v>
      </c>
      <c r="D97">
        <v>0.5</v>
      </c>
      <c r="I97">
        <v>4</v>
      </c>
      <c r="J97">
        <v>3</v>
      </c>
    </row>
    <row r="98" spans="1:11">
      <c r="A98" t="s">
        <v>297</v>
      </c>
      <c r="B98">
        <v>1</v>
      </c>
    </row>
    <row r="99" spans="1:11">
      <c r="A99" t="s">
        <v>143</v>
      </c>
      <c r="B99">
        <v>2</v>
      </c>
    </row>
    <row r="100" spans="1:11">
      <c r="A100" t="s">
        <v>298</v>
      </c>
      <c r="B100">
        <v>1</v>
      </c>
    </row>
    <row r="101" spans="1:11">
      <c r="A101" t="s">
        <v>246</v>
      </c>
      <c r="B101">
        <v>0.5</v>
      </c>
      <c r="C101">
        <v>0.5</v>
      </c>
      <c r="K101">
        <v>0.5</v>
      </c>
    </row>
    <row r="102" spans="1:11">
      <c r="A102" t="s">
        <v>208</v>
      </c>
      <c r="B102">
        <v>4</v>
      </c>
      <c r="C102">
        <v>1</v>
      </c>
      <c r="D102">
        <v>1</v>
      </c>
      <c r="E102">
        <v>1</v>
      </c>
    </row>
    <row r="103" spans="1:11">
      <c r="A103" t="s">
        <v>299</v>
      </c>
      <c r="B103">
        <v>0.5</v>
      </c>
      <c r="C103">
        <v>0.5</v>
      </c>
    </row>
    <row r="104" spans="1:11">
      <c r="A104" t="s">
        <v>300</v>
      </c>
      <c r="C104">
        <v>2</v>
      </c>
    </row>
    <row r="105" spans="1:11">
      <c r="A105" t="s">
        <v>301</v>
      </c>
      <c r="D105">
        <v>0.5</v>
      </c>
      <c r="E105">
        <v>0.5</v>
      </c>
    </row>
    <row r="106" spans="1:11">
      <c r="A106" t="s">
        <v>106</v>
      </c>
      <c r="E106" t="s">
        <v>107</v>
      </c>
    </row>
    <row r="107" spans="1:11">
      <c r="A107" t="s">
        <v>302</v>
      </c>
      <c r="E107">
        <v>1</v>
      </c>
    </row>
    <row r="108" spans="1:11">
      <c r="A108" t="s">
        <v>209</v>
      </c>
      <c r="E108">
        <v>1</v>
      </c>
      <c r="K108">
        <v>1</v>
      </c>
    </row>
    <row r="109" spans="1:11">
      <c r="A109" t="s">
        <v>214</v>
      </c>
      <c r="K109">
        <v>0.5</v>
      </c>
    </row>
    <row r="110" spans="1:11">
      <c r="A110" t="s">
        <v>303</v>
      </c>
      <c r="K110">
        <v>0.5</v>
      </c>
    </row>
    <row r="111" spans="1:11">
      <c r="A111" t="s">
        <v>304</v>
      </c>
      <c r="K111">
        <v>0.5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14" sqref="A14:A85"/>
    </sheetView>
  </sheetViews>
  <sheetFormatPr baseColWidth="10" defaultColWidth="8.6640625" defaultRowHeight="14" x14ac:dyDescent="0"/>
  <cols>
    <col min="1" max="1" width="31.6640625" customWidth="1"/>
    <col min="2" max="11" width="9.6640625" customWidth="1"/>
  </cols>
  <sheetData>
    <row r="1" spans="1:14">
      <c r="A1" t="s">
        <v>0</v>
      </c>
      <c r="B1" s="1">
        <v>40769</v>
      </c>
      <c r="C1" s="1">
        <v>40769</v>
      </c>
      <c r="D1" s="1">
        <v>40769</v>
      </c>
      <c r="E1" s="1">
        <v>40769</v>
      </c>
      <c r="F1" s="1">
        <v>40769</v>
      </c>
      <c r="G1" s="1">
        <v>40769</v>
      </c>
      <c r="H1" s="1">
        <v>40769</v>
      </c>
      <c r="I1" s="1">
        <v>40769</v>
      </c>
      <c r="J1" s="1">
        <v>40769</v>
      </c>
      <c r="K1" s="1">
        <v>40769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3</v>
      </c>
      <c r="C3">
        <v>7</v>
      </c>
      <c r="D3">
        <v>10</v>
      </c>
      <c r="E3">
        <v>13</v>
      </c>
      <c r="F3">
        <v>14</v>
      </c>
      <c r="G3">
        <v>15</v>
      </c>
      <c r="H3">
        <v>16</v>
      </c>
      <c r="I3">
        <v>19</v>
      </c>
      <c r="J3">
        <v>20</v>
      </c>
      <c r="K3">
        <v>26</v>
      </c>
    </row>
    <row r="4" spans="1:14">
      <c r="A4" t="s">
        <v>5</v>
      </c>
      <c r="B4" t="s">
        <v>7</v>
      </c>
      <c r="C4" t="s">
        <v>6</v>
      </c>
      <c r="D4" t="s">
        <v>170</v>
      </c>
      <c r="E4" t="s">
        <v>7</v>
      </c>
      <c r="F4" t="s">
        <v>6</v>
      </c>
      <c r="G4" t="s">
        <v>170</v>
      </c>
      <c r="H4" t="s">
        <v>170</v>
      </c>
      <c r="I4" t="s">
        <v>6</v>
      </c>
      <c r="J4" t="s">
        <v>7</v>
      </c>
      <c r="K4" t="s">
        <v>6</v>
      </c>
    </row>
    <row r="5" spans="1:14">
      <c r="A5" t="s">
        <v>8</v>
      </c>
      <c r="B5" t="s">
        <v>7</v>
      </c>
      <c r="C5" t="s">
        <v>9</v>
      </c>
      <c r="D5" t="s">
        <v>10</v>
      </c>
      <c r="E5" t="s">
        <v>7</v>
      </c>
      <c r="F5" t="s">
        <v>9</v>
      </c>
      <c r="G5" t="s">
        <v>10</v>
      </c>
      <c r="H5" t="s">
        <v>10</v>
      </c>
      <c r="I5" t="s">
        <v>9</v>
      </c>
      <c r="J5" t="s">
        <v>7</v>
      </c>
      <c r="K5" t="s">
        <v>9</v>
      </c>
      <c r="M5" s="3" t="s">
        <v>66</v>
      </c>
      <c r="N5" s="3" t="s">
        <v>12</v>
      </c>
    </row>
    <row r="6" spans="1:14">
      <c r="A6" t="s">
        <v>13</v>
      </c>
      <c r="B6">
        <v>0</v>
      </c>
      <c r="C6">
        <v>2</v>
      </c>
      <c r="D6">
        <v>0</v>
      </c>
      <c r="E6">
        <v>0</v>
      </c>
      <c r="F6">
        <v>3</v>
      </c>
      <c r="G6">
        <v>4</v>
      </c>
      <c r="H6">
        <v>2</v>
      </c>
      <c r="I6">
        <v>0</v>
      </c>
      <c r="J6">
        <v>0</v>
      </c>
      <c r="K6">
        <v>0</v>
      </c>
      <c r="L6" t="s">
        <v>13</v>
      </c>
      <c r="M6">
        <f>AVERAGE(B6:K6)</f>
        <v>1.1000000000000001</v>
      </c>
      <c r="N6">
        <f>STDEV(B6:K6)</f>
        <v>1.5238839267549946</v>
      </c>
    </row>
    <row r="7" spans="1:14">
      <c r="A7" t="s">
        <v>67</v>
      </c>
      <c r="B7">
        <v>0.5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67</v>
      </c>
      <c r="M7">
        <f>AVERAGE(B7:K7)</f>
        <v>0.15</v>
      </c>
      <c r="N7">
        <f>STDEV(B7:K7)</f>
        <v>0.33747427885527642</v>
      </c>
    </row>
    <row r="8" spans="1:14" s="10" customFormat="1">
      <c r="A8" s="9" t="s">
        <v>305</v>
      </c>
      <c r="B8" s="10">
        <f>B7+B6</f>
        <v>0.5</v>
      </c>
      <c r="C8" s="10">
        <f t="shared" ref="C8:K8" si="0">C7+C6</f>
        <v>2</v>
      </c>
      <c r="D8" s="10">
        <f t="shared" si="0"/>
        <v>0</v>
      </c>
      <c r="E8" s="10">
        <f t="shared" si="0"/>
        <v>1</v>
      </c>
      <c r="F8" s="10">
        <f t="shared" si="0"/>
        <v>3</v>
      </c>
      <c r="G8" s="10">
        <f t="shared" si="0"/>
        <v>4</v>
      </c>
      <c r="H8" s="10">
        <f t="shared" si="0"/>
        <v>2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 t="s">
        <v>305</v>
      </c>
      <c r="M8">
        <f>AVERAGE(B8:K8)</f>
        <v>1.25</v>
      </c>
      <c r="N8">
        <f>STDEV(B8:K8)</f>
        <v>1.4385563751360058</v>
      </c>
    </row>
    <row r="9" spans="1:14">
      <c r="A9" t="s">
        <v>14</v>
      </c>
      <c r="B9">
        <v>40</v>
      </c>
      <c r="C9">
        <v>40</v>
      </c>
      <c r="D9">
        <v>23</v>
      </c>
      <c r="E9">
        <v>35</v>
      </c>
      <c r="F9">
        <v>25</v>
      </c>
      <c r="G9">
        <v>8</v>
      </c>
      <c r="H9">
        <v>23</v>
      </c>
      <c r="I9">
        <v>12</v>
      </c>
      <c r="J9">
        <v>0</v>
      </c>
      <c r="K9">
        <v>75</v>
      </c>
      <c r="L9" t="s">
        <v>14</v>
      </c>
      <c r="M9">
        <f>AVERAGE(B9:K9)</f>
        <v>28.1</v>
      </c>
      <c r="N9">
        <f>STDEV(B9:K9)</f>
        <v>21.199842766712521</v>
      </c>
    </row>
    <row r="10" spans="1:14">
      <c r="A10" t="s">
        <v>15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0</v>
      </c>
      <c r="I10">
        <v>0</v>
      </c>
      <c r="J10">
        <v>0</v>
      </c>
      <c r="K10">
        <v>0.5</v>
      </c>
      <c r="L10" t="s">
        <v>15</v>
      </c>
      <c r="M10">
        <f>AVERAGE(B10:K10)</f>
        <v>0.35</v>
      </c>
      <c r="N10">
        <f>STDEV(B10:K10)</f>
        <v>0.66874675492462932</v>
      </c>
    </row>
    <row r="11" spans="1:14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69</v>
      </c>
      <c r="M11">
        <f t="shared" ref="M11:M73" si="1">AVERAGE(B11:K11)</f>
        <v>0</v>
      </c>
      <c r="N11">
        <f t="shared" ref="N11:N73" si="2">STDEV(B11:K11)</f>
        <v>0</v>
      </c>
    </row>
    <row r="12" spans="1:14">
      <c r="A12" t="s">
        <v>70</v>
      </c>
      <c r="B12">
        <v>0</v>
      </c>
      <c r="C12">
        <v>0</v>
      </c>
      <c r="D12">
        <v>0</v>
      </c>
      <c r="E12">
        <v>0.5</v>
      </c>
      <c r="F12">
        <v>0</v>
      </c>
      <c r="G12">
        <v>0</v>
      </c>
      <c r="H12">
        <v>0</v>
      </c>
      <c r="I12">
        <v>12</v>
      </c>
      <c r="J12">
        <v>4</v>
      </c>
      <c r="K12">
        <v>0</v>
      </c>
      <c r="L12" t="s">
        <v>70</v>
      </c>
      <c r="M12">
        <f t="shared" si="1"/>
        <v>1.65</v>
      </c>
      <c r="N12">
        <f t="shared" si="2"/>
        <v>3.8445488104009757</v>
      </c>
    </row>
    <row r="13" spans="1:14">
      <c r="A13" t="s">
        <v>17</v>
      </c>
      <c r="B13">
        <v>0</v>
      </c>
      <c r="C13">
        <v>0</v>
      </c>
      <c r="D13">
        <v>3</v>
      </c>
      <c r="E13">
        <v>0</v>
      </c>
      <c r="F13">
        <v>0</v>
      </c>
      <c r="G13">
        <v>1.5</v>
      </c>
      <c r="H13">
        <v>5</v>
      </c>
      <c r="I13">
        <v>5</v>
      </c>
      <c r="J13">
        <v>4</v>
      </c>
      <c r="K13">
        <v>3</v>
      </c>
      <c r="L13" t="s">
        <v>17</v>
      </c>
      <c r="M13">
        <f t="shared" si="1"/>
        <v>2.15</v>
      </c>
      <c r="N13">
        <f t="shared" si="2"/>
        <v>2.1088438117182178</v>
      </c>
    </row>
    <row r="14" spans="1:14">
      <c r="A14" t="s">
        <v>215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215</v>
      </c>
      <c r="M14">
        <f t="shared" si="1"/>
        <v>0</v>
      </c>
      <c r="N14">
        <f t="shared" si="2"/>
        <v>0</v>
      </c>
    </row>
    <row r="15" spans="1:14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 t="s">
        <v>18</v>
      </c>
      <c r="M15">
        <f t="shared" si="1"/>
        <v>0.2</v>
      </c>
      <c r="N15">
        <f t="shared" si="2"/>
        <v>0.63245553203367588</v>
      </c>
    </row>
    <row r="16" spans="1:14">
      <c r="A16" t="s">
        <v>159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</v>
      </c>
      <c r="K16">
        <v>0</v>
      </c>
      <c r="L16" t="s">
        <v>159</v>
      </c>
      <c r="M16">
        <f t="shared" si="1"/>
        <v>0.5</v>
      </c>
      <c r="N16">
        <f t="shared" si="2"/>
        <v>1.5811388300841898</v>
      </c>
    </row>
    <row r="17" spans="1:14">
      <c r="A17" t="s">
        <v>216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0.5</v>
      </c>
      <c r="K17">
        <v>0</v>
      </c>
      <c r="L17" t="s">
        <v>216</v>
      </c>
      <c r="M17">
        <f t="shared" si="1"/>
        <v>0.05</v>
      </c>
      <c r="N17">
        <f t="shared" si="2"/>
        <v>0.15811388300841897</v>
      </c>
    </row>
    <row r="18" spans="1:14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19</v>
      </c>
      <c r="M18">
        <f t="shared" si="1"/>
        <v>0</v>
      </c>
      <c r="N18">
        <f t="shared" si="2"/>
        <v>0</v>
      </c>
    </row>
    <row r="19" spans="1:14">
      <c r="A19" t="s">
        <v>185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185</v>
      </c>
      <c r="M19">
        <f t="shared" si="1"/>
        <v>0</v>
      </c>
      <c r="N19">
        <f t="shared" si="2"/>
        <v>0</v>
      </c>
    </row>
    <row r="20" spans="1:14">
      <c r="A20" t="s">
        <v>20</v>
      </c>
      <c r="B20">
        <v>0</v>
      </c>
      <c r="C20">
        <v>2</v>
      </c>
      <c r="D20">
        <v>2</v>
      </c>
      <c r="E20">
        <v>0</v>
      </c>
      <c r="F20">
        <v>3</v>
      </c>
      <c r="G20">
        <v>0</v>
      </c>
      <c r="H20">
        <v>4</v>
      </c>
      <c r="I20">
        <v>0</v>
      </c>
      <c r="J20">
        <v>0</v>
      </c>
      <c r="K20">
        <v>6</v>
      </c>
      <c r="L20" t="s">
        <v>20</v>
      </c>
      <c r="M20">
        <f t="shared" si="1"/>
        <v>1.7</v>
      </c>
      <c r="N20">
        <f t="shared" si="2"/>
        <v>2.1108186931983419</v>
      </c>
    </row>
    <row r="21" spans="1:14">
      <c r="A21" t="s">
        <v>21</v>
      </c>
      <c r="B21">
        <v>0</v>
      </c>
      <c r="C21">
        <v>4</v>
      </c>
      <c r="D21">
        <v>18</v>
      </c>
      <c r="E21">
        <v>12</v>
      </c>
      <c r="F21">
        <v>10</v>
      </c>
      <c r="G21">
        <v>3</v>
      </c>
      <c r="H21">
        <v>7</v>
      </c>
      <c r="I21">
        <v>25</v>
      </c>
      <c r="J21">
        <v>30</v>
      </c>
      <c r="K21">
        <v>8</v>
      </c>
      <c r="L21" t="s">
        <v>21</v>
      </c>
      <c r="M21">
        <f t="shared" si="1"/>
        <v>11.7</v>
      </c>
      <c r="N21">
        <f t="shared" si="2"/>
        <v>9.7871798230587785</v>
      </c>
    </row>
    <row r="22" spans="1:14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6</v>
      </c>
      <c r="J22">
        <v>0</v>
      </c>
      <c r="K22">
        <v>10</v>
      </c>
      <c r="L22" t="s">
        <v>22</v>
      </c>
      <c r="M22">
        <f t="shared" si="1"/>
        <v>1.6</v>
      </c>
      <c r="N22">
        <f t="shared" si="2"/>
        <v>3.5023801430836525</v>
      </c>
    </row>
    <row r="23" spans="1:14">
      <c r="A23" t="s">
        <v>23</v>
      </c>
      <c r="B23">
        <v>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23</v>
      </c>
      <c r="M23">
        <f t="shared" si="1"/>
        <v>0.6</v>
      </c>
      <c r="N23">
        <f t="shared" si="2"/>
        <v>1.3498971154211057</v>
      </c>
    </row>
    <row r="24" spans="1:14">
      <c r="A24" t="s">
        <v>24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0</v>
      </c>
      <c r="K24">
        <v>0</v>
      </c>
      <c r="L24" t="s">
        <v>24</v>
      </c>
      <c r="M24">
        <f t="shared" si="1"/>
        <v>2.5</v>
      </c>
      <c r="N24">
        <f t="shared" si="2"/>
        <v>6.3464775882199236</v>
      </c>
    </row>
    <row r="25" spans="1:14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25</v>
      </c>
      <c r="M25">
        <f t="shared" si="1"/>
        <v>0</v>
      </c>
      <c r="N25">
        <f t="shared" si="2"/>
        <v>0</v>
      </c>
    </row>
    <row r="26" spans="1:14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111</v>
      </c>
      <c r="M26">
        <f t="shared" si="1"/>
        <v>0</v>
      </c>
      <c r="N26">
        <f t="shared" si="2"/>
        <v>0</v>
      </c>
    </row>
    <row r="27" spans="1:14">
      <c r="A27" t="s">
        <v>26</v>
      </c>
      <c r="B27">
        <v>3</v>
      </c>
      <c r="C27">
        <v>1</v>
      </c>
      <c r="D27">
        <v>7</v>
      </c>
      <c r="E27">
        <v>2</v>
      </c>
      <c r="F27">
        <v>1</v>
      </c>
      <c r="G27">
        <v>10</v>
      </c>
      <c r="H27">
        <v>1.5</v>
      </c>
      <c r="I27">
        <v>0</v>
      </c>
      <c r="J27">
        <v>0</v>
      </c>
      <c r="K27">
        <v>15</v>
      </c>
      <c r="L27" t="s">
        <v>26</v>
      </c>
      <c r="M27">
        <f t="shared" si="1"/>
        <v>4.05</v>
      </c>
      <c r="N27">
        <f t="shared" si="2"/>
        <v>5.0246614037387856</v>
      </c>
    </row>
    <row r="28" spans="1:14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27</v>
      </c>
      <c r="M28">
        <f t="shared" si="1"/>
        <v>0</v>
      </c>
      <c r="N28">
        <f t="shared" si="2"/>
        <v>0</v>
      </c>
    </row>
    <row r="29" spans="1:14">
      <c r="A29" t="s">
        <v>28</v>
      </c>
      <c r="B29">
        <v>0</v>
      </c>
      <c r="C29">
        <v>6</v>
      </c>
      <c r="D29">
        <v>3</v>
      </c>
      <c r="E29">
        <v>10</v>
      </c>
      <c r="F29">
        <v>4</v>
      </c>
      <c r="G29">
        <v>17</v>
      </c>
      <c r="H29">
        <v>2</v>
      </c>
      <c r="I29">
        <v>0</v>
      </c>
      <c r="J29">
        <v>0</v>
      </c>
      <c r="K29">
        <v>0</v>
      </c>
      <c r="L29" t="s">
        <v>28</v>
      </c>
      <c r="M29">
        <f t="shared" si="1"/>
        <v>4.2</v>
      </c>
      <c r="N29">
        <f t="shared" si="2"/>
        <v>5.5537774932422748</v>
      </c>
    </row>
    <row r="30" spans="1:14">
      <c r="A30" t="s">
        <v>153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153</v>
      </c>
      <c r="M30">
        <f t="shared" si="1"/>
        <v>0</v>
      </c>
      <c r="N30">
        <f t="shared" si="2"/>
        <v>0</v>
      </c>
    </row>
    <row r="31" spans="1:14">
      <c r="A31" t="s">
        <v>29</v>
      </c>
      <c r="B31">
        <v>1</v>
      </c>
      <c r="C31">
        <v>1</v>
      </c>
      <c r="D31">
        <v>6</v>
      </c>
      <c r="E31">
        <v>5</v>
      </c>
      <c r="F31">
        <v>8</v>
      </c>
      <c r="G31">
        <v>7</v>
      </c>
      <c r="H31">
        <v>6</v>
      </c>
      <c r="I31">
        <v>4</v>
      </c>
      <c r="J31">
        <v>0.5</v>
      </c>
      <c r="K31">
        <v>0</v>
      </c>
      <c r="L31" t="s">
        <v>29</v>
      </c>
      <c r="M31">
        <f t="shared" si="1"/>
        <v>3.85</v>
      </c>
      <c r="N31">
        <f t="shared" si="2"/>
        <v>2.981889781106382</v>
      </c>
    </row>
    <row r="32" spans="1:14">
      <c r="A32" t="s">
        <v>30</v>
      </c>
      <c r="B32">
        <v>0.5</v>
      </c>
      <c r="C32">
        <v>12</v>
      </c>
      <c r="D32">
        <v>11</v>
      </c>
      <c r="E32">
        <v>8</v>
      </c>
      <c r="F32">
        <v>8</v>
      </c>
      <c r="G32">
        <v>39</v>
      </c>
      <c r="H32">
        <v>20</v>
      </c>
      <c r="I32">
        <v>4</v>
      </c>
      <c r="J32">
        <v>3</v>
      </c>
      <c r="K32">
        <v>25</v>
      </c>
      <c r="L32" t="s">
        <v>30</v>
      </c>
      <c r="M32">
        <f t="shared" si="1"/>
        <v>13.05</v>
      </c>
      <c r="N32">
        <f t="shared" si="2"/>
        <v>11.837909913118578</v>
      </c>
    </row>
    <row r="33" spans="1:14">
      <c r="A33" t="s">
        <v>172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10</v>
      </c>
      <c r="L33" t="s">
        <v>172</v>
      </c>
      <c r="M33">
        <f t="shared" si="1"/>
        <v>1.2</v>
      </c>
      <c r="N33">
        <f t="shared" si="2"/>
        <v>3.1552425509864621</v>
      </c>
    </row>
    <row r="34" spans="1:14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3.5</v>
      </c>
      <c r="I34">
        <v>5</v>
      </c>
      <c r="J34">
        <v>5</v>
      </c>
      <c r="K34">
        <v>0</v>
      </c>
      <c r="L34" t="s">
        <v>31</v>
      </c>
      <c r="M34">
        <f t="shared" si="1"/>
        <v>1.35</v>
      </c>
      <c r="N34">
        <f t="shared" si="2"/>
        <v>2.2117112530044842</v>
      </c>
    </row>
    <row r="35" spans="1:14">
      <c r="A35" t="s">
        <v>306</v>
      </c>
      <c r="B35">
        <v>0</v>
      </c>
      <c r="C35">
        <v>0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</v>
      </c>
      <c r="L35" t="s">
        <v>306</v>
      </c>
      <c r="M35">
        <f t="shared" si="1"/>
        <v>1</v>
      </c>
      <c r="N35">
        <f t="shared" si="2"/>
        <v>2.5385910352879693</v>
      </c>
    </row>
    <row r="36" spans="1:14">
      <c r="A36" t="s">
        <v>32</v>
      </c>
      <c r="B36">
        <v>3</v>
      </c>
      <c r="C36">
        <v>1</v>
      </c>
      <c r="D36">
        <v>11</v>
      </c>
      <c r="E36">
        <v>3</v>
      </c>
      <c r="F36">
        <v>6</v>
      </c>
      <c r="G36">
        <v>1.5</v>
      </c>
      <c r="H36">
        <v>1.5</v>
      </c>
      <c r="I36">
        <v>0</v>
      </c>
      <c r="J36">
        <v>1</v>
      </c>
      <c r="K36">
        <v>2</v>
      </c>
      <c r="L36" t="s">
        <v>32</v>
      </c>
      <c r="M36">
        <f t="shared" si="1"/>
        <v>3</v>
      </c>
      <c r="N36">
        <f t="shared" si="2"/>
        <v>3.2574700476153438</v>
      </c>
    </row>
    <row r="37" spans="1:14">
      <c r="A37" t="s">
        <v>33</v>
      </c>
      <c r="B37">
        <v>0</v>
      </c>
      <c r="C37">
        <v>1</v>
      </c>
      <c r="D37">
        <v>3</v>
      </c>
      <c r="E37">
        <v>0.5</v>
      </c>
      <c r="F37">
        <v>5</v>
      </c>
      <c r="G37">
        <v>3</v>
      </c>
      <c r="H37">
        <v>4</v>
      </c>
      <c r="I37">
        <v>0</v>
      </c>
      <c r="J37">
        <v>0</v>
      </c>
      <c r="K37">
        <v>0</v>
      </c>
      <c r="L37" t="s">
        <v>33</v>
      </c>
      <c r="M37">
        <f t="shared" si="1"/>
        <v>1.65</v>
      </c>
      <c r="N37">
        <f t="shared" si="2"/>
        <v>1.9155794017592809</v>
      </c>
    </row>
    <row r="38" spans="1:14" s="10" customFormat="1">
      <c r="A38" s="10" t="s">
        <v>307</v>
      </c>
      <c r="B38" s="10">
        <f>B36+0.5*B40</f>
        <v>3</v>
      </c>
      <c r="C38" s="10">
        <f t="shared" ref="C38:K38" si="3">C36+0.5*C40</f>
        <v>1</v>
      </c>
      <c r="D38" s="10">
        <f t="shared" si="3"/>
        <v>12.5</v>
      </c>
      <c r="E38" s="10">
        <f t="shared" si="3"/>
        <v>3</v>
      </c>
      <c r="F38" s="10">
        <f t="shared" si="3"/>
        <v>6</v>
      </c>
      <c r="G38" s="10">
        <f t="shared" si="3"/>
        <v>1.5</v>
      </c>
      <c r="H38" s="10">
        <f t="shared" si="3"/>
        <v>1.5</v>
      </c>
      <c r="I38" s="10">
        <f t="shared" si="3"/>
        <v>0</v>
      </c>
      <c r="J38" s="10">
        <f t="shared" si="3"/>
        <v>1</v>
      </c>
      <c r="K38" s="10">
        <f t="shared" si="3"/>
        <v>2</v>
      </c>
      <c r="M38" s="10">
        <f>AVERAGE(B38:K38)</f>
        <v>3.15</v>
      </c>
      <c r="N38" s="10">
        <f>STDEV(B38:K38)</f>
        <v>3.6746126024082835</v>
      </c>
    </row>
    <row r="39" spans="1:14" s="10" customFormat="1">
      <c r="A39" s="10" t="s">
        <v>308</v>
      </c>
      <c r="B39" s="10">
        <f>B37+0.5*B40</f>
        <v>0</v>
      </c>
      <c r="C39" s="10">
        <f t="shared" ref="C39:K39" si="4">C37+0.5*C40</f>
        <v>1</v>
      </c>
      <c r="D39" s="10">
        <f t="shared" si="4"/>
        <v>4.5</v>
      </c>
      <c r="E39" s="10">
        <f t="shared" si="4"/>
        <v>0.5</v>
      </c>
      <c r="F39" s="10">
        <f t="shared" si="4"/>
        <v>5</v>
      </c>
      <c r="G39" s="10">
        <f t="shared" si="4"/>
        <v>3</v>
      </c>
      <c r="H39" s="10">
        <f t="shared" si="4"/>
        <v>4</v>
      </c>
      <c r="I39" s="10">
        <f t="shared" si="4"/>
        <v>0</v>
      </c>
      <c r="J39" s="10">
        <f t="shared" si="4"/>
        <v>0</v>
      </c>
      <c r="K39" s="10">
        <f t="shared" si="4"/>
        <v>0</v>
      </c>
      <c r="M39" s="10">
        <f>AVERAGE(B39:K39)</f>
        <v>1.8</v>
      </c>
      <c r="N39" s="10">
        <f>STDEV(B39:K39)</f>
        <v>2.0843330934484645</v>
      </c>
    </row>
    <row r="40" spans="1:14" s="10" customFormat="1">
      <c r="A40" s="10" t="s">
        <v>219</v>
      </c>
      <c r="B40" s="10">
        <v>0</v>
      </c>
      <c r="C40" s="10">
        <v>0</v>
      </c>
      <c r="D40" s="10">
        <v>3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 t="s">
        <v>219</v>
      </c>
      <c r="M40" s="10">
        <f t="shared" si="1"/>
        <v>0.3</v>
      </c>
      <c r="N40" s="10">
        <f t="shared" si="2"/>
        <v>0.94868329805051377</v>
      </c>
    </row>
    <row r="41" spans="1:14">
      <c r="A41" t="s">
        <v>34</v>
      </c>
      <c r="B41">
        <v>2</v>
      </c>
      <c r="C41">
        <v>5</v>
      </c>
      <c r="D41">
        <v>3</v>
      </c>
      <c r="E41">
        <v>9</v>
      </c>
      <c r="F41">
        <v>5</v>
      </c>
      <c r="G41">
        <v>4</v>
      </c>
      <c r="H41">
        <v>6</v>
      </c>
      <c r="I41">
        <v>1</v>
      </c>
      <c r="J41">
        <v>0</v>
      </c>
      <c r="K41">
        <v>0</v>
      </c>
      <c r="L41" t="s">
        <v>34</v>
      </c>
      <c r="M41">
        <f t="shared" si="1"/>
        <v>3.5</v>
      </c>
      <c r="N41">
        <f t="shared" si="2"/>
        <v>2.8771127502720115</v>
      </c>
    </row>
    <row r="42" spans="1:14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4</v>
      </c>
      <c r="L42" t="s">
        <v>35</v>
      </c>
      <c r="M42">
        <f t="shared" si="1"/>
        <v>0.4</v>
      </c>
      <c r="N42">
        <f t="shared" si="2"/>
        <v>1.2649110640673518</v>
      </c>
    </row>
    <row r="43" spans="1:14">
      <c r="A43" t="s">
        <v>36</v>
      </c>
      <c r="B43">
        <v>0.5</v>
      </c>
      <c r="C43">
        <v>0.5</v>
      </c>
      <c r="D43">
        <v>0.5</v>
      </c>
      <c r="E43">
        <v>0.5</v>
      </c>
      <c r="F43">
        <v>0</v>
      </c>
      <c r="G43">
        <v>0</v>
      </c>
      <c r="H43">
        <v>0.5</v>
      </c>
      <c r="I43">
        <v>0.5</v>
      </c>
      <c r="J43">
        <v>0</v>
      </c>
      <c r="K43">
        <v>1</v>
      </c>
      <c r="L43" t="s">
        <v>36</v>
      </c>
      <c r="M43">
        <f t="shared" si="1"/>
        <v>0.4</v>
      </c>
      <c r="N43">
        <f t="shared" si="2"/>
        <v>0.31622776601683794</v>
      </c>
    </row>
    <row r="44" spans="1:14">
      <c r="A44" t="s">
        <v>113</v>
      </c>
      <c r="B44">
        <v>0</v>
      </c>
      <c r="C44">
        <v>0</v>
      </c>
      <c r="D44">
        <v>0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L44" t="s">
        <v>113</v>
      </c>
      <c r="M44">
        <f t="shared" si="1"/>
        <v>0.05</v>
      </c>
      <c r="N44">
        <f t="shared" si="2"/>
        <v>0.15811388300841897</v>
      </c>
    </row>
    <row r="45" spans="1:14">
      <c r="A45" t="s">
        <v>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37</v>
      </c>
      <c r="M45">
        <f t="shared" si="1"/>
        <v>0</v>
      </c>
      <c r="N45">
        <f t="shared" si="2"/>
        <v>0</v>
      </c>
    </row>
    <row r="46" spans="1:14">
      <c r="A46" t="s">
        <v>38</v>
      </c>
      <c r="B46">
        <v>5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38</v>
      </c>
      <c r="M46">
        <f t="shared" si="1"/>
        <v>1</v>
      </c>
      <c r="N46">
        <f t="shared" si="2"/>
        <v>2.1081851067789197</v>
      </c>
    </row>
    <row r="47" spans="1:14">
      <c r="A47" t="s">
        <v>309</v>
      </c>
      <c r="B47">
        <v>0</v>
      </c>
      <c r="C47">
        <v>0</v>
      </c>
      <c r="D47">
        <v>0</v>
      </c>
      <c r="E47">
        <v>0.5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309</v>
      </c>
      <c r="M47">
        <f t="shared" si="1"/>
        <v>0.05</v>
      </c>
      <c r="N47">
        <f t="shared" si="2"/>
        <v>0.15811388300841897</v>
      </c>
    </row>
    <row r="48" spans="1:14">
      <c r="A48" t="s">
        <v>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39</v>
      </c>
      <c r="M48">
        <f t="shared" si="1"/>
        <v>0</v>
      </c>
      <c r="N48">
        <f t="shared" si="2"/>
        <v>0</v>
      </c>
    </row>
    <row r="49" spans="1:14">
      <c r="A49" t="s">
        <v>310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 t="s">
        <v>310</v>
      </c>
      <c r="M49">
        <f t="shared" si="1"/>
        <v>0.3</v>
      </c>
      <c r="N49">
        <f t="shared" si="2"/>
        <v>0.94868329805051377</v>
      </c>
    </row>
    <row r="50" spans="1:14">
      <c r="A50" t="s">
        <v>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40</v>
      </c>
      <c r="M50">
        <f t="shared" si="1"/>
        <v>0</v>
      </c>
      <c r="N50">
        <f t="shared" si="2"/>
        <v>0</v>
      </c>
    </row>
    <row r="51" spans="1:14">
      <c r="A51" t="s">
        <v>220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220</v>
      </c>
      <c r="M51">
        <f t="shared" si="1"/>
        <v>0</v>
      </c>
      <c r="N51">
        <f t="shared" si="2"/>
        <v>0</v>
      </c>
    </row>
    <row r="52" spans="1:14">
      <c r="A52" t="s">
        <v>41</v>
      </c>
      <c r="B52">
        <v>1</v>
      </c>
      <c r="C52">
        <v>3</v>
      </c>
      <c r="D52">
        <v>5</v>
      </c>
      <c r="E52">
        <v>5</v>
      </c>
      <c r="F52">
        <v>5</v>
      </c>
      <c r="G52">
        <v>8</v>
      </c>
      <c r="H52">
        <v>2</v>
      </c>
      <c r="I52">
        <v>6</v>
      </c>
      <c r="J52">
        <v>2</v>
      </c>
      <c r="K52">
        <v>1</v>
      </c>
      <c r="L52" t="s">
        <v>41</v>
      </c>
      <c r="M52">
        <f t="shared" si="1"/>
        <v>3.8</v>
      </c>
      <c r="N52">
        <f t="shared" si="2"/>
        <v>2.3475755815545343</v>
      </c>
    </row>
    <row r="53" spans="1:14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221</v>
      </c>
      <c r="M53">
        <f t="shared" si="1"/>
        <v>0</v>
      </c>
      <c r="N53">
        <f t="shared" si="2"/>
        <v>0</v>
      </c>
    </row>
    <row r="54" spans="1:14">
      <c r="A54" t="s">
        <v>231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16</v>
      </c>
      <c r="J54">
        <v>10</v>
      </c>
      <c r="K54">
        <v>0</v>
      </c>
      <c r="L54" t="s">
        <v>231</v>
      </c>
      <c r="M54">
        <f t="shared" si="1"/>
        <v>2.6</v>
      </c>
      <c r="N54">
        <f t="shared" si="2"/>
        <v>5.6607812574276748</v>
      </c>
    </row>
    <row r="55" spans="1:14">
      <c r="A55" t="s">
        <v>43</v>
      </c>
      <c r="B55">
        <v>0.5</v>
      </c>
      <c r="C55">
        <v>0</v>
      </c>
      <c r="D55">
        <v>6</v>
      </c>
      <c r="E55">
        <v>0.5</v>
      </c>
      <c r="F55">
        <v>6</v>
      </c>
      <c r="G55">
        <v>3</v>
      </c>
      <c r="H55">
        <v>4</v>
      </c>
      <c r="I55">
        <v>25</v>
      </c>
      <c r="J55">
        <v>0</v>
      </c>
      <c r="K55">
        <v>5</v>
      </c>
      <c r="L55" t="s">
        <v>43</v>
      </c>
      <c r="M55">
        <f t="shared" si="1"/>
        <v>5</v>
      </c>
      <c r="N55">
        <f t="shared" si="2"/>
        <v>7.4349026743984874</v>
      </c>
    </row>
    <row r="56" spans="1:14">
      <c r="A56" t="s">
        <v>44</v>
      </c>
      <c r="B56">
        <v>0</v>
      </c>
      <c r="C56">
        <v>0</v>
      </c>
      <c r="D56">
        <v>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44</v>
      </c>
      <c r="M56">
        <f t="shared" si="1"/>
        <v>0.3</v>
      </c>
      <c r="N56">
        <f t="shared" si="2"/>
        <v>0.94868329805051377</v>
      </c>
    </row>
    <row r="57" spans="1:14">
      <c r="A57" t="s">
        <v>222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222</v>
      </c>
      <c r="M57">
        <f t="shared" si="1"/>
        <v>0</v>
      </c>
      <c r="N57">
        <f t="shared" si="2"/>
        <v>0</v>
      </c>
    </row>
    <row r="58" spans="1:14">
      <c r="A58" t="s">
        <v>223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223</v>
      </c>
      <c r="M58">
        <f t="shared" si="1"/>
        <v>0</v>
      </c>
      <c r="N58">
        <f t="shared" si="2"/>
        <v>0</v>
      </c>
    </row>
    <row r="59" spans="1:14">
      <c r="A59" t="s">
        <v>252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252</v>
      </c>
      <c r="M59">
        <f t="shared" si="1"/>
        <v>0.1</v>
      </c>
      <c r="N59">
        <f t="shared" si="2"/>
        <v>0.31622776601683794</v>
      </c>
    </row>
    <row r="60" spans="1:14">
      <c r="A60" t="s">
        <v>117</v>
      </c>
      <c r="B60">
        <v>0</v>
      </c>
      <c r="C60">
        <v>0</v>
      </c>
      <c r="D60">
        <v>0</v>
      </c>
      <c r="E60">
        <v>0.5</v>
      </c>
      <c r="F60">
        <v>0</v>
      </c>
      <c r="G60">
        <v>2.5</v>
      </c>
      <c r="H60">
        <v>0</v>
      </c>
      <c r="I60">
        <v>0</v>
      </c>
      <c r="J60">
        <v>0</v>
      </c>
      <c r="K60">
        <v>3</v>
      </c>
      <c r="L60" t="s">
        <v>117</v>
      </c>
      <c r="M60">
        <f t="shared" si="1"/>
        <v>0.6</v>
      </c>
      <c r="N60">
        <f t="shared" si="2"/>
        <v>1.1498792207106894</v>
      </c>
    </row>
    <row r="61" spans="1:14">
      <c r="A61" t="s">
        <v>225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225</v>
      </c>
      <c r="M61">
        <f t="shared" si="1"/>
        <v>0</v>
      </c>
      <c r="N61">
        <f t="shared" si="2"/>
        <v>0</v>
      </c>
    </row>
    <row r="62" spans="1:14">
      <c r="A62" t="s">
        <v>45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45</v>
      </c>
      <c r="M62">
        <f t="shared" si="1"/>
        <v>0</v>
      </c>
      <c r="N62">
        <f t="shared" si="2"/>
        <v>0</v>
      </c>
    </row>
    <row r="63" spans="1:14">
      <c r="A63" t="s">
        <v>46</v>
      </c>
      <c r="B63">
        <v>15</v>
      </c>
      <c r="C63">
        <v>0</v>
      </c>
      <c r="D63">
        <v>9</v>
      </c>
      <c r="E63">
        <v>5</v>
      </c>
      <c r="F63">
        <v>5</v>
      </c>
      <c r="G63">
        <v>13</v>
      </c>
      <c r="H63">
        <v>23</v>
      </c>
      <c r="I63">
        <v>8</v>
      </c>
      <c r="J63">
        <v>5</v>
      </c>
      <c r="K63">
        <v>8</v>
      </c>
      <c r="L63" t="s">
        <v>46</v>
      </c>
      <c r="M63">
        <f t="shared" si="1"/>
        <v>9.1</v>
      </c>
      <c r="N63">
        <f t="shared" si="2"/>
        <v>6.4884512790033337</v>
      </c>
    </row>
    <row r="64" spans="1:14">
      <c r="A64" t="s">
        <v>260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260</v>
      </c>
      <c r="M64">
        <f t="shared" si="1"/>
        <v>0.1</v>
      </c>
      <c r="N64">
        <f t="shared" si="2"/>
        <v>0.31622776601683794</v>
      </c>
    </row>
    <row r="65" spans="1:14">
      <c r="A65" t="s">
        <v>270</v>
      </c>
      <c r="B65">
        <v>1</v>
      </c>
      <c r="C65">
        <v>1</v>
      </c>
      <c r="D65">
        <v>0</v>
      </c>
      <c r="E65">
        <v>0.5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270</v>
      </c>
      <c r="M65">
        <f t="shared" si="1"/>
        <v>0.35</v>
      </c>
      <c r="N65">
        <f t="shared" si="2"/>
        <v>0.47434164902525688</v>
      </c>
    </row>
    <row r="66" spans="1:14">
      <c r="A66" t="s">
        <v>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48</v>
      </c>
      <c r="M66">
        <f t="shared" si="1"/>
        <v>0</v>
      </c>
      <c r="N66">
        <f t="shared" si="2"/>
        <v>0</v>
      </c>
    </row>
    <row r="67" spans="1:14">
      <c r="A67" t="s">
        <v>49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49</v>
      </c>
      <c r="M67">
        <f t="shared" si="1"/>
        <v>0</v>
      </c>
      <c r="N67">
        <f t="shared" si="2"/>
        <v>0</v>
      </c>
    </row>
    <row r="68" spans="1:14">
      <c r="A68" t="s">
        <v>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50</v>
      </c>
      <c r="M68">
        <f t="shared" si="1"/>
        <v>0</v>
      </c>
      <c r="N68">
        <f t="shared" si="2"/>
        <v>0</v>
      </c>
    </row>
    <row r="69" spans="1:14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15</v>
      </c>
      <c r="L69" t="s">
        <v>176</v>
      </c>
      <c r="M69">
        <f t="shared" si="1"/>
        <v>1.5</v>
      </c>
      <c r="N69">
        <f t="shared" si="2"/>
        <v>4.7434164902525691</v>
      </c>
    </row>
    <row r="70" spans="1:14">
      <c r="A70" t="s">
        <v>51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51</v>
      </c>
      <c r="M70">
        <f t="shared" si="1"/>
        <v>0</v>
      </c>
      <c r="N70">
        <f t="shared" si="2"/>
        <v>0</v>
      </c>
    </row>
    <row r="71" spans="1:14">
      <c r="A71" t="s">
        <v>52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52</v>
      </c>
      <c r="M71">
        <f t="shared" si="1"/>
        <v>0</v>
      </c>
      <c r="N71">
        <f t="shared" si="2"/>
        <v>0</v>
      </c>
    </row>
    <row r="72" spans="1:14">
      <c r="A72" t="s">
        <v>53</v>
      </c>
      <c r="B72">
        <v>2</v>
      </c>
      <c r="C72">
        <v>8</v>
      </c>
      <c r="D72">
        <v>1</v>
      </c>
      <c r="E72">
        <v>2</v>
      </c>
      <c r="F72">
        <v>3</v>
      </c>
      <c r="G72">
        <v>6</v>
      </c>
      <c r="H72">
        <v>3</v>
      </c>
      <c r="I72">
        <v>1</v>
      </c>
      <c r="J72">
        <v>7</v>
      </c>
      <c r="K72">
        <v>0</v>
      </c>
      <c r="L72" t="s">
        <v>53</v>
      </c>
      <c r="M72">
        <f t="shared" si="1"/>
        <v>3.3</v>
      </c>
      <c r="N72">
        <f t="shared" si="2"/>
        <v>2.7507574714370344</v>
      </c>
    </row>
    <row r="73" spans="1:14">
      <c r="A73" t="s">
        <v>120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2</v>
      </c>
      <c r="I73">
        <v>0</v>
      </c>
      <c r="J73">
        <v>0</v>
      </c>
      <c r="K73">
        <v>0</v>
      </c>
      <c r="L73" t="s">
        <v>120</v>
      </c>
      <c r="M73">
        <f t="shared" si="1"/>
        <v>0.2</v>
      </c>
      <c r="N73">
        <f t="shared" si="2"/>
        <v>0.63245553203367588</v>
      </c>
    </row>
    <row r="74" spans="1:14">
      <c r="A74" t="s">
        <v>177</v>
      </c>
      <c r="B74">
        <v>75</v>
      </c>
      <c r="E74">
        <v>100</v>
      </c>
      <c r="J74">
        <v>100</v>
      </c>
    </row>
    <row r="75" spans="1:14">
      <c r="A75" t="s">
        <v>56</v>
      </c>
      <c r="B75">
        <v>7</v>
      </c>
      <c r="E75">
        <v>1</v>
      </c>
      <c r="F75">
        <v>3</v>
      </c>
      <c r="I75">
        <v>4</v>
      </c>
      <c r="J75">
        <v>15</v>
      </c>
      <c r="K75">
        <v>6</v>
      </c>
    </row>
    <row r="76" spans="1:14">
      <c r="A76" t="s">
        <v>126</v>
      </c>
      <c r="B76">
        <v>35</v>
      </c>
      <c r="C76">
        <v>50</v>
      </c>
      <c r="E76">
        <v>20</v>
      </c>
      <c r="F76">
        <v>5</v>
      </c>
      <c r="I76">
        <v>4</v>
      </c>
      <c r="J76">
        <v>5</v>
      </c>
    </row>
    <row r="77" spans="1:14">
      <c r="A77" t="s">
        <v>57</v>
      </c>
      <c r="B77" t="s">
        <v>311</v>
      </c>
      <c r="E77" t="s">
        <v>312</v>
      </c>
      <c r="G77" t="s">
        <v>313</v>
      </c>
      <c r="J77" t="s">
        <v>314</v>
      </c>
    </row>
    <row r="78" spans="1:14">
      <c r="A78" t="s">
        <v>93</v>
      </c>
      <c r="B78">
        <v>4</v>
      </c>
      <c r="E78">
        <v>2</v>
      </c>
      <c r="J78">
        <v>15</v>
      </c>
    </row>
  </sheetData>
  <pageMargins left="0.75" right="0.75" top="1" bottom="1" header="0.3" footer="0.3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4" sqref="K4"/>
    </sheetView>
  </sheetViews>
  <sheetFormatPr baseColWidth="10" defaultColWidth="8.6640625" defaultRowHeight="14" x14ac:dyDescent="0"/>
  <cols>
    <col min="1" max="1" width="31.6640625" customWidth="1"/>
    <col min="2" max="2" width="10.83203125" customWidth="1"/>
    <col min="3" max="5" width="10.5" customWidth="1"/>
    <col min="6" max="6" width="11.1640625" customWidth="1"/>
    <col min="7" max="8" width="10.6640625" customWidth="1"/>
    <col min="9" max="9" width="10.5" customWidth="1"/>
    <col min="10" max="10" width="11.33203125" customWidth="1"/>
    <col min="11" max="11" width="10.5" customWidth="1"/>
  </cols>
  <sheetData>
    <row r="1" spans="1:14">
      <c r="A1" t="s">
        <v>0</v>
      </c>
      <c r="B1" s="1">
        <v>41095</v>
      </c>
      <c r="C1" s="1">
        <v>41095</v>
      </c>
      <c r="D1" s="1">
        <v>41095</v>
      </c>
      <c r="E1" s="1">
        <v>41095</v>
      </c>
      <c r="F1" s="1">
        <v>41095</v>
      </c>
      <c r="G1" s="1">
        <v>41095</v>
      </c>
      <c r="H1" s="1">
        <v>41095</v>
      </c>
      <c r="I1" s="1">
        <v>41095</v>
      </c>
      <c r="J1" s="1">
        <v>41095</v>
      </c>
      <c r="K1" s="1">
        <v>41095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2</v>
      </c>
      <c r="C3">
        <v>4</v>
      </c>
      <c r="D3">
        <v>8</v>
      </c>
      <c r="E3">
        <v>9</v>
      </c>
      <c r="F3">
        <v>10</v>
      </c>
      <c r="G3">
        <v>12</v>
      </c>
      <c r="H3">
        <v>14</v>
      </c>
      <c r="I3">
        <v>23</v>
      </c>
      <c r="J3" s="12">
        <v>25</v>
      </c>
      <c r="K3" s="12">
        <v>26</v>
      </c>
    </row>
    <row r="4" spans="1:14">
      <c r="A4" t="s">
        <v>5</v>
      </c>
      <c r="B4" t="s">
        <v>128</v>
      </c>
      <c r="C4" t="s">
        <v>65</v>
      </c>
      <c r="D4" t="s">
        <v>64</v>
      </c>
      <c r="E4" t="s">
        <v>64</v>
      </c>
      <c r="F4" t="s">
        <v>64</v>
      </c>
      <c r="G4" t="s">
        <v>63</v>
      </c>
      <c r="H4" t="s">
        <v>63</v>
      </c>
      <c r="I4" t="s">
        <v>128</v>
      </c>
      <c r="J4" t="s">
        <v>65</v>
      </c>
      <c r="K4" t="s">
        <v>128</v>
      </c>
    </row>
    <row r="5" spans="1:14">
      <c r="A5" t="s">
        <v>8</v>
      </c>
      <c r="B5" t="s">
        <v>65</v>
      </c>
      <c r="C5" t="s">
        <v>128</v>
      </c>
      <c r="D5" t="s">
        <v>64</v>
      </c>
      <c r="E5" t="s">
        <v>64</v>
      </c>
      <c r="F5" t="s">
        <v>64</v>
      </c>
      <c r="G5" t="s">
        <v>63</v>
      </c>
      <c r="H5" t="s">
        <v>63</v>
      </c>
      <c r="I5" t="s">
        <v>65</v>
      </c>
      <c r="J5" t="s">
        <v>128</v>
      </c>
      <c r="K5" t="s">
        <v>65</v>
      </c>
      <c r="M5" s="3" t="s">
        <v>66</v>
      </c>
      <c r="N5" s="3" t="s">
        <v>12</v>
      </c>
    </row>
    <row r="6" spans="1:14">
      <c r="A6" t="s">
        <v>13</v>
      </c>
      <c r="B6">
        <v>18</v>
      </c>
      <c r="C6">
        <v>3</v>
      </c>
      <c r="D6">
        <v>0</v>
      </c>
      <c r="E6">
        <v>0</v>
      </c>
      <c r="F6">
        <v>0.5</v>
      </c>
      <c r="G6">
        <v>0</v>
      </c>
      <c r="H6">
        <v>0</v>
      </c>
      <c r="I6">
        <v>0.25</v>
      </c>
      <c r="J6">
        <v>3.5</v>
      </c>
      <c r="K6">
        <v>11</v>
      </c>
      <c r="L6" t="s">
        <v>13</v>
      </c>
      <c r="M6">
        <f>AVERAGE(B6:K6)</f>
        <v>3.625</v>
      </c>
      <c r="N6">
        <f>STDEV(B6:K6)</f>
        <v>6.1024243816153376</v>
      </c>
    </row>
    <row r="7" spans="1:14">
      <c r="A7" t="s">
        <v>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67</v>
      </c>
      <c r="M7">
        <f>AVERAGE(B7:K7)</f>
        <v>0</v>
      </c>
      <c r="N7">
        <f>STDEV(B7:K7)</f>
        <v>0</v>
      </c>
    </row>
    <row r="8" spans="1:14">
      <c r="A8" t="s">
        <v>68</v>
      </c>
      <c r="B8">
        <v>0</v>
      </c>
      <c r="C8">
        <v>0</v>
      </c>
      <c r="D8">
        <v>13</v>
      </c>
      <c r="E8">
        <v>35</v>
      </c>
      <c r="F8">
        <v>25</v>
      </c>
      <c r="G8">
        <v>5</v>
      </c>
      <c r="H8">
        <v>28</v>
      </c>
      <c r="I8">
        <v>0</v>
      </c>
      <c r="J8">
        <v>0</v>
      </c>
      <c r="K8">
        <v>0</v>
      </c>
      <c r="L8" t="s">
        <v>68</v>
      </c>
      <c r="M8">
        <f>AVERAGE(B8:K8)</f>
        <v>10.6</v>
      </c>
      <c r="N8">
        <f>STDEV(B8:K8)</f>
        <v>13.761459870877719</v>
      </c>
    </row>
    <row r="9" spans="1:14">
      <c r="A9" t="s">
        <v>15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 t="s">
        <v>15</v>
      </c>
      <c r="M9">
        <f>AVERAGE(B9:K9)</f>
        <v>0.1</v>
      </c>
      <c r="N9">
        <f>STDEV(B9:K9)</f>
        <v>0.31622776601683794</v>
      </c>
    </row>
    <row r="10" spans="1:14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69</v>
      </c>
      <c r="M10">
        <f t="shared" ref="M10:M72" si="0">AVERAGE(B10:K10)</f>
        <v>0</v>
      </c>
      <c r="N10">
        <f t="shared" ref="N10:N72" si="1">STDEV(B10:K10)</f>
        <v>0</v>
      </c>
    </row>
    <row r="11" spans="1:14">
      <c r="A11" t="s">
        <v>70</v>
      </c>
      <c r="B11">
        <v>0</v>
      </c>
      <c r="C11">
        <v>1.5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1.5</v>
      </c>
      <c r="L11" t="s">
        <v>70</v>
      </c>
      <c r="M11">
        <f t="shared" si="0"/>
        <v>0.5</v>
      </c>
      <c r="N11">
        <f t="shared" si="1"/>
        <v>0.81649658092772603</v>
      </c>
    </row>
    <row r="12" spans="1:14">
      <c r="A12" t="s">
        <v>17</v>
      </c>
      <c r="B12">
        <v>1</v>
      </c>
      <c r="C12">
        <v>0</v>
      </c>
      <c r="D12">
        <v>2</v>
      </c>
      <c r="E12">
        <v>0</v>
      </c>
      <c r="F12">
        <v>2</v>
      </c>
      <c r="G12">
        <v>1</v>
      </c>
      <c r="H12">
        <v>0.5</v>
      </c>
      <c r="I12">
        <v>4</v>
      </c>
      <c r="J12">
        <v>2</v>
      </c>
      <c r="K12">
        <v>3</v>
      </c>
      <c r="L12" t="s">
        <v>17</v>
      </c>
      <c r="M12">
        <f t="shared" si="0"/>
        <v>1.55</v>
      </c>
      <c r="N12">
        <f t="shared" si="1"/>
        <v>1.3006408676751116</v>
      </c>
    </row>
    <row r="13" spans="1:14">
      <c r="A13" t="s">
        <v>215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215</v>
      </c>
      <c r="M13">
        <f t="shared" si="0"/>
        <v>0</v>
      </c>
      <c r="N13">
        <f t="shared" si="1"/>
        <v>0</v>
      </c>
    </row>
    <row r="14" spans="1:14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18</v>
      </c>
      <c r="M14">
        <f t="shared" si="0"/>
        <v>0</v>
      </c>
      <c r="N14">
        <f t="shared" si="1"/>
        <v>0</v>
      </c>
    </row>
    <row r="15" spans="1:14">
      <c r="A15" t="s">
        <v>159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159</v>
      </c>
      <c r="M15">
        <f t="shared" si="0"/>
        <v>0.2</v>
      </c>
      <c r="N15">
        <f t="shared" si="1"/>
        <v>0.63245553203367588</v>
      </c>
    </row>
    <row r="16" spans="1:14">
      <c r="A16" t="s">
        <v>216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0.5</v>
      </c>
      <c r="I16">
        <v>0</v>
      </c>
      <c r="J16">
        <v>0</v>
      </c>
      <c r="K16">
        <v>0</v>
      </c>
      <c r="L16" t="s">
        <v>216</v>
      </c>
      <c r="M16">
        <f t="shared" si="0"/>
        <v>0.25</v>
      </c>
      <c r="N16">
        <f t="shared" si="1"/>
        <v>0.63464775882199231</v>
      </c>
    </row>
    <row r="17" spans="1:14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19</v>
      </c>
      <c r="M17">
        <f t="shared" si="0"/>
        <v>0</v>
      </c>
      <c r="N17">
        <f t="shared" si="1"/>
        <v>0</v>
      </c>
    </row>
    <row r="18" spans="1:14">
      <c r="A18" t="s">
        <v>185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185</v>
      </c>
      <c r="M18">
        <f t="shared" si="0"/>
        <v>0</v>
      </c>
      <c r="N18">
        <f t="shared" si="1"/>
        <v>0</v>
      </c>
    </row>
    <row r="19" spans="1:14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 t="s">
        <v>20</v>
      </c>
      <c r="M19">
        <f t="shared" si="0"/>
        <v>0.2</v>
      </c>
      <c r="N19">
        <f t="shared" si="1"/>
        <v>0.63245553203367588</v>
      </c>
    </row>
    <row r="20" spans="1:14">
      <c r="A20" t="s">
        <v>21</v>
      </c>
      <c r="B20">
        <v>1</v>
      </c>
      <c r="C20">
        <v>20</v>
      </c>
      <c r="D20">
        <v>5</v>
      </c>
      <c r="E20">
        <v>0</v>
      </c>
      <c r="F20">
        <v>15</v>
      </c>
      <c r="G20">
        <v>0</v>
      </c>
      <c r="H20">
        <v>10</v>
      </c>
      <c r="I20">
        <v>0.25</v>
      </c>
      <c r="J20">
        <v>0.5</v>
      </c>
      <c r="K20">
        <v>3.5</v>
      </c>
      <c r="L20" t="s">
        <v>21</v>
      </c>
      <c r="M20">
        <f t="shared" si="0"/>
        <v>5.5250000000000004</v>
      </c>
      <c r="N20">
        <f t="shared" si="1"/>
        <v>7.1360294749017585</v>
      </c>
    </row>
    <row r="21" spans="1:14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22</v>
      </c>
      <c r="M21">
        <f t="shared" si="0"/>
        <v>0</v>
      </c>
      <c r="N21">
        <f t="shared" si="1"/>
        <v>0</v>
      </c>
    </row>
    <row r="22" spans="1:14">
      <c r="A22" t="s">
        <v>23</v>
      </c>
      <c r="B22">
        <v>2.5</v>
      </c>
      <c r="C22">
        <v>0</v>
      </c>
      <c r="D22">
        <v>0</v>
      </c>
      <c r="E22">
        <v>2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23</v>
      </c>
      <c r="M22">
        <f t="shared" si="0"/>
        <v>0.65</v>
      </c>
      <c r="N22">
        <f t="shared" si="1"/>
        <v>1.055409346599171</v>
      </c>
    </row>
    <row r="23" spans="1:14">
      <c r="A23" t="s">
        <v>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 t="s">
        <v>76</v>
      </c>
      <c r="M23">
        <f t="shared" si="0"/>
        <v>0.1</v>
      </c>
      <c r="N23">
        <f t="shared" si="1"/>
        <v>0.31622776601683794</v>
      </c>
    </row>
    <row r="24" spans="1:14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25</v>
      </c>
      <c r="M24">
        <f t="shared" si="0"/>
        <v>0</v>
      </c>
      <c r="N24">
        <f t="shared" si="1"/>
        <v>0</v>
      </c>
    </row>
    <row r="25" spans="1:14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0.5</v>
      </c>
      <c r="I25">
        <v>0</v>
      </c>
      <c r="J25">
        <v>0</v>
      </c>
      <c r="K25">
        <v>0</v>
      </c>
      <c r="L25" t="s">
        <v>111</v>
      </c>
      <c r="M25">
        <f t="shared" si="0"/>
        <v>0.05</v>
      </c>
      <c r="N25">
        <f t="shared" si="1"/>
        <v>0.15811388300841897</v>
      </c>
    </row>
    <row r="26" spans="1:14">
      <c r="A26" t="s">
        <v>26</v>
      </c>
      <c r="B26">
        <v>40</v>
      </c>
      <c r="C26">
        <v>8</v>
      </c>
      <c r="D26">
        <v>6</v>
      </c>
      <c r="E26">
        <v>12</v>
      </c>
      <c r="F26">
        <v>8</v>
      </c>
      <c r="G26">
        <v>30</v>
      </c>
      <c r="H26">
        <v>5</v>
      </c>
      <c r="I26">
        <v>25</v>
      </c>
      <c r="J26">
        <v>58</v>
      </c>
      <c r="K26">
        <v>46</v>
      </c>
      <c r="L26" t="s">
        <v>26</v>
      </c>
      <c r="M26">
        <f t="shared" si="0"/>
        <v>23.8</v>
      </c>
      <c r="N26">
        <f t="shared" si="1"/>
        <v>19.071794182334639</v>
      </c>
    </row>
    <row r="27" spans="1:14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27</v>
      </c>
      <c r="M27">
        <f t="shared" si="0"/>
        <v>0</v>
      </c>
      <c r="N27">
        <f t="shared" si="1"/>
        <v>0</v>
      </c>
    </row>
    <row r="28" spans="1:14">
      <c r="A28" t="s">
        <v>28</v>
      </c>
      <c r="B28">
        <v>8</v>
      </c>
      <c r="C28">
        <v>26</v>
      </c>
      <c r="D28">
        <v>70</v>
      </c>
      <c r="E28">
        <v>50</v>
      </c>
      <c r="F28">
        <v>8</v>
      </c>
      <c r="G28">
        <v>45</v>
      </c>
      <c r="H28">
        <v>30</v>
      </c>
      <c r="I28">
        <v>9</v>
      </c>
      <c r="J28">
        <v>0</v>
      </c>
      <c r="K28">
        <v>4</v>
      </c>
      <c r="L28" t="s">
        <v>28</v>
      </c>
      <c r="M28">
        <f t="shared" si="0"/>
        <v>25</v>
      </c>
      <c r="N28">
        <f t="shared" si="1"/>
        <v>23.513589451397863</v>
      </c>
    </row>
    <row r="29" spans="1:14">
      <c r="A29" t="s">
        <v>315</v>
      </c>
      <c r="B29">
        <v>0</v>
      </c>
      <c r="C29">
        <v>0</v>
      </c>
      <c r="D29">
        <v>0</v>
      </c>
      <c r="E29">
        <v>0</v>
      </c>
      <c r="F29">
        <v>0</v>
      </c>
      <c r="G29">
        <v>0.5</v>
      </c>
      <c r="H29">
        <v>0</v>
      </c>
      <c r="I29">
        <v>0</v>
      </c>
      <c r="J29">
        <v>0</v>
      </c>
      <c r="K29">
        <v>0</v>
      </c>
      <c r="L29" t="s">
        <v>315</v>
      </c>
      <c r="M29">
        <f t="shared" si="0"/>
        <v>0.05</v>
      </c>
      <c r="N29">
        <f t="shared" si="1"/>
        <v>0.15811388300841897</v>
      </c>
    </row>
    <row r="30" spans="1:14">
      <c r="A30" t="s">
        <v>29</v>
      </c>
      <c r="B30">
        <v>3</v>
      </c>
      <c r="C30">
        <v>15</v>
      </c>
      <c r="D30">
        <v>4</v>
      </c>
      <c r="E30">
        <v>2</v>
      </c>
      <c r="F30">
        <v>18</v>
      </c>
      <c r="G30">
        <v>2</v>
      </c>
      <c r="H30">
        <v>9</v>
      </c>
      <c r="I30">
        <v>0</v>
      </c>
      <c r="J30">
        <v>0</v>
      </c>
      <c r="K30">
        <v>0</v>
      </c>
      <c r="L30" t="s">
        <v>29</v>
      </c>
      <c r="M30">
        <f t="shared" si="0"/>
        <v>5.3</v>
      </c>
      <c r="N30">
        <f t="shared" si="1"/>
        <v>6.5157927802805053</v>
      </c>
    </row>
    <row r="31" spans="1:14">
      <c r="A31" s="3" t="s">
        <v>190</v>
      </c>
      <c r="B31">
        <v>19</v>
      </c>
      <c r="C31">
        <v>12</v>
      </c>
      <c r="D31">
        <v>70</v>
      </c>
      <c r="E31">
        <v>45</v>
      </c>
      <c r="F31">
        <v>40</v>
      </c>
      <c r="G31">
        <v>10</v>
      </c>
      <c r="H31">
        <v>50</v>
      </c>
      <c r="I31">
        <v>8</v>
      </c>
      <c r="J31">
        <v>3</v>
      </c>
      <c r="K31">
        <v>4</v>
      </c>
      <c r="L31" s="3" t="s">
        <v>190</v>
      </c>
      <c r="M31">
        <f t="shared" si="0"/>
        <v>26.1</v>
      </c>
      <c r="N31">
        <f t="shared" si="1"/>
        <v>23.349756125302704</v>
      </c>
    </row>
    <row r="32" spans="1:14">
      <c r="A32" s="3" t="s">
        <v>154</v>
      </c>
      <c r="B32">
        <v>0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2</v>
      </c>
      <c r="K32">
        <v>1</v>
      </c>
      <c r="L32" s="3" t="s">
        <v>154</v>
      </c>
      <c r="M32">
        <f t="shared" si="0"/>
        <v>1.3</v>
      </c>
      <c r="N32">
        <f t="shared" si="1"/>
        <v>2.496664441476534</v>
      </c>
    </row>
    <row r="33" spans="1:14">
      <c r="A33" t="s">
        <v>172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172</v>
      </c>
      <c r="M33">
        <f t="shared" si="0"/>
        <v>0</v>
      </c>
      <c r="N33">
        <f t="shared" si="1"/>
        <v>0</v>
      </c>
    </row>
    <row r="34" spans="1:14">
      <c r="A34" t="s">
        <v>31</v>
      </c>
      <c r="B34">
        <v>0</v>
      </c>
      <c r="C34">
        <v>0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31</v>
      </c>
      <c r="M34">
        <f t="shared" si="0"/>
        <v>0.6</v>
      </c>
      <c r="N34">
        <f t="shared" si="1"/>
        <v>1.8973665961010275</v>
      </c>
    </row>
    <row r="35" spans="1:14">
      <c r="A35" t="s">
        <v>306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306</v>
      </c>
      <c r="M35">
        <f t="shared" si="0"/>
        <v>0</v>
      </c>
      <c r="N35">
        <f t="shared" si="1"/>
        <v>0</v>
      </c>
    </row>
    <row r="36" spans="1:14">
      <c r="A36" t="s">
        <v>134</v>
      </c>
      <c r="B36">
        <v>0</v>
      </c>
      <c r="C36">
        <v>0</v>
      </c>
      <c r="D36">
        <v>0</v>
      </c>
      <c r="E36">
        <v>6</v>
      </c>
      <c r="F36">
        <v>0</v>
      </c>
      <c r="G36">
        <v>12</v>
      </c>
      <c r="H36">
        <v>3</v>
      </c>
      <c r="I36">
        <v>0</v>
      </c>
      <c r="J36">
        <v>0</v>
      </c>
      <c r="K36">
        <v>0</v>
      </c>
      <c r="L36" t="s">
        <v>134</v>
      </c>
      <c r="M36">
        <f t="shared" si="0"/>
        <v>2.1</v>
      </c>
      <c r="N36">
        <f t="shared" si="1"/>
        <v>4.0124805295477763</v>
      </c>
    </row>
    <row r="37" spans="1:14">
      <c r="A37" t="s">
        <v>80</v>
      </c>
      <c r="B37">
        <v>0</v>
      </c>
      <c r="C37">
        <v>0</v>
      </c>
      <c r="D37">
        <v>8</v>
      </c>
      <c r="E37">
        <v>2</v>
      </c>
      <c r="F37">
        <v>0</v>
      </c>
      <c r="G37">
        <v>1</v>
      </c>
      <c r="H37">
        <v>3</v>
      </c>
      <c r="I37">
        <v>0</v>
      </c>
      <c r="J37">
        <v>0</v>
      </c>
      <c r="K37">
        <v>0</v>
      </c>
      <c r="L37" t="s">
        <v>80</v>
      </c>
      <c r="M37">
        <f t="shared" si="0"/>
        <v>1.4</v>
      </c>
      <c r="N37">
        <f t="shared" si="1"/>
        <v>2.5473297566057065</v>
      </c>
    </row>
    <row r="38" spans="1:14">
      <c r="A38" t="s">
        <v>219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219</v>
      </c>
      <c r="M38">
        <f t="shared" si="0"/>
        <v>0</v>
      </c>
      <c r="N38">
        <f t="shared" si="1"/>
        <v>0</v>
      </c>
    </row>
    <row r="39" spans="1:14">
      <c r="A39" t="s">
        <v>34</v>
      </c>
      <c r="B39">
        <v>6</v>
      </c>
      <c r="C39">
        <v>3</v>
      </c>
      <c r="D39">
        <v>8</v>
      </c>
      <c r="E39">
        <v>12</v>
      </c>
      <c r="F39">
        <v>6</v>
      </c>
      <c r="G39">
        <v>4</v>
      </c>
      <c r="H39">
        <v>16</v>
      </c>
      <c r="I39">
        <v>5</v>
      </c>
      <c r="J39">
        <v>0</v>
      </c>
      <c r="K39">
        <v>0</v>
      </c>
      <c r="L39" t="s">
        <v>34</v>
      </c>
      <c r="M39">
        <f t="shared" si="0"/>
        <v>6</v>
      </c>
      <c r="N39">
        <f t="shared" si="1"/>
        <v>5.0110987927909694</v>
      </c>
    </row>
    <row r="40" spans="1:14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35</v>
      </c>
      <c r="M40">
        <f t="shared" si="0"/>
        <v>0</v>
      </c>
      <c r="N40">
        <f t="shared" si="1"/>
        <v>0</v>
      </c>
    </row>
    <row r="41" spans="1:14">
      <c r="A41" t="s">
        <v>36</v>
      </c>
      <c r="B41">
        <v>0.5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5</v>
      </c>
      <c r="L41" t="s">
        <v>36</v>
      </c>
      <c r="M41">
        <f t="shared" si="0"/>
        <v>0.65</v>
      </c>
      <c r="N41">
        <f t="shared" si="1"/>
        <v>1.5643600040343086</v>
      </c>
    </row>
    <row r="42" spans="1:14">
      <c r="A42" t="s">
        <v>113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0.1</v>
      </c>
      <c r="J42">
        <v>0.5</v>
      </c>
      <c r="K42">
        <v>0.25</v>
      </c>
      <c r="L42" t="s">
        <v>113</v>
      </c>
      <c r="M42">
        <f t="shared" si="0"/>
        <v>8.4999999999999992E-2</v>
      </c>
      <c r="N42">
        <f t="shared" si="1"/>
        <v>0.16674997917707685</v>
      </c>
    </row>
    <row r="43" spans="1:14">
      <c r="A43" t="s">
        <v>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37</v>
      </c>
      <c r="M43">
        <f t="shared" si="0"/>
        <v>0</v>
      </c>
      <c r="N43">
        <f t="shared" si="1"/>
        <v>0</v>
      </c>
    </row>
    <row r="44" spans="1:14">
      <c r="A44" t="s">
        <v>38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38</v>
      </c>
      <c r="M44">
        <f t="shared" si="0"/>
        <v>0.2</v>
      </c>
      <c r="N44">
        <f t="shared" si="1"/>
        <v>0.63245553203367588</v>
      </c>
    </row>
    <row r="45" spans="1:14">
      <c r="A45" t="s">
        <v>309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0.5</v>
      </c>
      <c r="I45">
        <v>0</v>
      </c>
      <c r="J45">
        <v>0</v>
      </c>
      <c r="K45">
        <v>0</v>
      </c>
      <c r="L45" t="s">
        <v>309</v>
      </c>
      <c r="M45">
        <f t="shared" si="0"/>
        <v>0.05</v>
      </c>
      <c r="N45">
        <f t="shared" si="1"/>
        <v>0.15811388300841897</v>
      </c>
    </row>
    <row r="46" spans="1:14">
      <c r="A46" t="s">
        <v>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39</v>
      </c>
      <c r="M46">
        <f t="shared" si="0"/>
        <v>0</v>
      </c>
      <c r="N46">
        <f t="shared" si="1"/>
        <v>0</v>
      </c>
    </row>
    <row r="47" spans="1:14">
      <c r="A47" t="s">
        <v>310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310</v>
      </c>
      <c r="M47">
        <f t="shared" si="0"/>
        <v>0</v>
      </c>
      <c r="N47">
        <f t="shared" si="1"/>
        <v>0</v>
      </c>
    </row>
    <row r="48" spans="1:14">
      <c r="A48" t="s">
        <v>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40</v>
      </c>
      <c r="M48">
        <f t="shared" si="0"/>
        <v>0</v>
      </c>
      <c r="N48">
        <f t="shared" si="1"/>
        <v>0</v>
      </c>
    </row>
    <row r="49" spans="1:14">
      <c r="A49" t="s">
        <v>220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220</v>
      </c>
      <c r="M49">
        <f t="shared" si="0"/>
        <v>0</v>
      </c>
      <c r="N49">
        <f t="shared" si="1"/>
        <v>0</v>
      </c>
    </row>
    <row r="50" spans="1:14">
      <c r="A50" t="s">
        <v>41</v>
      </c>
      <c r="B50">
        <v>2</v>
      </c>
      <c r="C50">
        <v>1</v>
      </c>
      <c r="D50">
        <v>0</v>
      </c>
      <c r="E50">
        <v>0</v>
      </c>
      <c r="F50">
        <v>0</v>
      </c>
      <c r="G50">
        <v>0</v>
      </c>
      <c r="H50">
        <v>2</v>
      </c>
      <c r="I50">
        <v>36</v>
      </c>
      <c r="J50">
        <v>20</v>
      </c>
      <c r="K50">
        <v>0</v>
      </c>
      <c r="L50" t="s">
        <v>41</v>
      </c>
      <c r="M50">
        <f t="shared" si="0"/>
        <v>6.1</v>
      </c>
      <c r="N50">
        <f t="shared" si="1"/>
        <v>12.169634341261039</v>
      </c>
    </row>
    <row r="51" spans="1:14">
      <c r="A51" t="s">
        <v>221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221</v>
      </c>
      <c r="M51">
        <f t="shared" si="0"/>
        <v>0</v>
      </c>
      <c r="N51">
        <f t="shared" si="1"/>
        <v>0</v>
      </c>
    </row>
    <row r="52" spans="1:14">
      <c r="A52" t="s">
        <v>231</v>
      </c>
      <c r="B52">
        <v>0</v>
      </c>
      <c r="C52">
        <v>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231</v>
      </c>
      <c r="M52">
        <f t="shared" si="0"/>
        <v>0.5</v>
      </c>
      <c r="N52">
        <f t="shared" si="1"/>
        <v>1.5811388300841898</v>
      </c>
    </row>
    <row r="53" spans="1:14">
      <c r="A53" t="s">
        <v>43</v>
      </c>
      <c r="B53">
        <v>6</v>
      </c>
      <c r="C53">
        <v>0</v>
      </c>
      <c r="D53">
        <v>0</v>
      </c>
      <c r="E53">
        <v>0</v>
      </c>
      <c r="F53">
        <v>8</v>
      </c>
      <c r="G53">
        <v>0</v>
      </c>
      <c r="H53">
        <v>5</v>
      </c>
      <c r="I53">
        <v>3</v>
      </c>
      <c r="J53">
        <v>10</v>
      </c>
      <c r="K53">
        <v>27</v>
      </c>
      <c r="L53" t="s">
        <v>43</v>
      </c>
      <c r="M53">
        <f t="shared" si="0"/>
        <v>5.9</v>
      </c>
      <c r="N53">
        <f t="shared" si="1"/>
        <v>8.2657257529041104</v>
      </c>
    </row>
    <row r="54" spans="1:14">
      <c r="A54" t="s">
        <v>44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0.5</v>
      </c>
      <c r="I54">
        <v>0</v>
      </c>
      <c r="J54">
        <v>0</v>
      </c>
      <c r="K54">
        <v>0</v>
      </c>
      <c r="L54" t="s">
        <v>44</v>
      </c>
      <c r="M54">
        <f t="shared" si="0"/>
        <v>0.05</v>
      </c>
      <c r="N54">
        <f t="shared" si="1"/>
        <v>0.15811388300841897</v>
      </c>
    </row>
    <row r="55" spans="1:14">
      <c r="A55" t="s">
        <v>222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222</v>
      </c>
      <c r="M55">
        <f t="shared" si="0"/>
        <v>0</v>
      </c>
      <c r="N55">
        <f t="shared" si="1"/>
        <v>0</v>
      </c>
    </row>
    <row r="56" spans="1:14">
      <c r="A56" t="s">
        <v>223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223</v>
      </c>
      <c r="M56">
        <f t="shared" si="0"/>
        <v>0</v>
      </c>
      <c r="N56">
        <f t="shared" si="1"/>
        <v>0</v>
      </c>
    </row>
    <row r="57" spans="1:14">
      <c r="A57" t="s">
        <v>252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252</v>
      </c>
      <c r="M57">
        <f t="shared" si="0"/>
        <v>0</v>
      </c>
      <c r="N57">
        <f t="shared" si="1"/>
        <v>0</v>
      </c>
    </row>
    <row r="58" spans="1:14">
      <c r="A58" t="s">
        <v>235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 t="s">
        <v>235</v>
      </c>
      <c r="M58">
        <f t="shared" si="0"/>
        <v>0.1</v>
      </c>
      <c r="N58">
        <f t="shared" si="1"/>
        <v>0.31622776601683794</v>
      </c>
    </row>
    <row r="59" spans="1:14">
      <c r="A59" t="s">
        <v>136</v>
      </c>
      <c r="B59">
        <v>2</v>
      </c>
      <c r="C59">
        <v>0</v>
      </c>
      <c r="D59">
        <v>5</v>
      </c>
      <c r="E59">
        <v>3</v>
      </c>
      <c r="F59">
        <v>0</v>
      </c>
      <c r="G59">
        <v>2</v>
      </c>
      <c r="H59">
        <v>2</v>
      </c>
      <c r="I59">
        <v>16</v>
      </c>
      <c r="J59">
        <v>4</v>
      </c>
      <c r="K59">
        <v>0</v>
      </c>
      <c r="L59" t="s">
        <v>136</v>
      </c>
      <c r="M59">
        <f t="shared" si="0"/>
        <v>3.4</v>
      </c>
      <c r="N59">
        <f t="shared" si="1"/>
        <v>4.7422451316743306</v>
      </c>
    </row>
    <row r="60" spans="1:14">
      <c r="A60" t="s">
        <v>225</v>
      </c>
      <c r="B60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</v>
      </c>
      <c r="J60">
        <v>6</v>
      </c>
      <c r="K60">
        <v>0</v>
      </c>
      <c r="L60" t="s">
        <v>225</v>
      </c>
      <c r="M60">
        <f t="shared" si="0"/>
        <v>1.2</v>
      </c>
      <c r="N60">
        <f t="shared" si="1"/>
        <v>2.0976176963403033</v>
      </c>
    </row>
    <row r="61" spans="1:14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45</v>
      </c>
      <c r="M61">
        <f t="shared" si="0"/>
        <v>0</v>
      </c>
      <c r="N61">
        <f t="shared" si="1"/>
        <v>0</v>
      </c>
    </row>
    <row r="62" spans="1:14">
      <c r="A62" t="s">
        <v>46</v>
      </c>
      <c r="B62">
        <v>9</v>
      </c>
      <c r="C62">
        <v>4</v>
      </c>
      <c r="D62">
        <v>4</v>
      </c>
      <c r="E62">
        <v>6</v>
      </c>
      <c r="F62">
        <v>18</v>
      </c>
      <c r="G62">
        <v>10</v>
      </c>
      <c r="H62">
        <v>22</v>
      </c>
      <c r="I62">
        <v>6</v>
      </c>
      <c r="J62">
        <v>2</v>
      </c>
      <c r="K62">
        <v>1</v>
      </c>
      <c r="L62" t="s">
        <v>46</v>
      </c>
      <c r="M62">
        <f t="shared" si="0"/>
        <v>8.1999999999999993</v>
      </c>
      <c r="N62">
        <f t="shared" si="1"/>
        <v>6.8766917110547343</v>
      </c>
    </row>
    <row r="63" spans="1:14">
      <c r="A63" t="s">
        <v>260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260</v>
      </c>
      <c r="M63">
        <f t="shared" si="0"/>
        <v>0</v>
      </c>
      <c r="N63">
        <f t="shared" si="1"/>
        <v>0</v>
      </c>
    </row>
    <row r="64" spans="1:14">
      <c r="A64" t="s">
        <v>270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270</v>
      </c>
      <c r="M64">
        <f t="shared" si="0"/>
        <v>0</v>
      </c>
      <c r="N64">
        <f t="shared" si="1"/>
        <v>0</v>
      </c>
    </row>
    <row r="65" spans="1:14">
      <c r="A65" t="s">
        <v>48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48</v>
      </c>
      <c r="M65">
        <f t="shared" si="0"/>
        <v>0</v>
      </c>
      <c r="N65">
        <f t="shared" si="1"/>
        <v>0</v>
      </c>
    </row>
    <row r="66" spans="1:14">
      <c r="A66" t="s">
        <v>49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49</v>
      </c>
      <c r="M66">
        <f t="shared" si="0"/>
        <v>0</v>
      </c>
      <c r="N66">
        <f t="shared" si="1"/>
        <v>0</v>
      </c>
    </row>
    <row r="67" spans="1:14">
      <c r="A67" t="s">
        <v>50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50</v>
      </c>
      <c r="M67">
        <f t="shared" si="0"/>
        <v>0</v>
      </c>
      <c r="N67">
        <f t="shared" si="1"/>
        <v>0</v>
      </c>
    </row>
    <row r="68" spans="1:14">
      <c r="A68" t="s">
        <v>176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176</v>
      </c>
      <c r="M68">
        <f t="shared" si="0"/>
        <v>0</v>
      </c>
      <c r="N68">
        <f t="shared" si="1"/>
        <v>0</v>
      </c>
    </row>
    <row r="69" spans="1:14">
      <c r="A69" t="s">
        <v>51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51</v>
      </c>
      <c r="M69">
        <f t="shared" si="0"/>
        <v>0</v>
      </c>
      <c r="N69">
        <f t="shared" si="1"/>
        <v>0</v>
      </c>
    </row>
    <row r="70" spans="1:14">
      <c r="A70" t="s">
        <v>52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52</v>
      </c>
      <c r="M70">
        <f t="shared" si="0"/>
        <v>0</v>
      </c>
      <c r="N70">
        <f t="shared" si="1"/>
        <v>0</v>
      </c>
    </row>
    <row r="71" spans="1:14">
      <c r="A71" t="s">
        <v>53</v>
      </c>
      <c r="B71">
        <v>0</v>
      </c>
      <c r="C71">
        <v>1</v>
      </c>
      <c r="D71">
        <v>0</v>
      </c>
      <c r="E71">
        <v>1</v>
      </c>
      <c r="F71">
        <v>1</v>
      </c>
      <c r="G71">
        <v>2</v>
      </c>
      <c r="H71">
        <v>1</v>
      </c>
      <c r="I71">
        <v>0</v>
      </c>
      <c r="J71">
        <v>0</v>
      </c>
      <c r="K71">
        <v>0</v>
      </c>
      <c r="L71" t="s">
        <v>53</v>
      </c>
      <c r="M71">
        <f t="shared" si="0"/>
        <v>0.6</v>
      </c>
      <c r="N71">
        <f t="shared" si="1"/>
        <v>0.69920589878010109</v>
      </c>
    </row>
    <row r="72" spans="1:14">
      <c r="A72" t="s">
        <v>120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0.5</v>
      </c>
      <c r="I72">
        <v>0</v>
      </c>
      <c r="J72">
        <v>0</v>
      </c>
      <c r="K72">
        <v>0</v>
      </c>
      <c r="L72" t="s">
        <v>120</v>
      </c>
      <c r="M72">
        <f t="shared" si="0"/>
        <v>0.05</v>
      </c>
      <c r="N72">
        <f t="shared" si="1"/>
        <v>0.15811388300841897</v>
      </c>
    </row>
    <row r="73" spans="1:14">
      <c r="A73" t="s">
        <v>177</v>
      </c>
      <c r="F73">
        <v>100</v>
      </c>
      <c r="G73">
        <v>100</v>
      </c>
    </row>
    <row r="74" spans="1:14">
      <c r="A74" t="s">
        <v>56</v>
      </c>
      <c r="C74">
        <v>4</v>
      </c>
      <c r="F74">
        <v>6</v>
      </c>
      <c r="G74">
        <v>15</v>
      </c>
      <c r="H74">
        <v>6</v>
      </c>
      <c r="I74">
        <v>10</v>
      </c>
      <c r="J74">
        <v>8</v>
      </c>
      <c r="K74">
        <v>15</v>
      </c>
    </row>
    <row r="75" spans="1:14">
      <c r="A75" t="s">
        <v>126</v>
      </c>
    </row>
    <row r="76" spans="1:14">
      <c r="A76" t="s">
        <v>57</v>
      </c>
    </row>
    <row r="77" spans="1:14">
      <c r="A77" t="s">
        <v>93</v>
      </c>
      <c r="H77">
        <v>0.5</v>
      </c>
    </row>
    <row r="79" spans="1:14">
      <c r="A79" t="s">
        <v>210</v>
      </c>
      <c r="B79">
        <v>9</v>
      </c>
      <c r="C79">
        <v>30</v>
      </c>
      <c r="D79">
        <v>30</v>
      </c>
      <c r="E79">
        <v>15</v>
      </c>
      <c r="G79">
        <v>20</v>
      </c>
      <c r="H79">
        <v>0.5</v>
      </c>
      <c r="I79">
        <v>4</v>
      </c>
      <c r="J79">
        <v>3</v>
      </c>
      <c r="K79">
        <v>0.25</v>
      </c>
    </row>
    <row r="80" spans="1:14">
      <c r="A80" t="s">
        <v>316</v>
      </c>
      <c r="G80">
        <v>0.5</v>
      </c>
      <c r="K80">
        <v>0.5</v>
      </c>
    </row>
    <row r="81" spans="1:11">
      <c r="A81" t="s">
        <v>240</v>
      </c>
      <c r="B81">
        <v>3</v>
      </c>
      <c r="C81">
        <v>5</v>
      </c>
      <c r="F81">
        <v>2</v>
      </c>
      <c r="G81">
        <v>0.5</v>
      </c>
      <c r="H81">
        <v>2</v>
      </c>
      <c r="J81">
        <v>5</v>
      </c>
      <c r="K81">
        <v>3</v>
      </c>
    </row>
    <row r="82" spans="1:11">
      <c r="A82" t="s">
        <v>317</v>
      </c>
    </row>
    <row r="83" spans="1:11">
      <c r="A83" t="s">
        <v>266</v>
      </c>
      <c r="B83">
        <v>8</v>
      </c>
      <c r="C83">
        <v>12</v>
      </c>
      <c r="F83">
        <v>8</v>
      </c>
      <c r="G83">
        <v>25</v>
      </c>
      <c r="H83">
        <v>18</v>
      </c>
      <c r="I83">
        <v>18</v>
      </c>
      <c r="J83">
        <v>80</v>
      </c>
      <c r="K83">
        <v>12</v>
      </c>
    </row>
    <row r="84" spans="1:11">
      <c r="A84" t="s">
        <v>239</v>
      </c>
      <c r="K84">
        <v>1</v>
      </c>
    </row>
    <row r="85" spans="1:11">
      <c r="A85" t="s">
        <v>202</v>
      </c>
      <c r="C85">
        <v>2</v>
      </c>
      <c r="G85">
        <v>1</v>
      </c>
      <c r="K85">
        <v>2</v>
      </c>
    </row>
    <row r="86" spans="1:11">
      <c r="A86" t="s">
        <v>103</v>
      </c>
      <c r="B86">
        <v>1</v>
      </c>
      <c r="C86">
        <v>4</v>
      </c>
      <c r="I86">
        <v>1</v>
      </c>
      <c r="K86">
        <v>4</v>
      </c>
    </row>
    <row r="87" spans="1:11">
      <c r="A87" t="s">
        <v>143</v>
      </c>
      <c r="B87">
        <v>4</v>
      </c>
      <c r="C87">
        <v>1</v>
      </c>
      <c r="H87">
        <v>1</v>
      </c>
      <c r="I87">
        <v>4</v>
      </c>
      <c r="J87">
        <v>1</v>
      </c>
      <c r="K87">
        <v>6</v>
      </c>
    </row>
    <row r="88" spans="1:11">
      <c r="A88" t="s">
        <v>166</v>
      </c>
      <c r="J88">
        <v>1</v>
      </c>
      <c r="K88">
        <v>2</v>
      </c>
    </row>
    <row r="89" spans="1:11">
      <c r="A89" t="s">
        <v>268</v>
      </c>
      <c r="K89">
        <v>1</v>
      </c>
    </row>
    <row r="90" spans="1:11">
      <c r="A90" t="s">
        <v>318</v>
      </c>
      <c r="H90">
        <v>1</v>
      </c>
      <c r="K90">
        <v>1</v>
      </c>
    </row>
    <row r="91" spans="1:11">
      <c r="A91" t="s">
        <v>213</v>
      </c>
      <c r="H91">
        <v>1</v>
      </c>
    </row>
    <row r="92" spans="1:11">
      <c r="A92" t="s">
        <v>246</v>
      </c>
      <c r="G92">
        <v>2</v>
      </c>
      <c r="H92">
        <v>2</v>
      </c>
    </row>
    <row r="93" spans="1:11">
      <c r="A93" t="s">
        <v>208</v>
      </c>
      <c r="G93">
        <v>1</v>
      </c>
    </row>
    <row r="94" spans="1:11">
      <c r="A94" t="s">
        <v>319</v>
      </c>
      <c r="G94">
        <v>1</v>
      </c>
    </row>
    <row r="95" spans="1:11">
      <c r="A95" t="s">
        <v>209</v>
      </c>
      <c r="H95">
        <v>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A48" sqref="A48"/>
    </sheetView>
  </sheetViews>
  <sheetFormatPr baseColWidth="10" defaultColWidth="8.6640625" defaultRowHeight="14" x14ac:dyDescent="0"/>
  <cols>
    <col min="1" max="1" width="31.6640625" customWidth="1"/>
    <col min="2" max="11" width="9.6640625" customWidth="1"/>
  </cols>
  <sheetData>
    <row r="1" spans="1:14">
      <c r="A1" t="s">
        <v>0</v>
      </c>
      <c r="B1" s="1">
        <v>40769</v>
      </c>
      <c r="C1" s="1">
        <v>40769</v>
      </c>
      <c r="D1" s="1">
        <v>40769</v>
      </c>
      <c r="E1" s="1">
        <v>40769</v>
      </c>
      <c r="F1" s="1">
        <v>40769</v>
      </c>
      <c r="G1" s="1">
        <v>40769</v>
      </c>
      <c r="H1" s="1">
        <v>40769</v>
      </c>
      <c r="I1" s="1">
        <v>40769</v>
      </c>
      <c r="J1" s="1">
        <v>40769</v>
      </c>
      <c r="K1" s="1">
        <v>40769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2</v>
      </c>
      <c r="C3">
        <v>6</v>
      </c>
      <c r="D3">
        <v>7</v>
      </c>
      <c r="E3">
        <v>8</v>
      </c>
      <c r="F3">
        <v>10</v>
      </c>
      <c r="G3">
        <v>13</v>
      </c>
      <c r="H3">
        <v>14</v>
      </c>
      <c r="I3">
        <v>20</v>
      </c>
      <c r="J3">
        <v>24</v>
      </c>
      <c r="K3">
        <v>25</v>
      </c>
    </row>
    <row r="4" spans="1:14">
      <c r="A4" t="s">
        <v>5</v>
      </c>
      <c r="B4" t="s">
        <v>7</v>
      </c>
      <c r="C4" t="s">
        <v>170</v>
      </c>
      <c r="D4" t="s">
        <v>7</v>
      </c>
      <c r="E4" t="s">
        <v>6</v>
      </c>
      <c r="F4" t="s">
        <v>170</v>
      </c>
      <c r="G4" t="s">
        <v>6</v>
      </c>
      <c r="H4" t="s">
        <v>7</v>
      </c>
      <c r="I4" t="s">
        <v>170</v>
      </c>
      <c r="J4" t="s">
        <v>6</v>
      </c>
      <c r="K4" t="s">
        <v>6</v>
      </c>
    </row>
    <row r="5" spans="1:14">
      <c r="A5" t="s">
        <v>8</v>
      </c>
      <c r="B5" t="s">
        <v>7</v>
      </c>
      <c r="C5" t="s">
        <v>10</v>
      </c>
      <c r="D5" t="s">
        <v>7</v>
      </c>
      <c r="E5" t="s">
        <v>9</v>
      </c>
      <c r="F5" t="s">
        <v>10</v>
      </c>
      <c r="G5" t="s">
        <v>9</v>
      </c>
      <c r="H5" t="s">
        <v>7</v>
      </c>
      <c r="I5" t="s">
        <v>10</v>
      </c>
      <c r="J5" t="s">
        <v>9</v>
      </c>
      <c r="K5" t="s">
        <v>9</v>
      </c>
      <c r="M5" s="3" t="s">
        <v>66</v>
      </c>
      <c r="N5" s="3" t="s">
        <v>12</v>
      </c>
    </row>
    <row r="6" spans="1:14">
      <c r="A6" t="s">
        <v>13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 t="s">
        <v>13</v>
      </c>
      <c r="M6">
        <f>AVERAGE(B6:K6)</f>
        <v>0.05</v>
      </c>
      <c r="N6">
        <f>STDEV(B6:K6)</f>
        <v>0.15811388300841897</v>
      </c>
    </row>
    <row r="7" spans="1:14">
      <c r="A7" t="s">
        <v>14</v>
      </c>
      <c r="B7">
        <v>0</v>
      </c>
      <c r="C7">
        <v>0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14</v>
      </c>
      <c r="M7">
        <f>AVERAGE(B7:K7)</f>
        <v>0.8</v>
      </c>
      <c r="N7">
        <f>STDEV(B7:K7)</f>
        <v>2.5298221281347035</v>
      </c>
    </row>
    <row r="8" spans="1:14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15</v>
      </c>
      <c r="M8">
        <f>AVERAGE(B8:K8)</f>
        <v>0</v>
      </c>
      <c r="N8">
        <f>STDEV(B8:K8)</f>
        <v>0</v>
      </c>
    </row>
    <row r="9" spans="1:14">
      <c r="A9" t="s">
        <v>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69</v>
      </c>
      <c r="M9">
        <f>AVERAGE(B9:K9)</f>
        <v>0</v>
      </c>
      <c r="N9">
        <f>STDEV(B9:K9)</f>
        <v>0</v>
      </c>
    </row>
    <row r="10" spans="1:14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16</v>
      </c>
      <c r="M10">
        <f>AVERAGE(B10:K10)</f>
        <v>0</v>
      </c>
      <c r="N10">
        <f>STDEV(B10:K10)</f>
        <v>0</v>
      </c>
    </row>
    <row r="11" spans="1:14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</v>
      </c>
      <c r="I11">
        <v>0</v>
      </c>
      <c r="J11">
        <v>0</v>
      </c>
      <c r="K11">
        <v>0.5</v>
      </c>
      <c r="L11" t="s">
        <v>17</v>
      </c>
      <c r="M11">
        <f t="shared" ref="M11:M69" si="0">AVERAGE(B11:K11)</f>
        <v>0.1</v>
      </c>
      <c r="N11">
        <f t="shared" ref="N11:N69" si="1">STDEV(B11:K11)</f>
        <v>0.21081851067789195</v>
      </c>
    </row>
    <row r="12" spans="1:14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215</v>
      </c>
      <c r="M12">
        <f t="shared" si="0"/>
        <v>0</v>
      </c>
      <c r="N12">
        <f t="shared" si="1"/>
        <v>0</v>
      </c>
    </row>
    <row r="13" spans="1:14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18</v>
      </c>
      <c r="M13">
        <f t="shared" si="0"/>
        <v>0</v>
      </c>
      <c r="N13">
        <f t="shared" si="1"/>
        <v>0</v>
      </c>
    </row>
    <row r="14" spans="1:14">
      <c r="A14" t="s">
        <v>159</v>
      </c>
      <c r="B14">
        <v>1</v>
      </c>
      <c r="C14">
        <v>3</v>
      </c>
      <c r="D14">
        <v>1</v>
      </c>
      <c r="E14">
        <v>6</v>
      </c>
      <c r="F14">
        <v>5</v>
      </c>
      <c r="G14">
        <v>0</v>
      </c>
      <c r="H14">
        <v>0.5</v>
      </c>
      <c r="I14">
        <v>2</v>
      </c>
      <c r="J14">
        <v>0</v>
      </c>
      <c r="K14">
        <v>0</v>
      </c>
      <c r="L14" t="s">
        <v>159</v>
      </c>
      <c r="M14">
        <f t="shared" si="0"/>
        <v>1.85</v>
      </c>
      <c r="N14">
        <f t="shared" si="1"/>
        <v>2.1608897344483924</v>
      </c>
    </row>
    <row r="15" spans="1:14">
      <c r="A15" t="s">
        <v>320</v>
      </c>
      <c r="B15">
        <v>0</v>
      </c>
      <c r="C15">
        <v>2.5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320</v>
      </c>
      <c r="M15">
        <f t="shared" si="0"/>
        <v>0.25</v>
      </c>
      <c r="N15">
        <f t="shared" si="1"/>
        <v>0.79056941504209488</v>
      </c>
    </row>
    <row r="16" spans="1:14">
      <c r="A16" t="s">
        <v>216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216</v>
      </c>
      <c r="M16">
        <f t="shared" si="0"/>
        <v>0</v>
      </c>
      <c r="N16">
        <f t="shared" si="1"/>
        <v>0</v>
      </c>
    </row>
    <row r="17" spans="1:14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19</v>
      </c>
      <c r="M17">
        <f t="shared" si="0"/>
        <v>0</v>
      </c>
      <c r="N17">
        <f t="shared" si="1"/>
        <v>0</v>
      </c>
    </row>
    <row r="18" spans="1:14">
      <c r="A18" t="s">
        <v>185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185</v>
      </c>
      <c r="M18">
        <f t="shared" si="0"/>
        <v>0</v>
      </c>
      <c r="N18">
        <f t="shared" si="1"/>
        <v>0</v>
      </c>
    </row>
    <row r="19" spans="1:14">
      <c r="A19" t="s">
        <v>20</v>
      </c>
      <c r="B19">
        <v>0</v>
      </c>
      <c r="C19">
        <v>0</v>
      </c>
      <c r="D19">
        <v>0.5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20</v>
      </c>
      <c r="M19">
        <f t="shared" si="0"/>
        <v>0.05</v>
      </c>
      <c r="N19">
        <f t="shared" si="1"/>
        <v>0.15811388300841897</v>
      </c>
    </row>
    <row r="20" spans="1:14">
      <c r="A20" t="s">
        <v>21</v>
      </c>
      <c r="B20">
        <v>0</v>
      </c>
      <c r="C20">
        <v>0</v>
      </c>
      <c r="D20">
        <v>2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0.5</v>
      </c>
      <c r="L20" t="s">
        <v>21</v>
      </c>
      <c r="M20">
        <f t="shared" si="0"/>
        <v>0.55000000000000004</v>
      </c>
      <c r="N20">
        <f t="shared" si="1"/>
        <v>1.0658851303546322</v>
      </c>
    </row>
    <row r="21" spans="1:14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22</v>
      </c>
      <c r="M21">
        <f t="shared" si="0"/>
        <v>0</v>
      </c>
      <c r="N21">
        <f t="shared" si="1"/>
        <v>0</v>
      </c>
    </row>
    <row r="22" spans="1:14">
      <c r="A22" t="s">
        <v>23</v>
      </c>
      <c r="B22">
        <v>0.5</v>
      </c>
      <c r="C22">
        <v>7</v>
      </c>
      <c r="D22">
        <v>0.5</v>
      </c>
      <c r="E22">
        <v>0</v>
      </c>
      <c r="F22">
        <v>0</v>
      </c>
      <c r="G22">
        <v>0</v>
      </c>
      <c r="H22">
        <v>4</v>
      </c>
      <c r="I22">
        <v>0</v>
      </c>
      <c r="J22">
        <v>0</v>
      </c>
      <c r="K22">
        <v>0</v>
      </c>
      <c r="L22" t="s">
        <v>23</v>
      </c>
      <c r="M22">
        <f t="shared" si="0"/>
        <v>1.2</v>
      </c>
      <c r="N22">
        <f t="shared" si="1"/>
        <v>2.3828088000882022</v>
      </c>
    </row>
    <row r="23" spans="1:14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24</v>
      </c>
      <c r="M23">
        <f t="shared" si="0"/>
        <v>0</v>
      </c>
      <c r="N23">
        <f t="shared" si="1"/>
        <v>0</v>
      </c>
    </row>
    <row r="24" spans="1:14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25</v>
      </c>
      <c r="M24">
        <f t="shared" si="0"/>
        <v>0</v>
      </c>
      <c r="N24">
        <f t="shared" si="1"/>
        <v>0</v>
      </c>
    </row>
    <row r="25" spans="1:14">
      <c r="A25" t="s">
        <v>111</v>
      </c>
      <c r="B25">
        <v>0</v>
      </c>
      <c r="C25">
        <v>7</v>
      </c>
      <c r="D25">
        <v>1</v>
      </c>
      <c r="E25">
        <v>0</v>
      </c>
      <c r="F25">
        <v>1.5</v>
      </c>
      <c r="G25">
        <v>0.5</v>
      </c>
      <c r="H25">
        <v>1</v>
      </c>
      <c r="I25">
        <v>0</v>
      </c>
      <c r="J25">
        <v>0</v>
      </c>
      <c r="K25">
        <v>0</v>
      </c>
      <c r="L25" t="s">
        <v>111</v>
      </c>
      <c r="M25">
        <f t="shared" si="0"/>
        <v>1.1000000000000001</v>
      </c>
      <c r="N25">
        <f t="shared" si="1"/>
        <v>2.1447610589527217</v>
      </c>
    </row>
    <row r="26" spans="1:14">
      <c r="A26" t="s">
        <v>26</v>
      </c>
      <c r="B26">
        <v>2</v>
      </c>
      <c r="C26">
        <v>3</v>
      </c>
      <c r="D26">
        <v>3</v>
      </c>
      <c r="E26">
        <v>10</v>
      </c>
      <c r="F26">
        <v>18</v>
      </c>
      <c r="G26">
        <v>1</v>
      </c>
      <c r="H26">
        <v>0.5</v>
      </c>
      <c r="I26">
        <v>42</v>
      </c>
      <c r="J26">
        <v>8</v>
      </c>
      <c r="K26">
        <v>2</v>
      </c>
      <c r="L26" t="s">
        <v>26</v>
      </c>
      <c r="M26">
        <f t="shared" si="0"/>
        <v>8.9499999999999993</v>
      </c>
      <c r="N26">
        <f t="shared" si="1"/>
        <v>12.815897246085513</v>
      </c>
    </row>
    <row r="27" spans="1:14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27</v>
      </c>
      <c r="M27">
        <f t="shared" si="0"/>
        <v>0</v>
      </c>
      <c r="N27">
        <f t="shared" si="1"/>
        <v>0</v>
      </c>
    </row>
    <row r="28" spans="1:14">
      <c r="A28" t="s">
        <v>28</v>
      </c>
      <c r="B28">
        <v>5</v>
      </c>
      <c r="C28">
        <v>58</v>
      </c>
      <c r="D28">
        <v>4</v>
      </c>
      <c r="E28">
        <v>15</v>
      </c>
      <c r="F28">
        <v>23</v>
      </c>
      <c r="G28">
        <v>40</v>
      </c>
      <c r="H28">
        <v>60</v>
      </c>
      <c r="I28">
        <v>0</v>
      </c>
      <c r="J28">
        <v>1</v>
      </c>
      <c r="K28">
        <v>0</v>
      </c>
      <c r="L28" t="s">
        <v>28</v>
      </c>
      <c r="M28">
        <f t="shared" si="0"/>
        <v>20.6</v>
      </c>
      <c r="N28">
        <f t="shared" si="1"/>
        <v>23.843005030593119</v>
      </c>
    </row>
    <row r="29" spans="1:14">
      <c r="A29" t="s">
        <v>153</v>
      </c>
      <c r="B29">
        <v>0.5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153</v>
      </c>
      <c r="M29">
        <f t="shared" si="0"/>
        <v>0.05</v>
      </c>
      <c r="N29">
        <f t="shared" si="1"/>
        <v>0.15811388300841897</v>
      </c>
    </row>
    <row r="30" spans="1:14">
      <c r="A30" t="s">
        <v>29</v>
      </c>
      <c r="B30">
        <v>2</v>
      </c>
      <c r="C30">
        <v>4</v>
      </c>
      <c r="D30">
        <v>13</v>
      </c>
      <c r="E30">
        <v>0.5</v>
      </c>
      <c r="F30">
        <v>13</v>
      </c>
      <c r="G30">
        <v>1</v>
      </c>
      <c r="H30">
        <v>4</v>
      </c>
      <c r="I30">
        <v>3</v>
      </c>
      <c r="J30">
        <v>0</v>
      </c>
      <c r="K30">
        <v>0</v>
      </c>
      <c r="L30" t="s">
        <v>29</v>
      </c>
      <c r="M30">
        <f t="shared" si="0"/>
        <v>4.05</v>
      </c>
      <c r="N30">
        <f t="shared" si="1"/>
        <v>4.9466599281176027</v>
      </c>
    </row>
    <row r="31" spans="1:14">
      <c r="A31" t="s">
        <v>30</v>
      </c>
      <c r="B31">
        <v>3</v>
      </c>
      <c r="C31">
        <v>80</v>
      </c>
      <c r="D31">
        <v>25</v>
      </c>
      <c r="E31">
        <v>4</v>
      </c>
      <c r="F31">
        <v>7</v>
      </c>
      <c r="G31">
        <v>8</v>
      </c>
      <c r="H31">
        <v>25</v>
      </c>
      <c r="I31">
        <v>27</v>
      </c>
      <c r="J31">
        <v>2</v>
      </c>
      <c r="K31">
        <v>1</v>
      </c>
      <c r="L31" t="s">
        <v>30</v>
      </c>
      <c r="M31">
        <f t="shared" si="0"/>
        <v>18.2</v>
      </c>
      <c r="N31">
        <f t="shared" si="1"/>
        <v>24.05918627976525</v>
      </c>
    </row>
    <row r="32" spans="1:14">
      <c r="A32" t="s">
        <v>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172</v>
      </c>
      <c r="M32">
        <f t="shared" si="0"/>
        <v>0</v>
      </c>
      <c r="N32">
        <f t="shared" si="1"/>
        <v>0</v>
      </c>
    </row>
    <row r="33" spans="1:14">
      <c r="A33" t="s">
        <v>31</v>
      </c>
      <c r="B33">
        <v>0</v>
      </c>
      <c r="C33">
        <v>0</v>
      </c>
      <c r="D33">
        <v>0.5</v>
      </c>
      <c r="E33">
        <v>0</v>
      </c>
      <c r="F33">
        <v>0</v>
      </c>
      <c r="G33">
        <v>0</v>
      </c>
      <c r="H33">
        <v>0.5</v>
      </c>
      <c r="I33">
        <v>0</v>
      </c>
      <c r="J33">
        <v>0</v>
      </c>
      <c r="K33">
        <v>0</v>
      </c>
      <c r="L33" t="s">
        <v>31</v>
      </c>
      <c r="M33">
        <f t="shared" si="0"/>
        <v>0.1</v>
      </c>
      <c r="N33">
        <f t="shared" si="1"/>
        <v>0.21081851067789195</v>
      </c>
    </row>
    <row r="34" spans="1:14">
      <c r="A34" t="s">
        <v>306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306</v>
      </c>
      <c r="M34">
        <f t="shared" si="0"/>
        <v>0</v>
      </c>
      <c r="N34">
        <f t="shared" si="1"/>
        <v>0</v>
      </c>
    </row>
    <row r="35" spans="1:14">
      <c r="A35" t="s">
        <v>32</v>
      </c>
      <c r="B35">
        <v>3</v>
      </c>
      <c r="C35">
        <v>6</v>
      </c>
      <c r="D35">
        <v>2</v>
      </c>
      <c r="E35">
        <v>6</v>
      </c>
      <c r="F35">
        <v>0</v>
      </c>
      <c r="G35">
        <v>8</v>
      </c>
      <c r="H35">
        <v>17</v>
      </c>
      <c r="I35">
        <v>7</v>
      </c>
      <c r="J35">
        <v>0.5</v>
      </c>
      <c r="K35">
        <v>0</v>
      </c>
      <c r="L35" t="s">
        <v>32</v>
      </c>
      <c r="M35">
        <f t="shared" si="0"/>
        <v>4.95</v>
      </c>
      <c r="N35">
        <f t="shared" si="1"/>
        <v>5.1878597599481129</v>
      </c>
    </row>
    <row r="36" spans="1:14">
      <c r="A36" t="s">
        <v>33</v>
      </c>
      <c r="B36">
        <v>0</v>
      </c>
      <c r="C36">
        <v>4</v>
      </c>
      <c r="D36">
        <v>0</v>
      </c>
      <c r="E36">
        <v>0</v>
      </c>
      <c r="F36">
        <v>13</v>
      </c>
      <c r="G36">
        <v>3</v>
      </c>
      <c r="H36">
        <v>0.5</v>
      </c>
      <c r="I36">
        <v>5</v>
      </c>
      <c r="J36">
        <v>0</v>
      </c>
      <c r="K36">
        <v>0</v>
      </c>
      <c r="L36" t="s">
        <v>33</v>
      </c>
      <c r="M36">
        <f t="shared" si="0"/>
        <v>2.5499999999999998</v>
      </c>
      <c r="N36">
        <f t="shared" si="1"/>
        <v>4.1395786151625513</v>
      </c>
    </row>
    <row r="37" spans="1:14">
      <c r="A37" t="s">
        <v>219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219</v>
      </c>
      <c r="M37">
        <f t="shared" si="0"/>
        <v>0</v>
      </c>
      <c r="N37">
        <f t="shared" si="1"/>
        <v>0</v>
      </c>
    </row>
    <row r="38" spans="1:14">
      <c r="A38" t="s">
        <v>34</v>
      </c>
      <c r="B38">
        <v>0</v>
      </c>
      <c r="C38">
        <v>17</v>
      </c>
      <c r="D38">
        <v>3</v>
      </c>
      <c r="E38">
        <v>0</v>
      </c>
      <c r="F38">
        <v>5</v>
      </c>
      <c r="G38">
        <v>4</v>
      </c>
      <c r="H38">
        <v>5</v>
      </c>
      <c r="I38">
        <v>0</v>
      </c>
      <c r="J38">
        <v>0</v>
      </c>
      <c r="K38">
        <v>0</v>
      </c>
      <c r="L38" t="s">
        <v>34</v>
      </c>
      <c r="M38">
        <f t="shared" si="0"/>
        <v>3.4</v>
      </c>
      <c r="N38">
        <f t="shared" si="1"/>
        <v>5.253570214625479</v>
      </c>
    </row>
    <row r="39" spans="1:14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35</v>
      </c>
      <c r="M39">
        <f t="shared" si="0"/>
        <v>0</v>
      </c>
      <c r="N39">
        <f t="shared" si="1"/>
        <v>0</v>
      </c>
    </row>
    <row r="40" spans="1:14">
      <c r="A40" t="s">
        <v>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36</v>
      </c>
      <c r="M40">
        <f t="shared" si="0"/>
        <v>0</v>
      </c>
      <c r="N40">
        <f t="shared" si="1"/>
        <v>0</v>
      </c>
    </row>
    <row r="41" spans="1:14">
      <c r="A41" t="s">
        <v>113</v>
      </c>
      <c r="B41">
        <v>0</v>
      </c>
      <c r="C41">
        <v>0</v>
      </c>
      <c r="D41">
        <v>0</v>
      </c>
      <c r="E41">
        <v>1</v>
      </c>
      <c r="F41">
        <v>1.5</v>
      </c>
      <c r="G41">
        <v>0.5</v>
      </c>
      <c r="H41">
        <v>0</v>
      </c>
      <c r="I41">
        <v>0</v>
      </c>
      <c r="J41">
        <v>0</v>
      </c>
      <c r="K41">
        <v>0</v>
      </c>
      <c r="L41" t="s">
        <v>113</v>
      </c>
      <c r="M41">
        <f t="shared" si="0"/>
        <v>0.3</v>
      </c>
      <c r="N41">
        <f t="shared" si="1"/>
        <v>0.53748384988657005</v>
      </c>
    </row>
    <row r="42" spans="1:14">
      <c r="A42" t="s">
        <v>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37</v>
      </c>
      <c r="M42">
        <f t="shared" si="0"/>
        <v>0</v>
      </c>
      <c r="N42">
        <f t="shared" si="1"/>
        <v>0</v>
      </c>
    </row>
    <row r="43" spans="1:14">
      <c r="A43" t="s">
        <v>38</v>
      </c>
      <c r="B43">
        <v>0</v>
      </c>
      <c r="C43">
        <v>0</v>
      </c>
      <c r="D43">
        <v>0</v>
      </c>
      <c r="E43">
        <v>0.5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38</v>
      </c>
      <c r="M43">
        <f t="shared" si="0"/>
        <v>0.05</v>
      </c>
      <c r="N43">
        <f t="shared" si="1"/>
        <v>0.15811388300841897</v>
      </c>
    </row>
    <row r="44" spans="1:14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39</v>
      </c>
      <c r="M44">
        <f t="shared" si="0"/>
        <v>0</v>
      </c>
      <c r="N44">
        <f t="shared" si="1"/>
        <v>0</v>
      </c>
    </row>
    <row r="45" spans="1:14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 t="s">
        <v>40</v>
      </c>
      <c r="M45">
        <f t="shared" si="0"/>
        <v>0.1</v>
      </c>
      <c r="N45">
        <f t="shared" si="1"/>
        <v>0.31622776601683794</v>
      </c>
    </row>
    <row r="46" spans="1:14">
      <c r="A46" t="s">
        <v>220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220</v>
      </c>
      <c r="M46">
        <f t="shared" si="0"/>
        <v>0</v>
      </c>
      <c r="N46">
        <f t="shared" si="1"/>
        <v>0</v>
      </c>
    </row>
    <row r="47" spans="1:14">
      <c r="A47" t="s">
        <v>41</v>
      </c>
      <c r="B47">
        <v>20</v>
      </c>
      <c r="C47">
        <v>4</v>
      </c>
      <c r="D47">
        <v>3</v>
      </c>
      <c r="E47">
        <v>0</v>
      </c>
      <c r="F47">
        <v>79</v>
      </c>
      <c r="G47">
        <v>0</v>
      </c>
      <c r="H47">
        <v>1</v>
      </c>
      <c r="I47">
        <v>13</v>
      </c>
      <c r="J47">
        <v>0</v>
      </c>
      <c r="K47">
        <v>0</v>
      </c>
      <c r="L47" t="s">
        <v>41</v>
      </c>
      <c r="M47">
        <f t="shared" si="0"/>
        <v>12</v>
      </c>
      <c r="N47">
        <f t="shared" si="1"/>
        <v>24.48582356294261</v>
      </c>
    </row>
    <row r="48" spans="1:14">
      <c r="A48" s="10" t="s">
        <v>321</v>
      </c>
      <c r="B48">
        <v>0</v>
      </c>
      <c r="C48">
        <v>0</v>
      </c>
      <c r="D48">
        <v>0</v>
      </c>
      <c r="E48">
        <v>50</v>
      </c>
      <c r="F48">
        <v>0</v>
      </c>
      <c r="G48">
        <v>40</v>
      </c>
      <c r="H48">
        <v>0</v>
      </c>
      <c r="I48">
        <v>0</v>
      </c>
      <c r="J48">
        <v>0</v>
      </c>
      <c r="K48">
        <v>4</v>
      </c>
      <c r="L48" t="s">
        <v>221</v>
      </c>
      <c r="M48">
        <f t="shared" si="0"/>
        <v>9.4</v>
      </c>
      <c r="N48">
        <f t="shared" si="1"/>
        <v>18.951399831029779</v>
      </c>
    </row>
    <row r="49" spans="1:14">
      <c r="A49" t="s">
        <v>231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231</v>
      </c>
      <c r="M49">
        <f t="shared" si="0"/>
        <v>0</v>
      </c>
      <c r="N49">
        <f t="shared" si="1"/>
        <v>0</v>
      </c>
    </row>
    <row r="50" spans="1:14">
      <c r="A50" t="s">
        <v>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0.5</v>
      </c>
      <c r="L50" t="s">
        <v>43</v>
      </c>
      <c r="M50">
        <f t="shared" si="0"/>
        <v>0.05</v>
      </c>
      <c r="N50">
        <f t="shared" si="1"/>
        <v>0.15811388300841897</v>
      </c>
    </row>
    <row r="51" spans="1:14">
      <c r="A5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44</v>
      </c>
      <c r="M51">
        <f t="shared" si="0"/>
        <v>0</v>
      </c>
      <c r="N51">
        <f t="shared" si="1"/>
        <v>0</v>
      </c>
    </row>
    <row r="52" spans="1:14">
      <c r="A52" t="s">
        <v>222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222</v>
      </c>
      <c r="M52">
        <f t="shared" si="0"/>
        <v>0</v>
      </c>
      <c r="N52">
        <f t="shared" si="1"/>
        <v>0</v>
      </c>
    </row>
    <row r="53" spans="1:14">
      <c r="A53" t="s">
        <v>223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223</v>
      </c>
      <c r="M53">
        <f t="shared" si="0"/>
        <v>0</v>
      </c>
      <c r="N53">
        <f t="shared" si="1"/>
        <v>0</v>
      </c>
    </row>
    <row r="54" spans="1:14">
      <c r="A54" t="s">
        <v>224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224</v>
      </c>
      <c r="M54">
        <f t="shared" si="0"/>
        <v>0</v>
      </c>
      <c r="N54">
        <f t="shared" si="1"/>
        <v>0</v>
      </c>
    </row>
    <row r="55" spans="1:14">
      <c r="A55" t="s">
        <v>117</v>
      </c>
      <c r="B55">
        <v>3</v>
      </c>
      <c r="C55">
        <v>0</v>
      </c>
      <c r="D55">
        <v>0</v>
      </c>
      <c r="E55">
        <v>4</v>
      </c>
      <c r="F55">
        <v>3</v>
      </c>
      <c r="G55">
        <v>2</v>
      </c>
      <c r="H55">
        <v>0</v>
      </c>
      <c r="I55">
        <v>3</v>
      </c>
      <c r="J55">
        <v>0</v>
      </c>
      <c r="K55">
        <v>0.5</v>
      </c>
      <c r="L55" t="s">
        <v>117</v>
      </c>
      <c r="M55">
        <f t="shared" si="0"/>
        <v>1.55</v>
      </c>
      <c r="N55">
        <f t="shared" si="1"/>
        <v>1.6064107680028654</v>
      </c>
    </row>
    <row r="56" spans="1:14">
      <c r="A56" t="s">
        <v>225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 t="s">
        <v>225</v>
      </c>
      <c r="M56">
        <f t="shared" si="0"/>
        <v>0.2</v>
      </c>
      <c r="N56">
        <f t="shared" si="1"/>
        <v>0.4216370213557839</v>
      </c>
    </row>
    <row r="57" spans="1:14">
      <c r="A57" t="s">
        <v>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45</v>
      </c>
      <c r="M57">
        <f t="shared" si="0"/>
        <v>0</v>
      </c>
      <c r="N57">
        <f t="shared" si="1"/>
        <v>0</v>
      </c>
    </row>
    <row r="58" spans="1:14">
      <c r="A58" t="s">
        <v>46</v>
      </c>
      <c r="B58">
        <v>0</v>
      </c>
      <c r="C58">
        <v>9</v>
      </c>
      <c r="D58">
        <v>35</v>
      </c>
      <c r="E58">
        <v>0</v>
      </c>
      <c r="F58">
        <v>2</v>
      </c>
      <c r="G58">
        <v>3</v>
      </c>
      <c r="H58">
        <v>1</v>
      </c>
      <c r="I58">
        <v>11</v>
      </c>
      <c r="J58">
        <v>0</v>
      </c>
      <c r="K58">
        <v>0</v>
      </c>
      <c r="L58" t="s">
        <v>46</v>
      </c>
      <c r="M58">
        <f t="shared" si="0"/>
        <v>6.1</v>
      </c>
      <c r="N58">
        <f t="shared" si="1"/>
        <v>10.89801205113422</v>
      </c>
    </row>
    <row r="59" spans="1:14">
      <c r="A59" t="s">
        <v>260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10</v>
      </c>
      <c r="L59" t="s">
        <v>260</v>
      </c>
      <c r="M59">
        <f t="shared" si="0"/>
        <v>1.1000000000000001</v>
      </c>
      <c r="N59">
        <f t="shared" si="1"/>
        <v>3.1428932176861779</v>
      </c>
    </row>
    <row r="60" spans="1:14">
      <c r="A60" t="s">
        <v>270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270</v>
      </c>
      <c r="M60">
        <f t="shared" si="0"/>
        <v>0</v>
      </c>
      <c r="N60">
        <f t="shared" si="1"/>
        <v>0</v>
      </c>
    </row>
    <row r="61" spans="1:14">
      <c r="A61" t="s">
        <v>48</v>
      </c>
      <c r="B61">
        <v>0</v>
      </c>
      <c r="C61">
        <v>0</v>
      </c>
      <c r="D61">
        <v>0.5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48</v>
      </c>
      <c r="M61">
        <f t="shared" si="0"/>
        <v>0.05</v>
      </c>
      <c r="N61">
        <f t="shared" si="1"/>
        <v>0.15811388300841897</v>
      </c>
    </row>
    <row r="62" spans="1:14">
      <c r="A62" t="s">
        <v>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49</v>
      </c>
      <c r="M62">
        <f t="shared" si="0"/>
        <v>0</v>
      </c>
      <c r="N62">
        <f t="shared" si="1"/>
        <v>0</v>
      </c>
    </row>
    <row r="63" spans="1:14">
      <c r="A63" t="s">
        <v>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50</v>
      </c>
      <c r="M63">
        <f t="shared" si="0"/>
        <v>0</v>
      </c>
      <c r="N63">
        <f t="shared" si="1"/>
        <v>0</v>
      </c>
    </row>
    <row r="64" spans="1:14">
      <c r="A64" t="s">
        <v>176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176</v>
      </c>
      <c r="M64">
        <f t="shared" si="0"/>
        <v>0</v>
      </c>
      <c r="N64">
        <f t="shared" si="1"/>
        <v>0</v>
      </c>
    </row>
    <row r="65" spans="1:14">
      <c r="A65" t="s">
        <v>51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51</v>
      </c>
      <c r="M65">
        <f t="shared" si="0"/>
        <v>0</v>
      </c>
      <c r="N65">
        <f t="shared" si="1"/>
        <v>0</v>
      </c>
    </row>
    <row r="66" spans="1:14">
      <c r="A66" t="s">
        <v>322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322</v>
      </c>
      <c r="M66">
        <f t="shared" si="0"/>
        <v>0</v>
      </c>
      <c r="N66">
        <f t="shared" si="1"/>
        <v>0</v>
      </c>
    </row>
    <row r="67" spans="1:14">
      <c r="A67" t="s">
        <v>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52</v>
      </c>
      <c r="M67">
        <f t="shared" si="0"/>
        <v>0</v>
      </c>
      <c r="N67">
        <f t="shared" si="1"/>
        <v>0</v>
      </c>
    </row>
    <row r="68" spans="1:14">
      <c r="A68" t="s">
        <v>53</v>
      </c>
      <c r="B68">
        <v>0</v>
      </c>
      <c r="C68">
        <v>2</v>
      </c>
      <c r="D68">
        <v>1</v>
      </c>
      <c r="E68">
        <v>0</v>
      </c>
      <c r="F68">
        <v>0</v>
      </c>
      <c r="G68">
        <v>0</v>
      </c>
      <c r="H68">
        <v>6</v>
      </c>
      <c r="I68">
        <v>2</v>
      </c>
      <c r="J68">
        <v>0</v>
      </c>
      <c r="K68">
        <v>0</v>
      </c>
      <c r="L68" t="s">
        <v>53</v>
      </c>
      <c r="M68">
        <f t="shared" si="0"/>
        <v>1.1000000000000001</v>
      </c>
      <c r="N68">
        <f t="shared" si="1"/>
        <v>1.9119507199599981</v>
      </c>
    </row>
    <row r="69" spans="1:14">
      <c r="A69" t="s">
        <v>120</v>
      </c>
      <c r="B69">
        <v>0</v>
      </c>
      <c r="C69">
        <v>2</v>
      </c>
      <c r="D69">
        <v>0.5</v>
      </c>
      <c r="E69">
        <v>0</v>
      </c>
      <c r="F69">
        <v>1</v>
      </c>
      <c r="G69">
        <v>0</v>
      </c>
      <c r="H69">
        <v>0.5</v>
      </c>
      <c r="I69">
        <v>3</v>
      </c>
      <c r="J69">
        <v>0</v>
      </c>
      <c r="K69">
        <v>0</v>
      </c>
      <c r="L69" t="s">
        <v>120</v>
      </c>
      <c r="M69">
        <f t="shared" si="0"/>
        <v>0.7</v>
      </c>
      <c r="N69">
        <f t="shared" si="1"/>
        <v>1.0327955589886444</v>
      </c>
    </row>
    <row r="70" spans="1:14">
      <c r="A70" t="s">
        <v>177</v>
      </c>
      <c r="B70">
        <v>100</v>
      </c>
      <c r="D70">
        <v>88</v>
      </c>
      <c r="H70">
        <v>100</v>
      </c>
    </row>
    <row r="71" spans="1:14">
      <c r="A71" t="s">
        <v>56</v>
      </c>
      <c r="B71">
        <v>60</v>
      </c>
      <c r="D71">
        <v>7</v>
      </c>
      <c r="E71">
        <v>25</v>
      </c>
      <c r="G71">
        <v>10</v>
      </c>
      <c r="H71">
        <v>1</v>
      </c>
      <c r="J71">
        <v>15</v>
      </c>
      <c r="K71">
        <v>20</v>
      </c>
    </row>
    <row r="72" spans="1:14">
      <c r="A72" t="s">
        <v>126</v>
      </c>
      <c r="B72">
        <v>1</v>
      </c>
      <c r="D72">
        <v>20</v>
      </c>
      <c r="H72">
        <v>1</v>
      </c>
    </row>
    <row r="73" spans="1:14">
      <c r="A73" t="s">
        <v>57</v>
      </c>
      <c r="B73" t="s">
        <v>323</v>
      </c>
      <c r="D73" t="s">
        <v>324</v>
      </c>
      <c r="H73" t="s">
        <v>325</v>
      </c>
    </row>
    <row r="74" spans="1:14">
      <c r="A74" t="s">
        <v>93</v>
      </c>
      <c r="B74">
        <v>6</v>
      </c>
      <c r="D74">
        <v>5</v>
      </c>
      <c r="H74">
        <v>0.5</v>
      </c>
    </row>
    <row r="75" spans="1:14">
      <c r="A75" t="s">
        <v>326</v>
      </c>
      <c r="J75">
        <v>20</v>
      </c>
      <c r="K75">
        <v>60</v>
      </c>
    </row>
    <row r="76" spans="1:14">
      <c r="A76" t="s">
        <v>327</v>
      </c>
      <c r="J76">
        <v>55</v>
      </c>
      <c r="K76">
        <v>10</v>
      </c>
    </row>
    <row r="77" spans="1:14">
      <c r="A77" t="s">
        <v>328</v>
      </c>
      <c r="K77">
        <v>8</v>
      </c>
    </row>
  </sheetData>
  <pageMargins left="0.75" right="0.75" top="1" bottom="1" header="0.3" footer="0.3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pane xSplit="1" ySplit="4" topLeftCell="F59" activePane="bottomRight" state="frozen"/>
      <selection pane="topRight" activeCell="B1" sqref="B1"/>
      <selection pane="bottomLeft" activeCell="A5" sqref="A5"/>
      <selection pane="bottomRight" activeCell="A75" sqref="A75"/>
    </sheetView>
  </sheetViews>
  <sheetFormatPr baseColWidth="10" defaultColWidth="8.6640625" defaultRowHeight="14" x14ac:dyDescent="0"/>
  <cols>
    <col min="1" max="1" width="31.6640625" customWidth="1"/>
    <col min="2" max="3" width="11.1640625" customWidth="1"/>
    <col min="4" max="4" width="10.83203125" customWidth="1"/>
    <col min="5" max="5" width="11.5" customWidth="1"/>
    <col min="6" max="6" width="12.5" customWidth="1"/>
    <col min="7" max="7" width="10.83203125" customWidth="1"/>
    <col min="8" max="8" width="12" customWidth="1"/>
    <col min="9" max="9" width="11.33203125" customWidth="1"/>
    <col min="10" max="10" width="11.1640625" customWidth="1"/>
    <col min="11" max="11" width="10.83203125" customWidth="1"/>
  </cols>
  <sheetData>
    <row r="1" spans="1:14">
      <c r="A1" t="s">
        <v>0</v>
      </c>
      <c r="B1" s="1">
        <v>41095</v>
      </c>
      <c r="C1" s="1">
        <v>41095</v>
      </c>
      <c r="D1" s="1">
        <v>41095</v>
      </c>
      <c r="E1" s="1">
        <v>41095</v>
      </c>
      <c r="F1" s="1">
        <v>41095</v>
      </c>
      <c r="G1" s="1">
        <v>41095</v>
      </c>
      <c r="H1" s="1">
        <v>41095</v>
      </c>
      <c r="I1" s="1">
        <v>41095</v>
      </c>
      <c r="J1" s="1">
        <v>41095</v>
      </c>
      <c r="K1" s="1">
        <v>41095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2</v>
      </c>
      <c r="C3">
        <v>10</v>
      </c>
      <c r="D3">
        <v>14</v>
      </c>
      <c r="E3">
        <v>17</v>
      </c>
      <c r="F3">
        <v>18.100000000000001</v>
      </c>
      <c r="G3">
        <v>21</v>
      </c>
      <c r="H3">
        <v>23</v>
      </c>
      <c r="I3">
        <v>24</v>
      </c>
      <c r="J3">
        <v>25</v>
      </c>
      <c r="K3">
        <v>26</v>
      </c>
    </row>
    <row r="4" spans="1:14">
      <c r="A4" t="s">
        <v>5</v>
      </c>
      <c r="B4" t="s">
        <v>65</v>
      </c>
      <c r="C4" t="s">
        <v>63</v>
      </c>
      <c r="D4" t="s">
        <v>64</v>
      </c>
      <c r="E4" t="s">
        <v>64</v>
      </c>
      <c r="F4" t="s">
        <v>63</v>
      </c>
      <c r="G4" t="s">
        <v>128</v>
      </c>
      <c r="H4" t="s">
        <v>65</v>
      </c>
      <c r="I4" t="s">
        <v>128</v>
      </c>
      <c r="J4" t="s">
        <v>65</v>
      </c>
      <c r="K4" t="s">
        <v>64</v>
      </c>
    </row>
    <row r="5" spans="1:14">
      <c r="A5" t="s">
        <v>8</v>
      </c>
      <c r="B5" t="s">
        <v>128</v>
      </c>
      <c r="C5" t="s">
        <v>63</v>
      </c>
      <c r="D5" t="s">
        <v>64</v>
      </c>
      <c r="E5" t="s">
        <v>64</v>
      </c>
      <c r="F5" t="s">
        <v>63</v>
      </c>
      <c r="G5" t="s">
        <v>65</v>
      </c>
      <c r="H5" t="s">
        <v>128</v>
      </c>
      <c r="I5" t="s">
        <v>65</v>
      </c>
      <c r="J5" t="s">
        <v>128</v>
      </c>
      <c r="K5" t="s">
        <v>128</v>
      </c>
      <c r="M5" s="3" t="s">
        <v>66</v>
      </c>
      <c r="N5" s="3" t="s">
        <v>12</v>
      </c>
    </row>
    <row r="6" spans="1:14">
      <c r="A6" t="s">
        <v>13</v>
      </c>
      <c r="B6">
        <v>0</v>
      </c>
      <c r="C6">
        <v>0</v>
      </c>
      <c r="D6">
        <v>0</v>
      </c>
      <c r="E6">
        <v>1</v>
      </c>
      <c r="F6">
        <v>0.5</v>
      </c>
      <c r="G6">
        <v>5</v>
      </c>
      <c r="H6">
        <v>2.5</v>
      </c>
      <c r="I6">
        <v>0</v>
      </c>
      <c r="J6">
        <v>1</v>
      </c>
      <c r="K6">
        <v>0.5</v>
      </c>
      <c r="L6" t="s">
        <v>13</v>
      </c>
      <c r="M6">
        <f>AVERAGE(B6:K6)</f>
        <v>1.05</v>
      </c>
      <c r="N6">
        <f>STDEV(B6:K6)</f>
        <v>1.5890248582070705</v>
      </c>
    </row>
    <row r="7" spans="1:14">
      <c r="A7" t="s">
        <v>14</v>
      </c>
      <c r="B7">
        <v>0</v>
      </c>
      <c r="C7">
        <v>0</v>
      </c>
      <c r="D7">
        <v>2</v>
      </c>
      <c r="E7">
        <v>0</v>
      </c>
      <c r="F7">
        <v>0</v>
      </c>
      <c r="G7">
        <v>2</v>
      </c>
      <c r="H7">
        <v>0</v>
      </c>
      <c r="I7">
        <v>0.1</v>
      </c>
      <c r="J7">
        <v>5</v>
      </c>
      <c r="K7">
        <v>8</v>
      </c>
      <c r="L7" t="s">
        <v>14</v>
      </c>
      <c r="M7">
        <f>AVERAGE(B7:K7)</f>
        <v>1.7100000000000002</v>
      </c>
      <c r="N7">
        <f>STDEV(B7:K7)</f>
        <v>2.7440643011578443</v>
      </c>
    </row>
    <row r="8" spans="1:14">
      <c r="A8" t="s">
        <v>15</v>
      </c>
      <c r="B8">
        <v>0</v>
      </c>
      <c r="C8">
        <v>1</v>
      </c>
      <c r="D8">
        <v>0</v>
      </c>
      <c r="E8">
        <v>0</v>
      </c>
      <c r="F8">
        <v>0</v>
      </c>
      <c r="G8">
        <v>0.5</v>
      </c>
      <c r="H8">
        <v>0</v>
      </c>
      <c r="I8">
        <v>0</v>
      </c>
      <c r="J8">
        <v>0</v>
      </c>
      <c r="K8">
        <v>0</v>
      </c>
      <c r="L8" t="s">
        <v>15</v>
      </c>
      <c r="M8">
        <f>AVERAGE(B8:K8)</f>
        <v>0.15</v>
      </c>
      <c r="N8">
        <f>STDEV(B8:K8)</f>
        <v>0.33747427885527642</v>
      </c>
    </row>
    <row r="9" spans="1:14">
      <c r="A9" t="s">
        <v>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69</v>
      </c>
      <c r="M9">
        <f>AVERAGE(B9:K9)</f>
        <v>0</v>
      </c>
      <c r="N9">
        <f>STDEV(B9:K9)</f>
        <v>0</v>
      </c>
    </row>
    <row r="10" spans="1:14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16</v>
      </c>
      <c r="M10">
        <f>AVERAGE(B10:K10)</f>
        <v>0</v>
      </c>
      <c r="N10">
        <f>STDEV(B10:K10)</f>
        <v>0</v>
      </c>
    </row>
    <row r="11" spans="1:14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3.5</v>
      </c>
      <c r="J11">
        <v>1.5</v>
      </c>
      <c r="K11">
        <v>0</v>
      </c>
      <c r="L11" t="s">
        <v>17</v>
      </c>
      <c r="M11">
        <f t="shared" ref="M11:M73" si="0">AVERAGE(B11:K11)</f>
        <v>0.6</v>
      </c>
      <c r="N11">
        <f t="shared" ref="N11:N73" si="1">STDEV(B11:K11)</f>
        <v>1.1498792207106894</v>
      </c>
    </row>
    <row r="12" spans="1:14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215</v>
      </c>
      <c r="M12">
        <f t="shared" si="0"/>
        <v>0</v>
      </c>
      <c r="N12">
        <f t="shared" si="1"/>
        <v>0</v>
      </c>
    </row>
    <row r="13" spans="1:14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18</v>
      </c>
      <c r="M13">
        <f t="shared" si="0"/>
        <v>0</v>
      </c>
      <c r="N13">
        <f t="shared" si="1"/>
        <v>0</v>
      </c>
    </row>
    <row r="14" spans="1:14">
      <c r="A14" t="s">
        <v>159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159</v>
      </c>
      <c r="M14">
        <f t="shared" si="0"/>
        <v>0.4</v>
      </c>
      <c r="N14">
        <f t="shared" si="1"/>
        <v>0.84327404271156781</v>
      </c>
    </row>
    <row r="15" spans="1:14">
      <c r="A15" t="s">
        <v>320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320</v>
      </c>
      <c r="M15">
        <f t="shared" si="0"/>
        <v>0</v>
      </c>
      <c r="N15">
        <f t="shared" si="1"/>
        <v>0</v>
      </c>
    </row>
    <row r="16" spans="1:14">
      <c r="A16" t="s">
        <v>216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216</v>
      </c>
      <c r="M16">
        <f t="shared" si="0"/>
        <v>0</v>
      </c>
      <c r="N16">
        <f t="shared" si="1"/>
        <v>0</v>
      </c>
    </row>
    <row r="17" spans="1:14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19</v>
      </c>
      <c r="M17">
        <f t="shared" si="0"/>
        <v>0</v>
      </c>
      <c r="N17">
        <f t="shared" si="1"/>
        <v>0</v>
      </c>
    </row>
    <row r="18" spans="1:14">
      <c r="A18" t="s">
        <v>185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185</v>
      </c>
      <c r="M18">
        <f t="shared" si="0"/>
        <v>0</v>
      </c>
      <c r="N18">
        <f t="shared" si="1"/>
        <v>0</v>
      </c>
    </row>
    <row r="19" spans="1:14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20</v>
      </c>
      <c r="M19">
        <f t="shared" si="0"/>
        <v>0</v>
      </c>
      <c r="N19">
        <f t="shared" si="1"/>
        <v>0</v>
      </c>
    </row>
    <row r="20" spans="1:14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1.5</v>
      </c>
      <c r="H20">
        <v>3</v>
      </c>
      <c r="I20">
        <v>0</v>
      </c>
      <c r="J20">
        <v>4</v>
      </c>
      <c r="K20">
        <v>3</v>
      </c>
      <c r="L20" t="s">
        <v>21</v>
      </c>
      <c r="M20">
        <f t="shared" si="0"/>
        <v>1.1499999999999999</v>
      </c>
      <c r="N20">
        <f t="shared" si="1"/>
        <v>1.5994790818680102</v>
      </c>
    </row>
    <row r="21" spans="1:14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22</v>
      </c>
      <c r="M21">
        <f t="shared" si="0"/>
        <v>0</v>
      </c>
      <c r="N21">
        <f t="shared" si="1"/>
        <v>0</v>
      </c>
    </row>
    <row r="22" spans="1:14">
      <c r="A22" t="s">
        <v>23</v>
      </c>
      <c r="B22">
        <v>0</v>
      </c>
      <c r="C22">
        <v>1</v>
      </c>
      <c r="D22">
        <v>4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 t="s">
        <v>23</v>
      </c>
      <c r="M22">
        <f t="shared" si="0"/>
        <v>0.9</v>
      </c>
      <c r="N22">
        <f t="shared" si="1"/>
        <v>1.6633299933166199</v>
      </c>
    </row>
    <row r="23" spans="1:14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24</v>
      </c>
      <c r="M23">
        <f t="shared" si="0"/>
        <v>0</v>
      </c>
      <c r="N23">
        <f t="shared" si="1"/>
        <v>0</v>
      </c>
    </row>
    <row r="24" spans="1:14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25</v>
      </c>
      <c r="M24">
        <f t="shared" si="0"/>
        <v>0</v>
      </c>
      <c r="N24">
        <f t="shared" si="1"/>
        <v>0</v>
      </c>
    </row>
    <row r="25" spans="1:14">
      <c r="A25" t="s">
        <v>111</v>
      </c>
      <c r="B25">
        <v>0</v>
      </c>
      <c r="C25">
        <v>0.5</v>
      </c>
      <c r="D25">
        <v>2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111</v>
      </c>
      <c r="M25">
        <f t="shared" si="0"/>
        <v>0.45</v>
      </c>
      <c r="N25">
        <f t="shared" si="1"/>
        <v>0.83166499665830995</v>
      </c>
    </row>
    <row r="26" spans="1:14">
      <c r="A26" t="s">
        <v>26</v>
      </c>
      <c r="B26">
        <v>3</v>
      </c>
      <c r="C26">
        <v>2</v>
      </c>
      <c r="D26">
        <v>0</v>
      </c>
      <c r="E26">
        <v>1</v>
      </c>
      <c r="F26">
        <v>2</v>
      </c>
      <c r="G26">
        <v>18</v>
      </c>
      <c r="H26">
        <v>10</v>
      </c>
      <c r="I26">
        <v>5</v>
      </c>
      <c r="J26">
        <v>9</v>
      </c>
      <c r="K26">
        <v>24</v>
      </c>
      <c r="L26" t="s">
        <v>26</v>
      </c>
      <c r="M26">
        <f t="shared" si="0"/>
        <v>7.4</v>
      </c>
      <c r="N26">
        <f t="shared" si="1"/>
        <v>8.0027772956920664</v>
      </c>
    </row>
    <row r="27" spans="1:14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27</v>
      </c>
      <c r="M27">
        <f t="shared" si="0"/>
        <v>0</v>
      </c>
      <c r="N27">
        <f t="shared" si="1"/>
        <v>0</v>
      </c>
    </row>
    <row r="28" spans="1:14">
      <c r="A28" t="s">
        <v>28</v>
      </c>
      <c r="B28">
        <v>75</v>
      </c>
      <c r="C28">
        <v>88</v>
      </c>
      <c r="D28">
        <v>98</v>
      </c>
      <c r="E28">
        <v>70</v>
      </c>
      <c r="F28">
        <v>70</v>
      </c>
      <c r="G28">
        <v>1.5</v>
      </c>
      <c r="H28">
        <v>7</v>
      </c>
      <c r="I28">
        <v>6</v>
      </c>
      <c r="J28">
        <v>0</v>
      </c>
      <c r="K28">
        <v>12</v>
      </c>
      <c r="L28" t="s">
        <v>28</v>
      </c>
      <c r="M28">
        <f t="shared" si="0"/>
        <v>42.75</v>
      </c>
      <c r="N28">
        <f t="shared" si="1"/>
        <v>40.453848876082098</v>
      </c>
    </row>
    <row r="29" spans="1:14">
      <c r="A29" t="s">
        <v>153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 t="s">
        <v>153</v>
      </c>
      <c r="M29">
        <f t="shared" si="0"/>
        <v>0.4</v>
      </c>
      <c r="N29">
        <f t="shared" si="1"/>
        <v>0.69920589878010109</v>
      </c>
    </row>
    <row r="30" spans="1:14">
      <c r="A30" t="s">
        <v>29</v>
      </c>
      <c r="B30">
        <v>0</v>
      </c>
      <c r="C30">
        <v>12</v>
      </c>
      <c r="D30">
        <v>3</v>
      </c>
      <c r="E30">
        <v>0</v>
      </c>
      <c r="F30">
        <v>0.5</v>
      </c>
      <c r="G30">
        <v>1</v>
      </c>
      <c r="H30">
        <v>0</v>
      </c>
      <c r="I30">
        <v>0</v>
      </c>
      <c r="J30">
        <v>0</v>
      </c>
      <c r="K30">
        <v>2</v>
      </c>
      <c r="L30" t="s">
        <v>29</v>
      </c>
      <c r="M30">
        <f t="shared" si="0"/>
        <v>1.85</v>
      </c>
      <c r="N30">
        <f t="shared" si="1"/>
        <v>3.7122170674080412</v>
      </c>
    </row>
    <row r="31" spans="1:14">
      <c r="A31" t="s">
        <v>190</v>
      </c>
      <c r="B31">
        <v>0</v>
      </c>
      <c r="C31">
        <v>35</v>
      </c>
      <c r="D31">
        <v>30</v>
      </c>
      <c r="E31">
        <v>10</v>
      </c>
      <c r="F31">
        <v>40</v>
      </c>
      <c r="G31">
        <v>0</v>
      </c>
      <c r="H31">
        <v>0</v>
      </c>
      <c r="I31">
        <v>0</v>
      </c>
      <c r="J31">
        <v>0</v>
      </c>
      <c r="K31">
        <v>4</v>
      </c>
      <c r="L31" t="s">
        <v>190</v>
      </c>
      <c r="M31">
        <f t="shared" si="0"/>
        <v>11.9</v>
      </c>
      <c r="N31">
        <f t="shared" si="1"/>
        <v>16.414424550782563</v>
      </c>
    </row>
    <row r="32" spans="1:14">
      <c r="A32" t="s">
        <v>172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172</v>
      </c>
      <c r="M32">
        <f t="shared" si="0"/>
        <v>0</v>
      </c>
      <c r="N32">
        <f t="shared" si="1"/>
        <v>0</v>
      </c>
    </row>
    <row r="33" spans="1:14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31</v>
      </c>
      <c r="M33">
        <f t="shared" si="0"/>
        <v>0</v>
      </c>
      <c r="N33">
        <f t="shared" si="1"/>
        <v>0</v>
      </c>
    </row>
    <row r="34" spans="1:14">
      <c r="A34" t="s">
        <v>306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306</v>
      </c>
      <c r="M34">
        <f t="shared" si="0"/>
        <v>0</v>
      </c>
      <c r="N34">
        <f t="shared" si="1"/>
        <v>0</v>
      </c>
    </row>
    <row r="35" spans="1:14">
      <c r="A35" s="3" t="s">
        <v>134</v>
      </c>
      <c r="B35">
        <v>6</v>
      </c>
      <c r="C35">
        <v>5</v>
      </c>
      <c r="D35">
        <v>6</v>
      </c>
      <c r="E35">
        <v>2</v>
      </c>
      <c r="F35">
        <v>15</v>
      </c>
      <c r="G35">
        <v>70</v>
      </c>
      <c r="H35">
        <v>1</v>
      </c>
      <c r="I35">
        <v>0.5</v>
      </c>
      <c r="J35">
        <v>5</v>
      </c>
      <c r="K35">
        <v>5</v>
      </c>
      <c r="L35" s="3" t="s">
        <v>134</v>
      </c>
      <c r="M35">
        <f t="shared" si="0"/>
        <v>11.55</v>
      </c>
      <c r="N35">
        <f t="shared" si="1"/>
        <v>20.931701104093548</v>
      </c>
    </row>
    <row r="36" spans="1:14">
      <c r="A36" t="s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32</v>
      </c>
      <c r="M36">
        <f t="shared" si="0"/>
        <v>0</v>
      </c>
      <c r="N36">
        <f t="shared" si="1"/>
        <v>0</v>
      </c>
    </row>
    <row r="37" spans="1:14">
      <c r="A37" t="s">
        <v>80</v>
      </c>
      <c r="B37">
        <v>0</v>
      </c>
      <c r="C37">
        <v>0.5</v>
      </c>
      <c r="D37">
        <v>2</v>
      </c>
      <c r="E37">
        <v>0</v>
      </c>
      <c r="F37">
        <v>0</v>
      </c>
      <c r="G37">
        <v>5</v>
      </c>
      <c r="H37">
        <v>0</v>
      </c>
      <c r="I37">
        <v>0</v>
      </c>
      <c r="J37">
        <v>0</v>
      </c>
      <c r="K37">
        <v>0</v>
      </c>
      <c r="L37" t="s">
        <v>80</v>
      </c>
      <c r="M37">
        <f t="shared" si="0"/>
        <v>0.75</v>
      </c>
      <c r="N37">
        <f t="shared" si="1"/>
        <v>1.6201851746019651</v>
      </c>
    </row>
    <row r="38" spans="1:14">
      <c r="A38" t="s">
        <v>219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219</v>
      </c>
      <c r="M38">
        <f t="shared" si="0"/>
        <v>0</v>
      </c>
      <c r="N38">
        <f t="shared" si="1"/>
        <v>0</v>
      </c>
    </row>
    <row r="39" spans="1:14">
      <c r="A39" t="s">
        <v>34</v>
      </c>
      <c r="B39">
        <v>0</v>
      </c>
      <c r="C39">
        <v>0</v>
      </c>
      <c r="D39">
        <v>8</v>
      </c>
      <c r="E39">
        <v>0</v>
      </c>
      <c r="F39">
        <v>3</v>
      </c>
      <c r="G39">
        <v>4</v>
      </c>
      <c r="H39">
        <v>3</v>
      </c>
      <c r="I39">
        <v>1</v>
      </c>
      <c r="J39">
        <v>6</v>
      </c>
      <c r="K39">
        <v>0</v>
      </c>
      <c r="L39" t="s">
        <v>34</v>
      </c>
      <c r="M39">
        <f t="shared" si="0"/>
        <v>2.5</v>
      </c>
      <c r="N39">
        <f t="shared" si="1"/>
        <v>2.8382310609877335</v>
      </c>
    </row>
    <row r="40" spans="1:14">
      <c r="A40" s="3" t="s">
        <v>329</v>
      </c>
      <c r="B40">
        <v>0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  <c r="L40" s="3" t="s">
        <v>329</v>
      </c>
      <c r="M40">
        <f t="shared" si="0"/>
        <v>0.3</v>
      </c>
      <c r="N40">
        <f t="shared" si="1"/>
        <v>0.94868329805051377</v>
      </c>
    </row>
    <row r="41" spans="1:14">
      <c r="A41" s="3" t="s">
        <v>330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3" t="s">
        <v>330</v>
      </c>
      <c r="M41">
        <f t="shared" si="0"/>
        <v>0.1</v>
      </c>
      <c r="N41">
        <f t="shared" si="1"/>
        <v>0.31622776601683794</v>
      </c>
    </row>
    <row r="42" spans="1:14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35</v>
      </c>
      <c r="M42">
        <f t="shared" si="0"/>
        <v>0</v>
      </c>
      <c r="N42">
        <f t="shared" si="1"/>
        <v>0</v>
      </c>
    </row>
    <row r="43" spans="1:14">
      <c r="A43" t="s">
        <v>36</v>
      </c>
      <c r="B43">
        <v>0</v>
      </c>
      <c r="C43">
        <v>0.5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3.5</v>
      </c>
      <c r="K43">
        <v>6</v>
      </c>
      <c r="L43" t="s">
        <v>36</v>
      </c>
      <c r="M43">
        <f t="shared" si="0"/>
        <v>1</v>
      </c>
      <c r="N43">
        <f t="shared" si="1"/>
        <v>2.0682789409984759</v>
      </c>
    </row>
    <row r="44" spans="1:14">
      <c r="A44" t="s">
        <v>113</v>
      </c>
      <c r="B44">
        <v>0</v>
      </c>
      <c r="C44">
        <v>0</v>
      </c>
      <c r="D44">
        <v>0</v>
      </c>
      <c r="E44">
        <v>2</v>
      </c>
      <c r="F44">
        <v>0</v>
      </c>
      <c r="G44">
        <v>0.1</v>
      </c>
      <c r="H44">
        <v>0.1</v>
      </c>
      <c r="I44">
        <v>0</v>
      </c>
      <c r="J44">
        <v>1.5</v>
      </c>
      <c r="K44">
        <v>1</v>
      </c>
      <c r="L44" t="s">
        <v>113</v>
      </c>
      <c r="M44">
        <f t="shared" si="0"/>
        <v>0.47000000000000003</v>
      </c>
      <c r="N44">
        <f t="shared" si="1"/>
        <v>0.74988888065721659</v>
      </c>
    </row>
    <row r="45" spans="1:14">
      <c r="A45" t="s">
        <v>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37</v>
      </c>
      <c r="M45">
        <f t="shared" si="0"/>
        <v>0</v>
      </c>
      <c r="N45">
        <f t="shared" si="1"/>
        <v>0</v>
      </c>
    </row>
    <row r="46" spans="1:14">
      <c r="A46" t="s">
        <v>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38</v>
      </c>
      <c r="M46">
        <f t="shared" si="0"/>
        <v>0</v>
      </c>
      <c r="N46">
        <f t="shared" si="1"/>
        <v>0</v>
      </c>
    </row>
    <row r="47" spans="1:14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39</v>
      </c>
      <c r="M47">
        <f t="shared" si="0"/>
        <v>0</v>
      </c>
      <c r="N47">
        <f t="shared" si="1"/>
        <v>0</v>
      </c>
    </row>
    <row r="48" spans="1:14">
      <c r="A48" t="s">
        <v>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40</v>
      </c>
      <c r="M48">
        <f t="shared" si="0"/>
        <v>0</v>
      </c>
      <c r="N48">
        <f t="shared" si="1"/>
        <v>0</v>
      </c>
    </row>
    <row r="49" spans="1:14">
      <c r="A49" t="s">
        <v>220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220</v>
      </c>
      <c r="M49">
        <f t="shared" si="0"/>
        <v>0</v>
      </c>
      <c r="N49">
        <f t="shared" si="1"/>
        <v>0</v>
      </c>
    </row>
    <row r="50" spans="1:14">
      <c r="A50" t="s">
        <v>41</v>
      </c>
      <c r="B50">
        <v>10</v>
      </c>
      <c r="C50">
        <v>0.5</v>
      </c>
      <c r="D50">
        <v>0</v>
      </c>
      <c r="E50">
        <v>0</v>
      </c>
      <c r="F50">
        <v>0</v>
      </c>
      <c r="G50">
        <v>12</v>
      </c>
      <c r="H50">
        <v>5</v>
      </c>
      <c r="I50">
        <v>0.5</v>
      </c>
      <c r="J50">
        <v>0</v>
      </c>
      <c r="K50">
        <v>0</v>
      </c>
      <c r="L50" t="s">
        <v>41</v>
      </c>
      <c r="M50">
        <f t="shared" si="0"/>
        <v>2.8</v>
      </c>
      <c r="N50">
        <f t="shared" si="1"/>
        <v>4.6079641202306831</v>
      </c>
    </row>
    <row r="51" spans="1:14">
      <c r="A51" t="s">
        <v>221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221</v>
      </c>
      <c r="M51">
        <f t="shared" si="0"/>
        <v>0</v>
      </c>
      <c r="N51">
        <f t="shared" si="1"/>
        <v>0</v>
      </c>
    </row>
    <row r="52" spans="1:14">
      <c r="A52" t="s">
        <v>231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231</v>
      </c>
      <c r="M52">
        <f t="shared" si="0"/>
        <v>0</v>
      </c>
      <c r="N52">
        <f t="shared" si="1"/>
        <v>0</v>
      </c>
    </row>
    <row r="53" spans="1:14">
      <c r="A53" t="s">
        <v>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</v>
      </c>
      <c r="I53">
        <v>0</v>
      </c>
      <c r="J53">
        <v>0</v>
      </c>
      <c r="K53">
        <v>4</v>
      </c>
      <c r="L53" t="s">
        <v>43</v>
      </c>
      <c r="M53">
        <f t="shared" si="0"/>
        <v>0.9</v>
      </c>
      <c r="N53">
        <f t="shared" si="1"/>
        <v>1.9119507199599981</v>
      </c>
    </row>
    <row r="54" spans="1:14">
      <c r="A54" t="s">
        <v>44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44</v>
      </c>
      <c r="M54">
        <f t="shared" si="0"/>
        <v>0</v>
      </c>
      <c r="N54">
        <f t="shared" si="1"/>
        <v>0</v>
      </c>
    </row>
    <row r="55" spans="1:14">
      <c r="A55" t="s">
        <v>222</v>
      </c>
      <c r="B55">
        <v>0</v>
      </c>
      <c r="C55">
        <v>0</v>
      </c>
      <c r="D55">
        <v>0</v>
      </c>
      <c r="E55">
        <v>0</v>
      </c>
      <c r="F55">
        <v>0</v>
      </c>
      <c r="G55">
        <v>2.5</v>
      </c>
      <c r="H55">
        <v>2</v>
      </c>
      <c r="I55">
        <v>0</v>
      </c>
      <c r="J55">
        <v>1.5</v>
      </c>
      <c r="K55">
        <v>0</v>
      </c>
      <c r="L55" t="s">
        <v>222</v>
      </c>
      <c r="M55">
        <f t="shared" si="0"/>
        <v>0.6</v>
      </c>
      <c r="N55">
        <f t="shared" si="1"/>
        <v>0.99442892601175326</v>
      </c>
    </row>
    <row r="56" spans="1:14">
      <c r="A56" t="s">
        <v>331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1.5</v>
      </c>
      <c r="I56">
        <v>0</v>
      </c>
      <c r="J56">
        <v>0</v>
      </c>
      <c r="K56">
        <v>0</v>
      </c>
      <c r="L56" t="s">
        <v>331</v>
      </c>
      <c r="M56">
        <f t="shared" si="0"/>
        <v>0.15</v>
      </c>
      <c r="N56">
        <f t="shared" si="1"/>
        <v>0.47434164902525688</v>
      </c>
    </row>
    <row r="57" spans="1:14">
      <c r="A57" t="s">
        <v>224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224</v>
      </c>
      <c r="M57">
        <f t="shared" si="0"/>
        <v>0</v>
      </c>
      <c r="N57">
        <f t="shared" si="1"/>
        <v>0</v>
      </c>
    </row>
    <row r="58" spans="1:14">
      <c r="A58" t="s">
        <v>136</v>
      </c>
      <c r="B58">
        <v>3</v>
      </c>
      <c r="C58">
        <v>1</v>
      </c>
      <c r="D58">
        <v>3</v>
      </c>
      <c r="E58">
        <v>8</v>
      </c>
      <c r="F58">
        <v>3</v>
      </c>
      <c r="G58">
        <v>3</v>
      </c>
      <c r="H58">
        <v>2</v>
      </c>
      <c r="I58">
        <v>0</v>
      </c>
      <c r="J58">
        <v>0</v>
      </c>
      <c r="K58">
        <v>18</v>
      </c>
      <c r="L58" t="s">
        <v>136</v>
      </c>
      <c r="M58">
        <f t="shared" si="0"/>
        <v>4.0999999999999996</v>
      </c>
      <c r="N58">
        <f t="shared" si="1"/>
        <v>5.3841330675317529</v>
      </c>
    </row>
    <row r="59" spans="1:14">
      <c r="A59" t="s">
        <v>236</v>
      </c>
      <c r="B59">
        <v>2</v>
      </c>
      <c r="C59">
        <v>0</v>
      </c>
      <c r="D59">
        <v>0</v>
      </c>
      <c r="E59">
        <v>0</v>
      </c>
      <c r="F59">
        <v>0.5</v>
      </c>
      <c r="G59">
        <v>0</v>
      </c>
      <c r="H59">
        <v>6</v>
      </c>
      <c r="I59">
        <v>1</v>
      </c>
      <c r="J59">
        <v>4</v>
      </c>
      <c r="K59">
        <v>8</v>
      </c>
      <c r="L59" t="s">
        <v>236</v>
      </c>
      <c r="M59">
        <f t="shared" si="0"/>
        <v>2.15</v>
      </c>
      <c r="N59">
        <f t="shared" si="1"/>
        <v>2.8872324310853661</v>
      </c>
    </row>
    <row r="60" spans="1:14">
      <c r="A60" t="s">
        <v>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45</v>
      </c>
      <c r="M60">
        <f t="shared" si="0"/>
        <v>0</v>
      </c>
      <c r="N60">
        <f t="shared" si="1"/>
        <v>0</v>
      </c>
    </row>
    <row r="61" spans="1:14">
      <c r="A61" t="s">
        <v>46</v>
      </c>
      <c r="B61">
        <v>0</v>
      </c>
      <c r="C61">
        <v>0</v>
      </c>
      <c r="D61">
        <v>1</v>
      </c>
      <c r="E61">
        <v>0</v>
      </c>
      <c r="F61">
        <v>3</v>
      </c>
      <c r="G61">
        <v>8</v>
      </c>
      <c r="H61">
        <v>1.5</v>
      </c>
      <c r="I61">
        <v>0</v>
      </c>
      <c r="J61">
        <v>0</v>
      </c>
      <c r="K61">
        <v>0</v>
      </c>
      <c r="L61" t="s">
        <v>46</v>
      </c>
      <c r="M61">
        <f t="shared" si="0"/>
        <v>1.35</v>
      </c>
      <c r="N61">
        <f t="shared" si="1"/>
        <v>2.5391380864817537</v>
      </c>
    </row>
    <row r="62" spans="1:14">
      <c r="A62" t="s">
        <v>260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6</v>
      </c>
      <c r="I62">
        <v>0.5</v>
      </c>
      <c r="J62">
        <v>18</v>
      </c>
      <c r="K62">
        <v>0</v>
      </c>
      <c r="L62" t="s">
        <v>260</v>
      </c>
      <c r="M62">
        <f t="shared" si="0"/>
        <v>2.4500000000000002</v>
      </c>
      <c r="N62">
        <f t="shared" si="1"/>
        <v>5.7756673496084705</v>
      </c>
    </row>
    <row r="63" spans="1:14">
      <c r="A63" t="s">
        <v>270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270</v>
      </c>
      <c r="M63">
        <f t="shared" si="0"/>
        <v>0</v>
      </c>
      <c r="N63">
        <f t="shared" si="1"/>
        <v>0</v>
      </c>
    </row>
    <row r="64" spans="1:14">
      <c r="A64" t="s">
        <v>48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48</v>
      </c>
      <c r="M64">
        <f t="shared" si="0"/>
        <v>0</v>
      </c>
      <c r="N64">
        <f t="shared" si="1"/>
        <v>0</v>
      </c>
    </row>
    <row r="65" spans="1:14">
      <c r="A65" t="s">
        <v>332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 t="s">
        <v>332</v>
      </c>
      <c r="M65">
        <f t="shared" si="0"/>
        <v>0.1</v>
      </c>
      <c r="N65">
        <f t="shared" si="1"/>
        <v>0.31622776601683794</v>
      </c>
    </row>
    <row r="66" spans="1:14">
      <c r="A66" t="s">
        <v>49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49</v>
      </c>
      <c r="M66">
        <f t="shared" si="0"/>
        <v>0</v>
      </c>
      <c r="N66">
        <f t="shared" si="1"/>
        <v>0</v>
      </c>
    </row>
    <row r="67" spans="1:14">
      <c r="A67" t="s">
        <v>50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50</v>
      </c>
      <c r="M67">
        <f t="shared" si="0"/>
        <v>0</v>
      </c>
      <c r="N67">
        <f t="shared" si="1"/>
        <v>0</v>
      </c>
    </row>
    <row r="68" spans="1:14">
      <c r="A68" t="s">
        <v>176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176</v>
      </c>
      <c r="M68">
        <f t="shared" si="0"/>
        <v>0</v>
      </c>
      <c r="N68">
        <f t="shared" si="1"/>
        <v>0</v>
      </c>
    </row>
    <row r="69" spans="1:14">
      <c r="A69" t="s">
        <v>51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51</v>
      </c>
      <c r="M69">
        <f t="shared" si="0"/>
        <v>0</v>
      </c>
      <c r="N69">
        <f t="shared" si="1"/>
        <v>0</v>
      </c>
    </row>
    <row r="70" spans="1:14">
      <c r="A70" t="s">
        <v>322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0.5</v>
      </c>
      <c r="L70" t="s">
        <v>322</v>
      </c>
      <c r="M70">
        <f t="shared" si="0"/>
        <v>0.05</v>
      </c>
      <c r="N70">
        <f t="shared" si="1"/>
        <v>0.15811388300841897</v>
      </c>
    </row>
    <row r="71" spans="1:14">
      <c r="A71" t="s">
        <v>52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52</v>
      </c>
      <c r="M71">
        <f t="shared" si="0"/>
        <v>0</v>
      </c>
      <c r="N71">
        <f t="shared" si="1"/>
        <v>0</v>
      </c>
    </row>
    <row r="72" spans="1:14">
      <c r="A72" t="s">
        <v>53</v>
      </c>
      <c r="B72">
        <v>1</v>
      </c>
      <c r="C72">
        <v>0.5</v>
      </c>
      <c r="D72">
        <v>4</v>
      </c>
      <c r="E72">
        <v>2</v>
      </c>
      <c r="F72">
        <v>0.5</v>
      </c>
      <c r="G72">
        <v>1</v>
      </c>
      <c r="H72">
        <v>0</v>
      </c>
      <c r="I72">
        <v>0</v>
      </c>
      <c r="J72">
        <v>0</v>
      </c>
      <c r="K72">
        <v>0.5</v>
      </c>
      <c r="L72" t="s">
        <v>53</v>
      </c>
      <c r="M72">
        <f t="shared" si="0"/>
        <v>0.95</v>
      </c>
      <c r="N72">
        <f t="shared" si="1"/>
        <v>1.2349089035228469</v>
      </c>
    </row>
    <row r="73" spans="1:14">
      <c r="A73" t="s">
        <v>120</v>
      </c>
      <c r="B73">
        <v>2</v>
      </c>
      <c r="C73">
        <v>0.5</v>
      </c>
      <c r="D73">
        <v>1</v>
      </c>
      <c r="E73">
        <v>1</v>
      </c>
      <c r="F73">
        <v>13</v>
      </c>
      <c r="G73">
        <v>4</v>
      </c>
      <c r="H73">
        <v>0</v>
      </c>
      <c r="I73">
        <v>0.5</v>
      </c>
      <c r="J73">
        <v>0.5</v>
      </c>
      <c r="K73">
        <v>0</v>
      </c>
      <c r="L73" t="s">
        <v>120</v>
      </c>
      <c r="M73">
        <f t="shared" si="0"/>
        <v>2.25</v>
      </c>
      <c r="N73">
        <f t="shared" si="1"/>
        <v>3.9598681235055739</v>
      </c>
    </row>
    <row r="74" spans="1:14">
      <c r="A74" t="s">
        <v>177</v>
      </c>
      <c r="C74">
        <v>100</v>
      </c>
      <c r="F74">
        <v>100</v>
      </c>
    </row>
    <row r="75" spans="1:14">
      <c r="A75" t="s">
        <v>56</v>
      </c>
      <c r="C75">
        <v>0.5</v>
      </c>
      <c r="E75">
        <v>2</v>
      </c>
      <c r="F75">
        <v>2</v>
      </c>
      <c r="G75">
        <v>3</v>
      </c>
      <c r="I75">
        <v>12</v>
      </c>
      <c r="K75">
        <v>1</v>
      </c>
    </row>
    <row r="76" spans="1:14">
      <c r="A76" t="s">
        <v>126</v>
      </c>
    </row>
    <row r="77" spans="1:14">
      <c r="A77" t="s">
        <v>57</v>
      </c>
    </row>
    <row r="78" spans="1:14">
      <c r="A78" t="s">
        <v>93</v>
      </c>
      <c r="C78">
        <v>2</v>
      </c>
    </row>
    <row r="82" spans="1:11">
      <c r="A82" t="s">
        <v>210</v>
      </c>
      <c r="B82">
        <v>40</v>
      </c>
      <c r="C82">
        <v>55</v>
      </c>
      <c r="D82">
        <v>40</v>
      </c>
      <c r="E82">
        <v>30</v>
      </c>
      <c r="F82">
        <v>30</v>
      </c>
      <c r="G82">
        <v>12</v>
      </c>
      <c r="H82">
        <v>30</v>
      </c>
      <c r="I82">
        <v>15</v>
      </c>
      <c r="K82">
        <v>18</v>
      </c>
    </row>
    <row r="83" spans="1:11">
      <c r="A83" t="s">
        <v>316</v>
      </c>
      <c r="B83">
        <v>20</v>
      </c>
      <c r="D83">
        <v>2</v>
      </c>
      <c r="E83">
        <v>40</v>
      </c>
      <c r="F83">
        <v>10</v>
      </c>
      <c r="G83">
        <v>8</v>
      </c>
      <c r="H83">
        <v>50</v>
      </c>
      <c r="I83">
        <v>30</v>
      </c>
      <c r="K83">
        <v>10</v>
      </c>
    </row>
    <row r="84" spans="1:11">
      <c r="A84" t="s">
        <v>246</v>
      </c>
      <c r="C84">
        <v>1</v>
      </c>
      <c r="F84">
        <v>3</v>
      </c>
      <c r="H84">
        <v>10</v>
      </c>
      <c r="I84">
        <v>36</v>
      </c>
      <c r="J84">
        <v>20</v>
      </c>
    </row>
    <row r="85" spans="1:11">
      <c r="A85" t="s">
        <v>333</v>
      </c>
      <c r="H85">
        <v>0.5</v>
      </c>
      <c r="J85">
        <v>6</v>
      </c>
    </row>
    <row r="86" spans="1:11">
      <c r="A86" t="s">
        <v>262</v>
      </c>
      <c r="B86">
        <v>5</v>
      </c>
      <c r="C86">
        <v>0.5</v>
      </c>
      <c r="D86">
        <v>1</v>
      </c>
      <c r="H86">
        <v>2</v>
      </c>
      <c r="I86">
        <v>10</v>
      </c>
      <c r="J86">
        <v>25</v>
      </c>
      <c r="K86">
        <v>4</v>
      </c>
    </row>
    <row r="87" spans="1:11">
      <c r="A87" t="s">
        <v>266</v>
      </c>
      <c r="B87">
        <v>25</v>
      </c>
      <c r="C87">
        <v>4</v>
      </c>
      <c r="D87">
        <v>15</v>
      </c>
      <c r="E87">
        <v>40</v>
      </c>
      <c r="F87">
        <v>7</v>
      </c>
      <c r="G87">
        <v>6</v>
      </c>
      <c r="H87">
        <v>65</v>
      </c>
      <c r="I87">
        <v>128</v>
      </c>
      <c r="J87">
        <v>350</v>
      </c>
      <c r="K87">
        <v>120</v>
      </c>
    </row>
    <row r="88" spans="1:11">
      <c r="A88" t="s">
        <v>142</v>
      </c>
      <c r="B88">
        <v>400</v>
      </c>
      <c r="C88">
        <v>10</v>
      </c>
      <c r="E88">
        <v>300</v>
      </c>
      <c r="F88">
        <v>3</v>
      </c>
      <c r="G88">
        <v>48</v>
      </c>
      <c r="H88">
        <v>320</v>
      </c>
      <c r="I88">
        <v>108</v>
      </c>
      <c r="J88">
        <v>250</v>
      </c>
      <c r="K88">
        <v>320</v>
      </c>
    </row>
    <row r="89" spans="1:11">
      <c r="A89" t="s">
        <v>334</v>
      </c>
      <c r="B89">
        <v>3</v>
      </c>
      <c r="H89">
        <v>1</v>
      </c>
      <c r="J89">
        <v>2</v>
      </c>
      <c r="K89">
        <v>2</v>
      </c>
    </row>
    <row r="90" spans="1:11">
      <c r="A90" t="s">
        <v>143</v>
      </c>
      <c r="B90">
        <v>8</v>
      </c>
      <c r="C90">
        <v>5</v>
      </c>
      <c r="D90">
        <v>1</v>
      </c>
      <c r="E90">
        <v>1</v>
      </c>
      <c r="F90">
        <v>3</v>
      </c>
      <c r="G90">
        <v>1</v>
      </c>
    </row>
    <row r="91" spans="1:11">
      <c r="A91" t="s">
        <v>240</v>
      </c>
      <c r="B91">
        <v>2</v>
      </c>
      <c r="C91">
        <v>3</v>
      </c>
      <c r="F91">
        <v>1</v>
      </c>
      <c r="H91">
        <v>1</v>
      </c>
      <c r="I91">
        <v>2</v>
      </c>
    </row>
    <row r="92" spans="1:11">
      <c r="A92" t="s">
        <v>103</v>
      </c>
      <c r="H92">
        <v>2</v>
      </c>
    </row>
    <row r="93" spans="1:11">
      <c r="A93" t="s">
        <v>268</v>
      </c>
      <c r="J93">
        <v>1</v>
      </c>
    </row>
    <row r="94" spans="1:11">
      <c r="A94" t="s">
        <v>144</v>
      </c>
      <c r="D94">
        <v>1</v>
      </c>
    </row>
    <row r="95" spans="1:11">
      <c r="A95" t="s">
        <v>208</v>
      </c>
      <c r="C95">
        <v>1</v>
      </c>
    </row>
    <row r="96" spans="1:11">
      <c r="A96" t="s">
        <v>141</v>
      </c>
      <c r="F96">
        <v>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9"/>
  <sheetViews>
    <sheetView topLeftCell="A25" workbookViewId="0">
      <selection activeCell="A58" sqref="A58"/>
    </sheetView>
  </sheetViews>
  <sheetFormatPr baseColWidth="10" defaultColWidth="8.83203125" defaultRowHeight="14" x14ac:dyDescent="0"/>
  <cols>
    <col min="1" max="1" width="25.1640625" customWidth="1"/>
    <col min="2" max="2" width="10.83203125" customWidth="1"/>
    <col min="3" max="3" width="11.83203125" customWidth="1"/>
    <col min="4" max="4" width="11.1640625" customWidth="1"/>
    <col min="5" max="5" width="11.33203125" customWidth="1"/>
    <col min="6" max="6" width="11.6640625" customWidth="1"/>
    <col min="7" max="8" width="10.5" customWidth="1"/>
    <col min="9" max="9" width="10.83203125" customWidth="1"/>
    <col min="10" max="10" width="11.5" customWidth="1"/>
    <col min="11" max="11" width="11.1640625" customWidth="1"/>
  </cols>
  <sheetData>
    <row r="1" spans="1:14">
      <c r="A1" t="s">
        <v>0</v>
      </c>
      <c r="B1" s="1">
        <v>41093</v>
      </c>
      <c r="C1" s="1">
        <v>41093</v>
      </c>
      <c r="D1" s="1">
        <v>41093</v>
      </c>
      <c r="E1" s="1">
        <v>41093</v>
      </c>
      <c r="F1" s="1">
        <v>41093</v>
      </c>
      <c r="G1" s="1">
        <v>41093</v>
      </c>
      <c r="H1" s="1">
        <v>41093</v>
      </c>
      <c r="I1" s="1">
        <v>41093</v>
      </c>
      <c r="J1" s="1">
        <v>41093</v>
      </c>
      <c r="K1" s="1">
        <v>41093</v>
      </c>
      <c r="M1" s="1">
        <v>41093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 t="s">
        <v>2</v>
      </c>
    </row>
    <row r="3" spans="1:14">
      <c r="A3" t="s">
        <v>3</v>
      </c>
      <c r="B3">
        <v>2</v>
      </c>
      <c r="C3">
        <v>6</v>
      </c>
      <c r="D3">
        <v>7</v>
      </c>
      <c r="E3">
        <v>14</v>
      </c>
      <c r="F3">
        <v>16</v>
      </c>
      <c r="G3">
        <v>23</v>
      </c>
      <c r="H3">
        <v>24</v>
      </c>
      <c r="I3">
        <v>27</v>
      </c>
      <c r="J3">
        <v>30</v>
      </c>
      <c r="K3">
        <v>33</v>
      </c>
      <c r="M3" t="s">
        <v>4</v>
      </c>
    </row>
    <row r="4" spans="1:14">
      <c r="A4" t="s">
        <v>5</v>
      </c>
      <c r="B4" t="s">
        <v>63</v>
      </c>
      <c r="C4" t="s">
        <v>64</v>
      </c>
      <c r="D4" t="s">
        <v>64</v>
      </c>
      <c r="E4" t="s">
        <v>63</v>
      </c>
      <c r="F4" t="s">
        <v>63</v>
      </c>
      <c r="G4" t="s">
        <v>64</v>
      </c>
      <c r="H4" t="s">
        <v>64</v>
      </c>
      <c r="I4" t="s">
        <v>64</v>
      </c>
      <c r="J4" t="s">
        <v>63</v>
      </c>
      <c r="K4" t="s">
        <v>63</v>
      </c>
    </row>
    <row r="5" spans="1:14">
      <c r="A5" t="s">
        <v>8</v>
      </c>
      <c r="B5" t="s">
        <v>63</v>
      </c>
      <c r="C5" t="s">
        <v>65</v>
      </c>
      <c r="D5" t="s">
        <v>65</v>
      </c>
      <c r="E5" t="s">
        <v>63</v>
      </c>
      <c r="F5" t="s">
        <v>63</v>
      </c>
      <c r="G5" t="s">
        <v>65</v>
      </c>
      <c r="H5" t="s">
        <v>65</v>
      </c>
      <c r="I5" t="s">
        <v>65</v>
      </c>
      <c r="J5" t="s">
        <v>63</v>
      </c>
      <c r="K5" t="s">
        <v>63</v>
      </c>
      <c r="M5" s="3" t="s">
        <v>66</v>
      </c>
      <c r="N5" s="3" t="s">
        <v>12</v>
      </c>
    </row>
    <row r="6" spans="1:14">
      <c r="A6" t="s">
        <v>67</v>
      </c>
      <c r="B6">
        <v>0</v>
      </c>
      <c r="C6">
        <v>1</v>
      </c>
      <c r="D6">
        <v>10</v>
      </c>
      <c r="E6">
        <v>0</v>
      </c>
      <c r="F6">
        <v>0</v>
      </c>
      <c r="G6">
        <v>0</v>
      </c>
      <c r="H6">
        <v>0.5</v>
      </c>
      <c r="I6">
        <v>0</v>
      </c>
      <c r="J6">
        <v>2</v>
      </c>
      <c r="K6">
        <v>0.5</v>
      </c>
      <c r="M6" s="3">
        <f>AVERAGE(B6:K6)</f>
        <v>1.4</v>
      </c>
      <c r="N6">
        <f>STDEV(B6:K6)</f>
        <v>3.0894084295289357</v>
      </c>
    </row>
    <row r="7" spans="1:14">
      <c r="A7" t="s">
        <v>68</v>
      </c>
      <c r="B7">
        <v>0</v>
      </c>
      <c r="C7">
        <v>10</v>
      </c>
      <c r="D7">
        <v>8</v>
      </c>
      <c r="E7">
        <v>35</v>
      </c>
      <c r="F7">
        <v>0</v>
      </c>
      <c r="G7">
        <v>25</v>
      </c>
      <c r="H7">
        <v>4</v>
      </c>
      <c r="I7">
        <v>6</v>
      </c>
      <c r="J7">
        <v>75</v>
      </c>
      <c r="K7">
        <v>35</v>
      </c>
      <c r="M7" s="3">
        <f t="shared" ref="M7:M64" si="0">AVERAGE(B7:K7)</f>
        <v>19.8</v>
      </c>
      <c r="N7">
        <f t="shared" ref="N7:N70" si="1">STDEV(B7:K7)</f>
        <v>23.559852857491848</v>
      </c>
    </row>
    <row r="8" spans="1:14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</v>
      </c>
      <c r="K8">
        <v>0</v>
      </c>
      <c r="M8" s="3">
        <f t="shared" si="0"/>
        <v>0.05</v>
      </c>
      <c r="N8">
        <f t="shared" si="1"/>
        <v>0.15811388300841897</v>
      </c>
    </row>
    <row r="9" spans="1:14">
      <c r="A9" t="s">
        <v>69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M9" s="3">
        <f t="shared" si="0"/>
        <v>0.3</v>
      </c>
      <c r="N9">
        <f t="shared" si="1"/>
        <v>0.67494855771055284</v>
      </c>
    </row>
    <row r="10" spans="1:14">
      <c r="A10" s="3" t="s">
        <v>70</v>
      </c>
      <c r="B10">
        <v>0</v>
      </c>
      <c r="C10">
        <v>0</v>
      </c>
      <c r="D10">
        <v>0</v>
      </c>
      <c r="E10">
        <v>0</v>
      </c>
      <c r="F10">
        <v>4</v>
      </c>
      <c r="G10">
        <v>4</v>
      </c>
      <c r="H10">
        <v>0</v>
      </c>
      <c r="I10">
        <v>0</v>
      </c>
      <c r="J10">
        <v>5</v>
      </c>
      <c r="K10">
        <v>0</v>
      </c>
      <c r="M10" s="3">
        <f t="shared" si="0"/>
        <v>1.3</v>
      </c>
      <c r="N10">
        <f t="shared" si="1"/>
        <v>2.1108186931983419</v>
      </c>
    </row>
    <row r="11" spans="1:14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s="3">
        <f t="shared" si="0"/>
        <v>0</v>
      </c>
      <c r="N11">
        <f t="shared" si="1"/>
        <v>0</v>
      </c>
    </row>
    <row r="12" spans="1:14">
      <c r="A12" s="3" t="s">
        <v>71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4</v>
      </c>
      <c r="I12" s="7">
        <v>6</v>
      </c>
      <c r="J12" s="7">
        <v>0</v>
      </c>
      <c r="K12" s="7">
        <v>0</v>
      </c>
      <c r="L12" s="7" t="s">
        <v>72</v>
      </c>
      <c r="M12" s="3">
        <f t="shared" si="0"/>
        <v>1</v>
      </c>
      <c r="N12">
        <f t="shared" si="1"/>
        <v>2.1602468994692869</v>
      </c>
    </row>
    <row r="13" spans="1:14">
      <c r="A13" t="s">
        <v>18</v>
      </c>
      <c r="B13">
        <v>0</v>
      </c>
      <c r="C13">
        <v>0</v>
      </c>
      <c r="D13">
        <v>0</v>
      </c>
      <c r="E13">
        <v>1</v>
      </c>
      <c r="F13">
        <v>0.5</v>
      </c>
      <c r="G13">
        <v>0</v>
      </c>
      <c r="H13" s="7">
        <v>4</v>
      </c>
      <c r="I13" s="7">
        <v>6</v>
      </c>
      <c r="J13">
        <v>0</v>
      </c>
      <c r="K13">
        <v>0.5</v>
      </c>
      <c r="M13" s="3">
        <f t="shared" si="0"/>
        <v>1.2</v>
      </c>
      <c r="N13">
        <f t="shared" si="1"/>
        <v>2.0843330934484645</v>
      </c>
    </row>
    <row r="14" spans="1:14">
      <c r="A14" t="s">
        <v>19</v>
      </c>
      <c r="B14">
        <v>0</v>
      </c>
      <c r="C14">
        <v>0</v>
      </c>
      <c r="D14">
        <v>0</v>
      </c>
      <c r="E14">
        <v>8</v>
      </c>
      <c r="F14">
        <v>13</v>
      </c>
      <c r="G14">
        <v>0</v>
      </c>
      <c r="H14">
        <v>6</v>
      </c>
      <c r="I14">
        <v>12</v>
      </c>
      <c r="J14">
        <v>3</v>
      </c>
      <c r="K14">
        <v>0</v>
      </c>
      <c r="M14" s="3">
        <f t="shared" si="0"/>
        <v>4.2</v>
      </c>
      <c r="N14">
        <f t="shared" si="1"/>
        <v>5.2238768064425951</v>
      </c>
    </row>
    <row r="15" spans="1:14">
      <c r="A15" t="s">
        <v>20</v>
      </c>
      <c r="B15">
        <v>0.5</v>
      </c>
      <c r="C15">
        <v>4</v>
      </c>
      <c r="D15">
        <v>7</v>
      </c>
      <c r="E15">
        <v>4</v>
      </c>
      <c r="F15">
        <v>4</v>
      </c>
      <c r="G15">
        <v>20</v>
      </c>
      <c r="H15">
        <v>6</v>
      </c>
      <c r="I15">
        <v>5</v>
      </c>
      <c r="J15">
        <v>5</v>
      </c>
      <c r="K15">
        <v>1</v>
      </c>
      <c r="M15" s="3">
        <f t="shared" si="0"/>
        <v>5.65</v>
      </c>
      <c r="N15">
        <f t="shared" si="1"/>
        <v>5.4265294822954955</v>
      </c>
    </row>
    <row r="16" spans="1:14">
      <c r="A16" t="s">
        <v>21</v>
      </c>
      <c r="B16">
        <v>1</v>
      </c>
      <c r="C16">
        <v>1</v>
      </c>
      <c r="D16">
        <v>0</v>
      </c>
      <c r="E16">
        <v>0</v>
      </c>
      <c r="F16">
        <v>6</v>
      </c>
      <c r="G16">
        <v>3</v>
      </c>
      <c r="H16">
        <v>4</v>
      </c>
      <c r="I16">
        <v>2</v>
      </c>
      <c r="J16">
        <v>2</v>
      </c>
      <c r="K16">
        <v>2</v>
      </c>
      <c r="M16" s="3">
        <f t="shared" si="0"/>
        <v>2.1</v>
      </c>
      <c r="N16">
        <f t="shared" si="1"/>
        <v>1.8529256146249728</v>
      </c>
    </row>
    <row r="17" spans="1:14">
      <c r="A17" t="s">
        <v>22</v>
      </c>
      <c r="B17">
        <v>10</v>
      </c>
      <c r="C17">
        <v>2</v>
      </c>
      <c r="D17">
        <v>4</v>
      </c>
      <c r="E17">
        <v>10</v>
      </c>
      <c r="F17">
        <v>5</v>
      </c>
      <c r="G17">
        <v>0</v>
      </c>
      <c r="H17">
        <v>0</v>
      </c>
      <c r="I17">
        <v>0</v>
      </c>
      <c r="J17">
        <v>7</v>
      </c>
      <c r="K17">
        <v>3</v>
      </c>
      <c r="M17" s="3">
        <f t="shared" si="0"/>
        <v>4.0999999999999996</v>
      </c>
      <c r="N17">
        <f t="shared" si="1"/>
        <v>3.8715486421958962</v>
      </c>
    </row>
    <row r="18" spans="1:14">
      <c r="A18" s="3" t="s">
        <v>73</v>
      </c>
      <c r="B18">
        <v>0</v>
      </c>
      <c r="C18">
        <v>0</v>
      </c>
      <c r="D18">
        <v>3</v>
      </c>
      <c r="E18">
        <v>0</v>
      </c>
      <c r="F18">
        <v>0</v>
      </c>
      <c r="G18">
        <v>0</v>
      </c>
      <c r="H18">
        <v>4</v>
      </c>
      <c r="I18">
        <v>3</v>
      </c>
      <c r="J18">
        <v>0</v>
      </c>
      <c r="K18">
        <v>0</v>
      </c>
      <c r="M18" s="3">
        <f t="shared" si="0"/>
        <v>1</v>
      </c>
      <c r="N18">
        <f t="shared" si="1"/>
        <v>1.6329931618554521</v>
      </c>
    </row>
    <row r="19" spans="1:14">
      <c r="A19" t="s">
        <v>23</v>
      </c>
      <c r="B19">
        <v>5</v>
      </c>
      <c r="C19">
        <v>0</v>
      </c>
      <c r="D19">
        <v>0</v>
      </c>
      <c r="E19">
        <v>0.5</v>
      </c>
      <c r="F19">
        <v>0</v>
      </c>
      <c r="G19">
        <v>0</v>
      </c>
      <c r="H19">
        <v>7</v>
      </c>
      <c r="I19">
        <v>8</v>
      </c>
      <c r="J19">
        <v>0.5</v>
      </c>
      <c r="K19">
        <v>10</v>
      </c>
      <c r="M19" s="3">
        <f t="shared" si="0"/>
        <v>3.1</v>
      </c>
      <c r="N19">
        <f t="shared" si="1"/>
        <v>3.977715704047013</v>
      </c>
    </row>
    <row r="20" spans="1:14">
      <c r="A20" s="3" t="s">
        <v>74</v>
      </c>
      <c r="B20">
        <v>0</v>
      </c>
      <c r="C20">
        <v>0</v>
      </c>
      <c r="D20">
        <v>0</v>
      </c>
      <c r="E20">
        <v>0.5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 s="3">
        <f t="shared" si="0"/>
        <v>0.05</v>
      </c>
      <c r="N20">
        <f t="shared" si="1"/>
        <v>0.15811388300841897</v>
      </c>
    </row>
    <row r="21" spans="1:14">
      <c r="A21" s="3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0.5</v>
      </c>
      <c r="K21">
        <v>0</v>
      </c>
      <c r="M21" s="3">
        <f t="shared" si="0"/>
        <v>0.05</v>
      </c>
      <c r="N21">
        <f t="shared" si="1"/>
        <v>0.15811388300841897</v>
      </c>
    </row>
    <row r="22" spans="1:14">
      <c r="A22" t="s">
        <v>76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M22" s="3">
        <f t="shared" si="0"/>
        <v>0.4</v>
      </c>
      <c r="N22">
        <f t="shared" si="1"/>
        <v>0.84327404271156781</v>
      </c>
    </row>
    <row r="23" spans="1:14">
      <c r="A23" t="s">
        <v>25</v>
      </c>
      <c r="B23">
        <v>0</v>
      </c>
      <c r="C23">
        <v>10</v>
      </c>
      <c r="D23">
        <v>6</v>
      </c>
      <c r="E23">
        <v>0</v>
      </c>
      <c r="F23">
        <v>0</v>
      </c>
      <c r="G23">
        <v>6</v>
      </c>
      <c r="H23">
        <v>0</v>
      </c>
      <c r="I23">
        <v>0</v>
      </c>
      <c r="J23">
        <v>4</v>
      </c>
      <c r="K23">
        <v>0</v>
      </c>
      <c r="M23" s="3">
        <f t="shared" si="0"/>
        <v>2.6</v>
      </c>
      <c r="N23">
        <f t="shared" si="1"/>
        <v>3.6575644598253874</v>
      </c>
    </row>
    <row r="24" spans="1:14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0</v>
      </c>
      <c r="M24" s="3">
        <f t="shared" si="0"/>
        <v>0.3</v>
      </c>
      <c r="N24">
        <f t="shared" si="1"/>
        <v>0.94868329805051377</v>
      </c>
    </row>
    <row r="25" spans="1:14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0.5</v>
      </c>
      <c r="M25" s="3">
        <f t="shared" si="0"/>
        <v>0.05</v>
      </c>
      <c r="N25">
        <f t="shared" si="1"/>
        <v>0.15811388300841897</v>
      </c>
    </row>
    <row r="26" spans="1:14">
      <c r="A26" t="s">
        <v>77</v>
      </c>
      <c r="B26">
        <v>18</v>
      </c>
      <c r="C26">
        <v>0</v>
      </c>
      <c r="D26">
        <v>0</v>
      </c>
      <c r="E26">
        <v>10</v>
      </c>
      <c r="F26">
        <v>0.5</v>
      </c>
      <c r="G26">
        <v>4</v>
      </c>
      <c r="H26">
        <v>70</v>
      </c>
      <c r="I26">
        <v>30</v>
      </c>
      <c r="J26">
        <v>3</v>
      </c>
      <c r="K26">
        <v>10</v>
      </c>
      <c r="M26" s="3">
        <f t="shared" si="0"/>
        <v>14.55</v>
      </c>
      <c r="N26">
        <f t="shared" si="1"/>
        <v>21.685184394471314</v>
      </c>
    </row>
    <row r="27" spans="1:14">
      <c r="A27" t="s">
        <v>29</v>
      </c>
      <c r="B27">
        <v>4</v>
      </c>
      <c r="C27">
        <v>0</v>
      </c>
      <c r="D27">
        <v>0</v>
      </c>
      <c r="E27">
        <v>0.5</v>
      </c>
      <c r="F27">
        <v>0.5</v>
      </c>
      <c r="G27">
        <v>0</v>
      </c>
      <c r="H27">
        <v>2</v>
      </c>
      <c r="I27">
        <v>0</v>
      </c>
      <c r="J27">
        <v>0.5</v>
      </c>
      <c r="K27">
        <v>2</v>
      </c>
      <c r="M27" s="3">
        <f t="shared" si="0"/>
        <v>0.95</v>
      </c>
      <c r="N27">
        <f t="shared" si="1"/>
        <v>1.32182533725989</v>
      </c>
    </row>
    <row r="28" spans="1:14">
      <c r="A28" t="s">
        <v>30</v>
      </c>
      <c r="B28">
        <v>1</v>
      </c>
      <c r="C28">
        <v>2</v>
      </c>
      <c r="D28">
        <v>5</v>
      </c>
      <c r="E28">
        <v>2</v>
      </c>
      <c r="F28">
        <v>5</v>
      </c>
      <c r="G28">
        <v>3</v>
      </c>
      <c r="H28">
        <v>0.5</v>
      </c>
      <c r="I28">
        <v>0</v>
      </c>
      <c r="J28">
        <v>5</v>
      </c>
      <c r="K28">
        <v>0</v>
      </c>
      <c r="M28" s="3">
        <f t="shared" si="0"/>
        <v>2.35</v>
      </c>
      <c r="N28">
        <f t="shared" si="1"/>
        <v>2.0554804791094465</v>
      </c>
    </row>
    <row r="29" spans="1:14">
      <c r="A29" t="s">
        <v>78</v>
      </c>
      <c r="B29">
        <v>0</v>
      </c>
      <c r="C29">
        <v>0</v>
      </c>
      <c r="D29">
        <v>0</v>
      </c>
      <c r="E29">
        <v>0</v>
      </c>
      <c r="F29">
        <v>5</v>
      </c>
      <c r="G29">
        <v>0</v>
      </c>
      <c r="H29">
        <v>0</v>
      </c>
      <c r="I29">
        <v>0</v>
      </c>
      <c r="J29">
        <v>0</v>
      </c>
      <c r="K29">
        <v>0</v>
      </c>
      <c r="M29" s="3">
        <f t="shared" si="0"/>
        <v>0.5</v>
      </c>
      <c r="N29">
        <f t="shared" si="1"/>
        <v>1.5811388300841898</v>
      </c>
    </row>
    <row r="30" spans="1:14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0.5</v>
      </c>
      <c r="K30">
        <v>4</v>
      </c>
      <c r="M30" s="3">
        <f t="shared" si="0"/>
        <v>0.45</v>
      </c>
      <c r="N30">
        <f t="shared" si="1"/>
        <v>1.2572014777097407</v>
      </c>
    </row>
    <row r="31" spans="1:14">
      <c r="A31" s="3" t="s">
        <v>79</v>
      </c>
      <c r="B31">
        <v>0</v>
      </c>
      <c r="C31">
        <v>0</v>
      </c>
      <c r="D31">
        <v>0</v>
      </c>
      <c r="E31">
        <v>0</v>
      </c>
      <c r="F31">
        <v>0.5</v>
      </c>
      <c r="G31">
        <v>0</v>
      </c>
      <c r="H31">
        <v>0</v>
      </c>
      <c r="I31">
        <v>0</v>
      </c>
      <c r="J31">
        <v>0</v>
      </c>
      <c r="K31">
        <v>0.5</v>
      </c>
      <c r="M31" s="3">
        <f t="shared" si="0"/>
        <v>0.1</v>
      </c>
      <c r="N31">
        <f t="shared" si="1"/>
        <v>0.21081851067789195</v>
      </c>
    </row>
    <row r="32" spans="1:14">
      <c r="A32" t="s">
        <v>32</v>
      </c>
      <c r="B32">
        <v>4</v>
      </c>
      <c r="C32">
        <v>0</v>
      </c>
      <c r="D32">
        <v>0</v>
      </c>
      <c r="E32">
        <v>0</v>
      </c>
      <c r="F32">
        <v>1</v>
      </c>
      <c r="G32">
        <v>0</v>
      </c>
      <c r="H32">
        <v>8</v>
      </c>
      <c r="I32">
        <v>3</v>
      </c>
      <c r="J32">
        <v>0</v>
      </c>
      <c r="K32">
        <v>0</v>
      </c>
      <c r="M32" s="3">
        <f t="shared" si="0"/>
        <v>1.6</v>
      </c>
      <c r="N32">
        <f t="shared" si="1"/>
        <v>2.6749870196985173</v>
      </c>
    </row>
    <row r="33" spans="1:14">
      <c r="A33" t="s">
        <v>80</v>
      </c>
      <c r="B33">
        <v>0</v>
      </c>
      <c r="C33">
        <v>0</v>
      </c>
      <c r="D33">
        <v>0</v>
      </c>
      <c r="E33">
        <v>0</v>
      </c>
      <c r="F33">
        <v>0.5</v>
      </c>
      <c r="G33">
        <v>8</v>
      </c>
      <c r="H33">
        <v>3</v>
      </c>
      <c r="I33">
        <v>0</v>
      </c>
      <c r="J33">
        <v>2</v>
      </c>
      <c r="K33">
        <v>0</v>
      </c>
      <c r="M33" s="3">
        <f t="shared" si="0"/>
        <v>1.35</v>
      </c>
      <c r="N33">
        <f t="shared" si="1"/>
        <v>2.5609243123008016</v>
      </c>
    </row>
    <row r="34" spans="1:14">
      <c r="A34" t="s">
        <v>34</v>
      </c>
      <c r="B34">
        <v>5</v>
      </c>
      <c r="C34">
        <v>4</v>
      </c>
      <c r="D34">
        <v>3</v>
      </c>
      <c r="E34">
        <v>0</v>
      </c>
      <c r="F34">
        <v>0.5</v>
      </c>
      <c r="G34">
        <v>5</v>
      </c>
      <c r="H34">
        <v>5</v>
      </c>
      <c r="I34">
        <v>0</v>
      </c>
      <c r="J34">
        <v>2</v>
      </c>
      <c r="K34">
        <v>0.5</v>
      </c>
      <c r="M34" s="3">
        <f t="shared" si="0"/>
        <v>2.5</v>
      </c>
      <c r="N34">
        <f t="shared" si="1"/>
        <v>2.1602468994692869</v>
      </c>
    </row>
    <row r="35" spans="1:14">
      <c r="A35" t="s">
        <v>35</v>
      </c>
      <c r="B35">
        <v>1</v>
      </c>
      <c r="C35">
        <v>5</v>
      </c>
      <c r="D35">
        <v>2</v>
      </c>
      <c r="E35">
        <v>3</v>
      </c>
      <c r="F35">
        <v>13</v>
      </c>
      <c r="G35">
        <v>0</v>
      </c>
      <c r="H35">
        <v>0</v>
      </c>
      <c r="I35">
        <v>0</v>
      </c>
      <c r="J35">
        <v>0</v>
      </c>
      <c r="K35">
        <v>0</v>
      </c>
      <c r="M35" s="3">
        <f t="shared" si="0"/>
        <v>2.4</v>
      </c>
      <c r="N35">
        <f t="shared" si="1"/>
        <v>4.0879225911349044</v>
      </c>
    </row>
    <row r="36" spans="1:14">
      <c r="A36" t="s">
        <v>36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s="3">
        <f t="shared" si="0"/>
        <v>0.2</v>
      </c>
      <c r="N36">
        <f t="shared" si="1"/>
        <v>0.63245553203367588</v>
      </c>
    </row>
    <row r="37" spans="1:14">
      <c r="A37" t="s">
        <v>37</v>
      </c>
      <c r="B37">
        <v>4</v>
      </c>
      <c r="C37">
        <v>2</v>
      </c>
      <c r="D37">
        <v>0</v>
      </c>
      <c r="E37">
        <v>0.5</v>
      </c>
      <c r="F37">
        <v>3</v>
      </c>
      <c r="G37">
        <v>0</v>
      </c>
      <c r="H37">
        <v>2</v>
      </c>
      <c r="I37">
        <v>0</v>
      </c>
      <c r="J37">
        <v>0</v>
      </c>
      <c r="K37">
        <v>3</v>
      </c>
      <c r="M37" s="3">
        <f t="shared" si="0"/>
        <v>1.45</v>
      </c>
      <c r="N37">
        <f t="shared" si="1"/>
        <v>1.5356865999719258</v>
      </c>
    </row>
    <row r="38" spans="1:14">
      <c r="A38" t="s">
        <v>38</v>
      </c>
      <c r="B38">
        <v>40</v>
      </c>
      <c r="C38">
        <v>8</v>
      </c>
      <c r="D38">
        <v>4</v>
      </c>
      <c r="E38">
        <v>10</v>
      </c>
      <c r="F38">
        <v>5</v>
      </c>
      <c r="G38">
        <v>8</v>
      </c>
      <c r="H38">
        <v>4</v>
      </c>
      <c r="I38">
        <v>5</v>
      </c>
      <c r="J38">
        <v>0.5</v>
      </c>
      <c r="K38">
        <v>35</v>
      </c>
      <c r="M38" s="3">
        <f t="shared" si="0"/>
        <v>11.95</v>
      </c>
      <c r="N38">
        <f t="shared" si="1"/>
        <v>13.772859785341121</v>
      </c>
    </row>
    <row r="39" spans="1:14">
      <c r="A39" t="s">
        <v>39</v>
      </c>
      <c r="B39">
        <v>0</v>
      </c>
      <c r="C39">
        <v>0</v>
      </c>
      <c r="D39">
        <v>4</v>
      </c>
      <c r="E39">
        <v>0.5</v>
      </c>
      <c r="F39">
        <v>0</v>
      </c>
      <c r="G39">
        <v>0</v>
      </c>
      <c r="H39">
        <v>1</v>
      </c>
      <c r="I39">
        <v>0.5</v>
      </c>
      <c r="J39">
        <v>0</v>
      </c>
      <c r="K39">
        <v>0</v>
      </c>
      <c r="M39" s="3">
        <f t="shared" si="0"/>
        <v>0.6</v>
      </c>
      <c r="N39">
        <f t="shared" si="1"/>
        <v>1.2427567921538165</v>
      </c>
    </row>
    <row r="40" spans="1:14">
      <c r="A40" s="3" t="s">
        <v>81</v>
      </c>
      <c r="B40">
        <v>0</v>
      </c>
      <c r="C40">
        <v>1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s="3">
        <f t="shared" si="0"/>
        <v>0.3</v>
      </c>
      <c r="N40">
        <f t="shared" si="1"/>
        <v>0.67494855771055284</v>
      </c>
    </row>
    <row r="41" spans="1:14">
      <c r="A41" t="s">
        <v>40</v>
      </c>
      <c r="B41">
        <v>0</v>
      </c>
      <c r="C41">
        <v>7</v>
      </c>
      <c r="D41">
        <v>12</v>
      </c>
      <c r="E41">
        <v>15</v>
      </c>
      <c r="F41">
        <v>1</v>
      </c>
      <c r="G41">
        <v>5</v>
      </c>
      <c r="H41">
        <v>5</v>
      </c>
      <c r="I41">
        <v>4</v>
      </c>
      <c r="J41">
        <v>15</v>
      </c>
      <c r="K41">
        <v>0</v>
      </c>
      <c r="M41" s="3">
        <f t="shared" si="0"/>
        <v>6.4</v>
      </c>
      <c r="N41">
        <f t="shared" si="1"/>
        <v>5.7773504115448784</v>
      </c>
    </row>
    <row r="42" spans="1:14">
      <c r="A42" s="3" t="s">
        <v>82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0.5</v>
      </c>
      <c r="K42">
        <v>0</v>
      </c>
      <c r="M42" s="3">
        <f t="shared" si="0"/>
        <v>0.15</v>
      </c>
      <c r="N42">
        <f t="shared" si="1"/>
        <v>0.33747427885527642</v>
      </c>
    </row>
    <row r="43" spans="1:14">
      <c r="A43" t="s">
        <v>41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0.5</v>
      </c>
      <c r="M43" s="3">
        <f t="shared" si="0"/>
        <v>0.25</v>
      </c>
      <c r="N43">
        <f t="shared" si="1"/>
        <v>0.63464775882199231</v>
      </c>
    </row>
    <row r="44" spans="1:14">
      <c r="A44" t="s">
        <v>83</v>
      </c>
      <c r="B44">
        <v>35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0.5</v>
      </c>
      <c r="K44">
        <v>20</v>
      </c>
      <c r="M44" s="3">
        <f t="shared" si="0"/>
        <v>5.55</v>
      </c>
      <c r="N44">
        <f t="shared" si="1"/>
        <v>12.097864825386887</v>
      </c>
    </row>
    <row r="45" spans="1:14">
      <c r="A45" t="s">
        <v>43</v>
      </c>
      <c r="B45">
        <v>0</v>
      </c>
      <c r="C45">
        <v>0</v>
      </c>
      <c r="D45">
        <v>0</v>
      </c>
      <c r="E45">
        <v>0.5</v>
      </c>
      <c r="F45">
        <v>0</v>
      </c>
      <c r="G45">
        <v>0</v>
      </c>
      <c r="H45">
        <v>12</v>
      </c>
      <c r="I45">
        <v>25</v>
      </c>
      <c r="J45">
        <v>3</v>
      </c>
      <c r="K45">
        <v>5</v>
      </c>
      <c r="M45" s="3">
        <f t="shared" si="0"/>
        <v>4.55</v>
      </c>
      <c r="N45">
        <f t="shared" si="1"/>
        <v>8.1392396587287088</v>
      </c>
    </row>
    <row r="46" spans="1:14">
      <c r="A46" t="s">
        <v>44</v>
      </c>
      <c r="B46">
        <v>2</v>
      </c>
      <c r="C46">
        <v>15</v>
      </c>
      <c r="D46">
        <v>0</v>
      </c>
      <c r="E46">
        <v>12</v>
      </c>
      <c r="F46">
        <v>25</v>
      </c>
      <c r="G46">
        <v>6</v>
      </c>
      <c r="H46">
        <v>8</v>
      </c>
      <c r="I46">
        <v>10</v>
      </c>
      <c r="J46">
        <v>3</v>
      </c>
      <c r="K46">
        <v>2</v>
      </c>
      <c r="M46" s="3">
        <f t="shared" si="0"/>
        <v>8.3000000000000007</v>
      </c>
      <c r="N46">
        <f t="shared" si="1"/>
        <v>7.616502551113018</v>
      </c>
    </row>
    <row r="47" spans="1:14">
      <c r="A47" s="3" t="s">
        <v>84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2</v>
      </c>
      <c r="J47">
        <v>0</v>
      </c>
      <c r="K47">
        <v>0</v>
      </c>
      <c r="M47" s="3">
        <f t="shared" si="0"/>
        <v>0.4</v>
      </c>
      <c r="N47">
        <f t="shared" si="1"/>
        <v>0.69920589878010109</v>
      </c>
    </row>
    <row r="48" spans="1:14">
      <c r="A48" t="s">
        <v>45</v>
      </c>
      <c r="B48">
        <v>0</v>
      </c>
      <c r="C48">
        <v>3</v>
      </c>
      <c r="D48">
        <v>0</v>
      </c>
      <c r="E48">
        <v>6</v>
      </c>
      <c r="F48">
        <v>0</v>
      </c>
      <c r="G48">
        <v>0.5</v>
      </c>
      <c r="H48">
        <v>0</v>
      </c>
      <c r="I48">
        <v>0</v>
      </c>
      <c r="J48">
        <v>0</v>
      </c>
      <c r="K48">
        <v>0</v>
      </c>
      <c r="M48" s="3">
        <f t="shared" si="0"/>
        <v>0.95</v>
      </c>
      <c r="N48">
        <f t="shared" si="1"/>
        <v>2.0062402647738882</v>
      </c>
    </row>
    <row r="49" spans="1:14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</v>
      </c>
      <c r="I49">
        <v>2</v>
      </c>
      <c r="J49">
        <v>0</v>
      </c>
      <c r="K49">
        <v>0</v>
      </c>
      <c r="M49" s="3">
        <f t="shared" si="0"/>
        <v>1</v>
      </c>
      <c r="N49">
        <f t="shared" si="1"/>
        <v>2.5385910352879693</v>
      </c>
    </row>
    <row r="50" spans="1:14">
      <c r="A50" t="s">
        <v>47</v>
      </c>
      <c r="B50">
        <v>8</v>
      </c>
      <c r="C50">
        <v>5</v>
      </c>
      <c r="D50">
        <v>2</v>
      </c>
      <c r="E50">
        <v>4</v>
      </c>
      <c r="F50">
        <v>1</v>
      </c>
      <c r="G50">
        <v>7</v>
      </c>
      <c r="H50">
        <v>7</v>
      </c>
      <c r="I50">
        <v>7</v>
      </c>
      <c r="J50">
        <v>1</v>
      </c>
      <c r="K50">
        <v>3</v>
      </c>
      <c r="M50" s="3">
        <f t="shared" si="0"/>
        <v>4.5</v>
      </c>
      <c r="N50">
        <f t="shared" si="1"/>
        <v>2.6770630673681683</v>
      </c>
    </row>
    <row r="51" spans="1:14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 s="3">
        <f t="shared" si="0"/>
        <v>0</v>
      </c>
      <c r="N51">
        <f t="shared" si="1"/>
        <v>0</v>
      </c>
    </row>
    <row r="52" spans="1:14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M52" s="3">
        <f t="shared" si="0"/>
        <v>0.3</v>
      </c>
      <c r="N52">
        <f t="shared" si="1"/>
        <v>0.94868329805051377</v>
      </c>
    </row>
    <row r="53" spans="1:14">
      <c r="A53" s="3" t="s">
        <v>85</v>
      </c>
      <c r="B53">
        <v>0</v>
      </c>
      <c r="C53">
        <v>0</v>
      </c>
      <c r="D53">
        <v>5</v>
      </c>
      <c r="E53">
        <v>10</v>
      </c>
      <c r="F53">
        <v>0</v>
      </c>
      <c r="G53">
        <v>0</v>
      </c>
      <c r="H53">
        <v>0</v>
      </c>
      <c r="I53">
        <v>0</v>
      </c>
      <c r="J53">
        <v>0.5</v>
      </c>
      <c r="K53">
        <v>0</v>
      </c>
      <c r="M53" s="3">
        <f t="shared" si="0"/>
        <v>1.55</v>
      </c>
      <c r="N53">
        <f t="shared" si="1"/>
        <v>3.3536878540231232</v>
      </c>
    </row>
    <row r="54" spans="1:14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M54" s="3">
        <f t="shared" si="0"/>
        <v>0</v>
      </c>
      <c r="N54">
        <f t="shared" si="1"/>
        <v>0</v>
      </c>
    </row>
    <row r="55" spans="1:14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0.5</v>
      </c>
      <c r="J55">
        <v>0</v>
      </c>
      <c r="K55">
        <v>0</v>
      </c>
      <c r="M55" s="3">
        <f t="shared" si="0"/>
        <v>0.05</v>
      </c>
      <c r="N55">
        <f t="shared" si="1"/>
        <v>0.15811388300841897</v>
      </c>
    </row>
    <row r="56" spans="1:14">
      <c r="A56" t="s">
        <v>53</v>
      </c>
      <c r="B56">
        <v>0</v>
      </c>
      <c r="C56">
        <v>4</v>
      </c>
      <c r="D56">
        <v>10</v>
      </c>
      <c r="E56">
        <v>2</v>
      </c>
      <c r="F56">
        <v>1</v>
      </c>
      <c r="G56">
        <v>4</v>
      </c>
      <c r="H56">
        <v>0.5</v>
      </c>
      <c r="I56">
        <v>8</v>
      </c>
      <c r="J56">
        <v>5</v>
      </c>
      <c r="K56">
        <v>0.5</v>
      </c>
      <c r="M56" s="3">
        <f t="shared" si="0"/>
        <v>3.5</v>
      </c>
      <c r="N56">
        <f t="shared" si="1"/>
        <v>3.39934634239519</v>
      </c>
    </row>
    <row r="57" spans="1:14">
      <c r="A57" t="s">
        <v>54</v>
      </c>
      <c r="B57">
        <v>100</v>
      </c>
      <c r="C57">
        <v>0</v>
      </c>
      <c r="D57">
        <v>0</v>
      </c>
      <c r="E57">
        <v>45</v>
      </c>
      <c r="F57">
        <v>50</v>
      </c>
      <c r="G57">
        <v>0</v>
      </c>
      <c r="H57">
        <v>0</v>
      </c>
      <c r="I57">
        <v>0</v>
      </c>
      <c r="J57">
        <v>55</v>
      </c>
      <c r="K57">
        <v>100</v>
      </c>
      <c r="M57" s="3">
        <f t="shared" si="0"/>
        <v>35</v>
      </c>
      <c r="N57">
        <f t="shared" si="1"/>
        <v>41.231056256176608</v>
      </c>
    </row>
    <row r="58" spans="1:14">
      <c r="A58" t="s">
        <v>55</v>
      </c>
      <c r="B58">
        <v>0</v>
      </c>
      <c r="C58">
        <v>0</v>
      </c>
      <c r="D58">
        <v>0</v>
      </c>
      <c r="E58">
        <v>50</v>
      </c>
      <c r="F58">
        <v>50</v>
      </c>
      <c r="G58">
        <v>0</v>
      </c>
      <c r="H58">
        <v>0</v>
      </c>
      <c r="I58">
        <v>0</v>
      </c>
      <c r="J58">
        <v>40</v>
      </c>
      <c r="K58">
        <v>0</v>
      </c>
      <c r="M58" s="3">
        <f t="shared" si="0"/>
        <v>14</v>
      </c>
      <c r="N58">
        <f t="shared" si="1"/>
        <v>22.705848487901868</v>
      </c>
    </row>
    <row r="59" spans="1:14">
      <c r="A59" s="3" t="s">
        <v>86</v>
      </c>
      <c r="B59">
        <v>0</v>
      </c>
      <c r="C59">
        <v>0</v>
      </c>
      <c r="D59">
        <v>0</v>
      </c>
      <c r="E59">
        <v>5</v>
      </c>
      <c r="F59">
        <v>0</v>
      </c>
      <c r="G59">
        <v>0</v>
      </c>
      <c r="H59">
        <v>0</v>
      </c>
      <c r="I59">
        <v>0</v>
      </c>
      <c r="J59">
        <v>5</v>
      </c>
      <c r="K59">
        <v>0</v>
      </c>
      <c r="M59" s="3">
        <f t="shared" si="0"/>
        <v>1</v>
      </c>
      <c r="N59">
        <f t="shared" si="1"/>
        <v>2.1081851067789197</v>
      </c>
    </row>
    <row r="60" spans="1:14">
      <c r="A60" s="3" t="s">
        <v>87</v>
      </c>
      <c r="B60">
        <v>1</v>
      </c>
      <c r="C60">
        <v>0</v>
      </c>
      <c r="D60">
        <v>0</v>
      </c>
      <c r="E60">
        <v>2</v>
      </c>
      <c r="F60">
        <v>5</v>
      </c>
      <c r="G60">
        <v>0</v>
      </c>
      <c r="H60">
        <v>0</v>
      </c>
      <c r="I60">
        <v>0</v>
      </c>
      <c r="J60">
        <v>5</v>
      </c>
      <c r="K60">
        <v>0</v>
      </c>
      <c r="M60" s="3">
        <f t="shared" si="0"/>
        <v>1.3</v>
      </c>
      <c r="N60">
        <f t="shared" si="1"/>
        <v>2.0575065816014622</v>
      </c>
    </row>
    <row r="61" spans="1:14">
      <c r="A61" s="3" t="s">
        <v>88</v>
      </c>
      <c r="B61">
        <v>10</v>
      </c>
      <c r="C61">
        <v>2</v>
      </c>
      <c r="D61">
        <v>4</v>
      </c>
      <c r="E61">
        <v>10</v>
      </c>
      <c r="F61">
        <v>5</v>
      </c>
      <c r="G61">
        <v>0</v>
      </c>
      <c r="H61">
        <v>0</v>
      </c>
      <c r="I61">
        <v>0</v>
      </c>
      <c r="J61">
        <v>7</v>
      </c>
      <c r="K61">
        <v>3</v>
      </c>
      <c r="M61" s="3">
        <f t="shared" si="0"/>
        <v>4.0999999999999996</v>
      </c>
      <c r="N61">
        <f t="shared" si="1"/>
        <v>3.8715486421958962</v>
      </c>
    </row>
    <row r="62" spans="1:14">
      <c r="A62" t="s">
        <v>56</v>
      </c>
      <c r="B62">
        <v>0</v>
      </c>
      <c r="C62">
        <v>15</v>
      </c>
      <c r="D62">
        <v>15</v>
      </c>
      <c r="E62">
        <v>0</v>
      </c>
      <c r="F62">
        <v>0</v>
      </c>
      <c r="G62">
        <v>10</v>
      </c>
      <c r="H62">
        <v>4</v>
      </c>
      <c r="I62">
        <v>0</v>
      </c>
      <c r="J62">
        <v>0</v>
      </c>
      <c r="K62">
        <v>0</v>
      </c>
      <c r="M62" s="3">
        <f t="shared" si="0"/>
        <v>4.4000000000000004</v>
      </c>
      <c r="N62">
        <f t="shared" si="1"/>
        <v>6.4325560843087697</v>
      </c>
    </row>
    <row r="63" spans="1:14">
      <c r="A63" t="s">
        <v>57</v>
      </c>
      <c r="B63" t="s">
        <v>89</v>
      </c>
      <c r="C63">
        <v>0</v>
      </c>
      <c r="D63">
        <v>0</v>
      </c>
      <c r="E63" t="s">
        <v>90</v>
      </c>
      <c r="F63" t="s">
        <v>91</v>
      </c>
      <c r="G63">
        <v>0</v>
      </c>
      <c r="H63">
        <v>0</v>
      </c>
      <c r="I63">
        <v>0</v>
      </c>
      <c r="J63" t="s">
        <v>92</v>
      </c>
      <c r="K63">
        <v>0</v>
      </c>
      <c r="M63" s="3">
        <f t="shared" si="0"/>
        <v>0</v>
      </c>
      <c r="N63">
        <f t="shared" si="1"/>
        <v>0</v>
      </c>
    </row>
    <row r="64" spans="1:14">
      <c r="A64" s="3" t="s">
        <v>93</v>
      </c>
      <c r="B64">
        <v>0</v>
      </c>
      <c r="C64">
        <v>0</v>
      </c>
      <c r="D64">
        <v>0</v>
      </c>
      <c r="E64">
        <v>0</v>
      </c>
      <c r="F64">
        <v>10</v>
      </c>
      <c r="G64">
        <v>0</v>
      </c>
      <c r="H64">
        <v>0</v>
      </c>
      <c r="I64">
        <v>0</v>
      </c>
      <c r="J64">
        <v>25</v>
      </c>
      <c r="K64">
        <v>0</v>
      </c>
      <c r="M64" s="3">
        <f t="shared" si="0"/>
        <v>3.5</v>
      </c>
      <c r="N64">
        <f t="shared" si="1"/>
        <v>8.1819584724223855</v>
      </c>
    </row>
    <row r="65" spans="1:14">
      <c r="N65" t="e">
        <f t="shared" si="1"/>
        <v>#DIV/0!</v>
      </c>
    </row>
    <row r="66" spans="1:14">
      <c r="A66" s="3" t="s">
        <v>94</v>
      </c>
      <c r="B66">
        <v>1</v>
      </c>
      <c r="C66">
        <v>1</v>
      </c>
      <c r="G66">
        <v>1</v>
      </c>
      <c r="K66">
        <v>2</v>
      </c>
      <c r="N66">
        <f t="shared" si="1"/>
        <v>0.5</v>
      </c>
    </row>
    <row r="67" spans="1:14">
      <c r="A67" s="3" t="s">
        <v>95</v>
      </c>
      <c r="E67">
        <v>1</v>
      </c>
      <c r="N67" t="e">
        <f t="shared" si="1"/>
        <v>#DIV/0!</v>
      </c>
    </row>
    <row r="68" spans="1:14">
      <c r="A68" s="3" t="s">
        <v>96</v>
      </c>
      <c r="C68">
        <v>1</v>
      </c>
      <c r="E68">
        <v>1</v>
      </c>
      <c r="F68">
        <v>1</v>
      </c>
      <c r="H68">
        <v>1</v>
      </c>
      <c r="J68">
        <v>3</v>
      </c>
      <c r="N68">
        <f t="shared" si="1"/>
        <v>0.89442719099991574</v>
      </c>
    </row>
    <row r="69" spans="1:14">
      <c r="A69" s="3" t="s">
        <v>97</v>
      </c>
      <c r="E69">
        <v>1</v>
      </c>
      <c r="F69">
        <v>1</v>
      </c>
      <c r="K69">
        <v>1</v>
      </c>
      <c r="N69">
        <f t="shared" si="1"/>
        <v>0</v>
      </c>
    </row>
    <row r="70" spans="1:14">
      <c r="A70" s="3" t="s">
        <v>98</v>
      </c>
      <c r="E70">
        <v>1</v>
      </c>
      <c r="F70">
        <v>0.5</v>
      </c>
      <c r="J70">
        <v>1</v>
      </c>
      <c r="N70">
        <f t="shared" si="1"/>
        <v>0.28867513459481275</v>
      </c>
    </row>
    <row r="71" spans="1:14">
      <c r="A71" s="3" t="s">
        <v>99</v>
      </c>
      <c r="F71">
        <v>1</v>
      </c>
      <c r="N71" t="e">
        <f t="shared" ref="N71:N79" si="2">STDEV(B71:K71)</f>
        <v>#DIV/0!</v>
      </c>
    </row>
    <row r="72" spans="1:14">
      <c r="A72" s="3" t="s">
        <v>100</v>
      </c>
      <c r="J72">
        <v>1</v>
      </c>
      <c r="N72" t="e">
        <f t="shared" si="2"/>
        <v>#DIV/0!</v>
      </c>
    </row>
    <row r="73" spans="1:14">
      <c r="A73" s="3" t="s">
        <v>101</v>
      </c>
      <c r="J73">
        <v>1</v>
      </c>
      <c r="N73" t="e">
        <f t="shared" si="2"/>
        <v>#DIV/0!</v>
      </c>
    </row>
    <row r="74" spans="1:14">
      <c r="A74" s="3" t="s">
        <v>102</v>
      </c>
      <c r="K74">
        <v>2</v>
      </c>
      <c r="N74" t="e">
        <f t="shared" si="2"/>
        <v>#DIV/0!</v>
      </c>
    </row>
    <row r="75" spans="1:14">
      <c r="A75" s="3" t="s">
        <v>103</v>
      </c>
      <c r="G75">
        <v>1</v>
      </c>
      <c r="N75" t="e">
        <f t="shared" si="2"/>
        <v>#DIV/0!</v>
      </c>
    </row>
    <row r="76" spans="1:14">
      <c r="A76" s="3" t="s">
        <v>104</v>
      </c>
      <c r="G76">
        <v>1</v>
      </c>
      <c r="N76" t="e">
        <f t="shared" si="2"/>
        <v>#DIV/0!</v>
      </c>
    </row>
    <row r="77" spans="1:14">
      <c r="A77" s="3" t="s">
        <v>105</v>
      </c>
      <c r="C77">
        <v>1</v>
      </c>
      <c r="N77" t="e">
        <f t="shared" si="2"/>
        <v>#DIV/0!</v>
      </c>
    </row>
    <row r="78" spans="1:14">
      <c r="A78" s="3" t="s">
        <v>106</v>
      </c>
      <c r="B78" t="s">
        <v>107</v>
      </c>
      <c r="N78" t="e">
        <f t="shared" si="2"/>
        <v>#DIV/0!</v>
      </c>
    </row>
    <row r="79" spans="1:14">
      <c r="A79" s="3" t="s">
        <v>108</v>
      </c>
      <c r="F79">
        <v>1</v>
      </c>
      <c r="N79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workbookViewId="0">
      <selection activeCell="O1" sqref="O1"/>
    </sheetView>
  </sheetViews>
  <sheetFormatPr baseColWidth="10" defaultColWidth="8.6640625" defaultRowHeight="14" x14ac:dyDescent="0"/>
  <cols>
    <col min="1" max="1" width="18.6640625" customWidth="1"/>
    <col min="2" max="2" width="9.6640625" customWidth="1"/>
    <col min="3" max="3" width="25.6640625" customWidth="1"/>
    <col min="4" max="6" width="9.6640625" customWidth="1"/>
    <col min="7" max="7" width="10.5" customWidth="1"/>
    <col min="8" max="8" width="11.6640625" customWidth="1"/>
    <col min="9" max="9" width="9.6640625" customWidth="1"/>
    <col min="10" max="10" width="19.1640625" customWidth="1"/>
    <col min="11" max="11" width="9.6640625" customWidth="1"/>
  </cols>
  <sheetData>
    <row r="1" spans="1:14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4">
      <c r="A2" t="s">
        <v>0</v>
      </c>
      <c r="B2" s="1">
        <v>40767</v>
      </c>
      <c r="C2" s="1">
        <v>40767</v>
      </c>
      <c r="D2" s="1">
        <v>40767</v>
      </c>
      <c r="E2" s="1">
        <v>40767</v>
      </c>
      <c r="F2" s="1">
        <v>40767</v>
      </c>
      <c r="G2" s="1">
        <v>40767</v>
      </c>
      <c r="H2" s="1">
        <v>40767</v>
      </c>
      <c r="I2" s="1">
        <v>40767</v>
      </c>
      <c r="J2" s="1">
        <v>40767</v>
      </c>
      <c r="K2" s="1">
        <v>40767</v>
      </c>
    </row>
    <row r="3" spans="1:14">
      <c r="A3" t="s">
        <v>3</v>
      </c>
      <c r="B3">
        <v>3</v>
      </c>
      <c r="C3">
        <v>8</v>
      </c>
      <c r="D3">
        <v>10</v>
      </c>
      <c r="E3">
        <v>11</v>
      </c>
      <c r="F3">
        <v>14</v>
      </c>
      <c r="G3">
        <v>18</v>
      </c>
      <c r="H3">
        <v>28</v>
      </c>
      <c r="I3">
        <v>30</v>
      </c>
      <c r="J3">
        <v>36</v>
      </c>
      <c r="K3">
        <v>48</v>
      </c>
    </row>
    <row r="4" spans="1:14">
      <c r="A4" t="s">
        <v>5</v>
      </c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7</v>
      </c>
      <c r="H4" t="s">
        <v>7</v>
      </c>
      <c r="I4" t="s">
        <v>6</v>
      </c>
      <c r="J4" t="s">
        <v>7</v>
      </c>
      <c r="K4" t="s">
        <v>6</v>
      </c>
    </row>
    <row r="5" spans="1:14">
      <c r="A5" t="s">
        <v>8</v>
      </c>
      <c r="B5" t="s">
        <v>9</v>
      </c>
      <c r="C5" t="s">
        <v>10</v>
      </c>
      <c r="D5" t="s">
        <v>10</v>
      </c>
      <c r="E5" t="s">
        <v>9</v>
      </c>
      <c r="F5" t="s">
        <v>9</v>
      </c>
      <c r="G5" t="s">
        <v>10</v>
      </c>
      <c r="H5" t="s">
        <v>10</v>
      </c>
      <c r="I5" t="s">
        <v>9</v>
      </c>
      <c r="J5" t="s">
        <v>10</v>
      </c>
      <c r="K5" t="s">
        <v>9</v>
      </c>
      <c r="M5" t="s">
        <v>11</v>
      </c>
      <c r="N5" t="s">
        <v>12</v>
      </c>
    </row>
    <row r="6" spans="1:14">
      <c r="A6" t="s">
        <v>14</v>
      </c>
      <c r="B6">
        <v>0</v>
      </c>
      <c r="C6">
        <v>0</v>
      </c>
      <c r="D6">
        <v>5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M6">
        <f>AVERAGE(B6:K6)</f>
        <v>0.8</v>
      </c>
      <c r="N6">
        <f>STDEV(B6:K6)</f>
        <v>1.7511900715418263</v>
      </c>
    </row>
    <row r="7" spans="1:14">
      <c r="A7" t="s">
        <v>109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M7">
        <f t="shared" ref="M7:M36" si="0">AVERAGE(B7:K7)</f>
        <v>0.4</v>
      </c>
      <c r="N7">
        <f t="shared" ref="N7:N36" si="1">STDEV(B7:K7)</f>
        <v>0.96609178307929588</v>
      </c>
    </row>
    <row r="8" spans="1:14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0.5</v>
      </c>
      <c r="H8">
        <v>0</v>
      </c>
      <c r="I8">
        <v>0</v>
      </c>
      <c r="J8">
        <v>0.5</v>
      </c>
      <c r="K8">
        <v>0</v>
      </c>
      <c r="M8">
        <f t="shared" si="0"/>
        <v>0.1</v>
      </c>
      <c r="N8">
        <f t="shared" si="1"/>
        <v>0.21081851067789195</v>
      </c>
    </row>
    <row r="9" spans="1:14">
      <c r="A9" t="s">
        <v>18</v>
      </c>
      <c r="B9">
        <v>0</v>
      </c>
      <c r="C9">
        <v>0</v>
      </c>
      <c r="D9">
        <v>0</v>
      </c>
      <c r="E9">
        <v>0</v>
      </c>
      <c r="F9">
        <v>0.5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0.05</v>
      </c>
      <c r="N9">
        <f t="shared" si="1"/>
        <v>0.15811388300841897</v>
      </c>
    </row>
    <row r="10" spans="1:14">
      <c r="A10" t="s">
        <v>21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M10">
        <f t="shared" si="0"/>
        <v>0.2</v>
      </c>
      <c r="N10">
        <f t="shared" si="1"/>
        <v>0.4216370213557839</v>
      </c>
    </row>
    <row r="11" spans="1:14">
      <c r="A11" t="s">
        <v>110</v>
      </c>
      <c r="B11">
        <v>0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0.3</v>
      </c>
      <c r="N11">
        <f t="shared" si="1"/>
        <v>0.94868329805051377</v>
      </c>
    </row>
    <row r="12" spans="1:14">
      <c r="A12" t="s">
        <v>23</v>
      </c>
      <c r="B12">
        <v>3</v>
      </c>
      <c r="C12">
        <v>0</v>
      </c>
      <c r="D12">
        <v>3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0.8</v>
      </c>
      <c r="N12">
        <f t="shared" si="1"/>
        <v>1.3165611772087666</v>
      </c>
    </row>
    <row r="13" spans="1:14">
      <c r="A13" t="s">
        <v>111</v>
      </c>
      <c r="B13">
        <v>1</v>
      </c>
      <c r="C13">
        <v>3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1</v>
      </c>
      <c r="M13">
        <f t="shared" si="0"/>
        <v>0.9</v>
      </c>
      <c r="N13">
        <f t="shared" si="1"/>
        <v>0.87559503577091313</v>
      </c>
    </row>
    <row r="14" spans="1:14">
      <c r="A14" t="s">
        <v>26</v>
      </c>
      <c r="B14">
        <v>4</v>
      </c>
      <c r="C14">
        <v>0.5</v>
      </c>
      <c r="D14">
        <v>1</v>
      </c>
      <c r="E14">
        <v>8</v>
      </c>
      <c r="F14">
        <v>2</v>
      </c>
      <c r="G14">
        <v>0.5</v>
      </c>
      <c r="H14">
        <v>6</v>
      </c>
      <c r="I14">
        <v>6</v>
      </c>
      <c r="J14">
        <v>0</v>
      </c>
      <c r="K14">
        <v>0</v>
      </c>
      <c r="M14">
        <f t="shared" si="0"/>
        <v>2.8</v>
      </c>
      <c r="N14">
        <f t="shared" si="1"/>
        <v>2.9646060259145544</v>
      </c>
    </row>
    <row r="15" spans="1:14">
      <c r="A15" t="s">
        <v>28</v>
      </c>
      <c r="B15">
        <v>50</v>
      </c>
      <c r="C15">
        <v>65</v>
      </c>
      <c r="D15">
        <v>6</v>
      </c>
      <c r="E15">
        <v>60</v>
      </c>
      <c r="F15">
        <v>10</v>
      </c>
      <c r="G15">
        <v>25</v>
      </c>
      <c r="H15">
        <v>70</v>
      </c>
      <c r="I15">
        <v>30</v>
      </c>
      <c r="J15">
        <v>30</v>
      </c>
      <c r="K15">
        <v>20</v>
      </c>
      <c r="M15">
        <f t="shared" si="0"/>
        <v>36.6</v>
      </c>
      <c r="N15">
        <f t="shared" si="1"/>
        <v>23.070905198250603</v>
      </c>
    </row>
    <row r="16" spans="1:14">
      <c r="A16" t="s">
        <v>29</v>
      </c>
      <c r="B16">
        <v>4</v>
      </c>
      <c r="C16">
        <v>4</v>
      </c>
      <c r="D16">
        <v>1</v>
      </c>
      <c r="E16">
        <v>0</v>
      </c>
      <c r="F16">
        <v>5</v>
      </c>
      <c r="G16">
        <v>0.5</v>
      </c>
      <c r="H16">
        <v>0.5</v>
      </c>
      <c r="I16">
        <v>6</v>
      </c>
      <c r="J16">
        <v>23</v>
      </c>
      <c r="K16">
        <v>0</v>
      </c>
      <c r="M16">
        <f t="shared" si="0"/>
        <v>4.4000000000000004</v>
      </c>
      <c r="N16">
        <f t="shared" si="1"/>
        <v>6.9113433330045666</v>
      </c>
    </row>
    <row r="17" spans="1:14">
      <c r="A17" t="s">
        <v>30</v>
      </c>
      <c r="B17">
        <v>2</v>
      </c>
      <c r="C17">
        <v>5</v>
      </c>
      <c r="D17">
        <v>3</v>
      </c>
      <c r="E17">
        <v>4</v>
      </c>
      <c r="F17">
        <v>1</v>
      </c>
      <c r="G17">
        <v>0.5</v>
      </c>
      <c r="H17">
        <v>2</v>
      </c>
      <c r="I17">
        <v>4</v>
      </c>
      <c r="J17">
        <v>1</v>
      </c>
      <c r="K17">
        <v>0</v>
      </c>
      <c r="M17">
        <f t="shared" si="0"/>
        <v>2.25</v>
      </c>
      <c r="N17">
        <f t="shared" si="1"/>
        <v>1.6873713942763822</v>
      </c>
    </row>
    <row r="18" spans="1:14">
      <c r="A18" t="s">
        <v>112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0.1</v>
      </c>
      <c r="N18">
        <f t="shared" si="1"/>
        <v>0.31622776601683794</v>
      </c>
    </row>
    <row r="19" spans="1:14">
      <c r="A19" t="s">
        <v>31</v>
      </c>
      <c r="B19">
        <v>0</v>
      </c>
      <c r="C19">
        <v>0.5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M19">
        <f t="shared" si="0"/>
        <v>0.25</v>
      </c>
      <c r="N19">
        <f t="shared" si="1"/>
        <v>0.42491829279939874</v>
      </c>
    </row>
    <row r="20" spans="1:14">
      <c r="A20" t="s">
        <v>32</v>
      </c>
      <c r="B20">
        <v>4</v>
      </c>
      <c r="C20">
        <v>3</v>
      </c>
      <c r="D20">
        <v>22</v>
      </c>
      <c r="E20">
        <v>6</v>
      </c>
      <c r="F20">
        <v>0</v>
      </c>
      <c r="G20">
        <v>1</v>
      </c>
      <c r="H20">
        <v>3</v>
      </c>
      <c r="I20">
        <v>5</v>
      </c>
      <c r="J20">
        <v>7</v>
      </c>
      <c r="K20">
        <v>6</v>
      </c>
      <c r="M20">
        <f t="shared" si="0"/>
        <v>5.7</v>
      </c>
      <c r="N20">
        <f t="shared" si="1"/>
        <v>6.1472667819844045</v>
      </c>
    </row>
    <row r="21" spans="1:14">
      <c r="A21" t="s">
        <v>33</v>
      </c>
      <c r="B21">
        <v>15</v>
      </c>
      <c r="C21">
        <v>1</v>
      </c>
      <c r="D21">
        <v>4</v>
      </c>
      <c r="E21">
        <v>6</v>
      </c>
      <c r="F21">
        <v>10</v>
      </c>
      <c r="G21">
        <v>1</v>
      </c>
      <c r="H21">
        <v>2</v>
      </c>
      <c r="I21">
        <v>6</v>
      </c>
      <c r="J21">
        <v>0.5</v>
      </c>
      <c r="K21">
        <v>0</v>
      </c>
      <c r="M21">
        <f t="shared" si="0"/>
        <v>4.55</v>
      </c>
      <c r="N21">
        <f t="shared" si="1"/>
        <v>4.8559814204294023</v>
      </c>
    </row>
    <row r="22" spans="1:14">
      <c r="A22" t="s">
        <v>34</v>
      </c>
      <c r="B22">
        <v>3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M22">
        <f t="shared" si="0"/>
        <v>0.6</v>
      </c>
      <c r="N22">
        <f t="shared" si="1"/>
        <v>1.0749676997731401</v>
      </c>
    </row>
    <row r="23" spans="1:14">
      <c r="A23" t="s">
        <v>113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0.5</v>
      </c>
      <c r="M23">
        <f t="shared" si="0"/>
        <v>0.05</v>
      </c>
      <c r="N23">
        <f t="shared" si="1"/>
        <v>0.15811388300841897</v>
      </c>
    </row>
    <row r="24" spans="1:14">
      <c r="A24" t="s">
        <v>38</v>
      </c>
      <c r="B24">
        <v>0</v>
      </c>
      <c r="C24">
        <v>0</v>
      </c>
      <c r="D24">
        <v>0.5</v>
      </c>
      <c r="E24">
        <v>0</v>
      </c>
      <c r="F24">
        <v>5</v>
      </c>
      <c r="G24">
        <v>5</v>
      </c>
      <c r="H24">
        <v>0</v>
      </c>
      <c r="I24">
        <v>0</v>
      </c>
      <c r="J24">
        <v>0</v>
      </c>
      <c r="K24">
        <v>0</v>
      </c>
      <c r="M24">
        <f t="shared" si="0"/>
        <v>1.05</v>
      </c>
      <c r="N24">
        <f t="shared" si="1"/>
        <v>2.0876621693495654</v>
      </c>
    </row>
    <row r="25" spans="1:14">
      <c r="A25" t="s">
        <v>39</v>
      </c>
      <c r="B25">
        <v>0</v>
      </c>
      <c r="C25">
        <v>0</v>
      </c>
      <c r="D25">
        <v>0.5</v>
      </c>
      <c r="E25">
        <v>0</v>
      </c>
      <c r="F25">
        <v>1</v>
      </c>
      <c r="G25">
        <v>2</v>
      </c>
      <c r="H25">
        <v>0</v>
      </c>
      <c r="I25">
        <v>0</v>
      </c>
      <c r="J25">
        <v>3</v>
      </c>
      <c r="K25">
        <v>0</v>
      </c>
      <c r="M25">
        <f t="shared" si="0"/>
        <v>0.65</v>
      </c>
      <c r="N25">
        <f t="shared" si="1"/>
        <v>1.055409346599171</v>
      </c>
    </row>
    <row r="26" spans="1:14">
      <c r="A26" t="s">
        <v>40</v>
      </c>
      <c r="B26">
        <v>0</v>
      </c>
      <c r="C26">
        <v>0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0"/>
        <v>0.4</v>
      </c>
      <c r="N26">
        <f t="shared" si="1"/>
        <v>1.2649110640673518</v>
      </c>
    </row>
    <row r="27" spans="1:14">
      <c r="A27" t="s">
        <v>114</v>
      </c>
      <c r="B27">
        <v>13</v>
      </c>
      <c r="C27">
        <v>35</v>
      </c>
      <c r="D27">
        <v>15</v>
      </c>
      <c r="E27">
        <v>13</v>
      </c>
      <c r="F27">
        <v>0</v>
      </c>
      <c r="G27">
        <v>0.5</v>
      </c>
      <c r="H27">
        <v>53</v>
      </c>
      <c r="I27">
        <v>11</v>
      </c>
      <c r="J27">
        <v>0</v>
      </c>
      <c r="K27">
        <v>0</v>
      </c>
      <c r="M27">
        <f t="shared" si="0"/>
        <v>14.05</v>
      </c>
      <c r="N27">
        <f t="shared" si="1"/>
        <v>17.461783668597228</v>
      </c>
    </row>
    <row r="28" spans="1:14">
      <c r="A28" t="s">
        <v>115</v>
      </c>
      <c r="B28">
        <v>3</v>
      </c>
      <c r="C28">
        <v>0</v>
      </c>
      <c r="D28">
        <v>0</v>
      </c>
      <c r="E28">
        <v>3</v>
      </c>
      <c r="F28">
        <v>0</v>
      </c>
      <c r="G28">
        <v>0</v>
      </c>
      <c r="H28">
        <v>40</v>
      </c>
      <c r="I28">
        <v>8</v>
      </c>
      <c r="J28">
        <v>7</v>
      </c>
      <c r="K28">
        <v>8</v>
      </c>
      <c r="M28">
        <f t="shared" si="0"/>
        <v>6.9</v>
      </c>
      <c r="N28">
        <f t="shared" si="1"/>
        <v>12.10555428076073</v>
      </c>
    </row>
    <row r="29" spans="1:14">
      <c r="A29" t="s">
        <v>116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M29">
        <f t="shared" si="0"/>
        <v>0.1</v>
      </c>
      <c r="N29">
        <f t="shared" si="1"/>
        <v>0.31622776601683794</v>
      </c>
    </row>
    <row r="30" spans="1:14">
      <c r="A30" t="s">
        <v>83</v>
      </c>
      <c r="B30">
        <v>0</v>
      </c>
      <c r="C30">
        <v>0</v>
      </c>
      <c r="D30">
        <v>0</v>
      </c>
      <c r="E30">
        <v>0</v>
      </c>
      <c r="F30">
        <v>0</v>
      </c>
      <c r="G30">
        <v>75</v>
      </c>
      <c r="H30">
        <v>0</v>
      </c>
      <c r="I30">
        <v>0</v>
      </c>
      <c r="J30">
        <v>0</v>
      </c>
      <c r="K30">
        <v>0</v>
      </c>
      <c r="M30">
        <f t="shared" si="0"/>
        <v>7.5</v>
      </c>
      <c r="N30">
        <f t="shared" si="1"/>
        <v>23.717082451262844</v>
      </c>
    </row>
    <row r="31" spans="1:14">
      <c r="A31" t="s">
        <v>117</v>
      </c>
      <c r="B31">
        <v>0</v>
      </c>
      <c r="C31">
        <v>0.5</v>
      </c>
      <c r="D31">
        <v>0</v>
      </c>
      <c r="E31">
        <v>0</v>
      </c>
      <c r="F31">
        <v>0</v>
      </c>
      <c r="G31">
        <v>0</v>
      </c>
      <c r="H31">
        <v>0.5</v>
      </c>
      <c r="I31">
        <v>0</v>
      </c>
      <c r="J31">
        <v>0</v>
      </c>
      <c r="K31">
        <v>0</v>
      </c>
      <c r="M31">
        <f t="shared" si="0"/>
        <v>0.1</v>
      </c>
      <c r="N31">
        <f t="shared" si="1"/>
        <v>0.21081851067789195</v>
      </c>
    </row>
    <row r="32" spans="1:14">
      <c r="A32" t="s">
        <v>46</v>
      </c>
      <c r="B32">
        <v>1</v>
      </c>
      <c r="C32">
        <v>0.5</v>
      </c>
      <c r="D32">
        <v>2</v>
      </c>
      <c r="E32">
        <v>0</v>
      </c>
      <c r="F32">
        <v>0</v>
      </c>
      <c r="G32">
        <v>5</v>
      </c>
      <c r="H32">
        <v>0</v>
      </c>
      <c r="I32">
        <v>8</v>
      </c>
      <c r="J32">
        <v>0</v>
      </c>
      <c r="K32">
        <v>0</v>
      </c>
      <c r="M32">
        <f t="shared" si="0"/>
        <v>1.65</v>
      </c>
      <c r="N32">
        <f t="shared" si="1"/>
        <v>2.7289599158328111</v>
      </c>
    </row>
    <row r="33" spans="1:14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M33">
        <f t="shared" si="0"/>
        <v>0.1</v>
      </c>
      <c r="N33">
        <f t="shared" si="1"/>
        <v>0.31622776601683794</v>
      </c>
    </row>
    <row r="34" spans="1:14">
      <c r="A34" t="s">
        <v>118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119</v>
      </c>
      <c r="I34">
        <v>0</v>
      </c>
      <c r="J34">
        <v>0</v>
      </c>
      <c r="K34">
        <v>0</v>
      </c>
      <c r="M34">
        <f t="shared" si="0"/>
        <v>0</v>
      </c>
      <c r="N34">
        <f t="shared" si="1"/>
        <v>0</v>
      </c>
    </row>
    <row r="35" spans="1:14">
      <c r="A35" t="s">
        <v>53</v>
      </c>
      <c r="B35">
        <v>0</v>
      </c>
      <c r="C35">
        <v>0.5</v>
      </c>
      <c r="D35">
        <v>1</v>
      </c>
      <c r="E35">
        <v>0</v>
      </c>
      <c r="F35">
        <v>5</v>
      </c>
      <c r="G35">
        <v>0.5</v>
      </c>
      <c r="H35">
        <v>0</v>
      </c>
      <c r="I35">
        <v>3</v>
      </c>
      <c r="J35">
        <v>0</v>
      </c>
      <c r="K35">
        <v>0</v>
      </c>
      <c r="M35">
        <f t="shared" si="0"/>
        <v>1</v>
      </c>
      <c r="N35">
        <f t="shared" si="1"/>
        <v>1.6832508230603465</v>
      </c>
    </row>
    <row r="36" spans="1:14">
      <c r="A36" t="s">
        <v>120</v>
      </c>
      <c r="B36">
        <v>0</v>
      </c>
      <c r="C36">
        <v>2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M36">
        <f t="shared" si="0"/>
        <v>0.3</v>
      </c>
      <c r="N36">
        <f t="shared" si="1"/>
        <v>0.67494855771055284</v>
      </c>
    </row>
    <row r="37" spans="1:14">
      <c r="A37" t="s">
        <v>54</v>
      </c>
      <c r="C37">
        <v>45</v>
      </c>
      <c r="D37">
        <v>95</v>
      </c>
      <c r="G37" t="s">
        <v>121</v>
      </c>
      <c r="H37">
        <v>80</v>
      </c>
      <c r="J37">
        <v>70</v>
      </c>
    </row>
    <row r="38" spans="1:14">
      <c r="A38" t="s">
        <v>55</v>
      </c>
      <c r="C38">
        <v>55</v>
      </c>
      <c r="D38">
        <v>5</v>
      </c>
      <c r="H38">
        <v>20</v>
      </c>
      <c r="J38">
        <v>30</v>
      </c>
    </row>
    <row r="39" spans="1:14">
      <c r="A39" t="s">
        <v>122</v>
      </c>
      <c r="C39">
        <v>50</v>
      </c>
      <c r="D39">
        <v>25</v>
      </c>
      <c r="E39">
        <v>4</v>
      </c>
      <c r="F39">
        <v>50</v>
      </c>
      <c r="G39">
        <v>5</v>
      </c>
      <c r="H39">
        <v>40</v>
      </c>
      <c r="I39">
        <v>15</v>
      </c>
      <c r="J39">
        <v>25</v>
      </c>
      <c r="K39">
        <v>60</v>
      </c>
    </row>
    <row r="40" spans="1:14">
      <c r="A40" t="s">
        <v>57</v>
      </c>
      <c r="C40" t="s">
        <v>123</v>
      </c>
      <c r="H40" t="s">
        <v>124</v>
      </c>
      <c r="J40" t="s">
        <v>125</v>
      </c>
    </row>
    <row r="41" spans="1:14">
      <c r="A41" t="s">
        <v>93</v>
      </c>
      <c r="G41">
        <v>55</v>
      </c>
    </row>
    <row r="42" spans="1:14">
      <c r="A42" t="s">
        <v>126</v>
      </c>
      <c r="G42" t="s">
        <v>107</v>
      </c>
    </row>
  </sheetData>
  <pageMargins left="0.75" right="0.75" top="1" bottom="1" header="0.3" footer="0.3"/>
  <pageSetup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1"/>
  <sheetViews>
    <sheetView topLeftCell="A37" workbookViewId="0">
      <selection activeCell="A39" sqref="A39:A59"/>
    </sheetView>
  </sheetViews>
  <sheetFormatPr baseColWidth="10" defaultColWidth="8.83203125" defaultRowHeight="14" x14ac:dyDescent="0"/>
  <cols>
    <col min="1" max="1" width="18.6640625" customWidth="1"/>
    <col min="2" max="2" width="11.33203125" customWidth="1"/>
    <col min="3" max="4" width="11.5" customWidth="1"/>
    <col min="5" max="5" width="10.6640625" customWidth="1"/>
    <col min="6" max="7" width="11" customWidth="1"/>
    <col min="8" max="8" width="11.83203125" customWidth="1"/>
    <col min="9" max="9" width="11" customWidth="1"/>
    <col min="10" max="10" width="10.83203125" customWidth="1"/>
    <col min="11" max="11" width="11" customWidth="1"/>
    <col min="13" max="14" width="8.83203125" style="3"/>
  </cols>
  <sheetData>
    <row r="1" spans="1:14">
      <c r="A1" t="s">
        <v>0</v>
      </c>
      <c r="B1" s="1">
        <v>41093</v>
      </c>
      <c r="C1" s="1">
        <v>41093</v>
      </c>
      <c r="D1" s="1">
        <v>41093</v>
      </c>
      <c r="E1" s="1">
        <v>41093</v>
      </c>
      <c r="F1" s="1">
        <v>41093</v>
      </c>
      <c r="G1" s="1">
        <v>41093</v>
      </c>
      <c r="H1" s="1">
        <v>41093</v>
      </c>
      <c r="I1" s="1">
        <v>41093</v>
      </c>
      <c r="J1" s="1">
        <v>41093</v>
      </c>
      <c r="K1" s="1">
        <v>41093</v>
      </c>
      <c r="M1" s="8"/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1</v>
      </c>
      <c r="C3">
        <v>6</v>
      </c>
      <c r="D3">
        <v>13</v>
      </c>
      <c r="E3">
        <v>15</v>
      </c>
      <c r="F3">
        <v>20</v>
      </c>
      <c r="G3">
        <v>25</v>
      </c>
      <c r="H3">
        <v>30</v>
      </c>
      <c r="I3">
        <v>35</v>
      </c>
      <c r="J3">
        <v>38</v>
      </c>
      <c r="K3">
        <v>45</v>
      </c>
    </row>
    <row r="4" spans="1:14">
      <c r="A4" t="s">
        <v>5</v>
      </c>
      <c r="B4" t="s">
        <v>65</v>
      </c>
      <c r="C4" t="s">
        <v>127</v>
      </c>
      <c r="D4" t="s">
        <v>64</v>
      </c>
      <c r="E4" t="s">
        <v>64</v>
      </c>
      <c r="F4" t="s">
        <v>127</v>
      </c>
      <c r="G4" t="s">
        <v>65</v>
      </c>
      <c r="I4" t="s">
        <v>127</v>
      </c>
      <c r="J4" t="s">
        <v>65</v>
      </c>
    </row>
    <row r="5" spans="1:14">
      <c r="A5" t="s">
        <v>8</v>
      </c>
      <c r="B5" t="s">
        <v>128</v>
      </c>
      <c r="C5" t="s">
        <v>127</v>
      </c>
      <c r="D5" t="s">
        <v>64</v>
      </c>
      <c r="E5" t="s">
        <v>64</v>
      </c>
      <c r="F5" t="s">
        <v>127</v>
      </c>
      <c r="G5" t="s">
        <v>128</v>
      </c>
      <c r="I5" t="s">
        <v>127</v>
      </c>
      <c r="J5" t="s">
        <v>128</v>
      </c>
      <c r="M5" s="3" t="s">
        <v>11</v>
      </c>
      <c r="N5" s="3" t="s">
        <v>12</v>
      </c>
    </row>
    <row r="6" spans="1:14">
      <c r="A6" t="s">
        <v>14</v>
      </c>
      <c r="B6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s="3">
        <f>AVERAGE(B6:K6)</f>
        <v>0.6</v>
      </c>
      <c r="N6" s="3">
        <f t="shared" ref="N6:N47" si="0">STDEV(B6:K6)</f>
        <v>1.8973665961010275</v>
      </c>
    </row>
    <row r="7" spans="1:14">
      <c r="A7" s="3" t="s">
        <v>129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</v>
      </c>
      <c r="K7">
        <v>0</v>
      </c>
      <c r="M7" s="3">
        <f t="shared" ref="M7:M48" si="1">AVERAGE(B7:K7)</f>
        <v>0.05</v>
      </c>
      <c r="N7" s="3">
        <f t="shared" si="0"/>
        <v>0.15811388300841897</v>
      </c>
    </row>
    <row r="8" spans="1:14">
      <c r="A8" t="s">
        <v>109</v>
      </c>
      <c r="B8">
        <v>0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s="3">
        <f t="shared" si="1"/>
        <v>0.05</v>
      </c>
      <c r="N8" s="3">
        <f t="shared" si="0"/>
        <v>0.15811388300841897</v>
      </c>
    </row>
    <row r="9" spans="1:14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s="3">
        <f t="shared" si="1"/>
        <v>0</v>
      </c>
      <c r="N9" s="3">
        <f t="shared" si="0"/>
        <v>0</v>
      </c>
    </row>
    <row r="10" spans="1:14">
      <c r="A10" s="3" t="s">
        <v>17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s="3">
        <f t="shared" si="1"/>
        <v>0.1</v>
      </c>
      <c r="N10" s="3">
        <f t="shared" si="0"/>
        <v>0.31622776601683794</v>
      </c>
    </row>
    <row r="11" spans="1:14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s="3">
        <f t="shared" si="1"/>
        <v>0</v>
      </c>
      <c r="N11" s="3">
        <f t="shared" si="0"/>
        <v>0</v>
      </c>
    </row>
    <row r="12" spans="1:14">
      <c r="A12" s="3" t="s">
        <v>20</v>
      </c>
      <c r="B12">
        <v>1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M12" s="3">
        <f t="shared" si="1"/>
        <v>0.3</v>
      </c>
      <c r="N12" s="3">
        <f t="shared" si="0"/>
        <v>0.67494855771055284</v>
      </c>
    </row>
    <row r="13" spans="1:14">
      <c r="A13" t="s">
        <v>21</v>
      </c>
      <c r="B13">
        <v>3</v>
      </c>
      <c r="C13">
        <v>0</v>
      </c>
      <c r="D13"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M13" s="3">
        <f t="shared" si="1"/>
        <v>0.7</v>
      </c>
      <c r="N13" s="3">
        <f t="shared" si="0"/>
        <v>1.4944341180973264</v>
      </c>
    </row>
    <row r="14" spans="1:14">
      <c r="A14" t="s">
        <v>110</v>
      </c>
      <c r="B14" s="2">
        <v>0</v>
      </c>
      <c r="C14" s="2">
        <v>0</v>
      </c>
      <c r="D14" s="2">
        <v>0</v>
      </c>
      <c r="E14" s="7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M14" s="3">
        <f t="shared" si="1"/>
        <v>0.1</v>
      </c>
      <c r="N14" s="3">
        <f t="shared" si="0"/>
        <v>0.31622776601683794</v>
      </c>
    </row>
    <row r="15" spans="1:14">
      <c r="A15" t="s">
        <v>23</v>
      </c>
      <c r="B15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s="3">
        <f t="shared" si="1"/>
        <v>0.6</v>
      </c>
      <c r="N15" s="3">
        <f t="shared" si="0"/>
        <v>1.8973665961010275</v>
      </c>
    </row>
    <row r="16" spans="1:14">
      <c r="A16" t="s">
        <v>111</v>
      </c>
      <c r="B16">
        <v>0</v>
      </c>
      <c r="C16">
        <v>3</v>
      </c>
      <c r="D16">
        <v>3</v>
      </c>
      <c r="E16">
        <v>1</v>
      </c>
      <c r="F16">
        <v>0</v>
      </c>
      <c r="G16">
        <v>0</v>
      </c>
      <c r="H16">
        <v>2</v>
      </c>
      <c r="I16">
        <v>3</v>
      </c>
      <c r="J16">
        <v>0</v>
      </c>
      <c r="K16">
        <v>0</v>
      </c>
      <c r="M16" s="3">
        <f t="shared" si="1"/>
        <v>1.2</v>
      </c>
      <c r="N16" s="3">
        <f t="shared" si="0"/>
        <v>1.3984117975602022</v>
      </c>
    </row>
    <row r="17" spans="1:14">
      <c r="A17" t="s">
        <v>130</v>
      </c>
      <c r="B17" s="7">
        <v>0</v>
      </c>
      <c r="C17" s="7">
        <v>5</v>
      </c>
      <c r="D17" s="7">
        <v>0</v>
      </c>
      <c r="E17" s="7">
        <v>1</v>
      </c>
      <c r="F17" s="7">
        <v>25</v>
      </c>
      <c r="G17" s="7">
        <v>0</v>
      </c>
      <c r="H17" s="7">
        <v>0</v>
      </c>
      <c r="I17" s="7">
        <v>5</v>
      </c>
      <c r="J17" s="7">
        <v>0</v>
      </c>
      <c r="K17" s="7">
        <v>0</v>
      </c>
      <c r="M17" s="3">
        <f t="shared" si="1"/>
        <v>3.6</v>
      </c>
      <c r="N17" s="3">
        <f t="shared" si="0"/>
        <v>7.7917335112997232</v>
      </c>
    </row>
    <row r="18" spans="1:14">
      <c r="A18" t="s">
        <v>26</v>
      </c>
      <c r="B18">
        <v>0</v>
      </c>
      <c r="C18">
        <v>0</v>
      </c>
      <c r="D18">
        <v>4</v>
      </c>
      <c r="E18">
        <v>0</v>
      </c>
      <c r="F18">
        <v>0.5</v>
      </c>
      <c r="G18">
        <v>6</v>
      </c>
      <c r="H18">
        <v>0</v>
      </c>
      <c r="I18">
        <v>0.5</v>
      </c>
      <c r="J18">
        <v>0.5</v>
      </c>
      <c r="K18">
        <v>2</v>
      </c>
      <c r="M18" s="3">
        <f t="shared" si="1"/>
        <v>1.35</v>
      </c>
      <c r="N18" s="3">
        <f t="shared" si="0"/>
        <v>2.0689503511576963</v>
      </c>
    </row>
    <row r="19" spans="1:14">
      <c r="A19" t="s">
        <v>77</v>
      </c>
      <c r="B19">
        <v>78</v>
      </c>
      <c r="C19">
        <v>80</v>
      </c>
      <c r="D19">
        <v>75</v>
      </c>
      <c r="E19">
        <v>75</v>
      </c>
      <c r="F19">
        <v>99</v>
      </c>
      <c r="G19">
        <v>98</v>
      </c>
      <c r="H19">
        <v>20</v>
      </c>
      <c r="I19">
        <v>75</v>
      </c>
      <c r="J19">
        <v>87</v>
      </c>
      <c r="K19">
        <v>60</v>
      </c>
      <c r="M19" s="3">
        <f t="shared" si="1"/>
        <v>74.7</v>
      </c>
      <c r="N19" s="3">
        <f t="shared" si="0"/>
        <v>22.440291144873019</v>
      </c>
    </row>
    <row r="20" spans="1:14">
      <c r="A20" t="s">
        <v>29</v>
      </c>
      <c r="B20">
        <v>8</v>
      </c>
      <c r="C20">
        <v>0.5</v>
      </c>
      <c r="D20">
        <v>0</v>
      </c>
      <c r="E20">
        <v>2</v>
      </c>
      <c r="F20">
        <v>2</v>
      </c>
      <c r="G20">
        <v>4</v>
      </c>
      <c r="H20">
        <v>3</v>
      </c>
      <c r="I20">
        <v>0</v>
      </c>
      <c r="J20">
        <v>0</v>
      </c>
      <c r="K20">
        <v>2</v>
      </c>
      <c r="M20" s="3">
        <f t="shared" si="1"/>
        <v>2.15</v>
      </c>
      <c r="N20" s="3">
        <f t="shared" si="0"/>
        <v>2.4726279317537623</v>
      </c>
    </row>
    <row r="21" spans="1:14">
      <c r="A21" s="3" t="s">
        <v>131</v>
      </c>
      <c r="B21">
        <v>5</v>
      </c>
      <c r="C21">
        <v>23</v>
      </c>
      <c r="D21">
        <v>5</v>
      </c>
      <c r="E21">
        <v>30</v>
      </c>
      <c r="F21">
        <v>21</v>
      </c>
      <c r="G21">
        <v>23</v>
      </c>
      <c r="H21">
        <v>25</v>
      </c>
      <c r="I21">
        <v>71</v>
      </c>
      <c r="J21">
        <v>35</v>
      </c>
      <c r="K21">
        <v>30</v>
      </c>
      <c r="M21" s="3">
        <f t="shared" si="1"/>
        <v>26.8</v>
      </c>
      <c r="N21" s="3">
        <f t="shared" si="0"/>
        <v>18.431856480922733</v>
      </c>
    </row>
    <row r="22" spans="1:14">
      <c r="A22" s="3" t="s">
        <v>132</v>
      </c>
      <c r="B22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</v>
      </c>
      <c r="K22">
        <v>0</v>
      </c>
      <c r="M22" s="3">
        <f t="shared" si="1"/>
        <v>1.4</v>
      </c>
      <c r="N22" s="3">
        <f t="shared" si="0"/>
        <v>2.9888682361946528</v>
      </c>
    </row>
    <row r="23" spans="1:14">
      <c r="A23" t="s">
        <v>112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s="3">
        <f t="shared" si="1"/>
        <v>0</v>
      </c>
      <c r="N23" s="3">
        <f t="shared" si="0"/>
        <v>0</v>
      </c>
    </row>
    <row r="24" spans="1:14">
      <c r="A24" t="s">
        <v>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1.5</v>
      </c>
      <c r="K24">
        <v>0.5</v>
      </c>
      <c r="M24" s="3">
        <f t="shared" si="1"/>
        <v>0.2</v>
      </c>
      <c r="N24" s="3">
        <f t="shared" si="0"/>
        <v>0.48304589153964794</v>
      </c>
    </row>
    <row r="25" spans="1:14">
      <c r="A25" s="3" t="s">
        <v>133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0.5</v>
      </c>
      <c r="I25">
        <v>0</v>
      </c>
      <c r="J25">
        <v>0</v>
      </c>
      <c r="K25">
        <v>0</v>
      </c>
      <c r="M25" s="3">
        <f t="shared" si="1"/>
        <v>0.25</v>
      </c>
      <c r="N25" s="3">
        <f t="shared" si="0"/>
        <v>0.63464775882199231</v>
      </c>
    </row>
    <row r="26" spans="1:14">
      <c r="A26" s="4" t="s">
        <v>134</v>
      </c>
      <c r="B26">
        <v>0</v>
      </c>
      <c r="C26">
        <v>15</v>
      </c>
      <c r="D26">
        <v>0</v>
      </c>
      <c r="E26">
        <v>0</v>
      </c>
      <c r="F26">
        <v>3</v>
      </c>
      <c r="G26">
        <v>0</v>
      </c>
      <c r="H26">
        <v>0</v>
      </c>
      <c r="I26">
        <v>25</v>
      </c>
      <c r="J26">
        <v>0</v>
      </c>
      <c r="K26">
        <v>0</v>
      </c>
      <c r="M26" s="3">
        <f t="shared" si="1"/>
        <v>4.3</v>
      </c>
      <c r="N26" s="3">
        <f t="shared" si="0"/>
        <v>8.6544786093675228</v>
      </c>
    </row>
    <row r="27" spans="1:14">
      <c r="A27" t="s">
        <v>32</v>
      </c>
      <c r="B27">
        <v>8</v>
      </c>
      <c r="C27">
        <v>0</v>
      </c>
      <c r="D27">
        <v>0</v>
      </c>
      <c r="E27">
        <v>5</v>
      </c>
      <c r="F27">
        <v>0</v>
      </c>
      <c r="G27">
        <v>4</v>
      </c>
      <c r="H27">
        <v>8</v>
      </c>
      <c r="I27">
        <v>0</v>
      </c>
      <c r="J27">
        <v>23</v>
      </c>
      <c r="K27">
        <v>35</v>
      </c>
      <c r="M27" s="3">
        <f t="shared" si="1"/>
        <v>8.3000000000000007</v>
      </c>
      <c r="N27" s="3">
        <f t="shared" si="0"/>
        <v>11.70991982134046</v>
      </c>
    </row>
    <row r="28" spans="1:14">
      <c r="A28" t="s">
        <v>80</v>
      </c>
      <c r="B28">
        <v>15</v>
      </c>
      <c r="C28">
        <v>8</v>
      </c>
      <c r="D28">
        <v>8</v>
      </c>
      <c r="E28">
        <v>4</v>
      </c>
      <c r="F28">
        <v>7</v>
      </c>
      <c r="G28">
        <v>9</v>
      </c>
      <c r="H28">
        <v>0</v>
      </c>
      <c r="I28">
        <v>20</v>
      </c>
      <c r="J28">
        <v>12</v>
      </c>
      <c r="K28">
        <v>5</v>
      </c>
      <c r="M28" s="3">
        <f t="shared" si="1"/>
        <v>8.8000000000000007</v>
      </c>
      <c r="N28" s="3">
        <f t="shared" si="0"/>
        <v>5.7115866641610396</v>
      </c>
    </row>
    <row r="29" spans="1:14">
      <c r="A29" t="s">
        <v>34</v>
      </c>
      <c r="B29">
        <v>3</v>
      </c>
      <c r="C29">
        <v>0</v>
      </c>
      <c r="D29">
        <v>0</v>
      </c>
      <c r="E29">
        <v>0</v>
      </c>
      <c r="F29">
        <v>1</v>
      </c>
      <c r="G29">
        <v>4</v>
      </c>
      <c r="H29">
        <v>5</v>
      </c>
      <c r="I29">
        <v>1</v>
      </c>
      <c r="J29">
        <v>0</v>
      </c>
      <c r="K29">
        <v>5</v>
      </c>
      <c r="M29" s="3">
        <f t="shared" si="1"/>
        <v>1.9</v>
      </c>
      <c r="N29" s="3">
        <f t="shared" si="0"/>
        <v>2.1317702607092643</v>
      </c>
    </row>
    <row r="30" spans="1:14">
      <c r="A30" t="s">
        <v>113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 s="3">
        <f t="shared" si="1"/>
        <v>0</v>
      </c>
      <c r="N30" s="3">
        <f t="shared" si="0"/>
        <v>0</v>
      </c>
    </row>
    <row r="31" spans="1:14">
      <c r="A31" t="s">
        <v>38</v>
      </c>
      <c r="B31">
        <v>0</v>
      </c>
      <c r="C31">
        <v>2</v>
      </c>
      <c r="D31">
        <v>0</v>
      </c>
      <c r="E31">
        <v>4</v>
      </c>
      <c r="F31">
        <v>4</v>
      </c>
      <c r="G31">
        <v>0</v>
      </c>
      <c r="H31">
        <v>0</v>
      </c>
      <c r="I31">
        <v>0</v>
      </c>
      <c r="J31">
        <v>0</v>
      </c>
      <c r="K31">
        <v>0</v>
      </c>
      <c r="M31" s="3">
        <f t="shared" si="1"/>
        <v>1</v>
      </c>
      <c r="N31" s="3">
        <f t="shared" si="0"/>
        <v>1.699673171197595</v>
      </c>
    </row>
    <row r="32" spans="1:14">
      <c r="A32" t="s">
        <v>39</v>
      </c>
      <c r="B32">
        <v>2</v>
      </c>
      <c r="C32">
        <v>3</v>
      </c>
      <c r="D32">
        <v>0</v>
      </c>
      <c r="E32">
        <v>3</v>
      </c>
      <c r="F32">
        <v>2</v>
      </c>
      <c r="G32">
        <v>9</v>
      </c>
      <c r="H32">
        <v>0</v>
      </c>
      <c r="I32">
        <v>0.5</v>
      </c>
      <c r="J32">
        <v>0</v>
      </c>
      <c r="K32">
        <v>0</v>
      </c>
      <c r="M32" s="3">
        <f t="shared" si="1"/>
        <v>1.95</v>
      </c>
      <c r="N32" s="3">
        <f t="shared" si="0"/>
        <v>2.7733854161776121</v>
      </c>
    </row>
    <row r="33" spans="1:14">
      <c r="A33" t="s">
        <v>40</v>
      </c>
      <c r="B33">
        <v>3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s="3">
        <f t="shared" si="1"/>
        <v>0.4</v>
      </c>
      <c r="N33" s="3">
        <f t="shared" si="0"/>
        <v>0.96609178307929588</v>
      </c>
    </row>
    <row r="34" spans="1:14">
      <c r="A34" t="s">
        <v>114</v>
      </c>
      <c r="B34">
        <v>0</v>
      </c>
      <c r="C34">
        <v>0</v>
      </c>
      <c r="D34">
        <v>6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3</v>
      </c>
      <c r="M34" s="3">
        <f t="shared" si="1"/>
        <v>1.1000000000000001</v>
      </c>
      <c r="N34" s="3">
        <f t="shared" si="0"/>
        <v>2.0248456731316584</v>
      </c>
    </row>
    <row r="35" spans="1:14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 s="3">
        <f t="shared" si="1"/>
        <v>0</v>
      </c>
      <c r="N35" s="3">
        <f t="shared" si="0"/>
        <v>0</v>
      </c>
    </row>
    <row r="36" spans="1:14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s="3">
        <f t="shared" si="1"/>
        <v>0</v>
      </c>
      <c r="N36" s="3">
        <f t="shared" si="0"/>
        <v>0</v>
      </c>
    </row>
    <row r="37" spans="1:14">
      <c r="A37" t="s">
        <v>83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M37" s="3">
        <f t="shared" si="1"/>
        <v>0.1</v>
      </c>
      <c r="N37" s="3">
        <f t="shared" si="0"/>
        <v>0.31622776601683794</v>
      </c>
    </row>
    <row r="38" spans="1:14">
      <c r="A38" s="3" t="s">
        <v>43</v>
      </c>
      <c r="B38">
        <v>30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0.5</v>
      </c>
      <c r="K38">
        <v>0</v>
      </c>
      <c r="M38" s="3">
        <f t="shared" si="1"/>
        <v>3.25</v>
      </c>
      <c r="N38" s="3">
        <f t="shared" si="0"/>
        <v>9.4199846661823781</v>
      </c>
    </row>
    <row r="39" spans="1:14">
      <c r="A39" s="3" t="s">
        <v>44</v>
      </c>
      <c r="B39">
        <v>0</v>
      </c>
      <c r="C39">
        <v>0</v>
      </c>
      <c r="D39">
        <v>0</v>
      </c>
      <c r="E39">
        <v>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 s="3">
        <f t="shared" si="1"/>
        <v>0.5</v>
      </c>
      <c r="N39" s="3">
        <f t="shared" si="0"/>
        <v>1.5811388300841898</v>
      </c>
    </row>
    <row r="40" spans="1:14">
      <c r="A40" s="3" t="s">
        <v>135</v>
      </c>
      <c r="B40">
        <v>3</v>
      </c>
      <c r="C40">
        <v>0</v>
      </c>
      <c r="D40">
        <v>0</v>
      </c>
      <c r="E40">
        <v>0</v>
      </c>
      <c r="F40">
        <v>0</v>
      </c>
      <c r="G40">
        <v>11</v>
      </c>
      <c r="H40">
        <v>0</v>
      </c>
      <c r="I40">
        <v>0</v>
      </c>
      <c r="J40">
        <v>0</v>
      </c>
      <c r="K40">
        <v>0</v>
      </c>
      <c r="M40" s="3">
        <f t="shared" si="1"/>
        <v>1.4</v>
      </c>
      <c r="N40" s="3">
        <f t="shared" si="0"/>
        <v>3.5023801430836525</v>
      </c>
    </row>
    <row r="41" spans="1:14">
      <c r="A41" t="s">
        <v>136</v>
      </c>
      <c r="B41">
        <v>0</v>
      </c>
      <c r="C41">
        <v>0</v>
      </c>
      <c r="D41">
        <v>7</v>
      </c>
      <c r="E41">
        <v>0</v>
      </c>
      <c r="F41">
        <v>0</v>
      </c>
      <c r="G41">
        <v>0</v>
      </c>
      <c r="H41">
        <v>5</v>
      </c>
      <c r="I41">
        <v>0</v>
      </c>
      <c r="J41">
        <v>0</v>
      </c>
      <c r="K41">
        <v>0</v>
      </c>
      <c r="M41" s="3">
        <f t="shared" si="1"/>
        <v>1.2</v>
      </c>
      <c r="N41" s="3">
        <f t="shared" si="0"/>
        <v>2.5733678754158378</v>
      </c>
    </row>
    <row r="42" spans="1:14">
      <c r="A42" t="s">
        <v>46</v>
      </c>
      <c r="B42">
        <v>0</v>
      </c>
      <c r="C42">
        <v>0</v>
      </c>
      <c r="D42">
        <v>0</v>
      </c>
      <c r="E42">
        <v>25</v>
      </c>
      <c r="F42">
        <v>0</v>
      </c>
      <c r="G42">
        <v>0</v>
      </c>
      <c r="H42">
        <v>5</v>
      </c>
      <c r="I42">
        <v>0</v>
      </c>
      <c r="J42">
        <v>0</v>
      </c>
      <c r="K42">
        <v>6</v>
      </c>
      <c r="M42" s="3">
        <f t="shared" si="1"/>
        <v>3.6</v>
      </c>
      <c r="N42" s="3">
        <f t="shared" si="0"/>
        <v>7.8627108698096118</v>
      </c>
    </row>
    <row r="43" spans="1:14">
      <c r="A43" t="s">
        <v>45</v>
      </c>
      <c r="B43">
        <v>0</v>
      </c>
      <c r="C43">
        <v>0</v>
      </c>
      <c r="D43">
        <v>0</v>
      </c>
      <c r="E43">
        <v>0.5</v>
      </c>
      <c r="F43">
        <v>0</v>
      </c>
      <c r="G43">
        <v>0</v>
      </c>
      <c r="H43">
        <v>0</v>
      </c>
      <c r="I43">
        <v>0</v>
      </c>
      <c r="J43">
        <v>0.5</v>
      </c>
      <c r="K43">
        <v>0</v>
      </c>
      <c r="M43" s="3">
        <f t="shared" si="1"/>
        <v>0.1</v>
      </c>
      <c r="N43" s="3">
        <f t="shared" si="0"/>
        <v>0.21081851067789195</v>
      </c>
    </row>
    <row r="44" spans="1:14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M44" s="3">
        <f t="shared" si="1"/>
        <v>0.1</v>
      </c>
      <c r="N44" s="3">
        <f t="shared" si="0"/>
        <v>0.31622776601683794</v>
      </c>
    </row>
    <row r="45" spans="1:14">
      <c r="A45" s="3" t="s">
        <v>137</v>
      </c>
      <c r="B45">
        <v>0</v>
      </c>
      <c r="C45">
        <v>0</v>
      </c>
      <c r="D45">
        <v>0</v>
      </c>
      <c r="E45">
        <v>0</v>
      </c>
      <c r="F45">
        <v>0.5</v>
      </c>
      <c r="G45">
        <v>0</v>
      </c>
      <c r="H45">
        <v>0</v>
      </c>
      <c r="I45">
        <v>0</v>
      </c>
      <c r="J45">
        <v>10</v>
      </c>
      <c r="K45">
        <v>0</v>
      </c>
      <c r="M45" s="3">
        <f t="shared" si="1"/>
        <v>1.05</v>
      </c>
      <c r="N45" s="3">
        <f t="shared" si="0"/>
        <v>3.1486328602885552</v>
      </c>
    </row>
    <row r="46" spans="1:14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s="3">
        <f t="shared" si="1"/>
        <v>0</v>
      </c>
      <c r="N46" s="3">
        <f t="shared" si="0"/>
        <v>0</v>
      </c>
    </row>
    <row r="47" spans="1:14">
      <c r="A47" t="s">
        <v>53</v>
      </c>
      <c r="B47">
        <v>9</v>
      </c>
      <c r="C47">
        <v>0.5</v>
      </c>
      <c r="D47">
        <v>0</v>
      </c>
      <c r="E47">
        <v>1</v>
      </c>
      <c r="F47">
        <v>1</v>
      </c>
      <c r="G47">
        <v>0</v>
      </c>
      <c r="H47">
        <v>0.5</v>
      </c>
      <c r="I47">
        <v>0</v>
      </c>
      <c r="J47">
        <v>0</v>
      </c>
      <c r="K47">
        <v>0</v>
      </c>
      <c r="M47" s="3">
        <f t="shared" si="1"/>
        <v>1.2</v>
      </c>
      <c r="N47" s="3">
        <f t="shared" si="0"/>
        <v>2.7708803254160541</v>
      </c>
    </row>
    <row r="48" spans="1:14">
      <c r="A48" t="s">
        <v>120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M48" s="3">
        <f t="shared" si="1"/>
        <v>0.1</v>
      </c>
      <c r="N48" s="3">
        <f>STDEV(B48:K48)</f>
        <v>0.31622776601683794</v>
      </c>
    </row>
    <row r="49" spans="1:11">
      <c r="A49" t="s">
        <v>54</v>
      </c>
      <c r="C49">
        <v>80</v>
      </c>
      <c r="F49">
        <v>100</v>
      </c>
      <c r="I49">
        <v>100</v>
      </c>
    </row>
    <row r="50" spans="1:11">
      <c r="A50" t="s">
        <v>55</v>
      </c>
      <c r="C50">
        <v>20</v>
      </c>
    </row>
    <row r="51" spans="1:11">
      <c r="A51" t="s">
        <v>122</v>
      </c>
      <c r="B51">
        <v>10</v>
      </c>
      <c r="D51">
        <v>25</v>
      </c>
      <c r="E51">
        <v>7</v>
      </c>
      <c r="H51">
        <v>40</v>
      </c>
      <c r="J51">
        <v>7</v>
      </c>
      <c r="K51">
        <v>12</v>
      </c>
    </row>
    <row r="52" spans="1:11">
      <c r="A52" t="s">
        <v>57</v>
      </c>
    </row>
    <row r="53" spans="1:11">
      <c r="A53" t="s">
        <v>93</v>
      </c>
      <c r="I53">
        <v>1</v>
      </c>
    </row>
    <row r="54" spans="1:11">
      <c r="A54" t="s">
        <v>126</v>
      </c>
    </row>
    <row r="55" spans="1:11">
      <c r="A55" s="3" t="s">
        <v>139</v>
      </c>
      <c r="J55">
        <v>1</v>
      </c>
    </row>
    <row r="57" spans="1:11">
      <c r="A57" s="3" t="s">
        <v>140</v>
      </c>
      <c r="B57">
        <v>4</v>
      </c>
    </row>
    <row r="58" spans="1:11">
      <c r="A58" t="s">
        <v>141</v>
      </c>
      <c r="J58">
        <v>1</v>
      </c>
    </row>
    <row r="59" spans="1:11">
      <c r="A59" s="3" t="s">
        <v>142</v>
      </c>
      <c r="J59">
        <v>2</v>
      </c>
    </row>
    <row r="60" spans="1:11">
      <c r="A60" t="s">
        <v>143</v>
      </c>
      <c r="J60">
        <v>1</v>
      </c>
    </row>
    <row r="61" spans="1:11">
      <c r="A61" s="3" t="s">
        <v>144</v>
      </c>
      <c r="B61">
        <v>1</v>
      </c>
      <c r="C61">
        <v>3</v>
      </c>
      <c r="E61">
        <v>4</v>
      </c>
      <c r="F61">
        <v>14</v>
      </c>
      <c r="G61">
        <v>23</v>
      </c>
      <c r="I61">
        <v>11</v>
      </c>
      <c r="J61">
        <v>15</v>
      </c>
      <c r="K61">
        <v>3</v>
      </c>
    </row>
    <row r="62" spans="1:11">
      <c r="A62" t="s">
        <v>103</v>
      </c>
      <c r="B62">
        <v>2</v>
      </c>
      <c r="G62">
        <v>3</v>
      </c>
    </row>
    <row r="63" spans="1:11">
      <c r="A63" s="3" t="s">
        <v>145</v>
      </c>
      <c r="B63">
        <v>1</v>
      </c>
      <c r="C63">
        <v>2</v>
      </c>
      <c r="D63">
        <v>4</v>
      </c>
      <c r="G63">
        <v>5</v>
      </c>
      <c r="H63">
        <v>3</v>
      </c>
      <c r="I63">
        <v>1</v>
      </c>
      <c r="J63">
        <v>11</v>
      </c>
      <c r="K63">
        <v>10</v>
      </c>
    </row>
    <row r="64" spans="1:11">
      <c r="A64" t="s">
        <v>146</v>
      </c>
      <c r="C64">
        <v>0.5</v>
      </c>
      <c r="F64">
        <v>0.5</v>
      </c>
      <c r="G64">
        <v>1</v>
      </c>
      <c r="J64">
        <v>3</v>
      </c>
    </row>
    <row r="65" spans="1:10">
      <c r="A65" s="3" t="s">
        <v>147</v>
      </c>
      <c r="G65">
        <v>2</v>
      </c>
      <c r="J65">
        <v>1</v>
      </c>
    </row>
    <row r="66" spans="1:10">
      <c r="A66" s="3" t="s">
        <v>148</v>
      </c>
      <c r="E66">
        <v>1</v>
      </c>
    </row>
    <row r="67" spans="1:10">
      <c r="A67" s="3" t="s">
        <v>149</v>
      </c>
      <c r="E67">
        <v>3</v>
      </c>
    </row>
    <row r="68" spans="1:10">
      <c r="A68" s="3" t="s">
        <v>150</v>
      </c>
      <c r="H68">
        <v>1</v>
      </c>
    </row>
    <row r="69" spans="1:10">
      <c r="A69" s="3" t="s">
        <v>151</v>
      </c>
      <c r="C69">
        <v>1</v>
      </c>
    </row>
    <row r="70" spans="1:10">
      <c r="A70" s="3" t="s">
        <v>98</v>
      </c>
      <c r="C70">
        <v>0.5</v>
      </c>
      <c r="F70">
        <v>0.5</v>
      </c>
    </row>
    <row r="71" spans="1:10">
      <c r="A71" s="3" t="s">
        <v>152</v>
      </c>
      <c r="F71">
        <v>1</v>
      </c>
    </row>
  </sheetData>
  <pageMargins left="0.75" right="0.75" top="1" bottom="1" header="0.5" footer="0.5"/>
  <pageSetup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E1" workbookViewId="0">
      <selection activeCell="L5" sqref="L5:N17"/>
    </sheetView>
  </sheetViews>
  <sheetFormatPr baseColWidth="10" defaultColWidth="8.6640625" defaultRowHeight="14" x14ac:dyDescent="0"/>
  <cols>
    <col min="1" max="1" width="17.6640625" customWidth="1"/>
    <col min="2" max="2" width="9.6640625" customWidth="1"/>
    <col min="3" max="3" width="16" customWidth="1"/>
    <col min="4" max="10" width="9.6640625" customWidth="1"/>
    <col min="11" max="11" width="19" customWidth="1"/>
  </cols>
  <sheetData>
    <row r="1" spans="1:14">
      <c r="A1" t="s">
        <v>0</v>
      </c>
      <c r="B1" s="1">
        <v>40767</v>
      </c>
      <c r="C1" s="1">
        <v>40767</v>
      </c>
      <c r="D1" s="1">
        <v>40767</v>
      </c>
      <c r="E1" s="1">
        <v>40767</v>
      </c>
      <c r="F1" s="1">
        <v>40767</v>
      </c>
      <c r="G1" s="1">
        <v>40767</v>
      </c>
      <c r="H1" s="1">
        <v>40767</v>
      </c>
      <c r="I1" s="1">
        <v>40767</v>
      </c>
      <c r="J1" s="1">
        <v>40767</v>
      </c>
      <c r="K1" s="1">
        <v>40767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3</v>
      </c>
      <c r="C3">
        <v>11</v>
      </c>
      <c r="D3">
        <v>13</v>
      </c>
      <c r="E3">
        <v>20</v>
      </c>
      <c r="F3">
        <v>22</v>
      </c>
      <c r="G3">
        <v>24</v>
      </c>
      <c r="H3">
        <v>27</v>
      </c>
      <c r="I3">
        <v>34</v>
      </c>
      <c r="J3">
        <v>37</v>
      </c>
      <c r="K3">
        <v>41</v>
      </c>
    </row>
    <row r="4" spans="1:14">
      <c r="A4" t="s">
        <v>5</v>
      </c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7</v>
      </c>
      <c r="H4" t="s">
        <v>7</v>
      </c>
      <c r="I4" t="s">
        <v>6</v>
      </c>
      <c r="J4" t="s">
        <v>7</v>
      </c>
      <c r="K4" t="s">
        <v>7</v>
      </c>
    </row>
    <row r="5" spans="1:14">
      <c r="A5" t="s">
        <v>8</v>
      </c>
      <c r="B5" t="s">
        <v>9</v>
      </c>
      <c r="C5" t="s">
        <v>10</v>
      </c>
      <c r="D5" t="s">
        <v>10</v>
      </c>
      <c r="E5" t="s">
        <v>9</v>
      </c>
      <c r="I5" t="s">
        <v>9</v>
      </c>
      <c r="J5" t="s">
        <v>10</v>
      </c>
      <c r="K5" t="s">
        <v>10</v>
      </c>
      <c r="M5" t="s">
        <v>66</v>
      </c>
      <c r="N5" t="s">
        <v>12</v>
      </c>
    </row>
    <row r="6" spans="1:14">
      <c r="A6" t="s">
        <v>111</v>
      </c>
      <c r="B6">
        <v>0</v>
      </c>
      <c r="C6">
        <v>0</v>
      </c>
      <c r="D6">
        <v>0</v>
      </c>
      <c r="E6">
        <v>5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 t="s">
        <v>111</v>
      </c>
      <c r="M6">
        <f>AVERAGE(B6:K6)</f>
        <v>0.6</v>
      </c>
      <c r="N6">
        <f>STDEV(B6:K6)</f>
        <v>1.5776212754932311</v>
      </c>
    </row>
    <row r="7" spans="1:14">
      <c r="A7" t="s">
        <v>26</v>
      </c>
      <c r="B7">
        <v>8</v>
      </c>
      <c r="C7">
        <v>6</v>
      </c>
      <c r="D7">
        <v>18</v>
      </c>
      <c r="E7">
        <v>6</v>
      </c>
      <c r="F7">
        <v>2</v>
      </c>
      <c r="G7">
        <v>2</v>
      </c>
      <c r="H7">
        <v>3</v>
      </c>
      <c r="I7">
        <v>4</v>
      </c>
      <c r="J7">
        <v>0.5</v>
      </c>
      <c r="K7">
        <v>1</v>
      </c>
      <c r="L7" t="s">
        <v>26</v>
      </c>
      <c r="M7">
        <f t="shared" ref="M7:M17" si="0">AVERAGE(B7:K7)</f>
        <v>5.05</v>
      </c>
      <c r="N7">
        <f t="shared" ref="N7:N17" si="1">STDEV(B7:K7)</f>
        <v>5.1556333806386538</v>
      </c>
    </row>
    <row r="8" spans="1:14">
      <c r="A8" t="s">
        <v>28</v>
      </c>
      <c r="B8">
        <v>25</v>
      </c>
      <c r="C8">
        <v>30</v>
      </c>
      <c r="D8">
        <v>65</v>
      </c>
      <c r="E8">
        <v>12</v>
      </c>
      <c r="F8">
        <v>10</v>
      </c>
      <c r="G8">
        <v>0</v>
      </c>
      <c r="H8">
        <v>0</v>
      </c>
      <c r="I8">
        <v>4</v>
      </c>
      <c r="J8">
        <v>0</v>
      </c>
      <c r="K8">
        <v>0</v>
      </c>
      <c r="L8" t="s">
        <v>28</v>
      </c>
      <c r="M8">
        <f t="shared" si="0"/>
        <v>14.6</v>
      </c>
      <c r="N8">
        <f t="shared" si="1"/>
        <v>20.758933819763801</v>
      </c>
    </row>
    <row r="9" spans="1:14">
      <c r="A9" t="s">
        <v>153</v>
      </c>
      <c r="B9">
        <v>0</v>
      </c>
      <c r="C9">
        <v>0</v>
      </c>
      <c r="D9">
        <v>1</v>
      </c>
      <c r="E9">
        <v>2</v>
      </c>
      <c r="F9">
        <v>0.5</v>
      </c>
      <c r="G9">
        <v>0</v>
      </c>
      <c r="H9">
        <v>1.5</v>
      </c>
      <c r="I9">
        <v>1</v>
      </c>
      <c r="J9">
        <v>2</v>
      </c>
      <c r="K9">
        <v>0.5</v>
      </c>
      <c r="L9" t="s">
        <v>153</v>
      </c>
      <c r="M9">
        <f t="shared" si="0"/>
        <v>0.85</v>
      </c>
      <c r="N9">
        <f t="shared" si="1"/>
        <v>0.7835106182362106</v>
      </c>
    </row>
    <row r="10" spans="1:14">
      <c r="A10" t="s">
        <v>154</v>
      </c>
      <c r="B10">
        <v>3</v>
      </c>
      <c r="C10">
        <v>11</v>
      </c>
      <c r="D10">
        <v>3</v>
      </c>
      <c r="E10">
        <v>0</v>
      </c>
      <c r="F10">
        <v>0</v>
      </c>
      <c r="G10">
        <v>0.5</v>
      </c>
      <c r="H10">
        <v>0.5</v>
      </c>
      <c r="I10">
        <v>0</v>
      </c>
      <c r="J10">
        <v>0</v>
      </c>
      <c r="K10">
        <v>8</v>
      </c>
      <c r="L10" t="s">
        <v>154</v>
      </c>
      <c r="M10">
        <f t="shared" si="0"/>
        <v>2.6</v>
      </c>
      <c r="N10">
        <f t="shared" si="1"/>
        <v>3.8858718455450898</v>
      </c>
    </row>
    <row r="11" spans="1:14">
      <c r="A11" t="s">
        <v>32</v>
      </c>
      <c r="B11">
        <v>5</v>
      </c>
      <c r="C11">
        <v>2</v>
      </c>
      <c r="D11">
        <v>6</v>
      </c>
      <c r="E11">
        <v>0</v>
      </c>
      <c r="F11">
        <v>7</v>
      </c>
      <c r="G11">
        <v>1</v>
      </c>
      <c r="H11">
        <v>3</v>
      </c>
      <c r="I11">
        <v>5</v>
      </c>
      <c r="J11">
        <v>0.5</v>
      </c>
      <c r="K11">
        <v>0.5</v>
      </c>
      <c r="L11" t="s">
        <v>32</v>
      </c>
      <c r="M11">
        <f t="shared" si="0"/>
        <v>3</v>
      </c>
      <c r="N11">
        <f t="shared" si="1"/>
        <v>2.5712081034235852</v>
      </c>
    </row>
    <row r="12" spans="1:14">
      <c r="A12" t="s">
        <v>41</v>
      </c>
      <c r="B12">
        <v>6</v>
      </c>
      <c r="C12">
        <v>2</v>
      </c>
      <c r="D12">
        <v>0.5</v>
      </c>
      <c r="E12">
        <v>6</v>
      </c>
      <c r="F12">
        <v>0</v>
      </c>
      <c r="G12">
        <v>0.5</v>
      </c>
      <c r="H12">
        <v>1</v>
      </c>
      <c r="I12">
        <v>1</v>
      </c>
      <c r="J12">
        <v>0.5</v>
      </c>
      <c r="K12">
        <v>1</v>
      </c>
      <c r="L12" t="s">
        <v>41</v>
      </c>
      <c r="M12">
        <f t="shared" si="0"/>
        <v>1.85</v>
      </c>
      <c r="N12">
        <f t="shared" si="1"/>
        <v>2.2490738834758925</v>
      </c>
    </row>
    <row r="13" spans="1:14">
      <c r="A13" t="s">
        <v>46</v>
      </c>
      <c r="B13">
        <v>1</v>
      </c>
      <c r="C13">
        <v>3</v>
      </c>
      <c r="D13">
        <v>0</v>
      </c>
      <c r="E13">
        <v>0</v>
      </c>
      <c r="F13">
        <v>0</v>
      </c>
      <c r="G13">
        <v>0</v>
      </c>
      <c r="H13">
        <v>0.5</v>
      </c>
      <c r="I13">
        <v>0</v>
      </c>
      <c r="J13">
        <v>0</v>
      </c>
      <c r="K13">
        <v>0</v>
      </c>
      <c r="L13" t="s">
        <v>46</v>
      </c>
      <c r="M13">
        <f t="shared" si="0"/>
        <v>0.45</v>
      </c>
      <c r="N13">
        <f t="shared" si="1"/>
        <v>0.95597535997999905</v>
      </c>
    </row>
    <row r="14" spans="1:14">
      <c r="A14" t="s">
        <v>53</v>
      </c>
      <c r="B14">
        <v>0</v>
      </c>
      <c r="C14">
        <v>0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53</v>
      </c>
      <c r="M14">
        <f t="shared" si="0"/>
        <v>0.05</v>
      </c>
      <c r="N14">
        <f t="shared" si="1"/>
        <v>0.15811388300841897</v>
      </c>
    </row>
    <row r="15" spans="1:14">
      <c r="A15" t="s">
        <v>54</v>
      </c>
      <c r="B15">
        <v>0</v>
      </c>
      <c r="C15">
        <v>90</v>
      </c>
      <c r="D15">
        <v>70</v>
      </c>
      <c r="E15">
        <v>0</v>
      </c>
      <c r="F15">
        <v>80</v>
      </c>
      <c r="G15">
        <v>85</v>
      </c>
      <c r="H15">
        <v>75</v>
      </c>
      <c r="I15">
        <v>0</v>
      </c>
      <c r="J15">
        <v>85</v>
      </c>
      <c r="K15">
        <v>95</v>
      </c>
      <c r="L15" t="s">
        <v>54</v>
      </c>
      <c r="M15">
        <f t="shared" si="0"/>
        <v>58</v>
      </c>
      <c r="N15">
        <f t="shared" si="1"/>
        <v>40.633866553788735</v>
      </c>
    </row>
    <row r="16" spans="1:14">
      <c r="A16" t="s">
        <v>55</v>
      </c>
      <c r="B16">
        <v>0</v>
      </c>
      <c r="C16">
        <v>10</v>
      </c>
      <c r="D16">
        <v>30</v>
      </c>
      <c r="E16">
        <v>0</v>
      </c>
      <c r="F16">
        <v>17</v>
      </c>
      <c r="G16">
        <v>10</v>
      </c>
      <c r="H16">
        <v>22</v>
      </c>
      <c r="I16">
        <v>0</v>
      </c>
      <c r="J16">
        <v>15</v>
      </c>
      <c r="K16">
        <v>5</v>
      </c>
      <c r="L16" t="s">
        <v>55</v>
      </c>
      <c r="M16">
        <f t="shared" si="0"/>
        <v>10.9</v>
      </c>
      <c r="N16">
        <f t="shared" si="1"/>
        <v>10.192044828089101</v>
      </c>
    </row>
    <row r="17" spans="1:14">
      <c r="A17" t="s">
        <v>122</v>
      </c>
      <c r="B17">
        <v>50</v>
      </c>
      <c r="C17">
        <v>80</v>
      </c>
      <c r="D17">
        <v>65</v>
      </c>
      <c r="E17">
        <v>70</v>
      </c>
      <c r="F17">
        <v>97</v>
      </c>
      <c r="G17">
        <v>97</v>
      </c>
      <c r="H17">
        <v>95</v>
      </c>
      <c r="I17">
        <v>85</v>
      </c>
      <c r="J17">
        <v>97</v>
      </c>
      <c r="K17">
        <v>90</v>
      </c>
      <c r="L17" t="s">
        <v>122</v>
      </c>
      <c r="M17">
        <f t="shared" si="0"/>
        <v>82.6</v>
      </c>
      <c r="N17">
        <f t="shared" si="1"/>
        <v>16.242605155030443</v>
      </c>
    </row>
    <row r="18" spans="1:14">
      <c r="A18" t="s">
        <v>57</v>
      </c>
      <c r="C18" t="s">
        <v>155</v>
      </c>
      <c r="H18" t="s">
        <v>156</v>
      </c>
      <c r="K18" t="s">
        <v>157</v>
      </c>
    </row>
    <row r="19" spans="1:14">
      <c r="A19" t="s">
        <v>93</v>
      </c>
      <c r="C19">
        <v>2</v>
      </c>
      <c r="G19">
        <v>17</v>
      </c>
    </row>
    <row r="20" spans="1:14">
      <c r="A20" t="s">
        <v>158</v>
      </c>
      <c r="F20">
        <v>3</v>
      </c>
      <c r="G20">
        <v>5</v>
      </c>
      <c r="H20">
        <v>3</v>
      </c>
    </row>
  </sheetData>
  <pageMargins left="0.75" right="0.75" top="1" bottom="1" header="0.3" footer="0.3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19" customWidth="1"/>
    <col min="2" max="2" width="10.83203125" customWidth="1"/>
    <col min="3" max="3" width="12.5" customWidth="1"/>
    <col min="4" max="4" width="11" customWidth="1"/>
    <col min="5" max="5" width="11.33203125" customWidth="1"/>
    <col min="6" max="6" width="11" customWidth="1"/>
    <col min="7" max="7" width="11.1640625" customWidth="1"/>
    <col min="8" max="8" width="11.33203125" customWidth="1"/>
    <col min="9" max="10" width="10.6640625" customWidth="1"/>
    <col min="11" max="11" width="12.5" customWidth="1"/>
  </cols>
  <sheetData>
    <row r="1" spans="1:14">
      <c r="A1" t="s">
        <v>0</v>
      </c>
      <c r="B1" s="1">
        <v>41093</v>
      </c>
      <c r="C1" s="1">
        <v>41093</v>
      </c>
      <c r="D1" s="1">
        <v>41093</v>
      </c>
      <c r="E1" s="1">
        <v>41093</v>
      </c>
      <c r="F1" s="1">
        <v>41093</v>
      </c>
      <c r="G1" s="1">
        <v>41093</v>
      </c>
      <c r="H1" s="1">
        <v>41093</v>
      </c>
      <c r="I1" s="1">
        <v>41093</v>
      </c>
      <c r="J1" s="1">
        <v>41093</v>
      </c>
      <c r="K1" s="1">
        <v>41093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1</v>
      </c>
      <c r="C3">
        <v>4</v>
      </c>
      <c r="D3">
        <v>11</v>
      </c>
      <c r="E3">
        <v>13</v>
      </c>
      <c r="F3">
        <v>22</v>
      </c>
      <c r="G3">
        <v>26</v>
      </c>
      <c r="H3">
        <v>29</v>
      </c>
      <c r="I3">
        <v>30</v>
      </c>
      <c r="J3">
        <v>32</v>
      </c>
      <c r="K3">
        <v>39</v>
      </c>
    </row>
    <row r="4" spans="1:14">
      <c r="A4" t="s">
        <v>5</v>
      </c>
      <c r="B4" t="s">
        <v>127</v>
      </c>
      <c r="C4" t="s">
        <v>128</v>
      </c>
      <c r="D4" t="s">
        <v>127</v>
      </c>
      <c r="E4" t="s">
        <v>64</v>
      </c>
      <c r="F4" t="s">
        <v>128</v>
      </c>
      <c r="G4" t="s">
        <v>127</v>
      </c>
      <c r="H4" t="s">
        <v>64</v>
      </c>
      <c r="I4" t="s">
        <v>64</v>
      </c>
      <c r="J4" t="s">
        <v>128</v>
      </c>
      <c r="K4" t="s">
        <v>128</v>
      </c>
    </row>
    <row r="5" spans="1:14">
      <c r="A5" t="s">
        <v>8</v>
      </c>
      <c r="B5" t="s">
        <v>127</v>
      </c>
      <c r="C5" t="s">
        <v>65</v>
      </c>
      <c r="D5" t="s">
        <v>127</v>
      </c>
      <c r="E5" t="s">
        <v>64</v>
      </c>
      <c r="F5" t="s">
        <v>65</v>
      </c>
      <c r="G5" t="s">
        <v>127</v>
      </c>
      <c r="H5" t="s">
        <v>64</v>
      </c>
      <c r="I5" t="s">
        <v>64</v>
      </c>
      <c r="J5" t="s">
        <v>65</v>
      </c>
      <c r="K5" t="s">
        <v>65</v>
      </c>
      <c r="M5" t="s">
        <v>66</v>
      </c>
      <c r="N5" t="s">
        <v>12</v>
      </c>
    </row>
    <row r="6" spans="1:14">
      <c r="A6" t="s">
        <v>159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0.5</v>
      </c>
      <c r="J6">
        <v>0</v>
      </c>
      <c r="K6">
        <v>0</v>
      </c>
      <c r="M6">
        <f>AVERAGE(B6:K6)</f>
        <v>0.05</v>
      </c>
      <c r="N6">
        <f>STDEV(B6:K6)</f>
        <v>0.15811388300841897</v>
      </c>
    </row>
    <row r="7" spans="1:14">
      <c r="A7" t="s">
        <v>111</v>
      </c>
      <c r="B7">
        <v>3</v>
      </c>
      <c r="C7">
        <v>7</v>
      </c>
      <c r="D7">
        <v>2</v>
      </c>
      <c r="E7">
        <v>2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ref="M7:M23" si="0">AVERAGE(B7:K7)</f>
        <v>1.8</v>
      </c>
      <c r="N7">
        <f t="shared" ref="N7:N23" si="1">STDEV(B7:K7)</f>
        <v>2.3475755815545347</v>
      </c>
    </row>
    <row r="8" spans="1:14">
      <c r="A8" t="s">
        <v>160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M8">
        <f t="shared" si="0"/>
        <v>0.2</v>
      </c>
      <c r="N8">
        <f t="shared" si="1"/>
        <v>0.63245553203367588</v>
      </c>
    </row>
    <row r="9" spans="1:14">
      <c r="A9" t="s">
        <v>26</v>
      </c>
      <c r="B9">
        <v>15</v>
      </c>
      <c r="C9">
        <v>30</v>
      </c>
      <c r="D9">
        <v>18</v>
      </c>
      <c r="E9">
        <v>18</v>
      </c>
      <c r="F9">
        <v>8</v>
      </c>
      <c r="G9">
        <v>7</v>
      </c>
      <c r="H9">
        <v>2</v>
      </c>
      <c r="I9">
        <v>1</v>
      </c>
      <c r="J9">
        <v>0.5</v>
      </c>
      <c r="K9">
        <v>0</v>
      </c>
      <c r="M9">
        <f t="shared" si="0"/>
        <v>9.9499999999999993</v>
      </c>
      <c r="N9">
        <f t="shared" si="1"/>
        <v>10.006803241350912</v>
      </c>
    </row>
    <row r="10" spans="1:14">
      <c r="A10" t="s">
        <v>161</v>
      </c>
      <c r="B10">
        <v>12</v>
      </c>
      <c r="C10">
        <v>50</v>
      </c>
      <c r="D10">
        <v>10</v>
      </c>
      <c r="E10">
        <v>40</v>
      </c>
      <c r="F10">
        <v>6</v>
      </c>
      <c r="G10">
        <v>5</v>
      </c>
      <c r="H10">
        <v>4</v>
      </c>
      <c r="I10">
        <v>2</v>
      </c>
      <c r="J10">
        <v>0</v>
      </c>
      <c r="K10">
        <v>3</v>
      </c>
      <c r="M10">
        <f t="shared" si="0"/>
        <v>13.2</v>
      </c>
      <c r="N10">
        <f t="shared" si="1"/>
        <v>17.293544074788912</v>
      </c>
    </row>
    <row r="11" spans="1:14">
      <c r="A11" t="s">
        <v>153</v>
      </c>
      <c r="B11">
        <v>3</v>
      </c>
      <c r="C11">
        <v>0</v>
      </c>
      <c r="D11">
        <v>2</v>
      </c>
      <c r="E11">
        <v>0</v>
      </c>
      <c r="F11">
        <v>2</v>
      </c>
      <c r="G11">
        <v>1</v>
      </c>
      <c r="H11">
        <v>1</v>
      </c>
      <c r="I11">
        <v>3</v>
      </c>
      <c r="J11">
        <v>4</v>
      </c>
      <c r="K11">
        <v>5</v>
      </c>
      <c r="M11">
        <f t="shared" si="0"/>
        <v>2.1</v>
      </c>
      <c r="N11">
        <f t="shared" si="1"/>
        <v>1.6633299933166199</v>
      </c>
    </row>
    <row r="12" spans="1:14">
      <c r="A12" s="3" t="s">
        <v>131</v>
      </c>
      <c r="B12">
        <v>0</v>
      </c>
      <c r="C12">
        <v>22</v>
      </c>
      <c r="D12">
        <v>0</v>
      </c>
      <c r="E12">
        <v>0</v>
      </c>
      <c r="F12">
        <v>1</v>
      </c>
      <c r="G12">
        <v>0</v>
      </c>
      <c r="H12">
        <v>2</v>
      </c>
      <c r="I12">
        <v>2</v>
      </c>
      <c r="J12">
        <v>5</v>
      </c>
      <c r="K12">
        <v>0</v>
      </c>
      <c r="M12">
        <f t="shared" si="0"/>
        <v>3.2</v>
      </c>
      <c r="N12">
        <f t="shared" si="1"/>
        <v>6.7954232964384031</v>
      </c>
    </row>
    <row r="13" spans="1:14">
      <c r="A13" s="3" t="s">
        <v>132</v>
      </c>
      <c r="B13">
        <v>2</v>
      </c>
      <c r="C13">
        <v>3</v>
      </c>
      <c r="D13">
        <v>2</v>
      </c>
      <c r="E13">
        <v>0</v>
      </c>
      <c r="F13">
        <v>0</v>
      </c>
      <c r="G13">
        <v>0.5</v>
      </c>
      <c r="H13">
        <v>0</v>
      </c>
      <c r="I13">
        <v>0</v>
      </c>
      <c r="J13">
        <v>1</v>
      </c>
      <c r="K13">
        <v>0</v>
      </c>
      <c r="M13">
        <f t="shared" si="0"/>
        <v>0.85</v>
      </c>
      <c r="N13">
        <f t="shared" si="1"/>
        <v>1.1067971810589328</v>
      </c>
    </row>
    <row r="14" spans="1:14">
      <c r="A14" s="3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0.5</v>
      </c>
      <c r="H14">
        <v>0</v>
      </c>
      <c r="I14">
        <v>0</v>
      </c>
      <c r="J14">
        <v>0</v>
      </c>
      <c r="K14">
        <v>0</v>
      </c>
      <c r="M14">
        <f t="shared" si="0"/>
        <v>0.05</v>
      </c>
      <c r="N14">
        <f t="shared" si="1"/>
        <v>0.15811388300841897</v>
      </c>
    </row>
    <row r="15" spans="1:14">
      <c r="A15" t="s">
        <v>134</v>
      </c>
      <c r="B15">
        <v>7</v>
      </c>
      <c r="C15">
        <v>15</v>
      </c>
      <c r="D15">
        <v>4</v>
      </c>
      <c r="E15">
        <v>4</v>
      </c>
      <c r="F15">
        <v>4</v>
      </c>
      <c r="G15">
        <v>2</v>
      </c>
      <c r="H15">
        <v>0</v>
      </c>
      <c r="I15">
        <v>2</v>
      </c>
      <c r="J15">
        <v>0</v>
      </c>
      <c r="K15">
        <v>0</v>
      </c>
      <c r="M15">
        <f t="shared" si="0"/>
        <v>3.8</v>
      </c>
      <c r="N15">
        <f t="shared" si="1"/>
        <v>4.541169697580373</v>
      </c>
    </row>
    <row r="16" spans="1:14">
      <c r="A16" s="3" t="s">
        <v>162</v>
      </c>
      <c r="B16">
        <v>0</v>
      </c>
      <c r="C16">
        <v>0</v>
      </c>
      <c r="D16">
        <v>0</v>
      </c>
      <c r="E16">
        <v>0</v>
      </c>
      <c r="F16">
        <v>0</v>
      </c>
      <c r="G16">
        <v>4</v>
      </c>
      <c r="H16">
        <v>0</v>
      </c>
      <c r="I16">
        <v>4</v>
      </c>
      <c r="J16">
        <v>0</v>
      </c>
      <c r="K16">
        <v>0</v>
      </c>
      <c r="M16">
        <f t="shared" si="0"/>
        <v>0.8</v>
      </c>
      <c r="N16">
        <f t="shared" si="1"/>
        <v>1.6865480854231356</v>
      </c>
    </row>
    <row r="17" spans="1:14">
      <c r="A17" t="s">
        <v>41</v>
      </c>
      <c r="B17">
        <v>3</v>
      </c>
      <c r="C17">
        <v>5</v>
      </c>
      <c r="D17">
        <v>1</v>
      </c>
      <c r="E17">
        <v>0.5</v>
      </c>
      <c r="F17">
        <v>4</v>
      </c>
      <c r="G17">
        <v>0.5</v>
      </c>
      <c r="H17">
        <v>0</v>
      </c>
      <c r="I17">
        <v>0</v>
      </c>
      <c r="J17">
        <v>0</v>
      </c>
      <c r="K17">
        <v>3</v>
      </c>
      <c r="M17">
        <f t="shared" si="0"/>
        <v>1.7</v>
      </c>
      <c r="N17">
        <f t="shared" si="1"/>
        <v>1.8737959096740262</v>
      </c>
    </row>
    <row r="18" spans="1:14">
      <c r="A18" s="3" t="s">
        <v>136</v>
      </c>
      <c r="B18">
        <v>0</v>
      </c>
      <c r="C18">
        <v>1</v>
      </c>
      <c r="D18">
        <v>0</v>
      </c>
      <c r="E18">
        <v>0.5</v>
      </c>
      <c r="F18">
        <v>0</v>
      </c>
      <c r="G18">
        <v>0</v>
      </c>
      <c r="H18">
        <v>18</v>
      </c>
      <c r="I18">
        <v>20</v>
      </c>
      <c r="J18">
        <v>0</v>
      </c>
      <c r="K18">
        <v>0</v>
      </c>
      <c r="M18">
        <f t="shared" si="0"/>
        <v>3.95</v>
      </c>
      <c r="N18">
        <f t="shared" si="1"/>
        <v>7.9528122209833567</v>
      </c>
    </row>
    <row r="19" spans="1:14">
      <c r="A19" t="s">
        <v>46</v>
      </c>
      <c r="B19">
        <v>2</v>
      </c>
      <c r="C19">
        <v>8</v>
      </c>
      <c r="D19">
        <v>0</v>
      </c>
      <c r="E19">
        <v>0</v>
      </c>
      <c r="F19">
        <v>1</v>
      </c>
      <c r="G19">
        <v>2</v>
      </c>
      <c r="H19">
        <v>0</v>
      </c>
      <c r="I19">
        <v>0</v>
      </c>
      <c r="J19">
        <v>0</v>
      </c>
      <c r="K19">
        <v>0</v>
      </c>
      <c r="M19">
        <f t="shared" si="0"/>
        <v>1.3</v>
      </c>
      <c r="N19">
        <f t="shared" si="1"/>
        <v>2.496664441476534</v>
      </c>
    </row>
    <row r="20" spans="1:14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0</v>
      </c>
      <c r="I20">
        <v>3</v>
      </c>
      <c r="J20">
        <v>0</v>
      </c>
      <c r="K20">
        <v>0</v>
      </c>
      <c r="M20">
        <f t="shared" si="0"/>
        <v>0.6</v>
      </c>
      <c r="N20">
        <f t="shared" si="1"/>
        <v>1.2649110640673518</v>
      </c>
    </row>
    <row r="21" spans="1:14">
      <c r="A21" t="s">
        <v>164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M21">
        <f t="shared" si="0"/>
        <v>0.1</v>
      </c>
      <c r="N21">
        <f t="shared" si="1"/>
        <v>0.31622776601683794</v>
      </c>
    </row>
    <row r="22" spans="1:14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0.5</v>
      </c>
      <c r="H22">
        <v>0</v>
      </c>
      <c r="I22">
        <v>0</v>
      </c>
      <c r="J22">
        <v>0</v>
      </c>
      <c r="K22">
        <v>0</v>
      </c>
      <c r="M22">
        <f t="shared" si="0"/>
        <v>0.05</v>
      </c>
      <c r="N22">
        <f t="shared" si="1"/>
        <v>0.15811388300841897</v>
      </c>
    </row>
    <row r="23" spans="1:14">
      <c r="A23" t="s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0</v>
      </c>
      <c r="N23">
        <f t="shared" si="1"/>
        <v>0</v>
      </c>
    </row>
    <row r="24" spans="1:14">
      <c r="A24" t="s">
        <v>54</v>
      </c>
      <c r="B24">
        <v>70</v>
      </c>
      <c r="D24">
        <v>94</v>
      </c>
      <c r="G24">
        <v>90</v>
      </c>
    </row>
    <row r="25" spans="1:14">
      <c r="A25" t="s">
        <v>55</v>
      </c>
      <c r="B25">
        <v>25</v>
      </c>
      <c r="D25">
        <v>5</v>
      </c>
      <c r="G25">
        <v>10</v>
      </c>
    </row>
    <row r="26" spans="1:14">
      <c r="A26" t="s">
        <v>158</v>
      </c>
      <c r="B26">
        <v>5</v>
      </c>
      <c r="D26">
        <v>1</v>
      </c>
    </row>
    <row r="27" spans="1:14">
      <c r="A27" t="s">
        <v>122</v>
      </c>
      <c r="D27">
        <v>45</v>
      </c>
      <c r="F27">
        <v>50</v>
      </c>
      <c r="G27">
        <v>90</v>
      </c>
      <c r="I27">
        <v>5</v>
      </c>
      <c r="J27">
        <v>55</v>
      </c>
      <c r="K27">
        <v>97</v>
      </c>
      <c r="L27">
        <v>45</v>
      </c>
    </row>
    <row r="28" spans="1:14">
      <c r="A28" t="s">
        <v>57</v>
      </c>
    </row>
    <row r="29" spans="1:14">
      <c r="A29" t="s">
        <v>93</v>
      </c>
      <c r="G29">
        <v>10</v>
      </c>
    </row>
    <row r="31" spans="1:14">
      <c r="A31" s="3" t="s">
        <v>141</v>
      </c>
      <c r="K31">
        <v>1</v>
      </c>
    </row>
    <row r="32" spans="1:14">
      <c r="A32" s="3" t="s">
        <v>147</v>
      </c>
      <c r="B32">
        <v>1</v>
      </c>
      <c r="D32">
        <v>1</v>
      </c>
      <c r="H32">
        <v>82</v>
      </c>
      <c r="I32">
        <v>27</v>
      </c>
      <c r="J32">
        <v>4</v>
      </c>
      <c r="K32">
        <v>50</v>
      </c>
    </row>
    <row r="33" spans="1:11">
      <c r="A33" s="3" t="s">
        <v>166</v>
      </c>
      <c r="J33">
        <v>1</v>
      </c>
    </row>
    <row r="34" spans="1:11">
      <c r="A34" s="3" t="s">
        <v>167</v>
      </c>
      <c r="B34">
        <v>7</v>
      </c>
      <c r="C34">
        <v>12</v>
      </c>
      <c r="D34">
        <v>7</v>
      </c>
      <c r="E34" t="s">
        <v>168</v>
      </c>
      <c r="F34">
        <v>6</v>
      </c>
      <c r="K34">
        <v>7</v>
      </c>
    </row>
    <row r="35" spans="1:11">
      <c r="A35" s="3" t="s">
        <v>144</v>
      </c>
      <c r="C35">
        <v>16</v>
      </c>
      <c r="F35">
        <v>1</v>
      </c>
      <c r="J35">
        <v>2</v>
      </c>
    </row>
    <row r="36" spans="1:11">
      <c r="A36" s="3" t="s">
        <v>97</v>
      </c>
      <c r="B36">
        <v>15</v>
      </c>
      <c r="C36">
        <v>9</v>
      </c>
      <c r="D36">
        <v>9</v>
      </c>
      <c r="E36">
        <v>9</v>
      </c>
      <c r="F36">
        <v>20</v>
      </c>
      <c r="G36">
        <v>9</v>
      </c>
      <c r="H36">
        <v>3</v>
      </c>
      <c r="I36">
        <v>16</v>
      </c>
      <c r="J36">
        <v>21</v>
      </c>
      <c r="K36">
        <v>49</v>
      </c>
    </row>
    <row r="37" spans="1:11">
      <c r="A37" s="3" t="s">
        <v>142</v>
      </c>
      <c r="B37">
        <v>1</v>
      </c>
      <c r="C37">
        <v>11</v>
      </c>
      <c r="D37">
        <v>1</v>
      </c>
      <c r="E37">
        <v>2</v>
      </c>
      <c r="H37">
        <v>50</v>
      </c>
      <c r="I37">
        <v>121</v>
      </c>
      <c r="K37">
        <v>133</v>
      </c>
    </row>
    <row r="38" spans="1:11">
      <c r="A38" s="3" t="s">
        <v>146</v>
      </c>
      <c r="F38">
        <v>5</v>
      </c>
    </row>
    <row r="39" spans="1:11">
      <c r="A39" s="3" t="s">
        <v>169</v>
      </c>
      <c r="E39">
        <v>2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4" workbookViewId="0">
      <selection activeCell="M15" sqref="M15:N15"/>
    </sheetView>
  </sheetViews>
  <sheetFormatPr baseColWidth="10" defaultColWidth="8.6640625" defaultRowHeight="14" x14ac:dyDescent="0"/>
  <cols>
    <col min="1" max="1" width="31.6640625" customWidth="1"/>
    <col min="2" max="2" width="9.6640625" customWidth="1"/>
    <col min="3" max="3" width="11" customWidth="1"/>
    <col min="4" max="6" width="9.6640625" customWidth="1"/>
    <col min="7" max="7" width="13.6640625" customWidth="1"/>
    <col min="8" max="11" width="9.6640625" customWidth="1"/>
  </cols>
  <sheetData>
    <row r="1" spans="1:14">
      <c r="A1" t="s">
        <v>0</v>
      </c>
      <c r="B1" s="1">
        <v>40768</v>
      </c>
      <c r="C1" s="1">
        <v>40768</v>
      </c>
      <c r="D1" s="1">
        <v>40768</v>
      </c>
      <c r="E1" s="1">
        <v>40768</v>
      </c>
      <c r="F1" s="1">
        <v>40768</v>
      </c>
      <c r="G1" s="1">
        <v>40768</v>
      </c>
      <c r="H1" s="1">
        <v>40768</v>
      </c>
      <c r="I1" s="1">
        <v>40768</v>
      </c>
      <c r="J1" s="1">
        <v>40768</v>
      </c>
      <c r="K1" s="1">
        <v>40768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1</v>
      </c>
      <c r="C3">
        <v>5</v>
      </c>
      <c r="D3">
        <v>6</v>
      </c>
      <c r="E3">
        <v>9</v>
      </c>
      <c r="F3">
        <v>14</v>
      </c>
      <c r="G3">
        <v>15</v>
      </c>
      <c r="H3">
        <v>16</v>
      </c>
      <c r="I3">
        <v>17</v>
      </c>
      <c r="J3">
        <v>20</v>
      </c>
      <c r="K3">
        <v>21</v>
      </c>
    </row>
    <row r="4" spans="1:14">
      <c r="A4" t="s">
        <v>5</v>
      </c>
      <c r="B4" t="s">
        <v>6</v>
      </c>
      <c r="C4" t="s">
        <v>7</v>
      </c>
      <c r="D4" t="s">
        <v>7</v>
      </c>
      <c r="E4" t="s">
        <v>6</v>
      </c>
      <c r="F4" t="s">
        <v>170</v>
      </c>
      <c r="G4" t="s">
        <v>7</v>
      </c>
      <c r="H4" t="s">
        <v>6</v>
      </c>
      <c r="I4" t="s">
        <v>170</v>
      </c>
      <c r="J4" t="s">
        <v>7</v>
      </c>
      <c r="K4" t="s">
        <v>6</v>
      </c>
    </row>
    <row r="5" spans="1:14">
      <c r="A5" t="s">
        <v>8</v>
      </c>
      <c r="B5" t="s">
        <v>9</v>
      </c>
      <c r="C5" t="s">
        <v>7</v>
      </c>
      <c r="D5" t="s">
        <v>7</v>
      </c>
      <c r="E5" t="s">
        <v>9</v>
      </c>
      <c r="F5" t="s">
        <v>10</v>
      </c>
      <c r="G5" t="s">
        <v>7</v>
      </c>
      <c r="H5" t="s">
        <v>9</v>
      </c>
      <c r="I5" t="s">
        <v>10</v>
      </c>
      <c r="J5" t="s">
        <v>7</v>
      </c>
      <c r="K5" t="s">
        <v>9</v>
      </c>
      <c r="M5" s="3" t="s">
        <v>66</v>
      </c>
      <c r="N5" s="3" t="s">
        <v>12</v>
      </c>
    </row>
    <row r="6" spans="1:14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>AVERAGE(B6:K6)</f>
        <v>0</v>
      </c>
      <c r="N6">
        <f>STDEV(B6:K6)</f>
        <v>0</v>
      </c>
    </row>
    <row r="7" spans="1:14">
      <c r="A7" t="s">
        <v>14</v>
      </c>
      <c r="B7">
        <v>15</v>
      </c>
      <c r="C7">
        <v>75</v>
      </c>
      <c r="D7">
        <v>60</v>
      </c>
      <c r="E7">
        <v>25</v>
      </c>
      <c r="F7">
        <v>18</v>
      </c>
      <c r="G7">
        <v>55</v>
      </c>
      <c r="H7">
        <v>40</v>
      </c>
      <c r="I7">
        <v>9</v>
      </c>
      <c r="J7">
        <v>30</v>
      </c>
      <c r="K7">
        <v>45</v>
      </c>
      <c r="M7">
        <f t="shared" ref="M7:M51" si="0">AVERAGE(B7:K7)</f>
        <v>37.200000000000003</v>
      </c>
      <c r="N7">
        <f t="shared" ref="N7:N51" si="1">STDEV(B7:K7)</f>
        <v>21.580855713648923</v>
      </c>
    </row>
    <row r="8" spans="1:14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  <c r="N8">
        <f t="shared" si="1"/>
        <v>0</v>
      </c>
    </row>
    <row r="9" spans="1:14">
      <c r="A9" t="s">
        <v>16</v>
      </c>
      <c r="B9">
        <v>6</v>
      </c>
      <c r="C9">
        <v>0</v>
      </c>
      <c r="D9">
        <v>3</v>
      </c>
      <c r="E9">
        <v>80</v>
      </c>
      <c r="F9">
        <v>13</v>
      </c>
      <c r="G9">
        <v>0</v>
      </c>
      <c r="H9">
        <v>0</v>
      </c>
      <c r="I9">
        <v>3</v>
      </c>
      <c r="J9">
        <v>10</v>
      </c>
      <c r="K9">
        <v>4</v>
      </c>
      <c r="M9">
        <f t="shared" si="0"/>
        <v>11.9</v>
      </c>
      <c r="N9">
        <f t="shared" si="1"/>
        <v>24.319402404938597</v>
      </c>
    </row>
    <row r="10" spans="1:14">
      <c r="A10" t="s">
        <v>17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M10">
        <f t="shared" si="0"/>
        <v>0.5</v>
      </c>
      <c r="N10">
        <f t="shared" si="1"/>
        <v>1.0801234497346435</v>
      </c>
    </row>
    <row r="11" spans="1:14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  <c r="N11">
        <f t="shared" si="1"/>
        <v>0</v>
      </c>
    </row>
    <row r="12" spans="1:14">
      <c r="A12" t="s">
        <v>19</v>
      </c>
      <c r="B12">
        <v>0</v>
      </c>
      <c r="C12">
        <v>0</v>
      </c>
      <c r="D12">
        <v>0.5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0.05</v>
      </c>
      <c r="N12">
        <f t="shared" si="1"/>
        <v>0.15811388300841897</v>
      </c>
    </row>
    <row r="13" spans="1:14">
      <c r="A13" t="s">
        <v>171</v>
      </c>
      <c r="B13">
        <v>0</v>
      </c>
      <c r="C13">
        <v>7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0"/>
        <v>0.8</v>
      </c>
      <c r="N13">
        <f t="shared" si="1"/>
        <v>2.2010098692292237</v>
      </c>
    </row>
    <row r="14" spans="1:14">
      <c r="A14" t="s">
        <v>20</v>
      </c>
      <c r="B14">
        <v>0</v>
      </c>
      <c r="C14">
        <v>6</v>
      </c>
      <c r="D14">
        <v>3</v>
      </c>
      <c r="E14">
        <v>1</v>
      </c>
      <c r="F14">
        <v>0</v>
      </c>
      <c r="G14">
        <v>35</v>
      </c>
      <c r="H14">
        <v>8</v>
      </c>
      <c r="I14">
        <v>0</v>
      </c>
      <c r="J14">
        <v>5</v>
      </c>
      <c r="K14">
        <v>4</v>
      </c>
      <c r="M14">
        <f t="shared" si="0"/>
        <v>6.2</v>
      </c>
      <c r="N14">
        <f t="shared" si="1"/>
        <v>10.496560283148845</v>
      </c>
    </row>
    <row r="15" spans="1:14">
      <c r="A15" t="s">
        <v>21</v>
      </c>
      <c r="B15">
        <v>20</v>
      </c>
      <c r="C15">
        <v>10</v>
      </c>
      <c r="D15">
        <v>1</v>
      </c>
      <c r="E15">
        <v>0</v>
      </c>
      <c r="F15">
        <v>24</v>
      </c>
      <c r="G15">
        <v>5</v>
      </c>
      <c r="H15">
        <v>1</v>
      </c>
      <c r="I15">
        <v>9</v>
      </c>
      <c r="J15">
        <v>1</v>
      </c>
      <c r="K15">
        <v>5</v>
      </c>
      <c r="M15">
        <f t="shared" si="0"/>
        <v>7.6</v>
      </c>
      <c r="N15">
        <f t="shared" si="1"/>
        <v>8.3825214981332827</v>
      </c>
    </row>
    <row r="16" spans="1:14">
      <c r="A16" t="s">
        <v>22</v>
      </c>
      <c r="B16">
        <v>2</v>
      </c>
      <c r="C16">
        <v>43</v>
      </c>
      <c r="D16">
        <v>55</v>
      </c>
      <c r="E16">
        <v>0</v>
      </c>
      <c r="F16">
        <v>4</v>
      </c>
      <c r="G16">
        <v>3</v>
      </c>
      <c r="H16">
        <v>1</v>
      </c>
      <c r="I16">
        <v>1</v>
      </c>
      <c r="J16">
        <v>25</v>
      </c>
      <c r="K16">
        <v>2</v>
      </c>
      <c r="M16">
        <f t="shared" si="0"/>
        <v>13.6</v>
      </c>
      <c r="N16">
        <f t="shared" si="1"/>
        <v>20.233086214855554</v>
      </c>
    </row>
    <row r="17" spans="1:14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0</v>
      </c>
      <c r="N17">
        <f t="shared" si="1"/>
        <v>0</v>
      </c>
    </row>
    <row r="18" spans="1:14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  <c r="N18">
        <f t="shared" si="1"/>
        <v>0</v>
      </c>
    </row>
    <row r="19" spans="1:14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0</v>
      </c>
      <c r="N19">
        <f t="shared" si="1"/>
        <v>0</v>
      </c>
    </row>
    <row r="20" spans="1:14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0.5</v>
      </c>
      <c r="K20">
        <v>0</v>
      </c>
      <c r="M20">
        <f t="shared" si="0"/>
        <v>0.05</v>
      </c>
      <c r="N20">
        <f t="shared" si="1"/>
        <v>0.15811388300841897</v>
      </c>
    </row>
    <row r="21" spans="1:14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0"/>
        <v>0</v>
      </c>
      <c r="N21">
        <f t="shared" si="1"/>
        <v>0</v>
      </c>
    </row>
    <row r="22" spans="1:14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0.5</v>
      </c>
      <c r="H22">
        <v>0</v>
      </c>
      <c r="I22">
        <v>0</v>
      </c>
      <c r="J22">
        <v>0</v>
      </c>
      <c r="K22">
        <v>0</v>
      </c>
      <c r="M22">
        <f t="shared" si="0"/>
        <v>0.05</v>
      </c>
      <c r="N22">
        <f t="shared" si="1"/>
        <v>0.15811388300841897</v>
      </c>
    </row>
    <row r="23" spans="1:14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0</v>
      </c>
      <c r="N23">
        <f t="shared" si="1"/>
        <v>0</v>
      </c>
    </row>
    <row r="24" spans="1:14">
      <c r="A24" t="s">
        <v>30</v>
      </c>
      <c r="B24">
        <v>7</v>
      </c>
      <c r="C24">
        <v>10</v>
      </c>
      <c r="D24">
        <v>3</v>
      </c>
      <c r="E24">
        <v>2</v>
      </c>
      <c r="F24">
        <v>6</v>
      </c>
      <c r="G24">
        <v>0.5</v>
      </c>
      <c r="H24">
        <v>2</v>
      </c>
      <c r="I24">
        <v>3</v>
      </c>
      <c r="J24">
        <v>10</v>
      </c>
      <c r="K24">
        <v>15</v>
      </c>
      <c r="M24">
        <f t="shared" si="0"/>
        <v>5.85</v>
      </c>
      <c r="N24">
        <f t="shared" si="1"/>
        <v>4.6430952319905447</v>
      </c>
    </row>
    <row r="25" spans="1:14">
      <c r="A25" t="s">
        <v>172</v>
      </c>
      <c r="B25">
        <v>2</v>
      </c>
      <c r="C25">
        <v>0</v>
      </c>
      <c r="D25">
        <v>0</v>
      </c>
      <c r="E25">
        <v>0.5</v>
      </c>
      <c r="F25">
        <v>1</v>
      </c>
      <c r="G25">
        <v>3</v>
      </c>
      <c r="H25">
        <v>8</v>
      </c>
      <c r="I25">
        <v>14</v>
      </c>
      <c r="J25">
        <v>4</v>
      </c>
      <c r="K25">
        <v>2</v>
      </c>
      <c r="M25">
        <f t="shared" si="0"/>
        <v>3.45</v>
      </c>
      <c r="N25">
        <f t="shared" si="1"/>
        <v>4.4124193414094774</v>
      </c>
    </row>
    <row r="26" spans="1:14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0"/>
        <v>0</v>
      </c>
      <c r="N26">
        <f t="shared" si="1"/>
        <v>0</v>
      </c>
    </row>
    <row r="27" spans="1:14">
      <c r="A27" t="s">
        <v>133</v>
      </c>
      <c r="B27">
        <v>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0.4</v>
      </c>
      <c r="N27">
        <f t="shared" si="1"/>
        <v>1.2649110640673518</v>
      </c>
    </row>
    <row r="28" spans="1:14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0.5</v>
      </c>
      <c r="M28">
        <f t="shared" si="0"/>
        <v>0.15</v>
      </c>
      <c r="N28">
        <f t="shared" si="1"/>
        <v>0.33747427885527642</v>
      </c>
    </row>
    <row r="29" spans="1:14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0"/>
        <v>0</v>
      </c>
      <c r="N29">
        <f t="shared" si="1"/>
        <v>0</v>
      </c>
    </row>
    <row r="30" spans="1:14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0</v>
      </c>
      <c r="M30">
        <f t="shared" si="0"/>
        <v>0.3</v>
      </c>
      <c r="N30">
        <f t="shared" si="1"/>
        <v>0.94868329805051377</v>
      </c>
    </row>
    <row r="31" spans="1:14">
      <c r="A31" t="s">
        <v>35</v>
      </c>
      <c r="B31">
        <v>0</v>
      </c>
      <c r="C31">
        <v>0</v>
      </c>
      <c r="D31">
        <v>0</v>
      </c>
      <c r="E31">
        <v>2</v>
      </c>
      <c r="F31">
        <v>8</v>
      </c>
      <c r="G31">
        <v>2</v>
      </c>
      <c r="H31">
        <v>4</v>
      </c>
      <c r="I31">
        <v>8</v>
      </c>
      <c r="J31">
        <v>7</v>
      </c>
      <c r="K31">
        <v>20</v>
      </c>
      <c r="M31">
        <f t="shared" si="0"/>
        <v>5.0999999999999996</v>
      </c>
      <c r="N31">
        <f t="shared" si="1"/>
        <v>6.1544924874255695</v>
      </c>
    </row>
    <row r="32" spans="1:14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f t="shared" si="0"/>
        <v>0</v>
      </c>
      <c r="N32">
        <f t="shared" si="1"/>
        <v>0</v>
      </c>
    </row>
    <row r="33" spans="1:14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si="0"/>
        <v>0</v>
      </c>
      <c r="N33">
        <f t="shared" si="1"/>
        <v>0</v>
      </c>
    </row>
    <row r="34" spans="1:14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si="0"/>
        <v>0</v>
      </c>
      <c r="N34">
        <f t="shared" si="1"/>
        <v>0</v>
      </c>
    </row>
    <row r="35" spans="1:14">
      <c r="A35" t="s">
        <v>39</v>
      </c>
      <c r="B35">
        <v>5</v>
      </c>
      <c r="C35">
        <v>0</v>
      </c>
      <c r="D35">
        <v>0</v>
      </c>
      <c r="E35">
        <v>1</v>
      </c>
      <c r="F35">
        <v>1</v>
      </c>
      <c r="G35">
        <v>1</v>
      </c>
      <c r="H35">
        <v>0.5</v>
      </c>
      <c r="I35">
        <v>9</v>
      </c>
      <c r="J35">
        <v>15</v>
      </c>
      <c r="K35">
        <v>10</v>
      </c>
      <c r="M35">
        <f t="shared" si="0"/>
        <v>4.25</v>
      </c>
      <c r="N35">
        <f t="shared" si="1"/>
        <v>5.3085361028776621</v>
      </c>
    </row>
    <row r="36" spans="1:14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f t="shared" si="0"/>
        <v>0</v>
      </c>
      <c r="N36">
        <f t="shared" si="1"/>
        <v>0</v>
      </c>
    </row>
    <row r="37" spans="1:14">
      <c r="A37" t="s">
        <v>41</v>
      </c>
      <c r="B37">
        <v>3</v>
      </c>
      <c r="C37">
        <v>0</v>
      </c>
      <c r="D37">
        <v>2</v>
      </c>
      <c r="E37">
        <v>0</v>
      </c>
      <c r="F37">
        <v>16</v>
      </c>
      <c r="G37">
        <v>15</v>
      </c>
      <c r="H37">
        <v>5</v>
      </c>
      <c r="I37">
        <v>6</v>
      </c>
      <c r="J37">
        <v>3</v>
      </c>
      <c r="K37">
        <v>3</v>
      </c>
      <c r="M37">
        <f t="shared" si="0"/>
        <v>5.3</v>
      </c>
      <c r="N37">
        <f t="shared" si="1"/>
        <v>5.6969777562805666</v>
      </c>
    </row>
    <row r="38" spans="1:14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f t="shared" si="0"/>
        <v>0</v>
      </c>
      <c r="N38">
        <f t="shared" si="1"/>
        <v>0</v>
      </c>
    </row>
    <row r="39" spans="1:14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5</v>
      </c>
      <c r="I39">
        <v>0</v>
      </c>
      <c r="J39">
        <v>0</v>
      </c>
      <c r="K39">
        <v>0</v>
      </c>
      <c r="M39">
        <f t="shared" si="0"/>
        <v>0.7</v>
      </c>
      <c r="N39">
        <f t="shared" si="1"/>
        <v>1.636391694484477</v>
      </c>
    </row>
    <row r="40" spans="1:14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f t="shared" si="0"/>
        <v>0</v>
      </c>
      <c r="N40">
        <f t="shared" si="1"/>
        <v>0</v>
      </c>
    </row>
    <row r="41" spans="1:14">
      <c r="A41" t="s">
        <v>173</v>
      </c>
      <c r="B41">
        <v>0</v>
      </c>
      <c r="C41">
        <v>0</v>
      </c>
      <c r="D41">
        <v>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f t="shared" si="0"/>
        <v>0.5</v>
      </c>
      <c r="N41">
        <f t="shared" si="1"/>
        <v>1.5811388300841898</v>
      </c>
    </row>
    <row r="42" spans="1:14">
      <c r="A42" t="s">
        <v>174</v>
      </c>
      <c r="B42">
        <v>0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M42">
        <f t="shared" si="0"/>
        <v>0.25</v>
      </c>
      <c r="N42">
        <f t="shared" si="1"/>
        <v>0.63464775882199231</v>
      </c>
    </row>
    <row r="43" spans="1:14">
      <c r="A43" t="s">
        <v>46</v>
      </c>
      <c r="B43">
        <v>4</v>
      </c>
      <c r="C43">
        <v>0</v>
      </c>
      <c r="D43">
        <v>0</v>
      </c>
      <c r="E43">
        <v>0</v>
      </c>
      <c r="F43">
        <v>9</v>
      </c>
      <c r="G43">
        <v>1</v>
      </c>
      <c r="H43">
        <v>0</v>
      </c>
      <c r="I43">
        <v>3</v>
      </c>
      <c r="J43">
        <v>0</v>
      </c>
      <c r="K43">
        <v>0</v>
      </c>
      <c r="M43">
        <f t="shared" si="0"/>
        <v>1.7</v>
      </c>
      <c r="N43">
        <f t="shared" si="1"/>
        <v>2.9458068127047601</v>
      </c>
    </row>
    <row r="44" spans="1:14">
      <c r="A44" t="s">
        <v>175</v>
      </c>
      <c r="B44">
        <v>0.5</v>
      </c>
      <c r="C44">
        <v>0</v>
      </c>
      <c r="D44">
        <v>0</v>
      </c>
      <c r="E44">
        <v>0</v>
      </c>
      <c r="F44">
        <v>0</v>
      </c>
      <c r="G44">
        <v>0</v>
      </c>
      <c r="H44">
        <v>0.5</v>
      </c>
      <c r="I44">
        <v>0</v>
      </c>
      <c r="J44">
        <v>0</v>
      </c>
      <c r="K44">
        <v>0</v>
      </c>
      <c r="M44">
        <f t="shared" si="0"/>
        <v>0.1</v>
      </c>
      <c r="N44">
        <f t="shared" si="1"/>
        <v>0.21081851067789195</v>
      </c>
    </row>
    <row r="45" spans="1:14">
      <c r="A45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f t="shared" si="0"/>
        <v>0</v>
      </c>
      <c r="N45">
        <f t="shared" si="1"/>
        <v>0</v>
      </c>
    </row>
    <row r="46" spans="1:14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f t="shared" si="0"/>
        <v>0</v>
      </c>
      <c r="N46">
        <f t="shared" si="1"/>
        <v>0</v>
      </c>
    </row>
    <row r="47" spans="1:14">
      <c r="A47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f t="shared" si="0"/>
        <v>0</v>
      </c>
      <c r="N47">
        <f t="shared" si="1"/>
        <v>0</v>
      </c>
    </row>
    <row r="48" spans="1:14">
      <c r="A48" t="s">
        <v>176</v>
      </c>
      <c r="B48">
        <v>70</v>
      </c>
      <c r="C48">
        <v>0</v>
      </c>
      <c r="D48">
        <v>40</v>
      </c>
      <c r="E48">
        <v>0</v>
      </c>
      <c r="F48">
        <v>0</v>
      </c>
      <c r="G48">
        <v>0</v>
      </c>
      <c r="H48">
        <v>0</v>
      </c>
      <c r="I48">
        <v>9</v>
      </c>
      <c r="J48">
        <v>0</v>
      </c>
      <c r="K48">
        <v>0</v>
      </c>
      <c r="M48">
        <f t="shared" si="0"/>
        <v>11.9</v>
      </c>
      <c r="N48">
        <f t="shared" si="1"/>
        <v>23.955746237130199</v>
      </c>
    </row>
    <row r="49" spans="1:14">
      <c r="A49" t="s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f t="shared" si="0"/>
        <v>0</v>
      </c>
      <c r="N49">
        <f t="shared" si="1"/>
        <v>0</v>
      </c>
    </row>
    <row r="50" spans="1:14">
      <c r="A50" t="s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f t="shared" si="0"/>
        <v>0</v>
      </c>
      <c r="N50">
        <f t="shared" si="1"/>
        <v>0</v>
      </c>
    </row>
    <row r="51" spans="1:14">
      <c r="A51" t="s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f t="shared" si="0"/>
        <v>0</v>
      </c>
      <c r="N51">
        <f t="shared" si="1"/>
        <v>0</v>
      </c>
    </row>
    <row r="52" spans="1:14">
      <c r="A52" t="s">
        <v>177</v>
      </c>
      <c r="C52">
        <v>100</v>
      </c>
      <c r="D52">
        <v>100</v>
      </c>
      <c r="G52">
        <v>100</v>
      </c>
      <c r="J52">
        <v>100</v>
      </c>
    </row>
    <row r="53" spans="1:14">
      <c r="A53" t="s">
        <v>56</v>
      </c>
      <c r="B53">
        <v>2</v>
      </c>
      <c r="C53">
        <v>10</v>
      </c>
      <c r="D53">
        <v>15</v>
      </c>
      <c r="G53">
        <v>12</v>
      </c>
      <c r="H53">
        <v>2</v>
      </c>
      <c r="I53">
        <v>26</v>
      </c>
      <c r="J53">
        <v>20</v>
      </c>
      <c r="K53">
        <v>10</v>
      </c>
    </row>
    <row r="54" spans="1:14">
      <c r="A54" t="s">
        <v>57</v>
      </c>
      <c r="C54" t="s">
        <v>178</v>
      </c>
      <c r="F54" t="s">
        <v>179</v>
      </c>
      <c r="G54" t="s">
        <v>180</v>
      </c>
    </row>
    <row r="55" spans="1:14">
      <c r="A55" t="s">
        <v>93</v>
      </c>
      <c r="D55">
        <v>8</v>
      </c>
      <c r="G55">
        <v>2</v>
      </c>
    </row>
  </sheetData>
  <pageMargins left="0.75" right="0.75" top="1" bottom="1" header="0.3" footer="0.3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42" workbookViewId="0">
      <selection activeCell="A35" sqref="A35:A67"/>
    </sheetView>
  </sheetViews>
  <sheetFormatPr baseColWidth="10" defaultColWidth="8.83203125" defaultRowHeight="14" x14ac:dyDescent="0"/>
  <cols>
    <col min="1" max="1" width="31.83203125" customWidth="1"/>
    <col min="2" max="2" width="10.6640625" customWidth="1"/>
    <col min="3" max="4" width="11" customWidth="1"/>
    <col min="5" max="5" width="10.5" customWidth="1"/>
    <col min="6" max="6" width="10.83203125" customWidth="1"/>
    <col min="7" max="7" width="11.33203125" customWidth="1"/>
    <col min="8" max="11" width="10.83203125" customWidth="1"/>
  </cols>
  <sheetData>
    <row r="1" spans="1:14">
      <c r="A1" t="s">
        <v>0</v>
      </c>
      <c r="B1" s="1">
        <v>41094</v>
      </c>
      <c r="C1" s="1">
        <v>41094</v>
      </c>
      <c r="D1" s="1">
        <v>41094</v>
      </c>
      <c r="E1" s="1">
        <v>41094</v>
      </c>
      <c r="F1" s="1">
        <v>41094</v>
      </c>
      <c r="G1" s="1">
        <v>41094</v>
      </c>
      <c r="H1" s="1">
        <v>41094</v>
      </c>
      <c r="I1" s="1">
        <v>41094</v>
      </c>
      <c r="J1" s="1">
        <v>41094</v>
      </c>
      <c r="K1" s="1">
        <v>41094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>
      <c r="A3" t="s">
        <v>3</v>
      </c>
      <c r="B3">
        <v>1</v>
      </c>
      <c r="C3">
        <v>2</v>
      </c>
      <c r="D3">
        <v>3</v>
      </c>
      <c r="E3">
        <v>5</v>
      </c>
      <c r="F3">
        <v>9</v>
      </c>
      <c r="G3">
        <v>13</v>
      </c>
      <c r="H3">
        <v>14</v>
      </c>
      <c r="I3">
        <v>17</v>
      </c>
      <c r="J3">
        <v>18.100000000000001</v>
      </c>
      <c r="K3">
        <v>22</v>
      </c>
    </row>
    <row r="4" spans="1:14">
      <c r="A4" t="s">
        <v>5</v>
      </c>
      <c r="B4" t="s">
        <v>64</v>
      </c>
      <c r="C4" t="s">
        <v>64</v>
      </c>
      <c r="D4" t="s">
        <v>64</v>
      </c>
      <c r="E4" t="s">
        <v>63</v>
      </c>
      <c r="F4" t="s">
        <v>63</v>
      </c>
      <c r="G4" t="s">
        <v>64</v>
      </c>
      <c r="H4" t="s">
        <v>64</v>
      </c>
      <c r="I4" t="s">
        <v>63</v>
      </c>
      <c r="J4" t="s">
        <v>63</v>
      </c>
      <c r="K4" t="s">
        <v>64</v>
      </c>
    </row>
    <row r="5" spans="1:14">
      <c r="A5" t="s">
        <v>8</v>
      </c>
      <c r="B5" t="s">
        <v>65</v>
      </c>
      <c r="C5" t="s">
        <v>65</v>
      </c>
      <c r="D5" t="s">
        <v>65</v>
      </c>
      <c r="E5" t="s">
        <v>63</v>
      </c>
      <c r="F5" t="s">
        <v>63</v>
      </c>
      <c r="G5" t="s">
        <v>65</v>
      </c>
      <c r="H5" t="s">
        <v>65</v>
      </c>
      <c r="I5" t="s">
        <v>63</v>
      </c>
      <c r="J5" t="s">
        <v>63</v>
      </c>
      <c r="K5" t="s">
        <v>65</v>
      </c>
      <c r="M5" s="3" t="s">
        <v>66</v>
      </c>
      <c r="N5" s="3" t="s">
        <v>12</v>
      </c>
    </row>
    <row r="6" spans="1:14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0.5</v>
      </c>
      <c r="J6">
        <v>0.5</v>
      </c>
      <c r="K6">
        <v>0</v>
      </c>
      <c r="L6" t="s">
        <v>13</v>
      </c>
      <c r="M6">
        <f>AVERAGE(B6:K6)</f>
        <v>0.1</v>
      </c>
      <c r="N6">
        <f>STDEV(B6:K6)</f>
        <v>0.21081851067789195</v>
      </c>
    </row>
    <row r="7" spans="1:14">
      <c r="A7" t="s">
        <v>68</v>
      </c>
      <c r="B7">
        <v>10</v>
      </c>
      <c r="C7">
        <v>25</v>
      </c>
      <c r="D7">
        <v>60</v>
      </c>
      <c r="E7">
        <v>95</v>
      </c>
      <c r="F7">
        <v>100</v>
      </c>
      <c r="G7">
        <v>80</v>
      </c>
      <c r="H7">
        <v>20</v>
      </c>
      <c r="I7">
        <v>65</v>
      </c>
      <c r="J7">
        <v>40</v>
      </c>
      <c r="K7">
        <v>80</v>
      </c>
      <c r="L7" t="s">
        <v>68</v>
      </c>
      <c r="M7">
        <f t="shared" ref="M7:M64" si="0">AVERAGE(B7:K7)</f>
        <v>57.5</v>
      </c>
      <c r="N7">
        <f t="shared" ref="N7:N64" si="1">STDEV(B7:K7)</f>
        <v>32.16709844269797</v>
      </c>
    </row>
    <row r="8" spans="1:14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15</v>
      </c>
      <c r="M8">
        <f t="shared" si="0"/>
        <v>0</v>
      </c>
      <c r="N8">
        <f t="shared" si="1"/>
        <v>0</v>
      </c>
    </row>
    <row r="9" spans="1:14">
      <c r="A9" t="s">
        <v>70</v>
      </c>
      <c r="B9">
        <v>12</v>
      </c>
      <c r="C9">
        <v>20</v>
      </c>
      <c r="D9">
        <v>20</v>
      </c>
      <c r="E9">
        <v>15</v>
      </c>
      <c r="F9">
        <v>32</v>
      </c>
      <c r="G9">
        <v>18</v>
      </c>
      <c r="H9">
        <v>20</v>
      </c>
      <c r="I9">
        <v>5</v>
      </c>
      <c r="J9">
        <v>10</v>
      </c>
      <c r="K9">
        <v>6</v>
      </c>
      <c r="L9" t="s">
        <v>70</v>
      </c>
      <c r="M9">
        <f t="shared" si="0"/>
        <v>15.8</v>
      </c>
      <c r="N9">
        <f t="shared" si="1"/>
        <v>8.0387948239908571</v>
      </c>
    </row>
    <row r="10" spans="1:14">
      <c r="A10" t="s">
        <v>181</v>
      </c>
      <c r="B10">
        <v>0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181</v>
      </c>
      <c r="M10">
        <f t="shared" si="0"/>
        <v>1.2</v>
      </c>
      <c r="N10">
        <f t="shared" si="1"/>
        <v>3.7947331922020551</v>
      </c>
    </row>
    <row r="11" spans="1:14" s="11" customFormat="1">
      <c r="A11" s="11" t="s">
        <v>182</v>
      </c>
      <c r="B11" s="11">
        <f>SUM(B9:B10)</f>
        <v>12</v>
      </c>
      <c r="C11" s="11">
        <f t="shared" ref="C11:K11" si="2">SUM(C9:C10)</f>
        <v>32</v>
      </c>
      <c r="D11" s="11">
        <f t="shared" si="2"/>
        <v>20</v>
      </c>
      <c r="E11" s="11">
        <f t="shared" si="2"/>
        <v>15</v>
      </c>
      <c r="F11" s="11">
        <f t="shared" si="2"/>
        <v>32</v>
      </c>
      <c r="G11" s="11">
        <f t="shared" si="2"/>
        <v>18</v>
      </c>
      <c r="H11" s="11">
        <f t="shared" si="2"/>
        <v>20</v>
      </c>
      <c r="I11" s="11">
        <f t="shared" si="2"/>
        <v>5</v>
      </c>
      <c r="J11" s="11">
        <f t="shared" si="2"/>
        <v>10</v>
      </c>
      <c r="K11" s="11">
        <f t="shared" si="2"/>
        <v>6</v>
      </c>
      <c r="L11" s="11" t="s">
        <v>183</v>
      </c>
      <c r="M11" s="11">
        <f>AVERAGE(B11:K11)</f>
        <v>17</v>
      </c>
      <c r="N11" s="11">
        <f>STDEV(B11:K11)</f>
        <v>9.4985378991833382</v>
      </c>
    </row>
    <row r="12" spans="1:14">
      <c r="A12" t="s">
        <v>17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 t="s">
        <v>17</v>
      </c>
      <c r="M12">
        <f t="shared" si="0"/>
        <v>0.6</v>
      </c>
      <c r="N12">
        <f t="shared" si="1"/>
        <v>1.2649110640673518</v>
      </c>
    </row>
    <row r="13" spans="1:14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18</v>
      </c>
      <c r="M13">
        <f t="shared" si="0"/>
        <v>0</v>
      </c>
      <c r="N13">
        <f t="shared" si="1"/>
        <v>0</v>
      </c>
    </row>
    <row r="14" spans="1:14">
      <c r="A14" s="3" t="s">
        <v>184</v>
      </c>
      <c r="B14">
        <v>0</v>
      </c>
      <c r="C14">
        <v>0</v>
      </c>
      <c r="D14">
        <v>0</v>
      </c>
      <c r="E14">
        <v>0</v>
      </c>
      <c r="F14">
        <v>0</v>
      </c>
      <c r="G14">
        <v>0.5</v>
      </c>
      <c r="H14">
        <v>0</v>
      </c>
      <c r="I14">
        <v>0</v>
      </c>
      <c r="J14">
        <v>0</v>
      </c>
      <c r="K14">
        <v>0</v>
      </c>
      <c r="L14" s="3" t="s">
        <v>184</v>
      </c>
      <c r="M14">
        <f t="shared" si="0"/>
        <v>0.05</v>
      </c>
      <c r="N14">
        <f t="shared" si="1"/>
        <v>0.15811388300841897</v>
      </c>
    </row>
    <row r="15" spans="1:14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0.5</v>
      </c>
      <c r="K15">
        <v>0</v>
      </c>
      <c r="L15" t="s">
        <v>19</v>
      </c>
      <c r="M15">
        <f t="shared" si="0"/>
        <v>0.05</v>
      </c>
      <c r="N15">
        <f t="shared" si="1"/>
        <v>0.15811388300841897</v>
      </c>
    </row>
    <row r="16" spans="1:14">
      <c r="A16" t="s">
        <v>171</v>
      </c>
      <c r="B16">
        <v>0</v>
      </c>
      <c r="C16">
        <v>7</v>
      </c>
      <c r="D16">
        <v>0</v>
      </c>
      <c r="E16">
        <v>9</v>
      </c>
      <c r="F16">
        <v>0</v>
      </c>
      <c r="G16">
        <v>3</v>
      </c>
      <c r="H16">
        <v>1</v>
      </c>
      <c r="I16">
        <v>0</v>
      </c>
      <c r="J16">
        <v>0</v>
      </c>
      <c r="K16">
        <v>0</v>
      </c>
      <c r="L16" t="s">
        <v>171</v>
      </c>
      <c r="M16">
        <f t="shared" si="0"/>
        <v>2</v>
      </c>
      <c r="N16">
        <f t="shared" si="1"/>
        <v>3.3333333333333335</v>
      </c>
    </row>
    <row r="17" spans="1:14">
      <c r="A17" t="s">
        <v>185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185</v>
      </c>
      <c r="M17">
        <f t="shared" si="0"/>
        <v>0</v>
      </c>
      <c r="N17">
        <f t="shared" si="1"/>
        <v>0</v>
      </c>
    </row>
    <row r="18" spans="1:14">
      <c r="A18" t="s">
        <v>20</v>
      </c>
      <c r="B18">
        <v>0</v>
      </c>
      <c r="C18">
        <v>3</v>
      </c>
      <c r="D18">
        <v>8</v>
      </c>
      <c r="E18">
        <v>0.5</v>
      </c>
      <c r="F18">
        <v>3</v>
      </c>
      <c r="G18">
        <v>18</v>
      </c>
      <c r="H18">
        <v>15</v>
      </c>
      <c r="I18">
        <v>2</v>
      </c>
      <c r="J18">
        <v>0</v>
      </c>
      <c r="K18">
        <v>8</v>
      </c>
      <c r="L18" t="s">
        <v>20</v>
      </c>
      <c r="M18">
        <f t="shared" si="0"/>
        <v>5.75</v>
      </c>
      <c r="N18">
        <f t="shared" si="1"/>
        <v>6.399869790342092</v>
      </c>
    </row>
    <row r="19" spans="1:14">
      <c r="A19" s="3" t="s">
        <v>186</v>
      </c>
      <c r="B19">
        <v>0</v>
      </c>
      <c r="C19">
        <v>0</v>
      </c>
      <c r="D19">
        <v>5</v>
      </c>
      <c r="E19">
        <v>5</v>
      </c>
      <c r="F19">
        <v>5</v>
      </c>
      <c r="G19">
        <v>6</v>
      </c>
      <c r="H19">
        <v>0</v>
      </c>
      <c r="I19">
        <v>0</v>
      </c>
      <c r="J19">
        <v>0</v>
      </c>
      <c r="K19">
        <v>0</v>
      </c>
      <c r="L19" s="3" t="s">
        <v>186</v>
      </c>
      <c r="M19">
        <f t="shared" si="0"/>
        <v>2.1</v>
      </c>
      <c r="N19">
        <f t="shared" si="1"/>
        <v>2.7264140062238043</v>
      </c>
    </row>
    <row r="20" spans="1:14">
      <c r="A20" s="3" t="s">
        <v>187</v>
      </c>
      <c r="B20">
        <v>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3" t="s">
        <v>187</v>
      </c>
      <c r="M20">
        <f t="shared" si="0"/>
        <v>1.2</v>
      </c>
      <c r="N20">
        <f t="shared" si="1"/>
        <v>3.7947331922020551</v>
      </c>
    </row>
    <row r="21" spans="1:14">
      <c r="A21" s="3" t="s">
        <v>188</v>
      </c>
      <c r="B21">
        <f>SUM(B19:B20)</f>
        <v>12</v>
      </c>
      <c r="C21">
        <f t="shared" ref="C21:K21" si="3">SUM(C19:C20)</f>
        <v>0</v>
      </c>
      <c r="D21">
        <f t="shared" si="3"/>
        <v>5</v>
      </c>
      <c r="E21">
        <f t="shared" si="3"/>
        <v>5</v>
      </c>
      <c r="F21">
        <f t="shared" si="3"/>
        <v>5</v>
      </c>
      <c r="G21">
        <f t="shared" si="3"/>
        <v>6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 s="3" t="s">
        <v>189</v>
      </c>
      <c r="M21">
        <f>AVERAGE(B21:K21)</f>
        <v>3.3</v>
      </c>
      <c r="N21">
        <f>STDEV(B21:K21)</f>
        <v>4.0290610982378183</v>
      </c>
    </row>
    <row r="22" spans="1:14">
      <c r="A22" t="s">
        <v>21</v>
      </c>
      <c r="B22">
        <v>15</v>
      </c>
      <c r="C22">
        <v>7</v>
      </c>
      <c r="D22">
        <v>20</v>
      </c>
      <c r="E22">
        <v>25</v>
      </c>
      <c r="F22">
        <v>5</v>
      </c>
      <c r="G22">
        <v>6</v>
      </c>
      <c r="H22">
        <v>6</v>
      </c>
      <c r="I22">
        <v>5</v>
      </c>
      <c r="J22">
        <v>4</v>
      </c>
      <c r="K22">
        <v>2</v>
      </c>
      <c r="L22" t="s">
        <v>21</v>
      </c>
      <c r="M22">
        <f t="shared" si="0"/>
        <v>9.5</v>
      </c>
      <c r="N22">
        <f t="shared" si="1"/>
        <v>7.7352009239148618</v>
      </c>
    </row>
    <row r="23" spans="1:14">
      <c r="A23" t="s">
        <v>22</v>
      </c>
      <c r="B23">
        <v>0</v>
      </c>
      <c r="C23">
        <v>5</v>
      </c>
      <c r="D23">
        <v>5</v>
      </c>
      <c r="E23">
        <v>12</v>
      </c>
      <c r="F23">
        <v>1</v>
      </c>
      <c r="G23">
        <v>8</v>
      </c>
      <c r="H23">
        <v>4</v>
      </c>
      <c r="I23">
        <v>5</v>
      </c>
      <c r="J23">
        <v>5</v>
      </c>
      <c r="K23">
        <v>2</v>
      </c>
      <c r="L23" t="s">
        <v>22</v>
      </c>
      <c r="M23">
        <f t="shared" si="0"/>
        <v>4.7</v>
      </c>
      <c r="N23">
        <f t="shared" si="1"/>
        <v>3.4657049948186747</v>
      </c>
    </row>
    <row r="24" spans="1:14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23</v>
      </c>
      <c r="M24">
        <f t="shared" si="0"/>
        <v>0</v>
      </c>
      <c r="N24">
        <f t="shared" si="1"/>
        <v>0</v>
      </c>
    </row>
    <row r="25" spans="1:14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24</v>
      </c>
      <c r="M25">
        <f t="shared" si="0"/>
        <v>0</v>
      </c>
      <c r="N25">
        <f t="shared" si="1"/>
        <v>0</v>
      </c>
    </row>
    <row r="26" spans="1:14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 t="s">
        <v>25</v>
      </c>
      <c r="M26">
        <f t="shared" si="0"/>
        <v>0.2</v>
      </c>
      <c r="N26">
        <f t="shared" si="1"/>
        <v>0.63245553203367588</v>
      </c>
    </row>
    <row r="27" spans="1:14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26</v>
      </c>
      <c r="M27">
        <f t="shared" si="0"/>
        <v>0</v>
      </c>
      <c r="N27">
        <f t="shared" si="1"/>
        <v>0</v>
      </c>
    </row>
    <row r="28" spans="1:14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27</v>
      </c>
      <c r="M28">
        <f t="shared" si="0"/>
        <v>0</v>
      </c>
      <c r="N28">
        <f t="shared" si="1"/>
        <v>0</v>
      </c>
    </row>
    <row r="29" spans="1:14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</v>
      </c>
      <c r="K29">
        <v>0</v>
      </c>
      <c r="L29" t="s">
        <v>28</v>
      </c>
      <c r="M29">
        <f t="shared" si="0"/>
        <v>0.4</v>
      </c>
      <c r="N29">
        <f t="shared" si="1"/>
        <v>1.2649110640673518</v>
      </c>
    </row>
    <row r="30" spans="1:14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0.5</v>
      </c>
      <c r="J30">
        <v>1</v>
      </c>
      <c r="K30">
        <v>0</v>
      </c>
      <c r="L30" t="s">
        <v>29</v>
      </c>
      <c r="M30">
        <f t="shared" si="0"/>
        <v>0.15</v>
      </c>
      <c r="N30">
        <f t="shared" si="1"/>
        <v>0.33747427885527642</v>
      </c>
    </row>
    <row r="31" spans="1:14">
      <c r="A31" s="3" t="s">
        <v>154</v>
      </c>
      <c r="B31">
        <v>8</v>
      </c>
      <c r="C31">
        <v>8</v>
      </c>
      <c r="D31">
        <v>10</v>
      </c>
      <c r="E31">
        <v>0</v>
      </c>
      <c r="F31">
        <v>0</v>
      </c>
      <c r="G31">
        <v>6</v>
      </c>
      <c r="H31">
        <v>10</v>
      </c>
      <c r="I31">
        <v>0</v>
      </c>
      <c r="J31">
        <v>0</v>
      </c>
      <c r="K31">
        <v>1</v>
      </c>
      <c r="L31" s="3" t="s">
        <v>154</v>
      </c>
      <c r="M31">
        <f t="shared" si="0"/>
        <v>4.3</v>
      </c>
      <c r="N31">
        <f t="shared" si="1"/>
        <v>4.4733780424988794</v>
      </c>
    </row>
    <row r="32" spans="1:14">
      <c r="A32" s="3" t="s">
        <v>190</v>
      </c>
      <c r="B32">
        <v>20</v>
      </c>
      <c r="C32">
        <v>0</v>
      </c>
      <c r="D32">
        <v>0</v>
      </c>
      <c r="E32">
        <v>12</v>
      </c>
      <c r="F32">
        <v>0.5</v>
      </c>
      <c r="G32">
        <v>0</v>
      </c>
      <c r="H32">
        <v>0</v>
      </c>
      <c r="I32">
        <v>75</v>
      </c>
      <c r="J32">
        <v>35</v>
      </c>
      <c r="K32">
        <v>0</v>
      </c>
      <c r="L32" s="3" t="s">
        <v>190</v>
      </c>
      <c r="M32">
        <f t="shared" si="0"/>
        <v>14.25</v>
      </c>
      <c r="N32">
        <f t="shared" si="1"/>
        <v>24.412257849968189</v>
      </c>
    </row>
    <row r="33" spans="1:14">
      <c r="A33" t="s">
        <v>172</v>
      </c>
      <c r="B33">
        <v>1</v>
      </c>
      <c r="C33">
        <v>0</v>
      </c>
      <c r="D33">
        <v>0</v>
      </c>
      <c r="E33">
        <v>0.5</v>
      </c>
      <c r="F33">
        <v>30</v>
      </c>
      <c r="G33">
        <v>1</v>
      </c>
      <c r="H33">
        <v>20</v>
      </c>
      <c r="I33">
        <v>5</v>
      </c>
      <c r="J33">
        <v>0</v>
      </c>
      <c r="K33">
        <v>45</v>
      </c>
      <c r="L33" t="s">
        <v>172</v>
      </c>
      <c r="M33">
        <f t="shared" si="0"/>
        <v>10.25</v>
      </c>
      <c r="N33">
        <f t="shared" si="1"/>
        <v>15.991751345963053</v>
      </c>
    </row>
    <row r="34" spans="1:14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0.5</v>
      </c>
      <c r="K34">
        <v>0</v>
      </c>
      <c r="L34" t="s">
        <v>31</v>
      </c>
      <c r="M34">
        <f t="shared" si="0"/>
        <v>0.05</v>
      </c>
      <c r="N34">
        <f t="shared" si="1"/>
        <v>0.15811388300841897</v>
      </c>
    </row>
    <row r="35" spans="1:14">
      <c r="A35" t="s">
        <v>133</v>
      </c>
      <c r="B35">
        <v>3</v>
      </c>
      <c r="C35">
        <v>10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133</v>
      </c>
      <c r="M35">
        <f t="shared" si="0"/>
        <v>1.8</v>
      </c>
      <c r="N35">
        <f t="shared" si="1"/>
        <v>3.359894178227774</v>
      </c>
    </row>
    <row r="36" spans="1:14">
      <c r="A36" t="s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 t="s">
        <v>32</v>
      </c>
      <c r="M36">
        <f t="shared" si="0"/>
        <v>0.2</v>
      </c>
      <c r="N36">
        <f t="shared" si="1"/>
        <v>0.63245553203367588</v>
      </c>
    </row>
    <row r="37" spans="1:14">
      <c r="A37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</v>
      </c>
      <c r="K37">
        <v>0</v>
      </c>
      <c r="L37" t="s">
        <v>80</v>
      </c>
      <c r="M37">
        <f t="shared" si="0"/>
        <v>0.6</v>
      </c>
      <c r="N37">
        <f t="shared" si="1"/>
        <v>1.8973665961010275</v>
      </c>
    </row>
    <row r="38" spans="1:14">
      <c r="A38" t="s">
        <v>34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 t="s">
        <v>34</v>
      </c>
      <c r="M38">
        <f t="shared" si="0"/>
        <v>0.3</v>
      </c>
      <c r="N38">
        <f t="shared" si="1"/>
        <v>0.67494855771055284</v>
      </c>
    </row>
    <row r="39" spans="1:14">
      <c r="A39" t="s">
        <v>35</v>
      </c>
      <c r="B39">
        <v>0</v>
      </c>
      <c r="C39">
        <v>0</v>
      </c>
      <c r="D39">
        <v>0</v>
      </c>
      <c r="E39">
        <v>2</v>
      </c>
      <c r="F39">
        <v>20</v>
      </c>
      <c r="G39">
        <v>15</v>
      </c>
      <c r="H39">
        <v>15</v>
      </c>
      <c r="I39">
        <v>10</v>
      </c>
      <c r="J39">
        <v>4</v>
      </c>
      <c r="K39">
        <v>40</v>
      </c>
      <c r="L39" t="s">
        <v>35</v>
      </c>
      <c r="M39">
        <f t="shared" si="0"/>
        <v>10.6</v>
      </c>
      <c r="N39">
        <f t="shared" si="1"/>
        <v>12.677188612271694</v>
      </c>
    </row>
    <row r="40" spans="1:14">
      <c r="A40" t="s">
        <v>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 t="s">
        <v>36</v>
      </c>
      <c r="M40">
        <f t="shared" si="0"/>
        <v>0.1</v>
      </c>
      <c r="N40">
        <f t="shared" si="1"/>
        <v>0.31622776601683794</v>
      </c>
    </row>
    <row r="41" spans="1:14">
      <c r="A41" t="s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37</v>
      </c>
      <c r="M41">
        <f t="shared" si="0"/>
        <v>0</v>
      </c>
      <c r="N41">
        <f t="shared" si="1"/>
        <v>0</v>
      </c>
    </row>
    <row r="42" spans="1:14">
      <c r="A42" t="s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38</v>
      </c>
      <c r="M42">
        <f t="shared" si="0"/>
        <v>0</v>
      </c>
      <c r="N42">
        <f t="shared" si="1"/>
        <v>0</v>
      </c>
    </row>
    <row r="43" spans="1:14">
      <c r="A43" t="s">
        <v>39</v>
      </c>
      <c r="B43">
        <v>0</v>
      </c>
      <c r="C43">
        <v>0</v>
      </c>
      <c r="D43">
        <v>0</v>
      </c>
      <c r="E43">
        <v>0</v>
      </c>
      <c r="F43">
        <v>5</v>
      </c>
      <c r="G43">
        <v>0</v>
      </c>
      <c r="H43" s="4">
        <v>8</v>
      </c>
      <c r="I43">
        <v>2</v>
      </c>
      <c r="J43">
        <v>0.5</v>
      </c>
      <c r="K43">
        <v>18</v>
      </c>
      <c r="L43" t="s">
        <v>39</v>
      </c>
      <c r="M43">
        <f t="shared" si="0"/>
        <v>3.35</v>
      </c>
      <c r="N43">
        <f t="shared" si="1"/>
        <v>5.8216549766081691</v>
      </c>
    </row>
    <row r="44" spans="1:14">
      <c r="A44" t="s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t="s">
        <v>40</v>
      </c>
      <c r="M44">
        <f t="shared" si="0"/>
        <v>0</v>
      </c>
      <c r="N44">
        <f t="shared" si="1"/>
        <v>0</v>
      </c>
    </row>
    <row r="45" spans="1:14">
      <c r="A45" t="s">
        <v>41</v>
      </c>
      <c r="B45">
        <v>20</v>
      </c>
      <c r="C45">
        <v>3</v>
      </c>
      <c r="D45">
        <v>0</v>
      </c>
      <c r="E45">
        <v>0</v>
      </c>
      <c r="F45">
        <v>0</v>
      </c>
      <c r="G45">
        <v>0</v>
      </c>
      <c r="H45" s="4">
        <v>0</v>
      </c>
      <c r="I45">
        <v>1</v>
      </c>
      <c r="J45">
        <v>5</v>
      </c>
      <c r="K45">
        <v>6</v>
      </c>
      <c r="L45" t="s">
        <v>41</v>
      </c>
      <c r="M45">
        <f t="shared" si="0"/>
        <v>3.5</v>
      </c>
      <c r="N45">
        <f t="shared" si="1"/>
        <v>6.2227182341981564</v>
      </c>
    </row>
    <row r="46" spans="1:14">
      <c r="A46" t="s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4">
        <v>0</v>
      </c>
      <c r="I46" s="4">
        <v>0</v>
      </c>
      <c r="J46" s="4">
        <v>0</v>
      </c>
      <c r="K46" s="4">
        <v>0</v>
      </c>
      <c r="L46" t="s">
        <v>42</v>
      </c>
      <c r="M46">
        <f t="shared" si="0"/>
        <v>0</v>
      </c>
      <c r="N46">
        <f t="shared" si="1"/>
        <v>0</v>
      </c>
    </row>
    <row r="47" spans="1:14">
      <c r="A47" t="s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4">
        <v>0</v>
      </c>
      <c r="I47">
        <v>1</v>
      </c>
      <c r="J47">
        <v>12</v>
      </c>
      <c r="K47" s="4">
        <v>0</v>
      </c>
      <c r="L47" t="s">
        <v>43</v>
      </c>
      <c r="M47">
        <f t="shared" si="0"/>
        <v>1.3</v>
      </c>
      <c r="N47">
        <f t="shared" si="1"/>
        <v>3.7727090178455764</v>
      </c>
    </row>
    <row r="48" spans="1:14">
      <c r="A4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  <c r="L48" t="s">
        <v>44</v>
      </c>
      <c r="M48">
        <f t="shared" si="0"/>
        <v>0</v>
      </c>
      <c r="N48">
        <f t="shared" si="1"/>
        <v>0</v>
      </c>
    </row>
    <row r="49" spans="1:14">
      <c r="A49" t="s">
        <v>173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</v>
      </c>
      <c r="J49" s="4">
        <v>0</v>
      </c>
      <c r="K49" s="4">
        <v>0</v>
      </c>
      <c r="L49" t="s">
        <v>173</v>
      </c>
      <c r="M49">
        <f t="shared" si="0"/>
        <v>0</v>
      </c>
      <c r="N49">
        <f t="shared" si="1"/>
        <v>0</v>
      </c>
    </row>
    <row r="50" spans="1:14">
      <c r="A50" t="s">
        <v>45</v>
      </c>
      <c r="B50">
        <v>0</v>
      </c>
      <c r="C50">
        <v>0</v>
      </c>
      <c r="D50">
        <v>0</v>
      </c>
      <c r="E50">
        <v>4</v>
      </c>
      <c r="F50">
        <v>0</v>
      </c>
      <c r="G50">
        <v>0</v>
      </c>
      <c r="H50" s="4">
        <v>0</v>
      </c>
      <c r="I50" s="4">
        <v>0</v>
      </c>
      <c r="J50" s="4">
        <v>0</v>
      </c>
      <c r="K50" s="4">
        <v>0</v>
      </c>
      <c r="L50" t="s">
        <v>45</v>
      </c>
      <c r="M50">
        <f t="shared" si="0"/>
        <v>0.4</v>
      </c>
      <c r="N50">
        <f t="shared" si="1"/>
        <v>1.2649110640673518</v>
      </c>
    </row>
    <row r="51" spans="1:14">
      <c r="A51" t="s">
        <v>46</v>
      </c>
      <c r="B51">
        <v>4</v>
      </c>
      <c r="C51">
        <v>6</v>
      </c>
      <c r="D51">
        <v>4</v>
      </c>
      <c r="E51">
        <v>0</v>
      </c>
      <c r="F51">
        <v>0</v>
      </c>
      <c r="G51">
        <v>0</v>
      </c>
      <c r="H51" s="4">
        <v>0</v>
      </c>
      <c r="I51">
        <v>7</v>
      </c>
      <c r="J51">
        <v>1</v>
      </c>
      <c r="K51">
        <v>4</v>
      </c>
      <c r="L51" t="s">
        <v>46</v>
      </c>
      <c r="M51">
        <f t="shared" si="0"/>
        <v>2.6</v>
      </c>
      <c r="N51">
        <f t="shared" si="1"/>
        <v>2.7162065049951152</v>
      </c>
    </row>
    <row r="52" spans="1:14">
      <c r="A52" t="s">
        <v>175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</v>
      </c>
      <c r="J52" s="4">
        <v>0</v>
      </c>
      <c r="K52" s="4">
        <v>0</v>
      </c>
      <c r="L52" t="s">
        <v>175</v>
      </c>
      <c r="M52">
        <f t="shared" si="0"/>
        <v>0</v>
      </c>
      <c r="N52">
        <f t="shared" si="1"/>
        <v>0</v>
      </c>
    </row>
    <row r="53" spans="1:14">
      <c r="A53" t="s">
        <v>191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 s="4">
        <v>0</v>
      </c>
      <c r="J53" s="4">
        <v>0</v>
      </c>
      <c r="K53" s="4">
        <v>0</v>
      </c>
      <c r="L53" t="s">
        <v>191</v>
      </c>
      <c r="M53">
        <f t="shared" si="0"/>
        <v>0.1</v>
      </c>
      <c r="N53">
        <f t="shared" si="1"/>
        <v>0.31622776601683794</v>
      </c>
    </row>
    <row r="54" spans="1:14">
      <c r="A54" t="s">
        <v>48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4">
        <v>0</v>
      </c>
      <c r="J54" s="4">
        <v>0</v>
      </c>
      <c r="K54" s="4">
        <v>0</v>
      </c>
      <c r="L54" t="s">
        <v>48</v>
      </c>
      <c r="M54">
        <f t="shared" si="0"/>
        <v>0</v>
      </c>
      <c r="N54">
        <f t="shared" si="1"/>
        <v>0</v>
      </c>
    </row>
    <row r="55" spans="1:14">
      <c r="A55" t="s">
        <v>136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0.5</v>
      </c>
      <c r="J55">
        <v>1</v>
      </c>
      <c r="K55" s="4">
        <v>0</v>
      </c>
      <c r="L55" t="s">
        <v>136</v>
      </c>
      <c r="M55">
        <f t="shared" si="0"/>
        <v>0.15</v>
      </c>
      <c r="N55">
        <f t="shared" si="1"/>
        <v>0.33747427885527642</v>
      </c>
    </row>
    <row r="56" spans="1:14">
      <c r="A56" s="3" t="s">
        <v>192</v>
      </c>
      <c r="B56">
        <v>0.5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4">
        <v>0</v>
      </c>
      <c r="L56" s="3" t="s">
        <v>192</v>
      </c>
      <c r="M56">
        <f t="shared" si="0"/>
        <v>0.05</v>
      </c>
      <c r="N56">
        <f t="shared" si="1"/>
        <v>0.15811388300841897</v>
      </c>
    </row>
    <row r="57" spans="1:14">
      <c r="A57" t="s">
        <v>49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4">
        <v>0</v>
      </c>
      <c r="L57" t="s">
        <v>49</v>
      </c>
      <c r="M57">
        <f t="shared" si="0"/>
        <v>0</v>
      </c>
      <c r="N57">
        <f t="shared" si="1"/>
        <v>0</v>
      </c>
    </row>
    <row r="58" spans="1:14">
      <c r="A58" t="s">
        <v>85</v>
      </c>
      <c r="B58">
        <v>0</v>
      </c>
      <c r="C58">
        <v>0</v>
      </c>
      <c r="D58">
        <v>0</v>
      </c>
      <c r="E58">
        <v>0</v>
      </c>
      <c r="F58">
        <v>5</v>
      </c>
      <c r="G58">
        <v>0</v>
      </c>
      <c r="H58">
        <v>0</v>
      </c>
      <c r="I58">
        <v>0</v>
      </c>
      <c r="J58">
        <v>0</v>
      </c>
      <c r="K58" s="4">
        <v>0</v>
      </c>
      <c r="L58" t="s">
        <v>85</v>
      </c>
      <c r="M58">
        <f t="shared" si="0"/>
        <v>0.5</v>
      </c>
      <c r="N58">
        <f t="shared" si="1"/>
        <v>1.5811388300841898</v>
      </c>
    </row>
    <row r="59" spans="1:14">
      <c r="A59" t="s">
        <v>176</v>
      </c>
      <c r="B59">
        <v>50</v>
      </c>
      <c r="C59">
        <v>75</v>
      </c>
      <c r="D59">
        <v>25</v>
      </c>
      <c r="E59">
        <v>0</v>
      </c>
      <c r="F59">
        <v>50</v>
      </c>
      <c r="G59">
        <v>0</v>
      </c>
      <c r="H59">
        <v>60</v>
      </c>
      <c r="I59">
        <v>35</v>
      </c>
      <c r="J59">
        <v>7</v>
      </c>
      <c r="K59">
        <v>20</v>
      </c>
      <c r="L59" t="s">
        <v>176</v>
      </c>
      <c r="M59">
        <f t="shared" si="0"/>
        <v>32.200000000000003</v>
      </c>
      <c r="N59">
        <f t="shared" si="1"/>
        <v>26.152543959537773</v>
      </c>
    </row>
    <row r="60" spans="1:14">
      <c r="A60" t="s">
        <v>51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51</v>
      </c>
      <c r="M60">
        <f t="shared" si="0"/>
        <v>0</v>
      </c>
      <c r="N60">
        <f t="shared" si="1"/>
        <v>0</v>
      </c>
    </row>
    <row r="61" spans="1:14">
      <c r="A61" t="s">
        <v>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52</v>
      </c>
      <c r="M61">
        <f t="shared" si="0"/>
        <v>0</v>
      </c>
      <c r="N61">
        <f t="shared" si="1"/>
        <v>0</v>
      </c>
    </row>
    <row r="62" spans="1:14">
      <c r="A62" t="s">
        <v>53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 t="s">
        <v>53</v>
      </c>
      <c r="M62">
        <f t="shared" si="0"/>
        <v>0.1</v>
      </c>
      <c r="N62">
        <f t="shared" si="1"/>
        <v>0.31622776601683794</v>
      </c>
    </row>
    <row r="63" spans="1:14">
      <c r="A63" t="s">
        <v>177</v>
      </c>
      <c r="B63">
        <v>0</v>
      </c>
      <c r="C63">
        <v>0</v>
      </c>
      <c r="D63">
        <v>0</v>
      </c>
      <c r="E63">
        <v>100</v>
      </c>
      <c r="F63">
        <v>100</v>
      </c>
      <c r="G63">
        <v>0</v>
      </c>
      <c r="H63">
        <v>0</v>
      </c>
      <c r="I63">
        <v>100</v>
      </c>
      <c r="J63">
        <v>100</v>
      </c>
      <c r="K63">
        <v>0</v>
      </c>
      <c r="L63" t="s">
        <v>177</v>
      </c>
      <c r="M63">
        <f t="shared" si="0"/>
        <v>40</v>
      </c>
      <c r="N63">
        <f t="shared" si="1"/>
        <v>51.639777949432222</v>
      </c>
    </row>
    <row r="64" spans="1:14">
      <c r="A64" t="s">
        <v>56</v>
      </c>
      <c r="B64">
        <v>8</v>
      </c>
      <c r="C64">
        <v>6</v>
      </c>
      <c r="D64">
        <v>4</v>
      </c>
      <c r="E64">
        <v>10</v>
      </c>
      <c r="F64">
        <v>5</v>
      </c>
      <c r="G64">
        <v>5</v>
      </c>
      <c r="H64">
        <v>4</v>
      </c>
      <c r="I64">
        <v>3</v>
      </c>
      <c r="J64">
        <v>40</v>
      </c>
      <c r="K64">
        <v>5</v>
      </c>
      <c r="L64" t="s">
        <v>56</v>
      </c>
      <c r="M64">
        <f t="shared" si="0"/>
        <v>9</v>
      </c>
      <c r="N64">
        <f t="shared" si="1"/>
        <v>11.08552609887726</v>
      </c>
    </row>
    <row r="65" spans="1:11">
      <c r="A65" t="s">
        <v>57</v>
      </c>
      <c r="E65" t="s">
        <v>193</v>
      </c>
      <c r="I65" t="s">
        <v>194</v>
      </c>
      <c r="J65" t="s">
        <v>195</v>
      </c>
    </row>
    <row r="66" spans="1:11">
      <c r="A66" t="s">
        <v>93</v>
      </c>
      <c r="F66">
        <v>1</v>
      </c>
      <c r="J66">
        <v>1</v>
      </c>
    </row>
    <row r="68" spans="1:11">
      <c r="A68" t="s">
        <v>196</v>
      </c>
      <c r="D68">
        <v>2</v>
      </c>
      <c r="F68">
        <v>0.5</v>
      </c>
      <c r="G68">
        <v>8</v>
      </c>
      <c r="I68">
        <v>2</v>
      </c>
    </row>
    <row r="69" spans="1:11">
      <c r="A69" t="s">
        <v>197</v>
      </c>
      <c r="D69">
        <v>4</v>
      </c>
      <c r="E69">
        <v>1</v>
      </c>
    </row>
    <row r="70" spans="1:11">
      <c r="A70" t="s">
        <v>198</v>
      </c>
      <c r="C70">
        <v>4</v>
      </c>
      <c r="G70">
        <v>18</v>
      </c>
    </row>
    <row r="71" spans="1:11">
      <c r="A71" t="s">
        <v>199</v>
      </c>
      <c r="B71">
        <v>0.5</v>
      </c>
    </row>
    <row r="72" spans="1:11">
      <c r="A72" t="s">
        <v>200</v>
      </c>
      <c r="B72">
        <v>1</v>
      </c>
      <c r="C72">
        <v>15</v>
      </c>
      <c r="D72">
        <v>30</v>
      </c>
      <c r="E72">
        <v>20</v>
      </c>
      <c r="F72">
        <v>30</v>
      </c>
      <c r="G72">
        <v>15</v>
      </c>
      <c r="I72">
        <v>1</v>
      </c>
      <c r="J72">
        <v>3</v>
      </c>
      <c r="K72">
        <v>10</v>
      </c>
    </row>
    <row r="73" spans="1:11">
      <c r="A73" t="s">
        <v>201</v>
      </c>
      <c r="B73">
        <v>1</v>
      </c>
      <c r="C73">
        <v>1</v>
      </c>
      <c r="G73">
        <v>1</v>
      </c>
      <c r="H73">
        <v>6</v>
      </c>
      <c r="I73">
        <v>2</v>
      </c>
      <c r="K73">
        <v>1</v>
      </c>
    </row>
    <row r="74" spans="1:11">
      <c r="A74" t="s">
        <v>202</v>
      </c>
      <c r="D74">
        <v>1</v>
      </c>
    </row>
    <row r="75" spans="1:11">
      <c r="A75" t="s">
        <v>103</v>
      </c>
      <c r="D75">
        <v>3</v>
      </c>
      <c r="E75">
        <v>2</v>
      </c>
      <c r="F75">
        <v>2</v>
      </c>
      <c r="I75">
        <v>1</v>
      </c>
      <c r="J75">
        <v>2</v>
      </c>
    </row>
    <row r="76" spans="1:11">
      <c r="A76" t="s">
        <v>145</v>
      </c>
      <c r="D76">
        <v>3</v>
      </c>
      <c r="E76">
        <v>2</v>
      </c>
      <c r="I76">
        <v>9</v>
      </c>
      <c r="J76">
        <v>2</v>
      </c>
    </row>
    <row r="77" spans="1:11">
      <c r="A77" t="s">
        <v>203</v>
      </c>
      <c r="E77">
        <v>1</v>
      </c>
      <c r="G77">
        <v>1</v>
      </c>
      <c r="J77">
        <v>2</v>
      </c>
    </row>
    <row r="78" spans="1:11">
      <c r="A78" t="s">
        <v>204</v>
      </c>
      <c r="E78">
        <v>1</v>
      </c>
      <c r="G78">
        <v>1</v>
      </c>
    </row>
    <row r="79" spans="1:11">
      <c r="A79" t="s">
        <v>205</v>
      </c>
      <c r="E79">
        <v>1</v>
      </c>
    </row>
    <row r="80" spans="1:11">
      <c r="A80" t="s">
        <v>206</v>
      </c>
      <c r="F80">
        <v>1</v>
      </c>
    </row>
    <row r="81" spans="1:10">
      <c r="A81" t="s">
        <v>207</v>
      </c>
      <c r="F81">
        <v>1</v>
      </c>
    </row>
    <row r="82" spans="1:10">
      <c r="A82" t="s">
        <v>208</v>
      </c>
      <c r="F82">
        <v>1</v>
      </c>
      <c r="I82">
        <v>2</v>
      </c>
    </row>
    <row r="83" spans="1:10">
      <c r="A83" t="s">
        <v>209</v>
      </c>
      <c r="F83">
        <v>1</v>
      </c>
    </row>
    <row r="84" spans="1:10">
      <c r="A84" t="s">
        <v>106</v>
      </c>
      <c r="I84" t="s">
        <v>107</v>
      </c>
      <c r="J84" t="s">
        <v>107</v>
      </c>
    </row>
    <row r="85" spans="1:10">
      <c r="A85" t="s">
        <v>210</v>
      </c>
      <c r="I85">
        <v>0.5</v>
      </c>
    </row>
    <row r="86" spans="1:10">
      <c r="A86" t="s">
        <v>211</v>
      </c>
      <c r="I86">
        <v>1</v>
      </c>
    </row>
    <row r="87" spans="1:10">
      <c r="A87" t="s">
        <v>212</v>
      </c>
      <c r="I87">
        <v>1</v>
      </c>
    </row>
    <row r="88" spans="1:10">
      <c r="A88" t="s">
        <v>213</v>
      </c>
      <c r="J88">
        <v>3</v>
      </c>
    </row>
    <row r="89" spans="1:10">
      <c r="A89" t="s">
        <v>214</v>
      </c>
      <c r="J89">
        <v>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B1" zoomScale="125" workbookViewId="0">
      <selection activeCell="K17" sqref="K17"/>
    </sheetView>
  </sheetViews>
  <sheetFormatPr baseColWidth="10" defaultColWidth="8.6640625" defaultRowHeight="14" x14ac:dyDescent="0"/>
  <cols>
    <col min="1" max="1" width="31.6640625" customWidth="1"/>
    <col min="2" max="2" width="10.5" customWidth="1"/>
    <col min="3" max="3" width="12.6640625" customWidth="1"/>
    <col min="4" max="4" width="10.5" customWidth="1"/>
    <col min="5" max="11" width="9.6640625" customWidth="1"/>
  </cols>
  <sheetData>
    <row r="1" spans="1:14">
      <c r="A1" t="s">
        <v>0</v>
      </c>
      <c r="B1" s="1">
        <v>40768</v>
      </c>
      <c r="C1" s="1">
        <v>40768</v>
      </c>
      <c r="D1" s="1">
        <v>40768</v>
      </c>
      <c r="E1" s="1">
        <v>40768</v>
      </c>
      <c r="F1" s="1">
        <v>40768</v>
      </c>
      <c r="G1" s="1">
        <v>40768</v>
      </c>
      <c r="H1" s="1">
        <v>40768</v>
      </c>
      <c r="I1" s="1">
        <v>40768</v>
      </c>
      <c r="J1" s="1">
        <v>40768</v>
      </c>
      <c r="K1" s="1">
        <v>40768</v>
      </c>
    </row>
    <row r="2" spans="1:1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2">
        <v>7</v>
      </c>
      <c r="I2" s="2">
        <v>8</v>
      </c>
      <c r="J2">
        <v>9</v>
      </c>
      <c r="K2">
        <v>10</v>
      </c>
    </row>
    <row r="3" spans="1:14">
      <c r="A3" t="s">
        <v>3</v>
      </c>
      <c r="B3">
        <v>1</v>
      </c>
      <c r="C3">
        <v>5</v>
      </c>
      <c r="D3">
        <v>6</v>
      </c>
      <c r="E3">
        <v>7</v>
      </c>
      <c r="F3">
        <v>10</v>
      </c>
      <c r="G3">
        <v>12</v>
      </c>
      <c r="H3" s="2">
        <v>13</v>
      </c>
      <c r="I3" s="2">
        <v>14</v>
      </c>
      <c r="J3">
        <v>15</v>
      </c>
      <c r="K3">
        <v>20</v>
      </c>
      <c r="M3" s="2"/>
    </row>
    <row r="4" spans="1:14">
      <c r="A4" t="s">
        <v>5</v>
      </c>
      <c r="B4" t="s">
        <v>6</v>
      </c>
      <c r="C4" t="s">
        <v>7</v>
      </c>
      <c r="D4" t="s">
        <v>170</v>
      </c>
      <c r="E4" t="s">
        <v>6</v>
      </c>
      <c r="F4" t="s">
        <v>170</v>
      </c>
      <c r="G4" t="s">
        <v>7</v>
      </c>
      <c r="H4" s="2" t="s">
        <v>6</v>
      </c>
      <c r="I4" s="2" t="s">
        <v>170</v>
      </c>
      <c r="J4" t="s">
        <v>7</v>
      </c>
      <c r="K4" t="s">
        <v>170</v>
      </c>
    </row>
    <row r="5" spans="1:14">
      <c r="A5" t="s">
        <v>8</v>
      </c>
      <c r="B5" t="s">
        <v>9</v>
      </c>
      <c r="C5" t="s">
        <v>7</v>
      </c>
      <c r="D5" t="s">
        <v>10</v>
      </c>
      <c r="E5" t="s">
        <v>9</v>
      </c>
      <c r="F5" t="s">
        <v>10</v>
      </c>
      <c r="G5" t="s">
        <v>7</v>
      </c>
      <c r="H5" s="2" t="s">
        <v>9</v>
      </c>
      <c r="I5" s="2" t="s">
        <v>10</v>
      </c>
      <c r="J5" t="s">
        <v>7</v>
      </c>
      <c r="K5" t="s">
        <v>10</v>
      </c>
      <c r="M5" s="3" t="s">
        <v>66</v>
      </c>
      <c r="N5" s="3" t="s">
        <v>12</v>
      </c>
    </row>
    <row r="6" spans="1:14">
      <c r="A6" t="s">
        <v>13</v>
      </c>
      <c r="B6">
        <v>1</v>
      </c>
      <c r="C6">
        <v>0</v>
      </c>
      <c r="D6">
        <v>2</v>
      </c>
      <c r="E6">
        <v>0</v>
      </c>
      <c r="F6">
        <v>0</v>
      </c>
      <c r="G6">
        <v>0</v>
      </c>
      <c r="H6" s="2">
        <v>0</v>
      </c>
      <c r="I6" s="2">
        <v>0</v>
      </c>
      <c r="J6" s="2">
        <v>0</v>
      </c>
      <c r="K6" s="2">
        <v>0</v>
      </c>
      <c r="L6" t="s">
        <v>13</v>
      </c>
      <c r="M6">
        <f>AVERAGE(B6:K6)</f>
        <v>0.3</v>
      </c>
      <c r="N6">
        <f>STDEV(B6:K6)</f>
        <v>0.67494855771055284</v>
      </c>
    </row>
    <row r="7" spans="1:14">
      <c r="A7" t="s">
        <v>14</v>
      </c>
      <c r="B7">
        <v>25</v>
      </c>
      <c r="C7">
        <v>20</v>
      </c>
      <c r="D7">
        <v>6</v>
      </c>
      <c r="E7">
        <v>40</v>
      </c>
      <c r="F7">
        <v>0</v>
      </c>
      <c r="G7">
        <v>0</v>
      </c>
      <c r="H7">
        <v>3</v>
      </c>
      <c r="I7" s="2">
        <v>0</v>
      </c>
      <c r="J7">
        <v>0.5</v>
      </c>
      <c r="K7" s="2">
        <v>0</v>
      </c>
      <c r="L7" t="s">
        <v>14</v>
      </c>
      <c r="M7">
        <f t="shared" ref="M7:M72" si="0">AVERAGE(B7:K7)</f>
        <v>9.4499999999999993</v>
      </c>
      <c r="N7">
        <f t="shared" ref="N7:N72" si="1">STDEV(B7:K7)</f>
        <v>14.052382162624401</v>
      </c>
    </row>
    <row r="8" spans="1:14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 s="2">
        <v>0</v>
      </c>
      <c r="K8" s="2">
        <v>0</v>
      </c>
      <c r="L8" t="s">
        <v>15</v>
      </c>
      <c r="M8">
        <f t="shared" si="0"/>
        <v>0</v>
      </c>
      <c r="N8">
        <f t="shared" si="1"/>
        <v>0</v>
      </c>
    </row>
    <row r="9" spans="1:14">
      <c r="A9" t="s">
        <v>129</v>
      </c>
      <c r="B9">
        <v>0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 s="2">
        <v>0</v>
      </c>
      <c r="K9" s="2">
        <v>0</v>
      </c>
      <c r="L9" t="s">
        <v>129</v>
      </c>
      <c r="M9">
        <f t="shared" si="0"/>
        <v>0.05</v>
      </c>
      <c r="N9">
        <f t="shared" si="1"/>
        <v>0.15811388300841897</v>
      </c>
    </row>
    <row r="10" spans="1:14">
      <c r="A10" t="s">
        <v>16</v>
      </c>
      <c r="B10">
        <v>1</v>
      </c>
      <c r="C10">
        <v>4</v>
      </c>
      <c r="D10">
        <v>1</v>
      </c>
      <c r="E10">
        <v>0</v>
      </c>
      <c r="F10">
        <v>0</v>
      </c>
      <c r="G10">
        <v>0</v>
      </c>
      <c r="H10">
        <v>0</v>
      </c>
      <c r="I10">
        <v>2</v>
      </c>
      <c r="J10" s="2">
        <v>0</v>
      </c>
      <c r="K10" s="2">
        <v>0</v>
      </c>
      <c r="L10" t="s">
        <v>16</v>
      </c>
      <c r="M10">
        <f t="shared" si="0"/>
        <v>0.8</v>
      </c>
      <c r="N10">
        <f t="shared" si="1"/>
        <v>1.3165611772087666</v>
      </c>
    </row>
    <row r="11" spans="1:14">
      <c r="A11" t="s">
        <v>17</v>
      </c>
      <c r="B11">
        <v>2</v>
      </c>
      <c r="C11">
        <v>2</v>
      </c>
      <c r="D11">
        <v>0</v>
      </c>
      <c r="E11">
        <v>0.5</v>
      </c>
      <c r="F11">
        <v>0</v>
      </c>
      <c r="G11">
        <v>0</v>
      </c>
      <c r="H11">
        <v>0</v>
      </c>
      <c r="I11">
        <v>0</v>
      </c>
      <c r="J11" s="2">
        <v>0</v>
      </c>
      <c r="K11" s="2">
        <v>0</v>
      </c>
      <c r="L11" t="s">
        <v>17</v>
      </c>
      <c r="M11">
        <f t="shared" si="0"/>
        <v>0.45</v>
      </c>
      <c r="N11">
        <f t="shared" si="1"/>
        <v>0.83166499665830995</v>
      </c>
    </row>
    <row r="12" spans="1:14">
      <c r="A12" t="s">
        <v>215</v>
      </c>
      <c r="B12">
        <v>5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 s="2">
        <v>0</v>
      </c>
      <c r="K12" s="2">
        <v>0</v>
      </c>
      <c r="L12" t="s">
        <v>215</v>
      </c>
      <c r="M12">
        <f t="shared" si="0"/>
        <v>0.8</v>
      </c>
      <c r="N12">
        <f t="shared" si="1"/>
        <v>1.7511900715418263</v>
      </c>
    </row>
    <row r="13" spans="1:14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2">
        <v>0</v>
      </c>
      <c r="K13">
        <v>1</v>
      </c>
      <c r="L13" t="s">
        <v>18</v>
      </c>
      <c r="M13">
        <f t="shared" si="0"/>
        <v>0.1</v>
      </c>
      <c r="N13">
        <f t="shared" si="1"/>
        <v>0.31622776601683794</v>
      </c>
    </row>
    <row r="14" spans="1:14">
      <c r="A14" t="s">
        <v>159</v>
      </c>
      <c r="B14">
        <v>0</v>
      </c>
      <c r="C14">
        <v>0</v>
      </c>
      <c r="D14">
        <v>0</v>
      </c>
      <c r="E14">
        <v>0</v>
      </c>
      <c r="F14">
        <v>2</v>
      </c>
      <c r="G14">
        <v>1</v>
      </c>
      <c r="H14">
        <v>0</v>
      </c>
      <c r="I14">
        <v>1</v>
      </c>
      <c r="J14">
        <v>0.5</v>
      </c>
      <c r="K14">
        <v>0</v>
      </c>
      <c r="L14" t="s">
        <v>159</v>
      </c>
      <c r="M14">
        <f t="shared" si="0"/>
        <v>0.45</v>
      </c>
      <c r="N14">
        <f t="shared" si="1"/>
        <v>0.68516015970314881</v>
      </c>
    </row>
    <row r="15" spans="1:14">
      <c r="A15" t="s">
        <v>216</v>
      </c>
      <c r="B15">
        <v>0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216</v>
      </c>
      <c r="M15">
        <f t="shared" si="0"/>
        <v>0.05</v>
      </c>
      <c r="N15">
        <f t="shared" si="1"/>
        <v>0.15811388300841897</v>
      </c>
    </row>
    <row r="16" spans="1:14">
      <c r="A16" t="s">
        <v>19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19</v>
      </c>
      <c r="M16">
        <f t="shared" si="0"/>
        <v>0.2</v>
      </c>
      <c r="N16">
        <f t="shared" si="1"/>
        <v>0.63245553203367588</v>
      </c>
    </row>
    <row r="17" spans="1:14">
      <c r="A17" t="s">
        <v>185</v>
      </c>
      <c r="B17">
        <v>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 t="s">
        <v>185</v>
      </c>
      <c r="M17">
        <f t="shared" si="0"/>
        <v>0.7</v>
      </c>
      <c r="N17">
        <f t="shared" si="1"/>
        <v>1.4944341180973264</v>
      </c>
    </row>
    <row r="18" spans="1:14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 t="s">
        <v>20</v>
      </c>
      <c r="M18">
        <f t="shared" si="0"/>
        <v>0.3</v>
      </c>
      <c r="N18">
        <f t="shared" si="1"/>
        <v>0.94868329805051377</v>
      </c>
    </row>
    <row r="19" spans="1:14">
      <c r="A19" t="s">
        <v>21</v>
      </c>
      <c r="B19">
        <v>8</v>
      </c>
      <c r="C19">
        <v>2</v>
      </c>
      <c r="D19">
        <v>2</v>
      </c>
      <c r="E19">
        <v>6</v>
      </c>
      <c r="F19">
        <v>0</v>
      </c>
      <c r="G19">
        <v>35</v>
      </c>
      <c r="H19">
        <v>4</v>
      </c>
      <c r="I19">
        <v>6</v>
      </c>
      <c r="J19">
        <v>7</v>
      </c>
      <c r="K19">
        <v>0</v>
      </c>
      <c r="L19" t="s">
        <v>21</v>
      </c>
      <c r="M19">
        <f t="shared" si="0"/>
        <v>7</v>
      </c>
      <c r="N19">
        <f t="shared" si="1"/>
        <v>10.241527663824812</v>
      </c>
    </row>
    <row r="20" spans="1:14">
      <c r="A20" t="s">
        <v>22</v>
      </c>
      <c r="B20">
        <v>0</v>
      </c>
      <c r="C20">
        <v>5</v>
      </c>
      <c r="D20">
        <v>2</v>
      </c>
      <c r="E20">
        <v>0</v>
      </c>
      <c r="F20">
        <v>0</v>
      </c>
      <c r="G20">
        <v>2</v>
      </c>
      <c r="H20">
        <v>0</v>
      </c>
      <c r="I20">
        <v>0</v>
      </c>
      <c r="J20">
        <v>1</v>
      </c>
      <c r="K20">
        <v>0</v>
      </c>
      <c r="L20" t="s">
        <v>22</v>
      </c>
      <c r="M20">
        <f t="shared" si="0"/>
        <v>1</v>
      </c>
      <c r="N20">
        <f t="shared" si="1"/>
        <v>1.6329931618554521</v>
      </c>
    </row>
    <row r="21" spans="1:14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23</v>
      </c>
      <c r="M21">
        <f t="shared" si="0"/>
        <v>0</v>
      </c>
      <c r="N21">
        <f t="shared" si="1"/>
        <v>0</v>
      </c>
    </row>
    <row r="22" spans="1:14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24</v>
      </c>
      <c r="M22">
        <f t="shared" si="0"/>
        <v>0</v>
      </c>
      <c r="N22">
        <f t="shared" si="1"/>
        <v>0</v>
      </c>
    </row>
    <row r="23" spans="1:14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25</v>
      </c>
      <c r="M23">
        <f t="shared" si="0"/>
        <v>0</v>
      </c>
      <c r="N23">
        <f t="shared" si="1"/>
        <v>0</v>
      </c>
    </row>
    <row r="24" spans="1:14">
      <c r="A24" t="s">
        <v>111</v>
      </c>
      <c r="B24">
        <v>0</v>
      </c>
      <c r="C24">
        <v>0</v>
      </c>
      <c r="D24">
        <v>0</v>
      </c>
      <c r="E24">
        <v>0</v>
      </c>
      <c r="F24">
        <v>2</v>
      </c>
      <c r="G24">
        <v>0.5</v>
      </c>
      <c r="H24">
        <v>0</v>
      </c>
      <c r="I24">
        <v>0</v>
      </c>
      <c r="J24">
        <v>0</v>
      </c>
      <c r="K24">
        <v>0</v>
      </c>
      <c r="L24" t="s">
        <v>111</v>
      </c>
      <c r="M24">
        <f t="shared" si="0"/>
        <v>0.25</v>
      </c>
      <c r="N24">
        <f t="shared" si="1"/>
        <v>0.63464775882199231</v>
      </c>
    </row>
    <row r="25" spans="1:14">
      <c r="A25" t="s">
        <v>26</v>
      </c>
      <c r="B25">
        <v>1</v>
      </c>
      <c r="C25">
        <v>1</v>
      </c>
      <c r="D25">
        <v>0.5</v>
      </c>
      <c r="E25">
        <v>6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 t="s">
        <v>26</v>
      </c>
      <c r="M25">
        <f t="shared" si="0"/>
        <v>1.1499999999999999</v>
      </c>
      <c r="N25">
        <f t="shared" si="1"/>
        <v>1.9443650777453176</v>
      </c>
    </row>
    <row r="26" spans="1:14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27</v>
      </c>
      <c r="M26">
        <f t="shared" si="0"/>
        <v>0</v>
      </c>
      <c r="N26">
        <f t="shared" si="1"/>
        <v>0</v>
      </c>
    </row>
    <row r="27" spans="1:14">
      <c r="A27" t="s">
        <v>28</v>
      </c>
      <c r="B27">
        <v>6</v>
      </c>
      <c r="C27">
        <v>0</v>
      </c>
      <c r="D27">
        <v>2</v>
      </c>
      <c r="E27">
        <v>6</v>
      </c>
      <c r="F27">
        <v>28</v>
      </c>
      <c r="G27">
        <v>15</v>
      </c>
      <c r="H27">
        <v>20</v>
      </c>
      <c r="I27">
        <v>4</v>
      </c>
      <c r="J27">
        <v>0.5</v>
      </c>
      <c r="K27">
        <v>2</v>
      </c>
      <c r="L27" t="s">
        <v>28</v>
      </c>
      <c r="M27">
        <f t="shared" si="0"/>
        <v>8.35</v>
      </c>
      <c r="N27">
        <f t="shared" si="1"/>
        <v>9.4752601840559265</v>
      </c>
    </row>
    <row r="28" spans="1:14">
      <c r="A28" t="s">
        <v>153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0.5</v>
      </c>
      <c r="J28">
        <v>0</v>
      </c>
      <c r="K28">
        <v>0</v>
      </c>
      <c r="L28" t="s">
        <v>153</v>
      </c>
      <c r="M28">
        <f t="shared" si="0"/>
        <v>0.05</v>
      </c>
      <c r="N28">
        <f t="shared" si="1"/>
        <v>0.15811388300841897</v>
      </c>
    </row>
    <row r="29" spans="1:14">
      <c r="A29" t="s">
        <v>29</v>
      </c>
      <c r="B29">
        <v>2</v>
      </c>
      <c r="C29">
        <v>0.5</v>
      </c>
      <c r="D29">
        <v>9</v>
      </c>
      <c r="E29">
        <v>3</v>
      </c>
      <c r="F29">
        <v>0.5</v>
      </c>
      <c r="G29">
        <v>27</v>
      </c>
      <c r="H29">
        <v>8</v>
      </c>
      <c r="I29">
        <v>2</v>
      </c>
      <c r="J29">
        <v>6</v>
      </c>
      <c r="K29">
        <v>2</v>
      </c>
      <c r="L29" t="s">
        <v>29</v>
      </c>
      <c r="M29">
        <f t="shared" si="0"/>
        <v>6</v>
      </c>
      <c r="N29">
        <f t="shared" si="1"/>
        <v>7.9686887252546139</v>
      </c>
    </row>
    <row r="30" spans="1:14">
      <c r="A30" t="s">
        <v>30</v>
      </c>
      <c r="B30">
        <v>25</v>
      </c>
      <c r="C30">
        <v>40</v>
      </c>
      <c r="D30">
        <v>38</v>
      </c>
      <c r="E30">
        <v>40</v>
      </c>
      <c r="F30">
        <v>12</v>
      </c>
      <c r="G30">
        <v>15</v>
      </c>
      <c r="H30">
        <v>15</v>
      </c>
      <c r="I30">
        <v>4</v>
      </c>
      <c r="J30">
        <v>20</v>
      </c>
      <c r="K30">
        <v>0</v>
      </c>
      <c r="L30" t="s">
        <v>30</v>
      </c>
      <c r="M30">
        <f t="shared" si="0"/>
        <v>20.9</v>
      </c>
      <c r="N30">
        <f t="shared" si="1"/>
        <v>14.571280733766068</v>
      </c>
    </row>
    <row r="31" spans="1:14">
      <c r="A31" t="s">
        <v>172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172</v>
      </c>
      <c r="M31">
        <f t="shared" si="0"/>
        <v>0</v>
      </c>
      <c r="N31">
        <f t="shared" si="1"/>
        <v>0</v>
      </c>
    </row>
    <row r="32" spans="1:14">
      <c r="A32" t="s">
        <v>31</v>
      </c>
      <c r="B32">
        <v>0.5</v>
      </c>
      <c r="C32">
        <v>0</v>
      </c>
      <c r="D32">
        <v>0.5</v>
      </c>
      <c r="E32">
        <v>0</v>
      </c>
      <c r="F32">
        <v>0</v>
      </c>
      <c r="G32">
        <v>0.5</v>
      </c>
      <c r="H32">
        <v>1</v>
      </c>
      <c r="I32">
        <v>2</v>
      </c>
      <c r="J32">
        <v>4</v>
      </c>
      <c r="K32">
        <v>0</v>
      </c>
      <c r="L32" t="s">
        <v>31</v>
      </c>
      <c r="M32">
        <f t="shared" si="0"/>
        <v>0.85</v>
      </c>
      <c r="N32">
        <f t="shared" si="1"/>
        <v>1.2703892666773002</v>
      </c>
    </row>
    <row r="33" spans="1:14">
      <c r="A33" t="s">
        <v>133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133</v>
      </c>
      <c r="M33">
        <f t="shared" si="0"/>
        <v>0.1</v>
      </c>
      <c r="N33">
        <f t="shared" si="1"/>
        <v>0.31622776601683794</v>
      </c>
    </row>
    <row r="34" spans="1:14">
      <c r="A34" t="s">
        <v>32</v>
      </c>
      <c r="B34">
        <v>0</v>
      </c>
      <c r="C34">
        <v>1</v>
      </c>
      <c r="D34">
        <v>1</v>
      </c>
      <c r="E34">
        <v>2</v>
      </c>
      <c r="F34">
        <v>2</v>
      </c>
      <c r="G34">
        <v>0</v>
      </c>
      <c r="H34">
        <v>2</v>
      </c>
      <c r="I34">
        <v>0.5</v>
      </c>
      <c r="J34">
        <v>0.5</v>
      </c>
      <c r="K34">
        <v>0</v>
      </c>
      <c r="L34" t="s">
        <v>32</v>
      </c>
      <c r="M34">
        <f t="shared" si="0"/>
        <v>0.9</v>
      </c>
      <c r="N34">
        <f t="shared" si="1"/>
        <v>0.84327404271156781</v>
      </c>
    </row>
    <row r="35" spans="1:14">
      <c r="A35" t="s">
        <v>33</v>
      </c>
      <c r="B35">
        <v>3</v>
      </c>
      <c r="C35">
        <v>1</v>
      </c>
      <c r="D35">
        <v>2</v>
      </c>
      <c r="E35">
        <v>4</v>
      </c>
      <c r="F35">
        <v>1</v>
      </c>
      <c r="G35">
        <v>0.5</v>
      </c>
      <c r="H35">
        <v>2</v>
      </c>
      <c r="I35">
        <v>0</v>
      </c>
      <c r="J35">
        <v>0</v>
      </c>
      <c r="K35">
        <v>0</v>
      </c>
      <c r="L35" t="s">
        <v>33</v>
      </c>
      <c r="M35">
        <f t="shared" si="0"/>
        <v>1.35</v>
      </c>
      <c r="N35">
        <f t="shared" si="1"/>
        <v>1.3753787357185172</v>
      </c>
    </row>
    <row r="36" spans="1:14" s="10" customFormat="1">
      <c r="A36" s="10" t="s">
        <v>217</v>
      </c>
      <c r="B36">
        <v>0</v>
      </c>
      <c r="C36">
        <v>1</v>
      </c>
      <c r="D36" s="10">
        <v>4.5</v>
      </c>
      <c r="E36">
        <v>2</v>
      </c>
      <c r="F36">
        <v>2</v>
      </c>
      <c r="G36">
        <v>0</v>
      </c>
      <c r="H36">
        <v>2</v>
      </c>
      <c r="I36" s="10">
        <v>2.5</v>
      </c>
      <c r="J36">
        <v>0.5</v>
      </c>
      <c r="K36">
        <v>0</v>
      </c>
      <c r="M36" s="10">
        <f t="shared" si="0"/>
        <v>1.45</v>
      </c>
      <c r="N36" s="10">
        <f t="shared" si="1"/>
        <v>1.4424131015612538</v>
      </c>
    </row>
    <row r="37" spans="1:14" s="10" customFormat="1">
      <c r="A37" s="10" t="s">
        <v>218</v>
      </c>
      <c r="B37">
        <v>3</v>
      </c>
      <c r="C37">
        <v>1</v>
      </c>
      <c r="D37" s="10">
        <v>5.5</v>
      </c>
      <c r="E37">
        <v>4</v>
      </c>
      <c r="F37">
        <v>1</v>
      </c>
      <c r="G37">
        <v>0.5</v>
      </c>
      <c r="H37">
        <v>2</v>
      </c>
      <c r="I37" s="10">
        <v>0</v>
      </c>
      <c r="J37">
        <v>0</v>
      </c>
      <c r="K37">
        <v>0</v>
      </c>
      <c r="M37" s="10">
        <f t="shared" si="0"/>
        <v>1.7</v>
      </c>
      <c r="N37" s="10">
        <f t="shared" si="1"/>
        <v>1.9032136564826929</v>
      </c>
    </row>
    <row r="38" spans="1:14">
      <c r="A38" t="s">
        <v>219</v>
      </c>
      <c r="B38">
        <v>0</v>
      </c>
      <c r="C38">
        <v>0</v>
      </c>
      <c r="D38">
        <v>7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  <c r="L38" t="s">
        <v>219</v>
      </c>
      <c r="M38">
        <f t="shared" si="0"/>
        <v>0.9</v>
      </c>
      <c r="N38">
        <f t="shared" si="1"/>
        <v>2.2335820757001272</v>
      </c>
    </row>
    <row r="39" spans="1:14">
      <c r="A39" t="s">
        <v>34</v>
      </c>
      <c r="B39">
        <v>5</v>
      </c>
      <c r="C39">
        <v>3</v>
      </c>
      <c r="D39">
        <v>3</v>
      </c>
      <c r="E39">
        <v>3</v>
      </c>
      <c r="F39">
        <v>1.5</v>
      </c>
      <c r="G39">
        <v>0</v>
      </c>
      <c r="H39">
        <v>1</v>
      </c>
      <c r="I39">
        <v>0</v>
      </c>
      <c r="J39">
        <v>0</v>
      </c>
      <c r="K39">
        <v>0</v>
      </c>
      <c r="L39" t="s">
        <v>34</v>
      </c>
      <c r="M39">
        <f t="shared" si="0"/>
        <v>1.65</v>
      </c>
      <c r="N39">
        <f t="shared" si="1"/>
        <v>1.7646214576755235</v>
      </c>
    </row>
    <row r="40" spans="1:14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35</v>
      </c>
      <c r="M40">
        <f t="shared" si="0"/>
        <v>0</v>
      </c>
      <c r="N40">
        <f t="shared" si="1"/>
        <v>0</v>
      </c>
    </row>
    <row r="41" spans="1:14">
      <c r="A41" t="s">
        <v>36</v>
      </c>
      <c r="B41">
        <v>4</v>
      </c>
      <c r="C41">
        <v>0.5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36</v>
      </c>
      <c r="M41">
        <f t="shared" si="0"/>
        <v>0.45</v>
      </c>
      <c r="N41">
        <f t="shared" si="1"/>
        <v>1.2572014777097407</v>
      </c>
    </row>
    <row r="42" spans="1:14">
      <c r="A42" t="s">
        <v>113</v>
      </c>
      <c r="B42">
        <v>2</v>
      </c>
      <c r="C42">
        <v>0</v>
      </c>
      <c r="D42">
        <v>0.5</v>
      </c>
      <c r="E42">
        <v>0</v>
      </c>
      <c r="F42">
        <v>0</v>
      </c>
      <c r="G42">
        <v>0</v>
      </c>
      <c r="H42">
        <v>0.5</v>
      </c>
      <c r="I42">
        <v>0</v>
      </c>
      <c r="J42">
        <v>0.5</v>
      </c>
      <c r="K42">
        <v>0</v>
      </c>
      <c r="L42" t="s">
        <v>113</v>
      </c>
      <c r="M42">
        <f t="shared" si="0"/>
        <v>0.35</v>
      </c>
      <c r="N42">
        <f t="shared" si="1"/>
        <v>0.62583277851728625</v>
      </c>
    </row>
    <row r="43" spans="1:14">
      <c r="A43" t="s">
        <v>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37</v>
      </c>
      <c r="M43">
        <f t="shared" si="0"/>
        <v>0</v>
      </c>
      <c r="N43">
        <f t="shared" si="1"/>
        <v>0</v>
      </c>
    </row>
    <row r="44" spans="1:14">
      <c r="A44" t="s">
        <v>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38</v>
      </c>
      <c r="M44">
        <f t="shared" si="0"/>
        <v>0</v>
      </c>
      <c r="N44">
        <f t="shared" si="1"/>
        <v>0</v>
      </c>
    </row>
    <row r="45" spans="1:14">
      <c r="A45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39</v>
      </c>
      <c r="M45">
        <f t="shared" si="0"/>
        <v>0</v>
      </c>
      <c r="N45">
        <f t="shared" si="1"/>
        <v>0</v>
      </c>
    </row>
    <row r="46" spans="1:14">
      <c r="A46" t="s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40</v>
      </c>
      <c r="M46">
        <f t="shared" si="0"/>
        <v>0</v>
      </c>
      <c r="N46">
        <f t="shared" si="1"/>
        <v>0</v>
      </c>
    </row>
    <row r="47" spans="1:14">
      <c r="A47" t="s">
        <v>220</v>
      </c>
      <c r="B47">
        <v>0</v>
      </c>
      <c r="C47">
        <v>0</v>
      </c>
      <c r="D47">
        <v>0.5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220</v>
      </c>
      <c r="M47">
        <f t="shared" si="0"/>
        <v>0.05</v>
      </c>
      <c r="N47">
        <f t="shared" si="1"/>
        <v>0.15811388300841897</v>
      </c>
    </row>
    <row r="48" spans="1:14">
      <c r="A48" t="s">
        <v>41</v>
      </c>
      <c r="B48">
        <v>5</v>
      </c>
      <c r="C48">
        <v>10</v>
      </c>
      <c r="D48">
        <v>8</v>
      </c>
      <c r="E48">
        <v>8</v>
      </c>
      <c r="F48">
        <v>79</v>
      </c>
      <c r="G48">
        <v>4</v>
      </c>
      <c r="H48">
        <v>15</v>
      </c>
      <c r="I48">
        <v>0</v>
      </c>
      <c r="J48">
        <v>18</v>
      </c>
      <c r="K48">
        <v>87</v>
      </c>
      <c r="L48" t="s">
        <v>41</v>
      </c>
      <c r="M48">
        <f t="shared" si="0"/>
        <v>23.4</v>
      </c>
      <c r="N48">
        <f t="shared" si="1"/>
        <v>31.889392175664515</v>
      </c>
    </row>
    <row r="49" spans="1:14" s="10" customFormat="1">
      <c r="A49" s="10" t="s">
        <v>221</v>
      </c>
      <c r="B49" s="10">
        <v>5</v>
      </c>
      <c r="C49" s="10">
        <v>5</v>
      </c>
      <c r="D49" s="10">
        <v>11</v>
      </c>
      <c r="E49" s="10">
        <v>0</v>
      </c>
      <c r="F49" s="10">
        <v>3</v>
      </c>
      <c r="G49" s="10">
        <v>30</v>
      </c>
      <c r="H49" s="10">
        <v>30</v>
      </c>
      <c r="I49" s="10">
        <v>36</v>
      </c>
      <c r="J49" s="10">
        <v>0</v>
      </c>
      <c r="K49" s="10">
        <v>0</v>
      </c>
      <c r="L49" s="10" t="s">
        <v>221</v>
      </c>
      <c r="M49" s="10">
        <f t="shared" si="0"/>
        <v>12</v>
      </c>
      <c r="N49" s="10">
        <f t="shared" si="1"/>
        <v>14.282856857085701</v>
      </c>
    </row>
    <row r="50" spans="1:14">
      <c r="A50" t="s">
        <v>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42</v>
      </c>
      <c r="M50">
        <f t="shared" si="0"/>
        <v>0</v>
      </c>
      <c r="N50">
        <f t="shared" si="1"/>
        <v>0</v>
      </c>
    </row>
    <row r="51" spans="1:14">
      <c r="A51" t="s">
        <v>43</v>
      </c>
      <c r="B51">
        <v>0</v>
      </c>
      <c r="C51">
        <v>3</v>
      </c>
      <c r="D51">
        <v>2</v>
      </c>
      <c r="E51">
        <v>2</v>
      </c>
      <c r="F51">
        <v>0</v>
      </c>
      <c r="G51">
        <v>0</v>
      </c>
      <c r="H51">
        <v>0</v>
      </c>
      <c r="I51">
        <v>4</v>
      </c>
      <c r="J51">
        <v>0.5</v>
      </c>
      <c r="K51">
        <v>0</v>
      </c>
      <c r="L51" t="s">
        <v>43</v>
      </c>
      <c r="M51">
        <f t="shared" si="0"/>
        <v>1.1499999999999999</v>
      </c>
      <c r="N51">
        <f t="shared" si="1"/>
        <v>1.4916433890176297</v>
      </c>
    </row>
    <row r="52" spans="1:14">
      <c r="A52" t="s">
        <v>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44</v>
      </c>
      <c r="M52">
        <f t="shared" si="0"/>
        <v>0</v>
      </c>
      <c r="N52">
        <f t="shared" si="1"/>
        <v>0</v>
      </c>
    </row>
    <row r="53" spans="1:14">
      <c r="A53" t="s">
        <v>222</v>
      </c>
      <c r="B53">
        <v>2</v>
      </c>
      <c r="C53">
        <v>0</v>
      </c>
      <c r="D53">
        <v>2</v>
      </c>
      <c r="E53">
        <v>0</v>
      </c>
      <c r="F53">
        <v>0</v>
      </c>
      <c r="G53">
        <v>0</v>
      </c>
      <c r="H53">
        <v>0.5</v>
      </c>
      <c r="I53">
        <v>1</v>
      </c>
      <c r="J53">
        <v>0</v>
      </c>
      <c r="K53">
        <v>0</v>
      </c>
      <c r="L53" t="s">
        <v>222</v>
      </c>
      <c r="M53">
        <f t="shared" si="0"/>
        <v>0.55000000000000004</v>
      </c>
      <c r="N53">
        <f t="shared" si="1"/>
        <v>0.83166499665830995</v>
      </c>
    </row>
    <row r="54" spans="1:14">
      <c r="A54" t="s">
        <v>223</v>
      </c>
      <c r="B54">
        <v>0</v>
      </c>
      <c r="C54">
        <v>0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223</v>
      </c>
      <c r="M54">
        <f t="shared" si="0"/>
        <v>0.2</v>
      </c>
      <c r="N54">
        <f t="shared" si="1"/>
        <v>0.63245553203367588</v>
      </c>
    </row>
    <row r="55" spans="1:14">
      <c r="A55" t="s">
        <v>224</v>
      </c>
      <c r="B55">
        <v>2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6</v>
      </c>
      <c r="K55">
        <v>0</v>
      </c>
      <c r="L55" t="s">
        <v>224</v>
      </c>
      <c r="M55">
        <f t="shared" si="0"/>
        <v>0.9</v>
      </c>
      <c r="N55">
        <f t="shared" si="1"/>
        <v>1.9119507199599981</v>
      </c>
    </row>
    <row r="56" spans="1:14">
      <c r="A56" t="s">
        <v>117</v>
      </c>
      <c r="B56">
        <v>0</v>
      </c>
      <c r="C56">
        <v>0.5</v>
      </c>
      <c r="D56">
        <v>0</v>
      </c>
      <c r="E56">
        <v>0</v>
      </c>
      <c r="F56">
        <v>1</v>
      </c>
      <c r="G56">
        <v>0.5</v>
      </c>
      <c r="H56">
        <v>2</v>
      </c>
      <c r="I56">
        <v>13</v>
      </c>
      <c r="J56">
        <v>0.5</v>
      </c>
      <c r="K56">
        <v>5</v>
      </c>
      <c r="L56" t="s">
        <v>117</v>
      </c>
      <c r="M56">
        <f t="shared" si="0"/>
        <v>2.25</v>
      </c>
      <c r="N56">
        <f t="shared" si="1"/>
        <v>4.0705582472732704</v>
      </c>
    </row>
    <row r="57" spans="1:14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</v>
      </c>
      <c r="K57">
        <v>0</v>
      </c>
      <c r="L57" t="s">
        <v>225</v>
      </c>
      <c r="M57">
        <f t="shared" si="0"/>
        <v>0.7</v>
      </c>
      <c r="N57">
        <f t="shared" si="1"/>
        <v>2.2135943621178655</v>
      </c>
    </row>
    <row r="58" spans="1:14">
      <c r="A58" t="s">
        <v>45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45</v>
      </c>
      <c r="M58">
        <f t="shared" si="0"/>
        <v>0</v>
      </c>
      <c r="N58">
        <f t="shared" si="1"/>
        <v>0</v>
      </c>
    </row>
    <row r="59" spans="1:14">
      <c r="A59" t="s">
        <v>46</v>
      </c>
      <c r="B59">
        <v>15</v>
      </c>
      <c r="C59">
        <v>7</v>
      </c>
      <c r="D59">
        <v>16</v>
      </c>
      <c r="E59">
        <v>5</v>
      </c>
      <c r="F59">
        <v>2</v>
      </c>
      <c r="G59">
        <v>1</v>
      </c>
      <c r="H59">
        <v>5</v>
      </c>
      <c r="I59">
        <v>6</v>
      </c>
      <c r="J59">
        <v>15</v>
      </c>
      <c r="K59">
        <v>0</v>
      </c>
      <c r="L59" t="s">
        <v>46</v>
      </c>
      <c r="M59">
        <f t="shared" si="0"/>
        <v>7.2</v>
      </c>
      <c r="N59">
        <f t="shared" si="1"/>
        <v>6.0332412515993425</v>
      </c>
    </row>
    <row r="60" spans="1:14">
      <c r="A60" t="s">
        <v>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47</v>
      </c>
      <c r="M60">
        <f t="shared" si="0"/>
        <v>0</v>
      </c>
      <c r="N60">
        <f t="shared" si="1"/>
        <v>0</v>
      </c>
    </row>
    <row r="61" spans="1:14">
      <c r="A61" t="s">
        <v>48</v>
      </c>
      <c r="B61">
        <v>0</v>
      </c>
      <c r="C61">
        <v>0</v>
      </c>
      <c r="D61">
        <v>0.5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v>0</v>
      </c>
      <c r="L61" t="s">
        <v>48</v>
      </c>
      <c r="M61">
        <f t="shared" si="0"/>
        <v>0.25</v>
      </c>
      <c r="N61">
        <f t="shared" si="1"/>
        <v>0.63464775882199231</v>
      </c>
    </row>
    <row r="62" spans="1:14">
      <c r="A62" t="s">
        <v>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49</v>
      </c>
      <c r="M62">
        <f t="shared" si="0"/>
        <v>0</v>
      </c>
      <c r="N62">
        <f t="shared" si="1"/>
        <v>0</v>
      </c>
    </row>
    <row r="63" spans="1:14">
      <c r="A63" t="s">
        <v>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50</v>
      </c>
      <c r="M63">
        <f t="shared" si="0"/>
        <v>0</v>
      </c>
      <c r="N63">
        <f t="shared" si="1"/>
        <v>0</v>
      </c>
    </row>
    <row r="64" spans="1:14">
      <c r="A64" t="s">
        <v>176</v>
      </c>
      <c r="B64">
        <v>0</v>
      </c>
      <c r="C64">
        <v>0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176</v>
      </c>
      <c r="M64">
        <f t="shared" si="0"/>
        <v>0.2</v>
      </c>
      <c r="N64">
        <f t="shared" si="1"/>
        <v>0.63245553203367588</v>
      </c>
    </row>
    <row r="65" spans="1:14">
      <c r="A65" t="s">
        <v>226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226</v>
      </c>
      <c r="M65">
        <f t="shared" si="0"/>
        <v>0.1</v>
      </c>
      <c r="N65">
        <f t="shared" si="1"/>
        <v>0.31622776601683794</v>
      </c>
    </row>
    <row r="66" spans="1:14">
      <c r="A66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51</v>
      </c>
      <c r="M66">
        <f t="shared" si="0"/>
        <v>0</v>
      </c>
      <c r="N66">
        <f t="shared" si="1"/>
        <v>0</v>
      </c>
    </row>
    <row r="67" spans="1:14">
      <c r="A67" t="s">
        <v>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52</v>
      </c>
      <c r="M67">
        <f t="shared" si="0"/>
        <v>0</v>
      </c>
      <c r="N67">
        <f t="shared" si="1"/>
        <v>0</v>
      </c>
    </row>
    <row r="68" spans="1:14">
      <c r="A68" t="s">
        <v>53</v>
      </c>
      <c r="B68">
        <v>5</v>
      </c>
      <c r="C68">
        <v>2</v>
      </c>
      <c r="D68">
        <v>2</v>
      </c>
      <c r="E68">
        <v>0.5</v>
      </c>
      <c r="F68">
        <v>0</v>
      </c>
      <c r="G68">
        <v>0.5</v>
      </c>
      <c r="H68">
        <v>1</v>
      </c>
      <c r="I68">
        <v>0</v>
      </c>
      <c r="J68">
        <v>0</v>
      </c>
      <c r="K68">
        <v>0</v>
      </c>
      <c r="L68" t="s">
        <v>53</v>
      </c>
      <c r="M68">
        <f t="shared" si="0"/>
        <v>1.1000000000000001</v>
      </c>
      <c r="N68">
        <f t="shared" si="1"/>
        <v>1.5776212754932311</v>
      </c>
    </row>
    <row r="69" spans="1:14">
      <c r="A69" t="s">
        <v>120</v>
      </c>
      <c r="B69">
        <v>0</v>
      </c>
      <c r="C69">
        <v>0.5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0.5</v>
      </c>
      <c r="L69" t="s">
        <v>120</v>
      </c>
      <c r="M69">
        <f t="shared" si="0"/>
        <v>0.2</v>
      </c>
      <c r="N69">
        <f t="shared" si="1"/>
        <v>0.34960294939005054</v>
      </c>
    </row>
    <row r="70" spans="1:14">
      <c r="A70" t="s">
        <v>177</v>
      </c>
      <c r="B70">
        <v>0</v>
      </c>
      <c r="C70">
        <v>100</v>
      </c>
      <c r="D70">
        <v>0</v>
      </c>
      <c r="E70">
        <v>0</v>
      </c>
      <c r="F70">
        <v>0</v>
      </c>
      <c r="G70">
        <v>100</v>
      </c>
      <c r="H70">
        <v>0</v>
      </c>
      <c r="I70">
        <v>0</v>
      </c>
      <c r="J70">
        <v>100</v>
      </c>
      <c r="K70">
        <v>0</v>
      </c>
      <c r="L70" t="s">
        <v>177</v>
      </c>
      <c r="M70">
        <f t="shared" si="0"/>
        <v>30</v>
      </c>
      <c r="N70">
        <f t="shared" si="1"/>
        <v>48.304589153964798</v>
      </c>
    </row>
    <row r="71" spans="1:14">
      <c r="A71" t="s">
        <v>56</v>
      </c>
      <c r="B71">
        <v>10</v>
      </c>
      <c r="C71">
        <v>20</v>
      </c>
      <c r="D71">
        <v>0</v>
      </c>
      <c r="E71">
        <v>2</v>
      </c>
      <c r="F71">
        <v>0</v>
      </c>
      <c r="G71">
        <v>10</v>
      </c>
      <c r="H71">
        <v>3</v>
      </c>
      <c r="I71">
        <v>34</v>
      </c>
      <c r="J71">
        <v>45</v>
      </c>
      <c r="K71">
        <v>7</v>
      </c>
      <c r="L71" t="s">
        <v>56</v>
      </c>
      <c r="M71">
        <f t="shared" si="0"/>
        <v>13.1</v>
      </c>
      <c r="N71">
        <f t="shared" si="1"/>
        <v>15.372775358477799</v>
      </c>
    </row>
    <row r="72" spans="1:14">
      <c r="A72" t="s">
        <v>57</v>
      </c>
      <c r="B72">
        <v>0</v>
      </c>
      <c r="C72" t="s">
        <v>227</v>
      </c>
      <c r="D72" t="s">
        <v>228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57</v>
      </c>
      <c r="M72">
        <f t="shared" si="0"/>
        <v>0</v>
      </c>
      <c r="N72">
        <f t="shared" si="1"/>
        <v>0</v>
      </c>
    </row>
    <row r="73" spans="1:14">
      <c r="A73" t="s">
        <v>93</v>
      </c>
      <c r="B73">
        <v>0</v>
      </c>
      <c r="C73">
        <v>22</v>
      </c>
      <c r="D73">
        <v>0</v>
      </c>
      <c r="E73">
        <v>0</v>
      </c>
      <c r="F73">
        <v>0</v>
      </c>
      <c r="G73">
        <v>10</v>
      </c>
      <c r="H73">
        <v>0</v>
      </c>
      <c r="I73">
        <v>0</v>
      </c>
      <c r="J73">
        <v>10</v>
      </c>
      <c r="K73">
        <v>0</v>
      </c>
      <c r="L73" t="s">
        <v>93</v>
      </c>
      <c r="M73">
        <f>AVERAGE(B73:K73)</f>
        <v>4.2</v>
      </c>
      <c r="N73">
        <f>STDEV(B73:K73)</f>
        <v>7.5099933422074354</v>
      </c>
    </row>
  </sheetData>
  <pageMargins left="0.75" right="0.75" top="1" bottom="1" header="0.3" footer="0.3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West Beach Boulder low 2011</vt:lpstr>
      <vt:lpstr>West Beach Boulder Low 2012</vt:lpstr>
      <vt:lpstr>West Beach Boulder mid 2011</vt:lpstr>
      <vt:lpstr>West Beach Bould Mid 2012</vt:lpstr>
      <vt:lpstr>West Beach Boulder upper 2011</vt:lpstr>
      <vt:lpstr>West Beach Boulder Upper 2012</vt:lpstr>
      <vt:lpstr>North Beach Bench low 2011</vt:lpstr>
      <vt:lpstr>North Beach Bench low 2012</vt:lpstr>
      <vt:lpstr>North Beach Bench mid 2011</vt:lpstr>
      <vt:lpstr>North Beach Bench mid 2012</vt:lpstr>
      <vt:lpstr>North Beach Bench upper 2011</vt:lpstr>
      <vt:lpstr>North Beach Bench upper 2012</vt:lpstr>
      <vt:lpstr>Fifth Beach Bench low 2011</vt:lpstr>
      <vt:lpstr>5th Beach Bench low 2012</vt:lpstr>
      <vt:lpstr>Fifth Beach Bench mid 2011</vt:lpstr>
      <vt:lpstr>5th Beach Bench mid 2012</vt:lpstr>
      <vt:lpstr>Fifth Beach Bench upper 2011</vt:lpstr>
      <vt:lpstr>5th Beach Bench upper 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sandracl</dc:creator>
  <cp:lastModifiedBy>Patrick Martone</cp:lastModifiedBy>
  <dcterms:created xsi:type="dcterms:W3CDTF">2011-08-12T22:26:21Z</dcterms:created>
  <dcterms:modified xsi:type="dcterms:W3CDTF">2018-04-18T00:12:30Z</dcterms:modified>
</cp:coreProperties>
</file>