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HeatherCrane\electronics\"/>
    </mc:Choice>
  </mc:AlternateContent>
  <xr:revisionPtr revIDLastSave="0" documentId="13_ncr:1_{ABA60B81-E90F-4297-B329-43EB90118006}" xr6:coauthVersionLast="43" xr6:coauthVersionMax="43" xr10:uidLastSave="{00000000-0000-0000-0000-000000000000}"/>
  <bookViews>
    <workbookView xWindow="23625" yWindow="-675" windowWidth="21600" windowHeight="11385" xr2:uid="{DC4798AB-34B3-44E8-8FF9-7EA4EA2694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D11" i="1" l="1"/>
  <c r="E11" i="1" s="1"/>
  <c r="B11" i="1"/>
  <c r="C11" i="1" s="1"/>
  <c r="A11" i="1"/>
  <c r="I3" i="1"/>
  <c r="F3" i="1"/>
  <c r="D3" i="1"/>
  <c r="J3" i="1" l="1"/>
  <c r="B7" i="1" s="1"/>
  <c r="C7" i="1" s="1"/>
</calcChain>
</file>

<file path=xl/sharedStrings.xml><?xml version="1.0" encoding="utf-8"?>
<sst xmlns="http://schemas.openxmlformats.org/spreadsheetml/2006/main" count="21" uniqueCount="21">
  <si>
    <t>Duty Cycle</t>
  </si>
  <si>
    <t>MOSFET Gate Charge ( C)</t>
  </si>
  <si>
    <t>Switching Frequency (Hz)</t>
  </si>
  <si>
    <t>Cycle Time (s)</t>
  </si>
  <si>
    <t>VDD I Bias (A)</t>
  </si>
  <si>
    <t>Allowable Ripple</t>
  </si>
  <si>
    <t>Driver Voltage (V)</t>
  </si>
  <si>
    <t>Ripple (V)</t>
  </si>
  <si>
    <t>Total Charge Requirement ( C)</t>
  </si>
  <si>
    <t>Minimum Capacitance ( C)</t>
  </si>
  <si>
    <t>Gate Driver Bootstrap Capacitor</t>
  </si>
  <si>
    <t>Gate Driver Bootstrap Max Resistor</t>
  </si>
  <si>
    <t>Selected Capacitance ( C)</t>
  </si>
  <si>
    <t>Max Resistance</t>
  </si>
  <si>
    <t>Use Resistor</t>
  </si>
  <si>
    <t>Gate Driver Boostrap Current</t>
  </si>
  <si>
    <t>Minimum Charge Time (S)</t>
  </si>
  <si>
    <t>Max Charge Current (A)</t>
  </si>
  <si>
    <t>Average Charge Current (A)</t>
  </si>
  <si>
    <t>Average Charge Current (mA)</t>
  </si>
  <si>
    <t>Max Charge 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</si>
</sst>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1" applyFont="1"/>
    <xf numFmtId="11" fontId="0" fillId="0" borderId="0" xfId="0" applyNumberFormat="1"/>
    <xf numFmtId="11" fontId="2" fillId="0" borderId="0" xfId="0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CB9B-2B91-48B3-A6EF-AB6492F25283}">
  <dimension ref="A1:L11"/>
  <sheetViews>
    <sheetView tabSelected="1" workbookViewId="0">
      <selection activeCell="D38" sqref="D38"/>
    </sheetView>
  </sheetViews>
  <sheetFormatPr defaultRowHeight="15" x14ac:dyDescent="0.25"/>
  <cols>
    <col min="1" max="1" width="38.42578125" bestFit="1" customWidth="1"/>
    <col min="2" max="2" width="22.140625" bestFit="1" customWidth="1"/>
    <col min="3" max="3" width="23.85546875" bestFit="1" customWidth="1"/>
    <col min="4" max="4" width="25.7109375" bestFit="1" customWidth="1"/>
    <col min="5" max="5" width="27.42578125" bestFit="1" customWidth="1"/>
    <col min="6" max="6" width="28.140625" bestFit="1" customWidth="1"/>
    <col min="7" max="7" width="16.28515625" bestFit="1" customWidth="1"/>
    <col min="8" max="8" width="17" bestFit="1" customWidth="1"/>
    <col min="9" max="9" width="9.85546875" bestFit="1" customWidth="1"/>
    <col min="10" max="10" width="24.5703125" bestFit="1" customWidth="1"/>
    <col min="13" max="13" width="21" bestFit="1" customWidth="1"/>
  </cols>
  <sheetData>
    <row r="1" spans="1:12" x14ac:dyDescent="0.25">
      <c r="A1" s="1" t="s">
        <v>10</v>
      </c>
    </row>
    <row r="2" spans="1:12" x14ac:dyDescent="0.25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8</v>
      </c>
      <c r="G2" s="1" t="s">
        <v>5</v>
      </c>
      <c r="H2" s="1" t="s">
        <v>6</v>
      </c>
      <c r="I2" s="1" t="s">
        <v>7</v>
      </c>
      <c r="J2" s="1" t="s">
        <v>9</v>
      </c>
      <c r="K2" s="1"/>
      <c r="L2" s="1"/>
    </row>
    <row r="3" spans="1:12" x14ac:dyDescent="0.25">
      <c r="A3" s="3">
        <v>2.9999999999999997E-8</v>
      </c>
      <c r="B3" s="2">
        <v>0.9</v>
      </c>
      <c r="C3">
        <v>20000</v>
      </c>
      <c r="D3">
        <f>1/C3</f>
        <v>5.0000000000000002E-5</v>
      </c>
      <c r="E3">
        <v>3.0000000000000001E-3</v>
      </c>
      <c r="F3" s="3">
        <f>A3+(B3*D3*E3)</f>
        <v>1.6500000000000001E-7</v>
      </c>
      <c r="G3" s="2">
        <v>0.05</v>
      </c>
      <c r="H3">
        <v>10</v>
      </c>
      <c r="I3">
        <f>H3*G3</f>
        <v>0.5</v>
      </c>
      <c r="J3" s="4">
        <f>F3/I3</f>
        <v>3.3000000000000002E-7</v>
      </c>
    </row>
    <row r="5" spans="1:12" s="1" customFormat="1" x14ac:dyDescent="0.25">
      <c r="A5" s="1" t="s">
        <v>11</v>
      </c>
    </row>
    <row r="6" spans="1:12" s="1" customFormat="1" x14ac:dyDescent="0.25">
      <c r="A6" s="1" t="s">
        <v>12</v>
      </c>
      <c r="B6" s="1" t="s">
        <v>13</v>
      </c>
      <c r="C6" s="1" t="s">
        <v>14</v>
      </c>
    </row>
    <row r="7" spans="1:12" x14ac:dyDescent="0.25">
      <c r="A7" s="3">
        <f>0.00000027</f>
        <v>2.7000000000000001E-7</v>
      </c>
      <c r="B7" s="4">
        <f>(1-B3)*D3/(5*J3)</f>
        <v>3.0303030303030294</v>
      </c>
      <c r="C7" t="str">
        <f>IF(B7&gt;0.0005,"Yes","No")</f>
        <v>Yes</v>
      </c>
    </row>
    <row r="9" spans="1:12" x14ac:dyDescent="0.25">
      <c r="A9" s="1" t="s">
        <v>15</v>
      </c>
    </row>
    <row r="10" spans="1:12" s="1" customFormat="1" x14ac:dyDescent="0.25">
      <c r="A10" s="1" t="s">
        <v>16</v>
      </c>
      <c r="B10" s="1" t="s">
        <v>17</v>
      </c>
      <c r="C10" s="1" t="s">
        <v>20</v>
      </c>
      <c r="D10" s="1" t="s">
        <v>18</v>
      </c>
      <c r="E10" s="1" t="s">
        <v>19</v>
      </c>
    </row>
    <row r="11" spans="1:12" x14ac:dyDescent="0.25">
      <c r="A11">
        <f>(1-B3)*D3</f>
        <v>4.9999999999999987E-6</v>
      </c>
      <c r="B11" s="4">
        <f>A7/A11</f>
        <v>5.4000000000000013E-2</v>
      </c>
      <c r="C11" s="5">
        <f>B11*1000</f>
        <v>54.000000000000014</v>
      </c>
      <c r="D11" s="4">
        <f>A3/D3+E3</f>
        <v>3.5999999999999999E-3</v>
      </c>
      <c r="E11" s="5">
        <f>D11*1000</f>
        <v>3.6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Wildoer</dc:creator>
  <cp:lastModifiedBy>Matthew Wildoer</cp:lastModifiedBy>
  <dcterms:created xsi:type="dcterms:W3CDTF">2019-03-03T12:09:33Z</dcterms:created>
  <dcterms:modified xsi:type="dcterms:W3CDTF">2019-04-26T15:27:14Z</dcterms:modified>
</cp:coreProperties>
</file>