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7490" windowHeight="11010" tabRatio="549" activeTab="1"/>
  </bookViews>
  <sheets>
    <sheet name="Диаграмма1" sheetId="4" r:id="rId1"/>
    <sheet name="Лист1" sheetId="1" r:id="rId2"/>
    <sheet name="Лист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C14" i="1"/>
  <c r="B14"/>
  <c r="B28" s="1"/>
  <c r="B27"/>
  <c r="B26"/>
  <c r="B34" l="1"/>
  <c r="C28"/>
  <c r="B33"/>
  <c r="C27"/>
  <c r="C26"/>
  <c r="D26" s="1"/>
  <c r="E26" s="1"/>
  <c r="F26" s="1"/>
  <c r="G26" s="1"/>
  <c r="H26" s="1"/>
  <c r="I26" s="1"/>
  <c r="J26" s="1"/>
  <c r="K26" s="1"/>
  <c r="L26" s="1"/>
  <c r="M26" s="1"/>
  <c r="B23"/>
  <c r="C23" s="1"/>
  <c r="D23" s="1"/>
  <c r="E23" s="1"/>
  <c r="F23" s="1"/>
  <c r="G23" s="1"/>
  <c r="H23" s="1"/>
  <c r="I23" s="1"/>
  <c r="J23" s="1"/>
  <c r="K23" s="1"/>
  <c r="L23" s="1"/>
  <c r="M23" s="1"/>
  <c r="B22"/>
  <c r="C22" s="1"/>
  <c r="D22" s="1"/>
  <c r="E22" s="1"/>
  <c r="F22" s="1"/>
  <c r="G22" s="1"/>
  <c r="H22" s="1"/>
  <c r="I22" s="1"/>
  <c r="J22" s="1"/>
  <c r="K22" s="1"/>
  <c r="L22" s="1"/>
  <c r="M22" s="1"/>
  <c r="B17"/>
  <c r="C17" s="1"/>
  <c r="D17" s="1"/>
  <c r="E17" s="1"/>
  <c r="F17" s="1"/>
  <c r="G17" s="1"/>
  <c r="H17" s="1"/>
  <c r="I17" s="1"/>
  <c r="J17" s="1"/>
  <c r="K17" s="1"/>
  <c r="L17" s="1"/>
  <c r="M17" s="1"/>
  <c r="B18"/>
  <c r="C18" s="1"/>
  <c r="D18" s="1"/>
  <c r="E18" s="1"/>
  <c r="F18" s="1"/>
  <c r="G18" s="1"/>
  <c r="H18" s="1"/>
  <c r="I18" s="1"/>
  <c r="J18" s="1"/>
  <c r="K18" s="1"/>
  <c r="L18" s="1"/>
  <c r="M18" s="1"/>
  <c r="B19"/>
  <c r="C19" s="1"/>
  <c r="D19" s="1"/>
  <c r="E19" s="1"/>
  <c r="F19" s="1"/>
  <c r="G19" s="1"/>
  <c r="H19" s="1"/>
  <c r="I19" s="1"/>
  <c r="J19" s="1"/>
  <c r="K19" s="1"/>
  <c r="L19" s="1"/>
  <c r="M19" s="1"/>
  <c r="B20"/>
  <c r="C20" s="1"/>
  <c r="D20" s="1"/>
  <c r="E20" s="1"/>
  <c r="F20" s="1"/>
  <c r="G20" s="1"/>
  <c r="H20" s="1"/>
  <c r="I20" s="1"/>
  <c r="J20" s="1"/>
  <c r="K20" s="1"/>
  <c r="L20" s="1"/>
  <c r="M20" s="1"/>
  <c r="B21"/>
  <c r="C21" s="1"/>
  <c r="D21" s="1"/>
  <c r="E21" s="1"/>
  <c r="F21" s="1"/>
  <c r="G21" s="1"/>
  <c r="H21" s="1"/>
  <c r="I21" s="1"/>
  <c r="J21" s="1"/>
  <c r="K21" s="1"/>
  <c r="L21" s="1"/>
  <c r="M21" s="1"/>
  <c r="B16"/>
  <c r="C16" s="1"/>
  <c r="D16" s="1"/>
  <c r="E16" s="1"/>
  <c r="F16" s="1"/>
  <c r="G16" s="1"/>
  <c r="H16" s="1"/>
  <c r="I16" s="1"/>
  <c r="J16" s="1"/>
  <c r="K16" s="1"/>
  <c r="L16" s="1"/>
  <c r="M16" s="1"/>
  <c r="N16" s="1"/>
  <c r="C34" l="1"/>
  <c r="C33"/>
  <c r="D27"/>
  <c r="N23"/>
  <c r="N20"/>
  <c r="P20"/>
  <c r="O20"/>
  <c r="N18"/>
  <c r="P18"/>
  <c r="O18"/>
  <c r="N22"/>
  <c r="P22"/>
  <c r="O23"/>
  <c r="O22"/>
  <c r="N21"/>
  <c r="O21"/>
  <c r="P21"/>
  <c r="N19"/>
  <c r="P19"/>
  <c r="O19"/>
  <c r="N17"/>
  <c r="P17"/>
  <c r="O17"/>
  <c r="P23"/>
  <c r="B24"/>
  <c r="E27" l="1"/>
  <c r="D33"/>
  <c r="C24"/>
  <c r="B30"/>
  <c r="F27" l="1"/>
  <c r="E33"/>
  <c r="C30"/>
  <c r="D24"/>
  <c r="G27" l="1"/>
  <c r="F33"/>
  <c r="D30"/>
  <c r="E24"/>
  <c r="H27" l="1"/>
  <c r="G33"/>
  <c r="E30"/>
  <c r="F24"/>
  <c r="H33" l="1"/>
  <c r="G24"/>
  <c r="F30"/>
  <c r="H24" l="1"/>
  <c r="G30"/>
  <c r="H30" l="1"/>
  <c r="I24"/>
  <c r="I30" l="1"/>
  <c r="J24"/>
  <c r="J30" l="1"/>
  <c r="K24"/>
  <c r="K30" l="1"/>
  <c r="L24" l="1"/>
  <c r="L30" l="1"/>
  <c r="M24" l="1"/>
  <c r="O24" s="1"/>
  <c r="P24" l="1"/>
  <c r="N24"/>
  <c r="M30"/>
  <c r="B25" l="1"/>
  <c r="B32" s="1"/>
  <c r="C25" l="1"/>
  <c r="C32" s="1"/>
  <c r="B31"/>
  <c r="C31" l="1"/>
  <c r="D25" l="1"/>
  <c r="D32" s="1"/>
  <c r="D31" l="1"/>
  <c r="E25"/>
  <c r="E31" s="1"/>
  <c r="F25" l="1"/>
  <c r="G25" l="1"/>
  <c r="F31"/>
  <c r="H25" l="1"/>
  <c r="G31"/>
  <c r="H31" l="1"/>
  <c r="I25" l="1"/>
  <c r="I31" l="1"/>
  <c r="J25"/>
  <c r="J31" l="1"/>
  <c r="K25"/>
  <c r="K31" l="1"/>
  <c r="L25"/>
  <c r="L31" l="1"/>
  <c r="M25"/>
  <c r="P25" l="1"/>
  <c r="O25"/>
  <c r="M31"/>
  <c r="N25"/>
  <c r="E32" l="1"/>
  <c r="G32" l="1"/>
  <c r="F32"/>
  <c r="H32" l="1"/>
  <c r="I32" l="1"/>
  <c r="J32" l="1"/>
  <c r="K32" l="1"/>
  <c r="L32" l="1"/>
  <c r="N26" l="1"/>
  <c r="M32"/>
  <c r="P26"/>
  <c r="O26"/>
  <c r="I27" l="1"/>
  <c r="J27" l="1"/>
  <c r="I33"/>
  <c r="K27" l="1"/>
  <c r="J33"/>
  <c r="K33" l="1"/>
  <c r="L27"/>
  <c r="L33" l="1"/>
  <c r="M27" l="1"/>
  <c r="M33" l="1"/>
  <c r="P27"/>
  <c r="O27"/>
  <c r="N27"/>
  <c r="F14" l="1"/>
  <c r="K14"/>
  <c r="E14"/>
  <c r="D14"/>
  <c r="D28" s="1"/>
  <c r="E28" l="1"/>
  <c r="D34"/>
  <c r="G14"/>
  <c r="J14"/>
  <c r="L14"/>
  <c r="M14"/>
  <c r="I14"/>
  <c r="H14" l="1"/>
  <c r="E34"/>
  <c r="F28"/>
  <c r="G28" l="1"/>
  <c r="F34"/>
  <c r="H28" l="1"/>
  <c r="G34"/>
  <c r="H34" l="1"/>
  <c r="I28"/>
  <c r="J28" l="1"/>
  <c r="I34"/>
  <c r="K28" l="1"/>
  <c r="J34"/>
  <c r="L28" l="1"/>
  <c r="K34"/>
  <c r="M28" l="1"/>
  <c r="L34"/>
  <c r="N28" l="1"/>
  <c r="P28"/>
  <c r="O28"/>
  <c r="M34"/>
</calcChain>
</file>

<file path=xl/sharedStrings.xml><?xml version="1.0" encoding="utf-8"?>
<sst xmlns="http://schemas.openxmlformats.org/spreadsheetml/2006/main" count="17" uniqueCount="17">
  <si>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</si>
  <si>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</si>
  <si>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</si>
  <si>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</si>
  <si>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</si>
  <si>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</si>
  <si>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</si>
  <si>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</si>
  <si>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</si>
  <si>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</si>
  <si>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</si>
  <si>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</si>
  <si>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2017/2018</t>
  </si>
  <si>
    <t>2018/2019</t>
  </si>
  <si>
    <t>2019/2020</t>
  </si>
  <si>
    <t>2020/2021</t>
  </si>
  <si>
    <t>2021/2022</t>
  </si>
</sst>
</file>

<file path=xl/styles.xml><?xml version="1.0" encoding="utf-8"?>
<styleSheet xmlns="http://schemas.openxmlformats.org/spreadsheetml/2006/main">
  <numFmts count="1">
    <numFmt numFmtId="164" formatCode="#,##0.00_ ;[Red]\-#,##0.00\ "/>
  </numFmts>
  <fonts count="13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name val="Arial Cyr"/>
      <charset val="204"/>
    </font>
    <font>
      <b/>
      <sz val="9"/>
      <name val="Arial Cyr"/>
      <charset val="204"/>
    </font>
    <font>
      <i/>
      <sz val="10"/>
      <name val="Arial Cyr"/>
      <charset val="204"/>
    </font>
    <font>
      <i/>
      <sz val="9"/>
      <name val="Arial Cyr"/>
      <charset val="204"/>
    </font>
    <font>
      <b/>
      <i/>
      <sz val="8"/>
      <name val="Arial Cyr"/>
      <charset val="204"/>
    </font>
    <font>
      <b/>
      <i/>
      <sz val="9"/>
      <name val="Arial Cyr"/>
      <charset val="204"/>
    </font>
    <font>
      <b/>
      <sz val="8"/>
      <name val="Arial Cyr"/>
      <charset val="204"/>
    </font>
    <font>
      <sz val="10"/>
      <color rgb="FFFF0000"/>
      <name val="Arial Cyr"/>
      <charset val="204"/>
    </font>
    <font>
      <sz val="10"/>
      <color rgb="FF00B0F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" fontId="0" fillId="0" borderId="0" xfId="0" applyNumberFormat="1"/>
    <xf numFmtId="4" fontId="4" fillId="0" borderId="0" xfId="0" applyNumberFormat="1" applyFont="1"/>
    <xf numFmtId="4" fontId="3" fillId="0" borderId="0" xfId="0" applyNumberFormat="1" applyFont="1"/>
    <xf numFmtId="4" fontId="5" fillId="0" borderId="0" xfId="0" applyNumberFormat="1" applyFont="1"/>
    <xf numFmtId="4" fontId="1" fillId="0" borderId="0" xfId="0" applyNumberFormat="1" applyFont="1"/>
    <xf numFmtId="2" fontId="0" fillId="0" borderId="0" xfId="0" applyNumberFormat="1"/>
    <xf numFmtId="164" fontId="3" fillId="0" borderId="0" xfId="0" applyNumberFormat="1" applyFont="1"/>
    <xf numFmtId="164" fontId="2" fillId="0" borderId="0" xfId="0" applyNumberFormat="1" applyFont="1"/>
    <xf numFmtId="4" fontId="6" fillId="0" borderId="0" xfId="0" applyNumberFormat="1" applyFont="1"/>
    <xf numFmtId="4" fontId="7" fillId="0" borderId="0" xfId="0" applyNumberFormat="1" applyFont="1"/>
    <xf numFmtId="4" fontId="8" fillId="0" borderId="0" xfId="0" applyNumberFormat="1" applyFont="1"/>
    <xf numFmtId="4" fontId="2" fillId="0" borderId="0" xfId="0" applyNumberFormat="1" applyFont="1"/>
    <xf numFmtId="4" fontId="9" fillId="0" borderId="0" xfId="0" applyNumberFormat="1" applyFont="1"/>
    <xf numFmtId="4" fontId="10" fillId="0" borderId="0" xfId="0" applyNumberFormat="1" applyFont="1"/>
    <xf numFmtId="164" fontId="0" fillId="0" borderId="0" xfId="0" applyNumberFormat="1"/>
    <xf numFmtId="0" fontId="11" fillId="0" borderId="0" xfId="0" applyFont="1"/>
    <xf numFmtId="0" fontId="0" fillId="0" borderId="0" xfId="0" applyFont="1"/>
    <xf numFmtId="0" fontId="1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180124223602519"/>
          <c:y val="1.8581081081081401E-2"/>
          <c:w val="0.83747412008281552"/>
          <c:h val="0.89695945945945965"/>
        </c:manualLayout>
      </c:layout>
      <c:areaChart>
        <c:grouping val="standard"/>
        <c:ser>
          <c:idx val="1"/>
          <c:order val="0"/>
          <c:val>
            <c:numRef>
              <c:f>Лист1!$B$26:$M$26</c:f>
              <c:numCache>
                <c:formatCode>#,##0.00</c:formatCode>
                <c:ptCount val="12"/>
                <c:pt idx="0">
                  <c:v>47425.903470588237</c:v>
                </c:pt>
                <c:pt idx="1">
                  <c:v>83150.97711795666</c:v>
                </c:pt>
                <c:pt idx="2">
                  <c:v>119680.60039295667</c:v>
                </c:pt>
                <c:pt idx="3">
                  <c:v>161357.38366795666</c:v>
                </c:pt>
                <c:pt idx="4">
                  <c:v>219630.86528413312</c:v>
                </c:pt>
                <c:pt idx="5">
                  <c:v>264643.21855913312</c:v>
                </c:pt>
                <c:pt idx="6">
                  <c:v>303583.70068981493</c:v>
                </c:pt>
                <c:pt idx="7">
                  <c:v>361677.83558267204</c:v>
                </c:pt>
                <c:pt idx="8">
                  <c:v>402501.39400767203</c:v>
                </c:pt>
                <c:pt idx="9">
                  <c:v>454610.58449062658</c:v>
                </c:pt>
                <c:pt idx="10">
                  <c:v>563148.18386562658</c:v>
                </c:pt>
                <c:pt idx="11">
                  <c:v>637123.66324062657</c:v>
                </c:pt>
              </c:numCache>
            </c:numRef>
          </c:val>
        </c:ser>
        <c:ser>
          <c:idx val="0"/>
          <c:order val="1"/>
          <c:spPr>
            <a:ln w="25400">
              <a:noFill/>
            </a:ln>
          </c:spPr>
          <c:val>
            <c:numRef>
              <c:f>Лист1!$B$27:$M$27</c:f>
              <c:numCache>
                <c:formatCode>#,##0.00</c:formatCode>
                <c:ptCount val="12"/>
                <c:pt idx="0">
                  <c:v>25127.599375000002</c:v>
                </c:pt>
                <c:pt idx="1">
                  <c:v>67455.198749999996</c:v>
                </c:pt>
                <c:pt idx="2">
                  <c:v>107640.708125</c:v>
                </c:pt>
                <c:pt idx="3">
                  <c:v>149968.3075</c:v>
                </c:pt>
                <c:pt idx="4">
                  <c:v>204249.90687499999</c:v>
                </c:pt>
                <c:pt idx="5">
                  <c:v>308645.53504999995</c:v>
                </c:pt>
                <c:pt idx="6">
                  <c:v>310913.68044772721</c:v>
                </c:pt>
                <c:pt idx="7">
                  <c:v>333591.13442499994</c:v>
                </c:pt>
                <c:pt idx="8">
                  <c:v>420572.38379999995</c:v>
                </c:pt>
                <c:pt idx="9">
                  <c:v>471317.98317499994</c:v>
                </c:pt>
                <c:pt idx="10">
                  <c:v>496262.58254999993</c:v>
                </c:pt>
                <c:pt idx="11">
                  <c:v>649774.23192499997</c:v>
                </c:pt>
              </c:numCache>
            </c:numRef>
          </c:val>
        </c:ser>
        <c:ser>
          <c:idx val="2"/>
          <c:order val="2"/>
          <c:spPr>
            <a:ln w="25400">
              <a:noFill/>
            </a:ln>
          </c:spPr>
          <c:val>
            <c:numRef>
              <c:f>Лист1!$B$28:$M$28</c:f>
              <c:numCache>
                <c:formatCode>#,##0.00</c:formatCode>
                <c:ptCount val="12"/>
                <c:pt idx="0">
                  <c:v>29919.664648437498</c:v>
                </c:pt>
                <c:pt idx="1">
                  <c:v>72247.264023437499</c:v>
                </c:pt>
                <c:pt idx="2">
                  <c:v>122891.16339843749</c:v>
                </c:pt>
                <c:pt idx="3">
                  <c:v>165217.76277343748</c:v>
                </c:pt>
                <c:pt idx="4">
                  <c:v>225646.06714843749</c:v>
                </c:pt>
                <c:pt idx="5">
                  <c:v>292836.1767234375</c:v>
                </c:pt>
                <c:pt idx="6">
                  <c:v>334494.0110127232</c:v>
                </c:pt>
                <c:pt idx="7">
                  <c:v>391861.61038772319</c:v>
                </c:pt>
                <c:pt idx="8">
                  <c:v>437188.43916954135</c:v>
                </c:pt>
                <c:pt idx="9">
                  <c:v>501446.72443739849</c:v>
                </c:pt>
                <c:pt idx="10">
                  <c:v>516888.57166954136</c:v>
                </c:pt>
                <c:pt idx="11">
                  <c:v>632174.28725547891</c:v>
                </c:pt>
              </c:numCache>
            </c:numRef>
          </c:val>
        </c:ser>
        <c:axId val="107350272"/>
        <c:axId val="107364352"/>
      </c:areaChart>
      <c:catAx>
        <c:axId val="1073502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07364352"/>
        <c:crosses val="autoZero"/>
        <c:auto val="1"/>
        <c:lblAlgn val="ctr"/>
        <c:lblOffset val="100"/>
        <c:tickLblSkip val="1"/>
        <c:tickMarkSkip val="1"/>
      </c:catAx>
      <c:valAx>
        <c:axId val="1073643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07350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27536231886644"/>
          <c:y val="0.40709459459459457"/>
          <c:w val="5.0724637681159424E-2"/>
          <c:h val="0.1093051713130455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zero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1150" cy="56388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088;&#1087;&#1083;&#1072;&#1090;&#10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2"/>
      <sheetName val="Расходы 2022"/>
      <sheetName val="2022график"/>
    </sheetNames>
    <sheetDataSet>
      <sheetData sheetId="0">
        <row r="21">
          <cell r="N21">
            <v>29919.664648437498</v>
          </cell>
          <cell r="O21">
            <v>42327.599374999998</v>
          </cell>
          <cell r="P21">
            <v>50643.899375000001</v>
          </cell>
          <cell r="Q21">
            <v>42326.599374999998</v>
          </cell>
          <cell r="R21">
            <v>60428.304375000007</v>
          </cell>
          <cell r="S21">
            <v>67190.109574999995</v>
          </cell>
          <cell r="T21">
            <v>41657.834289285711</v>
          </cell>
          <cell r="U21">
            <v>57367.599374999998</v>
          </cell>
          <cell r="V21">
            <v>45326.828781818178</v>
          </cell>
          <cell r="W21">
            <v>64258.285267857143</v>
          </cell>
          <cell r="X21">
            <v>15441.847232142856</v>
          </cell>
          <cell r="Y21">
            <v>115285.71558593751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5"/>
  <sheetViews>
    <sheetView tabSelected="1" workbookViewId="0">
      <selection activeCell="F34" sqref="F34"/>
    </sheetView>
  </sheetViews>
  <sheetFormatPr defaultRowHeight="12.75"/>
  <cols>
    <col min="2" max="2" width="9.85546875" bestFit="1" customWidth="1"/>
    <col min="3" max="3" width="9.7109375" bestFit="1" customWidth="1"/>
    <col min="4" max="4" width="9.85546875" bestFit="1" customWidth="1"/>
    <col min="5" max="6" width="10" bestFit="1" customWidth="1"/>
    <col min="7" max="8" width="10.5703125" bestFit="1" customWidth="1"/>
    <col min="9" max="10" width="10.42578125" bestFit="1" customWidth="1"/>
    <col min="11" max="11" width="11.28515625" customWidth="1"/>
    <col min="12" max="12" width="12" customWidth="1"/>
    <col min="13" max="13" width="10.42578125" customWidth="1"/>
    <col min="14" max="14" width="10.140625" customWidth="1"/>
  </cols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hidden="1">
      <c r="A2">
        <v>2010</v>
      </c>
      <c r="B2" s="1"/>
      <c r="C2" s="1">
        <v>8127.45</v>
      </c>
      <c r="D2" s="1">
        <v>12672.91</v>
      </c>
      <c r="E2" s="1">
        <v>19021.810000000001</v>
      </c>
      <c r="F2" s="1">
        <v>14699.18</v>
      </c>
      <c r="G2" s="1">
        <v>22068.19</v>
      </c>
      <c r="H2" s="1">
        <v>27985.759999999998</v>
      </c>
      <c r="I2" s="2">
        <v>39422.769999999997</v>
      </c>
      <c r="J2" s="1">
        <v>15155.36</v>
      </c>
      <c r="K2" s="2">
        <v>30239.759999999998</v>
      </c>
      <c r="L2" s="2">
        <v>34523.99</v>
      </c>
      <c r="M2" s="2">
        <v>33218.519999999997</v>
      </c>
    </row>
    <row r="3" spans="1:14" hidden="1">
      <c r="A3">
        <v>2011</v>
      </c>
      <c r="B3" s="1">
        <v>18130.330000000002</v>
      </c>
      <c r="C3" s="1">
        <v>20763.759999999998</v>
      </c>
      <c r="D3" s="1">
        <v>25365.19</v>
      </c>
      <c r="E3" s="2">
        <v>32995.019999999997</v>
      </c>
      <c r="F3" s="2">
        <v>30603.91</v>
      </c>
      <c r="G3" s="2">
        <v>30876.5</v>
      </c>
      <c r="H3" s="2">
        <v>38308.53</v>
      </c>
      <c r="I3" s="1">
        <v>26015.19</v>
      </c>
      <c r="J3" s="1">
        <v>22604.09</v>
      </c>
      <c r="K3" s="2">
        <v>34027.410000000003</v>
      </c>
      <c r="L3" s="1">
        <v>26592.55</v>
      </c>
      <c r="M3" s="2">
        <v>62019.48</v>
      </c>
    </row>
    <row r="4" spans="1:14" hidden="1">
      <c r="A4">
        <v>2012</v>
      </c>
      <c r="B4" s="1">
        <v>20890.61</v>
      </c>
      <c r="C4" s="1">
        <v>23784.37</v>
      </c>
      <c r="D4" s="1">
        <v>23653.24</v>
      </c>
      <c r="E4" s="2">
        <v>37468.53</v>
      </c>
      <c r="F4" s="1">
        <v>24510.9</v>
      </c>
      <c r="G4" s="1">
        <v>23103.25</v>
      </c>
      <c r="H4" s="2">
        <v>36567.49</v>
      </c>
      <c r="I4" s="2">
        <v>55427.93</v>
      </c>
      <c r="J4" s="1">
        <v>615.25</v>
      </c>
      <c r="K4" s="1">
        <v>29697.35</v>
      </c>
      <c r="L4" s="1">
        <v>28634.42</v>
      </c>
      <c r="M4" s="2">
        <v>71471.16</v>
      </c>
    </row>
    <row r="5" spans="1:14" hidden="1">
      <c r="A5">
        <v>2013</v>
      </c>
      <c r="B5" s="1">
        <v>23244.799999999999</v>
      </c>
      <c r="C5" s="1">
        <v>22128.880000000001</v>
      </c>
      <c r="D5" s="2">
        <v>37517.86</v>
      </c>
      <c r="E5" s="1">
        <v>20456.93</v>
      </c>
      <c r="F5" s="1">
        <v>29138.09</v>
      </c>
      <c r="G5" s="2">
        <v>42565.25</v>
      </c>
      <c r="H5" s="2">
        <v>36836.04</v>
      </c>
      <c r="I5" s="1">
        <v>22865.53</v>
      </c>
      <c r="J5" s="2">
        <v>42010.63</v>
      </c>
      <c r="K5" s="1">
        <v>26403.97</v>
      </c>
      <c r="L5" s="2">
        <v>30066.5</v>
      </c>
      <c r="M5" s="2">
        <v>97244.6</v>
      </c>
    </row>
    <row r="6" spans="1:14" hidden="1">
      <c r="A6">
        <v>2014</v>
      </c>
      <c r="B6" s="1">
        <v>21466.794886363634</v>
      </c>
      <c r="C6" s="1">
        <v>28454.445</v>
      </c>
      <c r="D6" s="2">
        <v>40632.494999999995</v>
      </c>
      <c r="E6" s="2">
        <v>30552.219545454544</v>
      </c>
      <c r="F6" s="1">
        <v>27628.352499999997</v>
      </c>
      <c r="G6" s="2">
        <v>35605.102499999994</v>
      </c>
      <c r="H6" s="2">
        <v>35372.232499999998</v>
      </c>
      <c r="I6" s="2">
        <v>40029.152500000004</v>
      </c>
      <c r="J6" s="2">
        <v>35386.848387445891</v>
      </c>
      <c r="K6" s="2">
        <v>33908.180518774709</v>
      </c>
      <c r="L6" s="1">
        <v>22017.125</v>
      </c>
      <c r="M6" s="2">
        <v>63400.937916666662</v>
      </c>
    </row>
    <row r="7" spans="1:14" hidden="1">
      <c r="A7">
        <v>2015</v>
      </c>
      <c r="B7" s="1">
        <v>21979.188974999997</v>
      </c>
      <c r="C7" s="1">
        <v>29428.563073936166</v>
      </c>
      <c r="D7" s="2">
        <v>37242.784167857135</v>
      </c>
      <c r="E7" s="1">
        <v>28707.644732487784</v>
      </c>
      <c r="F7" s="2">
        <v>30833.346422619044</v>
      </c>
      <c r="G7" s="2">
        <v>36056.379136198913</v>
      </c>
      <c r="H7" s="2">
        <v>48383.199448456602</v>
      </c>
      <c r="I7" s="1">
        <v>26303.241293560881</v>
      </c>
      <c r="J7" s="2">
        <v>43647.014949837663</v>
      </c>
      <c r="K7" s="1">
        <v>18552.723753570106</v>
      </c>
      <c r="L7" s="1">
        <v>23347.346531020412</v>
      </c>
      <c r="M7" s="2">
        <v>118768.65785</v>
      </c>
    </row>
    <row r="8" spans="1:14" hidden="1">
      <c r="A8">
        <v>2016</v>
      </c>
      <c r="B8" s="1">
        <v>22115.036829031229</v>
      </c>
      <c r="C8" s="1">
        <v>28068.987825</v>
      </c>
      <c r="D8" s="2">
        <v>41067.268080981878</v>
      </c>
      <c r="E8" s="1">
        <v>26595.3428667798</v>
      </c>
      <c r="F8" s="2">
        <v>39466.24028179032</v>
      </c>
      <c r="G8" s="2">
        <v>52352.45889998955</v>
      </c>
      <c r="H8" s="2">
        <v>49974.277257142858</v>
      </c>
      <c r="I8" s="1">
        <v>17749.421135403725</v>
      </c>
      <c r="J8" s="2">
        <v>35411.758591378944</v>
      </c>
      <c r="K8" s="1">
        <v>23893.154199999994</v>
      </c>
      <c r="L8" s="1">
        <v>27028.966354621934</v>
      </c>
      <c r="M8" s="2">
        <v>124574.4180227882</v>
      </c>
    </row>
    <row r="9" spans="1:14" hidden="1">
      <c r="A9">
        <v>2017</v>
      </c>
      <c r="B9" s="1">
        <v>23950.890289333664</v>
      </c>
      <c r="C9" s="2">
        <v>35587.764010080558</v>
      </c>
      <c r="D9" s="2">
        <v>57836.31001818183</v>
      </c>
      <c r="E9" s="2">
        <v>31288.7392</v>
      </c>
      <c r="F9" s="2">
        <v>49390.174556904181</v>
      </c>
      <c r="G9" s="2">
        <v>40842.156339671063</v>
      </c>
      <c r="H9" s="2">
        <v>36990.870557142858</v>
      </c>
      <c r="I9" s="2">
        <v>38558.702556521741</v>
      </c>
      <c r="J9" s="2">
        <v>39945.190728677713</v>
      </c>
      <c r="K9" s="5">
        <v>29308.815164772728</v>
      </c>
      <c r="L9" s="1">
        <v>28704.675961121302</v>
      </c>
      <c r="M9" s="2">
        <v>128649.06245</v>
      </c>
    </row>
    <row r="10" spans="1:14" hidden="1">
      <c r="A10">
        <v>2018</v>
      </c>
      <c r="B10" s="1">
        <v>21754.692550000003</v>
      </c>
      <c r="C10" s="2">
        <v>39960.992549999995</v>
      </c>
      <c r="D10" s="2">
        <v>49224.881865000003</v>
      </c>
      <c r="E10" s="1">
        <v>19286.0137</v>
      </c>
      <c r="F10" s="2">
        <v>50908.682650000002</v>
      </c>
      <c r="G10" s="2">
        <v>35852.741289344267</v>
      </c>
      <c r="H10" s="1">
        <v>24462.331379545456</v>
      </c>
      <c r="I10" s="2">
        <v>49274.682650000002</v>
      </c>
      <c r="J10" s="2">
        <v>40493.782650000001</v>
      </c>
      <c r="K10" s="1">
        <v>24609.297025</v>
      </c>
      <c r="L10" s="2">
        <v>33316.682650000002</v>
      </c>
      <c r="M10" s="2">
        <v>150296.33265</v>
      </c>
    </row>
    <row r="11" spans="1:14" hidden="1">
      <c r="A11">
        <v>2019</v>
      </c>
      <c r="B11" s="1">
        <v>22653.256623529407</v>
      </c>
      <c r="C11" s="2">
        <v>41307.8462</v>
      </c>
      <c r="D11" s="2">
        <v>49505.679349999999</v>
      </c>
      <c r="E11" s="2">
        <v>32085.512118181825</v>
      </c>
      <c r="F11" s="2">
        <v>49994.396200000003</v>
      </c>
      <c r="G11" s="2">
        <v>40712.716199999995</v>
      </c>
      <c r="H11" s="2">
        <v>33774.470556521745</v>
      </c>
      <c r="I11" s="2">
        <v>49184.10480909091</v>
      </c>
      <c r="J11" s="2">
        <v>40501.7762</v>
      </c>
      <c r="K11" s="1">
        <v>24050.313799999996</v>
      </c>
      <c r="L11" s="2">
        <v>133997.50380000001</v>
      </c>
      <c r="M11" s="2">
        <v>40129.343800000002</v>
      </c>
    </row>
    <row r="12" spans="1:14">
      <c r="A12">
        <v>2020</v>
      </c>
      <c r="B12" s="4">
        <v>47425.903470588237</v>
      </c>
      <c r="C12" s="3">
        <v>35725.073647368423</v>
      </c>
      <c r="D12" s="4">
        <v>36529.623274999998</v>
      </c>
      <c r="E12" s="3">
        <v>41676.783275000002</v>
      </c>
      <c r="F12" s="4">
        <v>58273.481616176468</v>
      </c>
      <c r="G12" s="4">
        <v>45012.353275000001</v>
      </c>
      <c r="H12" s="4">
        <v>38940.482130681819</v>
      </c>
      <c r="I12" s="3">
        <v>58094.134892857139</v>
      </c>
      <c r="J12" s="4">
        <v>40823.558425000003</v>
      </c>
      <c r="K12" s="3">
        <v>52109.190482954546</v>
      </c>
      <c r="L12" s="3">
        <v>108537.59937500001</v>
      </c>
      <c r="M12" s="4">
        <v>73975.479374999995</v>
      </c>
    </row>
    <row r="13" spans="1:14">
      <c r="A13">
        <v>2021</v>
      </c>
      <c r="B13" s="4">
        <v>25127.599375000002</v>
      </c>
      <c r="C13" s="4">
        <v>42327.599374999998</v>
      </c>
      <c r="D13" s="4">
        <v>40185.509375000001</v>
      </c>
      <c r="E13" s="4">
        <v>42327.599374999998</v>
      </c>
      <c r="F13" s="4">
        <v>54281.599374999998</v>
      </c>
      <c r="G13" s="4">
        <v>104395.62817499999</v>
      </c>
      <c r="H13" s="4">
        <v>2268.1453977272731</v>
      </c>
      <c r="I13" s="4">
        <v>22677.453977272729</v>
      </c>
      <c r="J13" s="4">
        <v>86981.249374999999</v>
      </c>
      <c r="K13" s="4">
        <v>50745.599374999998</v>
      </c>
      <c r="L13" s="4">
        <v>24944.599375000002</v>
      </c>
      <c r="M13" s="4">
        <v>153511.64937500001</v>
      </c>
    </row>
    <row r="14" spans="1:14">
      <c r="A14">
        <v>2022</v>
      </c>
      <c r="B14" s="4">
        <f>'[1]2022'!$N$21</f>
        <v>29919.664648437498</v>
      </c>
      <c r="C14" s="4">
        <f>'[1]2022'!$O$21</f>
        <v>42327.599374999998</v>
      </c>
      <c r="D14" s="4">
        <f>'[1]2022'!$P$21</f>
        <v>50643.899375000001</v>
      </c>
      <c r="E14" s="4">
        <f>'[1]2022'!$Q$21</f>
        <v>42326.599374999998</v>
      </c>
      <c r="F14" s="4">
        <f>'[1]2022'!$R$21</f>
        <v>60428.304375000007</v>
      </c>
      <c r="G14" s="4">
        <f>'[1]2022'!$S$21</f>
        <v>67190.109574999995</v>
      </c>
      <c r="H14" s="4">
        <f>'[1]2022'!$T$21</f>
        <v>41657.834289285711</v>
      </c>
      <c r="I14" s="4">
        <f>'[1]2022'!$U$21</f>
        <v>57367.599374999998</v>
      </c>
      <c r="J14" s="4">
        <f>'[1]2022'!$V$21</f>
        <v>45326.828781818178</v>
      </c>
      <c r="K14" s="4">
        <f>'[1]2022'!$W$21</f>
        <v>64258.285267857143</v>
      </c>
      <c r="L14" s="4">
        <f>'[1]2022'!$X$21</f>
        <v>15441.847232142856</v>
      </c>
      <c r="M14" s="4">
        <f>'[1]2022'!$Y$21</f>
        <v>115285.71558593751</v>
      </c>
    </row>
    <row r="16" spans="1:14" hidden="1">
      <c r="A16">
        <v>2010</v>
      </c>
      <c r="B16" s="1">
        <f t="shared" ref="B16:B21" si="0">B2</f>
        <v>0</v>
      </c>
      <c r="C16" s="3">
        <f t="shared" ref="C16:M16" si="1">B16+C2</f>
        <v>8127.45</v>
      </c>
      <c r="D16" s="3">
        <f t="shared" si="1"/>
        <v>20800.36</v>
      </c>
      <c r="E16" s="3">
        <f t="shared" si="1"/>
        <v>39822.17</v>
      </c>
      <c r="F16" s="3">
        <f t="shared" si="1"/>
        <v>54521.35</v>
      </c>
      <c r="G16" s="3">
        <f t="shared" si="1"/>
        <v>76589.539999999994</v>
      </c>
      <c r="H16" s="3">
        <f t="shared" si="1"/>
        <v>104575.29999999999</v>
      </c>
      <c r="I16" s="3">
        <f t="shared" si="1"/>
        <v>143998.06999999998</v>
      </c>
      <c r="J16" s="3">
        <f t="shared" si="1"/>
        <v>159153.43</v>
      </c>
      <c r="K16" s="3">
        <f t="shared" si="1"/>
        <v>189393.19</v>
      </c>
      <c r="L16" s="3">
        <f t="shared" si="1"/>
        <v>223917.18</v>
      </c>
      <c r="M16" s="3">
        <f t="shared" si="1"/>
        <v>257135.69999999998</v>
      </c>
      <c r="N16" s="3">
        <f>M16-20000*12</f>
        <v>17135.699999999983</v>
      </c>
    </row>
    <row r="17" spans="1:16" hidden="1">
      <c r="A17">
        <v>2011</v>
      </c>
      <c r="B17" s="1">
        <f t="shared" si="0"/>
        <v>18130.330000000002</v>
      </c>
      <c r="C17" s="3">
        <f t="shared" ref="C17:M17" si="2">B17+C3</f>
        <v>38894.089999999997</v>
      </c>
      <c r="D17" s="3">
        <f t="shared" si="2"/>
        <v>64259.28</v>
      </c>
      <c r="E17" s="3">
        <f t="shared" si="2"/>
        <v>97254.299999999988</v>
      </c>
      <c r="F17" s="3">
        <f t="shared" si="2"/>
        <v>127858.20999999999</v>
      </c>
      <c r="G17" s="3">
        <f t="shared" si="2"/>
        <v>158734.71</v>
      </c>
      <c r="H17" s="3">
        <f t="shared" si="2"/>
        <v>197043.24</v>
      </c>
      <c r="I17" s="3">
        <f t="shared" si="2"/>
        <v>223058.43</v>
      </c>
      <c r="J17" s="3">
        <f t="shared" si="2"/>
        <v>245662.52</v>
      </c>
      <c r="K17" s="3">
        <f t="shared" si="2"/>
        <v>279689.93</v>
      </c>
      <c r="L17" s="3">
        <f t="shared" si="2"/>
        <v>306282.48</v>
      </c>
      <c r="M17" s="3">
        <f t="shared" si="2"/>
        <v>368301.95999999996</v>
      </c>
      <c r="N17" s="3">
        <f>M17-25000*12</f>
        <v>68301.959999999963</v>
      </c>
      <c r="O17" s="3">
        <f>M17/M16</f>
        <v>1.4323252663865811</v>
      </c>
      <c r="P17" s="6">
        <f t="shared" ref="P17:P22" si="3">M17/$M$17</f>
        <v>1</v>
      </c>
    </row>
    <row r="18" spans="1:16" hidden="1">
      <c r="A18">
        <v>2012</v>
      </c>
      <c r="B18" s="1">
        <f t="shared" si="0"/>
        <v>20890.61</v>
      </c>
      <c r="C18" s="3">
        <f t="shared" ref="C18:M18" si="4">B18+C4</f>
        <v>44674.979999999996</v>
      </c>
      <c r="D18" s="3">
        <f t="shared" si="4"/>
        <v>68328.22</v>
      </c>
      <c r="E18" s="3">
        <f t="shared" si="4"/>
        <v>105796.75</v>
      </c>
      <c r="F18" s="3">
        <f t="shared" si="4"/>
        <v>130307.65</v>
      </c>
      <c r="G18" s="3">
        <f t="shared" si="4"/>
        <v>153410.9</v>
      </c>
      <c r="H18" s="3">
        <f t="shared" si="4"/>
        <v>189978.38999999998</v>
      </c>
      <c r="I18" s="3">
        <f t="shared" si="4"/>
        <v>245406.31999999998</v>
      </c>
      <c r="J18" s="3">
        <f t="shared" si="4"/>
        <v>246021.56999999998</v>
      </c>
      <c r="K18" s="3">
        <f t="shared" si="4"/>
        <v>275718.92</v>
      </c>
      <c r="L18" s="3">
        <f t="shared" si="4"/>
        <v>304353.33999999997</v>
      </c>
      <c r="M18" s="3">
        <f t="shared" si="4"/>
        <v>375824.5</v>
      </c>
      <c r="N18" s="3">
        <f t="shared" ref="N18:N23" si="5">M18-25000*12</f>
        <v>75824.5</v>
      </c>
      <c r="O18" s="3">
        <f t="shared" ref="O18:O23" si="6">M18/M17</f>
        <v>1.0204249252434063</v>
      </c>
      <c r="P18" s="6">
        <f t="shared" si="3"/>
        <v>1.0204249252434063</v>
      </c>
    </row>
    <row r="19" spans="1:16" hidden="1">
      <c r="A19">
        <v>2013</v>
      </c>
      <c r="B19" s="1">
        <f t="shared" si="0"/>
        <v>23244.799999999999</v>
      </c>
      <c r="C19" s="3">
        <f t="shared" ref="C19:M19" si="7">B19+C5</f>
        <v>45373.68</v>
      </c>
      <c r="D19" s="3">
        <f t="shared" si="7"/>
        <v>82891.540000000008</v>
      </c>
      <c r="E19" s="3">
        <f t="shared" si="7"/>
        <v>103348.47</v>
      </c>
      <c r="F19" s="3">
        <f t="shared" si="7"/>
        <v>132486.56</v>
      </c>
      <c r="G19" s="3">
        <f t="shared" si="7"/>
        <v>175051.81</v>
      </c>
      <c r="H19" s="3">
        <f t="shared" si="7"/>
        <v>211887.85</v>
      </c>
      <c r="I19" s="3">
        <f t="shared" si="7"/>
        <v>234753.38</v>
      </c>
      <c r="J19" s="3">
        <f t="shared" si="7"/>
        <v>276764.01</v>
      </c>
      <c r="K19" s="3">
        <f t="shared" si="7"/>
        <v>303167.98</v>
      </c>
      <c r="L19" s="3">
        <f t="shared" si="7"/>
        <v>333234.48</v>
      </c>
      <c r="M19" s="3">
        <f t="shared" si="7"/>
        <v>430479.07999999996</v>
      </c>
      <c r="N19" s="3">
        <f t="shared" si="5"/>
        <v>130479.07999999996</v>
      </c>
      <c r="O19" s="3">
        <f t="shared" si="6"/>
        <v>1.1454258037993796</v>
      </c>
      <c r="P19" s="6">
        <f t="shared" si="3"/>
        <v>1.1688210402138506</v>
      </c>
    </row>
    <row r="20" spans="1:16" hidden="1">
      <c r="A20">
        <v>2014</v>
      </c>
      <c r="B20" s="1">
        <f t="shared" si="0"/>
        <v>21466.794886363634</v>
      </c>
      <c r="C20" s="3">
        <f t="shared" ref="C20:M20" si="8">B20+C6</f>
        <v>49921.239886363634</v>
      </c>
      <c r="D20" s="3">
        <f t="shared" si="8"/>
        <v>90553.734886363629</v>
      </c>
      <c r="E20" s="3">
        <f t="shared" si="8"/>
        <v>121105.95443181817</v>
      </c>
      <c r="F20" s="3">
        <f t="shared" si="8"/>
        <v>148734.30693181817</v>
      </c>
      <c r="G20" s="3">
        <f t="shared" si="8"/>
        <v>184339.40943181817</v>
      </c>
      <c r="H20" s="3">
        <f t="shared" si="8"/>
        <v>219711.64193181816</v>
      </c>
      <c r="I20" s="3">
        <f t="shared" si="8"/>
        <v>259740.79443181815</v>
      </c>
      <c r="J20" s="3">
        <f t="shared" si="8"/>
        <v>295127.64281926403</v>
      </c>
      <c r="K20" s="3">
        <f t="shared" si="8"/>
        <v>329035.82333803875</v>
      </c>
      <c r="L20" s="3">
        <f t="shared" si="8"/>
        <v>351052.94833803875</v>
      </c>
      <c r="M20" s="3">
        <f t="shared" si="8"/>
        <v>414453.88625470543</v>
      </c>
      <c r="N20" s="3">
        <f t="shared" si="5"/>
        <v>114453.88625470543</v>
      </c>
      <c r="O20" s="3">
        <f t="shared" si="6"/>
        <v>0.96277358299201321</v>
      </c>
      <c r="P20" s="6">
        <f t="shared" si="3"/>
        <v>1.1253100207631408</v>
      </c>
    </row>
    <row r="21" spans="1:16" hidden="1">
      <c r="A21">
        <v>2015</v>
      </c>
      <c r="B21" s="1">
        <f t="shared" si="0"/>
        <v>21979.188974999997</v>
      </c>
      <c r="C21" s="3">
        <f t="shared" ref="C21:M21" si="9">B21+C7</f>
        <v>51407.752048936163</v>
      </c>
      <c r="D21" s="3">
        <f t="shared" si="9"/>
        <v>88650.536216793291</v>
      </c>
      <c r="E21" s="3">
        <f t="shared" si="9"/>
        <v>117358.18094928107</v>
      </c>
      <c r="F21" s="3">
        <f t="shared" si="9"/>
        <v>148191.52737190013</v>
      </c>
      <c r="G21" s="3">
        <f t="shared" si="9"/>
        <v>184247.90650809905</v>
      </c>
      <c r="H21" s="3">
        <f t="shared" si="9"/>
        <v>232631.10595655566</v>
      </c>
      <c r="I21" s="3">
        <f t="shared" si="9"/>
        <v>258934.34725011655</v>
      </c>
      <c r="J21" s="3">
        <f t="shared" si="9"/>
        <v>302581.36219995422</v>
      </c>
      <c r="K21" s="3">
        <f t="shared" si="9"/>
        <v>321134.08595352434</v>
      </c>
      <c r="L21" s="3">
        <f t="shared" si="9"/>
        <v>344481.43248454476</v>
      </c>
      <c r="M21" s="3">
        <f t="shared" si="9"/>
        <v>463250.09033454477</v>
      </c>
      <c r="N21" s="3">
        <f t="shared" si="5"/>
        <v>163250.09033454477</v>
      </c>
      <c r="O21" s="3">
        <f>M21/M20</f>
        <v>1.1177361479724461</v>
      </c>
      <c r="P21" s="6">
        <f t="shared" si="3"/>
        <v>1.2577996878825863</v>
      </c>
    </row>
    <row r="22" spans="1:16" hidden="1">
      <c r="A22">
        <v>2016</v>
      </c>
      <c r="B22" s="9">
        <f>B8</f>
        <v>22115.036829031229</v>
      </c>
      <c r="C22" s="3">
        <f t="shared" ref="C22:M22" si="10">B22+C8</f>
        <v>50184.024654031229</v>
      </c>
      <c r="D22" s="3">
        <f t="shared" si="10"/>
        <v>91251.292735013107</v>
      </c>
      <c r="E22" s="3">
        <f t="shared" si="10"/>
        <v>117846.63560179291</v>
      </c>
      <c r="F22" s="3">
        <f t="shared" si="10"/>
        <v>157312.87588358321</v>
      </c>
      <c r="G22" s="3">
        <f t="shared" si="10"/>
        <v>209665.33478357276</v>
      </c>
      <c r="H22" s="13">
        <f t="shared" si="10"/>
        <v>259639.61204071561</v>
      </c>
      <c r="I22" s="3">
        <f t="shared" si="10"/>
        <v>277389.03317611932</v>
      </c>
      <c r="J22" s="3">
        <f t="shared" si="10"/>
        <v>312800.79176749825</v>
      </c>
      <c r="K22" s="3">
        <f t="shared" si="10"/>
        <v>336693.94596749824</v>
      </c>
      <c r="L22" s="3">
        <f t="shared" si="10"/>
        <v>363722.91232212016</v>
      </c>
      <c r="M22" s="3">
        <f t="shared" si="10"/>
        <v>488297.33034490835</v>
      </c>
      <c r="N22" s="3">
        <f t="shared" si="5"/>
        <v>188297.33034490835</v>
      </c>
      <c r="O22" s="3">
        <f t="shared" si="6"/>
        <v>1.0540685053990497</v>
      </c>
      <c r="P22" s="6">
        <f t="shared" si="3"/>
        <v>1.325807037097789</v>
      </c>
    </row>
    <row r="23" spans="1:16" hidden="1">
      <c r="A23">
        <v>2017</v>
      </c>
      <c r="B23" s="2">
        <f>B9</f>
        <v>23950.890289333664</v>
      </c>
      <c r="C23" s="10">
        <f t="shared" ref="C23:M23" si="11">B23+C9</f>
        <v>59538.654299414222</v>
      </c>
      <c r="D23" s="4">
        <f t="shared" si="11"/>
        <v>117374.96431759605</v>
      </c>
      <c r="E23" s="4">
        <f t="shared" si="11"/>
        <v>148663.70351759606</v>
      </c>
      <c r="F23" s="4">
        <f t="shared" si="11"/>
        <v>198053.87807450024</v>
      </c>
      <c r="G23" s="4">
        <f t="shared" si="11"/>
        <v>238896.0344141713</v>
      </c>
      <c r="H23" s="4">
        <f t="shared" si="11"/>
        <v>275886.90497131413</v>
      </c>
      <c r="I23" s="3">
        <f t="shared" si="11"/>
        <v>314445.60752783588</v>
      </c>
      <c r="J23" s="3">
        <f t="shared" si="11"/>
        <v>354390.7982565136</v>
      </c>
      <c r="K23" s="3">
        <f t="shared" si="11"/>
        <v>383699.61342128634</v>
      </c>
      <c r="L23" s="3">
        <f t="shared" si="11"/>
        <v>412404.28938240762</v>
      </c>
      <c r="M23" s="3">
        <f t="shared" si="11"/>
        <v>541053.35183240764</v>
      </c>
      <c r="N23" s="3">
        <f t="shared" si="5"/>
        <v>241053.35183240764</v>
      </c>
      <c r="O23" s="3">
        <f t="shared" si="6"/>
        <v>1.1080407739486005</v>
      </c>
      <c r="P23" s="6">
        <f t="shared" ref="P23:P28" si="12">M23/$M$17</f>
        <v>1.469048255492335</v>
      </c>
    </row>
    <row r="24" spans="1:16" hidden="1">
      <c r="A24">
        <v>2018</v>
      </c>
      <c r="B24" s="12">
        <f>B10</f>
        <v>21754.692550000003</v>
      </c>
      <c r="C24" s="11">
        <f t="shared" ref="C24:M24" si="13">B24+C10</f>
        <v>61715.685100000002</v>
      </c>
      <c r="D24" s="11">
        <f t="shared" si="13"/>
        <v>110940.56696500001</v>
      </c>
      <c r="E24" s="11">
        <f t="shared" si="13"/>
        <v>130226.580665</v>
      </c>
      <c r="F24" s="11">
        <f t="shared" si="13"/>
        <v>181135.26331499999</v>
      </c>
      <c r="G24" s="11">
        <f t="shared" si="13"/>
        <v>216988.00460434426</v>
      </c>
      <c r="H24" s="12">
        <f t="shared" si="13"/>
        <v>241450.3359838897</v>
      </c>
      <c r="I24" s="11">
        <f t="shared" si="13"/>
        <v>290725.01863388973</v>
      </c>
      <c r="J24" s="11">
        <f t="shared" si="13"/>
        <v>331218.80128388974</v>
      </c>
      <c r="K24" s="11">
        <f t="shared" si="13"/>
        <v>355828.09830888972</v>
      </c>
      <c r="L24" s="11">
        <f t="shared" si="13"/>
        <v>389144.78095888975</v>
      </c>
      <c r="M24" s="14">
        <f t="shared" si="13"/>
        <v>539441.11360888975</v>
      </c>
      <c r="N24" s="3">
        <f>M24-25000*12</f>
        <v>239441.11360888975</v>
      </c>
      <c r="O24" s="3">
        <f>M24/M23</f>
        <v>0.99702018623845934</v>
      </c>
      <c r="P24" s="6">
        <f t="shared" si="12"/>
        <v>1.4646707652842514</v>
      </c>
    </row>
    <row r="25" spans="1:16" hidden="1">
      <c r="A25">
        <v>2019</v>
      </c>
      <c r="B25" s="3">
        <f>B11</f>
        <v>22653.256623529407</v>
      </c>
      <c r="C25" s="4">
        <f t="shared" ref="C25:M25" si="14">B25+C11</f>
        <v>63961.102823529407</v>
      </c>
      <c r="D25" s="3">
        <f t="shared" si="14"/>
        <v>113466.78217352941</v>
      </c>
      <c r="E25" s="3">
        <f t="shared" si="14"/>
        <v>145552.29429171124</v>
      </c>
      <c r="F25" s="3">
        <f t="shared" si="14"/>
        <v>195546.69049171126</v>
      </c>
      <c r="G25" s="3">
        <f t="shared" si="14"/>
        <v>236259.40669171125</v>
      </c>
      <c r="H25" s="3">
        <f t="shared" si="14"/>
        <v>270033.87724823301</v>
      </c>
      <c r="I25" s="4">
        <f t="shared" si="14"/>
        <v>319217.98205732391</v>
      </c>
      <c r="J25" s="4">
        <f t="shared" si="14"/>
        <v>359719.75825732393</v>
      </c>
      <c r="K25" s="4">
        <f t="shared" si="14"/>
        <v>383770.07205732394</v>
      </c>
      <c r="L25" s="4">
        <f t="shared" si="14"/>
        <v>517767.57585732394</v>
      </c>
      <c r="M25" s="4">
        <f t="shared" si="14"/>
        <v>557896.91965732398</v>
      </c>
      <c r="N25" s="3">
        <f>M25-25000*12</f>
        <v>257896.91965732398</v>
      </c>
      <c r="O25" s="3">
        <f>M25/M24</f>
        <v>1.0342128280229956</v>
      </c>
      <c r="P25" s="6">
        <f t="shared" si="12"/>
        <v>1.5147812942872312</v>
      </c>
    </row>
    <row r="26" spans="1:16">
      <c r="A26">
        <v>2020</v>
      </c>
      <c r="B26" s="3">
        <f>B12</f>
        <v>47425.903470588237</v>
      </c>
      <c r="C26" s="3">
        <f t="shared" ref="C26:M26" si="15">B26+C12</f>
        <v>83150.97711795666</v>
      </c>
      <c r="D26" s="3">
        <f t="shared" si="15"/>
        <v>119680.60039295667</v>
      </c>
      <c r="E26" s="3">
        <f t="shared" si="15"/>
        <v>161357.38366795666</v>
      </c>
      <c r="F26" s="3">
        <f t="shared" si="15"/>
        <v>219630.86528413312</v>
      </c>
      <c r="G26" s="3">
        <f t="shared" si="15"/>
        <v>264643.21855913312</v>
      </c>
      <c r="H26" s="3">
        <f t="shared" si="15"/>
        <v>303583.70068981493</v>
      </c>
      <c r="I26" s="3">
        <f t="shared" si="15"/>
        <v>361677.83558267204</v>
      </c>
      <c r="J26" s="3">
        <f t="shared" si="15"/>
        <v>402501.39400767203</v>
      </c>
      <c r="K26" s="3">
        <f t="shared" si="15"/>
        <v>454610.58449062658</v>
      </c>
      <c r="L26" s="3">
        <f t="shared" si="15"/>
        <v>563148.18386562658</v>
      </c>
      <c r="M26" s="3">
        <f t="shared" si="15"/>
        <v>637123.66324062657</v>
      </c>
      <c r="N26" s="3">
        <f>M26-25000*12</f>
        <v>337123.66324062657</v>
      </c>
      <c r="O26" s="3">
        <f>M26/M25</f>
        <v>1.1420096451365351</v>
      </c>
      <c r="P26" s="6">
        <f t="shared" si="12"/>
        <v>1.7298948483484222</v>
      </c>
    </row>
    <row r="27" spans="1:16">
      <c r="A27">
        <v>2021</v>
      </c>
      <c r="B27" s="3">
        <f t="shared" ref="B27:B28" si="16">B13</f>
        <v>25127.599375000002</v>
      </c>
      <c r="C27" s="3">
        <f>B27+C13</f>
        <v>67455.198749999996</v>
      </c>
      <c r="D27" s="3">
        <f t="shared" ref="D27:D28" si="17">C27+D13</f>
        <v>107640.708125</v>
      </c>
      <c r="E27" s="3">
        <f t="shared" ref="E27:E28" si="18">D27+E13</f>
        <v>149968.3075</v>
      </c>
      <c r="F27" s="3">
        <f t="shared" ref="F27:F28" si="19">E27+F13</f>
        <v>204249.90687499999</v>
      </c>
      <c r="G27" s="3">
        <f t="shared" ref="G27:G28" si="20">F27+G13</f>
        <v>308645.53504999995</v>
      </c>
      <c r="H27" s="3">
        <f t="shared" ref="H27:H28" si="21">G27+H13</f>
        <v>310913.68044772721</v>
      </c>
      <c r="I27" s="3">
        <f t="shared" ref="I27:I28" si="22">H27+I13</f>
        <v>333591.13442499994</v>
      </c>
      <c r="J27" s="3">
        <f t="shared" ref="J27:J28" si="23">I27+J13</f>
        <v>420572.38379999995</v>
      </c>
      <c r="K27" s="3">
        <f t="shared" ref="K27:K28" si="24">J27+K13</f>
        <v>471317.98317499994</v>
      </c>
      <c r="L27" s="3">
        <f t="shared" ref="L27:L28" si="25">K27+L13</f>
        <v>496262.58254999993</v>
      </c>
      <c r="M27" s="3">
        <f t="shared" ref="M27:M28" si="26">L27+M13</f>
        <v>649774.23192499997</v>
      </c>
      <c r="N27" s="3">
        <f>M27-35000*12</f>
        <v>229774.23192499997</v>
      </c>
      <c r="O27" s="3">
        <f>M27/M26</f>
        <v>1.0198557507973072</v>
      </c>
      <c r="P27" s="6">
        <f t="shared" si="12"/>
        <v>1.764243209362774</v>
      </c>
    </row>
    <row r="28" spans="1:16">
      <c r="A28">
        <v>2022</v>
      </c>
      <c r="B28" s="3">
        <f t="shared" si="16"/>
        <v>29919.664648437498</v>
      </c>
      <c r="C28" s="3">
        <f>B28+C14</f>
        <v>72247.264023437499</v>
      </c>
      <c r="D28" s="3">
        <f t="shared" si="17"/>
        <v>122891.16339843749</v>
      </c>
      <c r="E28" s="3">
        <f t="shared" si="18"/>
        <v>165217.76277343748</v>
      </c>
      <c r="F28" s="3">
        <f t="shared" si="19"/>
        <v>225646.06714843749</v>
      </c>
      <c r="G28" s="3">
        <f t="shared" si="20"/>
        <v>292836.1767234375</v>
      </c>
      <c r="H28" s="3">
        <f t="shared" si="21"/>
        <v>334494.0110127232</v>
      </c>
      <c r="I28" s="3">
        <f t="shared" si="22"/>
        <v>391861.61038772319</v>
      </c>
      <c r="J28" s="3">
        <f t="shared" si="23"/>
        <v>437188.43916954135</v>
      </c>
      <c r="K28" s="3">
        <f t="shared" si="24"/>
        <v>501446.72443739849</v>
      </c>
      <c r="L28" s="3">
        <f t="shared" si="25"/>
        <v>516888.57166954136</v>
      </c>
      <c r="M28" s="3">
        <f t="shared" si="26"/>
        <v>632174.28725547891</v>
      </c>
      <c r="N28" s="3">
        <f>M28-35000*12</f>
        <v>212174.28725547891</v>
      </c>
      <c r="O28" s="3">
        <f>M28/M27</f>
        <v>0.97291375403210434</v>
      </c>
      <c r="P28" s="6">
        <f t="shared" si="12"/>
        <v>1.7164564838467842</v>
      </c>
    </row>
    <row r="30" spans="1:16">
      <c r="A30" t="s">
        <v>12</v>
      </c>
      <c r="B30" s="7">
        <f t="shared" ref="B30:M30" si="27">B24-B23</f>
        <v>-2196.1977393336601</v>
      </c>
      <c r="C30" s="7">
        <f t="shared" si="27"/>
        <v>2177.0308005857805</v>
      </c>
      <c r="D30" s="7">
        <f t="shared" si="27"/>
        <v>-6434.3973525960464</v>
      </c>
      <c r="E30" s="7">
        <f t="shared" si="27"/>
        <v>-18437.122852596061</v>
      </c>
      <c r="F30" s="7">
        <f t="shared" si="27"/>
        <v>-16918.614759500255</v>
      </c>
      <c r="G30" s="7">
        <f t="shared" si="27"/>
        <v>-21908.029809827043</v>
      </c>
      <c r="H30" s="7">
        <f t="shared" si="27"/>
        <v>-34436.568987424427</v>
      </c>
      <c r="I30" s="7">
        <f t="shared" si="27"/>
        <v>-23720.588893946144</v>
      </c>
      <c r="J30" s="7">
        <f t="shared" si="27"/>
        <v>-23171.996972623863</v>
      </c>
      <c r="K30" s="7">
        <f t="shared" si="27"/>
        <v>-27871.515112396621</v>
      </c>
      <c r="L30" s="7">
        <f t="shared" si="27"/>
        <v>-23259.508423517866</v>
      </c>
      <c r="M30" s="8">
        <f t="shared" si="27"/>
        <v>-1612.2382235178957</v>
      </c>
    </row>
    <row r="31" spans="1:16">
      <c r="A31" t="s">
        <v>13</v>
      </c>
      <c r="B31" s="15">
        <f>B25-B24</f>
        <v>898.56407352940369</v>
      </c>
      <c r="C31" s="15">
        <f t="shared" ref="C31:M31" si="28">C25-C24</f>
        <v>2245.4177235294046</v>
      </c>
      <c r="D31" s="15">
        <f t="shared" si="28"/>
        <v>2526.2152085294074</v>
      </c>
      <c r="E31" s="15">
        <f t="shared" si="28"/>
        <v>15325.713626711236</v>
      </c>
      <c r="F31" s="15">
        <f t="shared" si="28"/>
        <v>14411.427176711266</v>
      </c>
      <c r="G31" s="15">
        <f t="shared" si="28"/>
        <v>19271.402087366994</v>
      </c>
      <c r="H31" s="15">
        <f t="shared" si="28"/>
        <v>28583.541264343308</v>
      </c>
      <c r="I31" s="15">
        <f t="shared" si="28"/>
        <v>28492.963423434179</v>
      </c>
      <c r="J31" s="15">
        <f t="shared" si="28"/>
        <v>28500.956973434193</v>
      </c>
      <c r="K31" s="15">
        <f t="shared" si="28"/>
        <v>27941.973748434219</v>
      </c>
      <c r="L31" s="15">
        <f t="shared" si="28"/>
        <v>128622.79489843419</v>
      </c>
      <c r="M31" s="15">
        <f t="shared" si="28"/>
        <v>18455.806048434228</v>
      </c>
    </row>
    <row r="32" spans="1:16">
      <c r="A32" t="s">
        <v>14</v>
      </c>
      <c r="B32" s="15">
        <f>B26-B25</f>
        <v>24772.64684705883</v>
      </c>
      <c r="C32" s="15">
        <f t="shared" ref="C32:M32" si="29">C26-C25</f>
        <v>19189.874294427253</v>
      </c>
      <c r="D32" s="7">
        <f t="shared" si="29"/>
        <v>6213.8182194272522</v>
      </c>
      <c r="E32" s="15">
        <f t="shared" si="29"/>
        <v>15805.089376245422</v>
      </c>
      <c r="F32" s="15">
        <f t="shared" si="29"/>
        <v>24084.174792421865</v>
      </c>
      <c r="G32" s="15">
        <f>G26-G25</f>
        <v>28383.811867421871</v>
      </c>
      <c r="H32" s="15">
        <f t="shared" si="29"/>
        <v>33549.823441581917</v>
      </c>
      <c r="I32" s="15">
        <f t="shared" si="29"/>
        <v>42459.853525348124</v>
      </c>
      <c r="J32" s="15">
        <f t="shared" si="29"/>
        <v>42781.635750348098</v>
      </c>
      <c r="K32" s="15">
        <f t="shared" si="29"/>
        <v>70840.512433302647</v>
      </c>
      <c r="L32" s="15">
        <f t="shared" si="29"/>
        <v>45380.608008302632</v>
      </c>
      <c r="M32" s="8">
        <f t="shared" si="29"/>
        <v>79226.743583302596</v>
      </c>
    </row>
    <row r="33" spans="1:13">
      <c r="A33" t="s">
        <v>15</v>
      </c>
      <c r="B33" s="7">
        <f>B27-B26</f>
        <v>-22298.304095588235</v>
      </c>
      <c r="C33" s="7">
        <f t="shared" ref="C33:M33" si="30">C27-C26</f>
        <v>-15695.778367956664</v>
      </c>
      <c r="D33" s="7">
        <f t="shared" si="30"/>
        <v>-12039.89226795666</v>
      </c>
      <c r="E33" s="7">
        <f t="shared" si="30"/>
        <v>-11389.076167956664</v>
      </c>
      <c r="F33" s="7">
        <f t="shared" si="30"/>
        <v>-15380.958409133134</v>
      </c>
      <c r="G33" s="7">
        <f t="shared" si="30"/>
        <v>44002.316490866826</v>
      </c>
      <c r="H33" s="7">
        <f t="shared" si="30"/>
        <v>7329.9797579122824</v>
      </c>
      <c r="I33" s="7">
        <f t="shared" si="30"/>
        <v>-28086.701157672098</v>
      </c>
      <c r="J33" s="7">
        <f t="shared" si="30"/>
        <v>18070.98979232792</v>
      </c>
      <c r="K33" s="7">
        <f t="shared" si="30"/>
        <v>16707.398684373358</v>
      </c>
      <c r="L33" s="7">
        <f t="shared" si="30"/>
        <v>-66885.601315626642</v>
      </c>
      <c r="M33" s="8">
        <f t="shared" si="30"/>
        <v>12650.5686843734</v>
      </c>
    </row>
    <row r="34" spans="1:13">
      <c r="A34" t="s">
        <v>16</v>
      </c>
      <c r="B34" s="7">
        <f>B28-B27</f>
        <v>4792.0652734374962</v>
      </c>
      <c r="C34" s="7">
        <f>C28-C27</f>
        <v>4792.0652734375035</v>
      </c>
      <c r="D34" s="7">
        <f>D28-D27</f>
        <v>15250.455273437488</v>
      </c>
      <c r="E34" s="7">
        <f t="shared" ref="E34:M34" si="31">E28-E27</f>
        <v>15249.455273437488</v>
      </c>
      <c r="F34" s="7">
        <f t="shared" si="31"/>
        <v>21396.160273437505</v>
      </c>
      <c r="G34" s="7">
        <f t="shared" si="31"/>
        <v>-15809.358326562447</v>
      </c>
      <c r="H34" s="7">
        <f t="shared" si="31"/>
        <v>23580.330564995995</v>
      </c>
      <c r="I34" s="7">
        <f t="shared" si="31"/>
        <v>58270.475962723256</v>
      </c>
      <c r="J34" s="7">
        <f t="shared" si="31"/>
        <v>16616.055369541398</v>
      </c>
      <c r="K34" s="7">
        <f t="shared" si="31"/>
        <v>30128.741262398544</v>
      </c>
      <c r="L34" s="7">
        <f t="shared" si="31"/>
        <v>20625.989119541424</v>
      </c>
      <c r="M34" s="7">
        <f t="shared" si="31"/>
        <v>-17599.944669521064</v>
      </c>
    </row>
    <row r="35" spans="1:13">
      <c r="B35" s="1"/>
      <c r="C35" s="2"/>
      <c r="D35" s="2"/>
      <c r="E35" s="1"/>
      <c r="F35" s="2"/>
      <c r="G35" s="2"/>
      <c r="H35" s="1"/>
      <c r="I35" s="2"/>
      <c r="J35" s="2"/>
      <c r="K35" s="1"/>
      <c r="L35" s="1"/>
      <c r="M35" s="2"/>
    </row>
  </sheetData>
  <phoneticPr fontId="2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5"/>
  <sheetViews>
    <sheetView workbookViewId="0">
      <selection activeCell="C11" sqref="C11"/>
    </sheetView>
  </sheetViews>
  <sheetFormatPr defaultRowHeight="12.75"/>
  <sheetData>
    <row r="1" spans="1:31">
      <c r="A1" s="16">
        <v>4</v>
      </c>
      <c r="B1" s="16">
        <v>17</v>
      </c>
      <c r="C1" s="16">
        <v>25</v>
      </c>
      <c r="D1" s="16">
        <v>35</v>
      </c>
      <c r="E1" s="16">
        <v>33</v>
      </c>
      <c r="F1" s="16">
        <v>30</v>
      </c>
      <c r="G1" s="17">
        <v>34</v>
      </c>
      <c r="H1" s="17">
        <v>34</v>
      </c>
      <c r="I1" s="18">
        <v>43</v>
      </c>
      <c r="J1" s="17">
        <v>18</v>
      </c>
      <c r="K1" s="18">
        <v>7</v>
      </c>
      <c r="L1" s="18">
        <v>22</v>
      </c>
      <c r="M1" s="17">
        <v>17</v>
      </c>
      <c r="N1" s="17">
        <v>38</v>
      </c>
      <c r="O1" s="17">
        <v>13</v>
      </c>
      <c r="P1" s="18">
        <v>44</v>
      </c>
      <c r="Q1" s="17">
        <v>40</v>
      </c>
      <c r="R1" s="17">
        <v>6</v>
      </c>
      <c r="S1" s="17">
        <v>42</v>
      </c>
      <c r="T1" s="17">
        <v>2</v>
      </c>
      <c r="U1" s="17">
        <v>21</v>
      </c>
      <c r="V1" s="17">
        <v>22</v>
      </c>
      <c r="W1" s="17">
        <v>27</v>
      </c>
      <c r="X1" s="17">
        <v>5</v>
      </c>
      <c r="Y1" s="17">
        <v>20</v>
      </c>
      <c r="Z1" s="17">
        <v>3</v>
      </c>
      <c r="AA1" s="17">
        <v>34</v>
      </c>
      <c r="AB1" s="17">
        <v>36</v>
      </c>
      <c r="AC1" s="17">
        <v>38</v>
      </c>
      <c r="AD1" s="17">
        <v>33</v>
      </c>
      <c r="AE1" s="17">
        <v>42</v>
      </c>
    </row>
    <row r="2" spans="1:31">
      <c r="A2" s="16">
        <v>10</v>
      </c>
      <c r="B2" s="16">
        <v>8</v>
      </c>
      <c r="C2" s="17">
        <v>15</v>
      </c>
      <c r="D2" s="17">
        <v>30</v>
      </c>
      <c r="E2" s="16">
        <v>16</v>
      </c>
      <c r="F2" s="16">
        <v>38</v>
      </c>
      <c r="G2" s="17">
        <v>27</v>
      </c>
      <c r="H2" s="18">
        <v>12</v>
      </c>
      <c r="I2" s="17">
        <v>23</v>
      </c>
      <c r="J2" s="17">
        <v>2</v>
      </c>
      <c r="K2" s="17">
        <v>10</v>
      </c>
      <c r="L2" s="18">
        <v>40</v>
      </c>
      <c r="M2" s="17">
        <v>23</v>
      </c>
      <c r="N2" s="17">
        <v>41</v>
      </c>
      <c r="O2" s="17">
        <v>9</v>
      </c>
      <c r="P2" s="17">
        <v>33</v>
      </c>
      <c r="Q2" s="17">
        <v>13</v>
      </c>
      <c r="R2" s="17">
        <v>4</v>
      </c>
      <c r="S2" s="17">
        <v>4</v>
      </c>
      <c r="T2" s="17">
        <v>34</v>
      </c>
      <c r="U2" s="17">
        <v>31</v>
      </c>
      <c r="V2" s="17">
        <v>1</v>
      </c>
      <c r="W2" s="17">
        <v>20</v>
      </c>
      <c r="X2" s="17">
        <v>30</v>
      </c>
      <c r="Y2" s="17">
        <v>25</v>
      </c>
      <c r="Z2" s="17">
        <v>20</v>
      </c>
      <c r="AA2" s="17">
        <v>9</v>
      </c>
      <c r="AB2" s="17">
        <v>24</v>
      </c>
      <c r="AC2" s="17">
        <v>13</v>
      </c>
      <c r="AD2" s="17">
        <v>7</v>
      </c>
      <c r="AE2" s="17">
        <v>26</v>
      </c>
    </row>
    <row r="3" spans="1:31">
      <c r="A3" s="17">
        <v>28</v>
      </c>
      <c r="B3" s="16">
        <v>19</v>
      </c>
      <c r="C3" s="16">
        <v>3</v>
      </c>
      <c r="D3" s="17">
        <v>28</v>
      </c>
      <c r="E3" s="16">
        <v>29</v>
      </c>
      <c r="F3" s="16">
        <v>24</v>
      </c>
      <c r="G3" s="18">
        <v>36</v>
      </c>
      <c r="H3" s="17">
        <v>13</v>
      </c>
      <c r="I3" s="17">
        <v>34</v>
      </c>
      <c r="J3" s="17">
        <v>16</v>
      </c>
      <c r="K3" s="17">
        <v>27</v>
      </c>
      <c r="L3" s="17">
        <v>4</v>
      </c>
      <c r="M3" s="18">
        <v>6</v>
      </c>
      <c r="N3" s="18">
        <v>6</v>
      </c>
      <c r="O3" s="17">
        <v>39</v>
      </c>
      <c r="P3" s="17">
        <v>38</v>
      </c>
      <c r="Q3" s="17">
        <v>11</v>
      </c>
      <c r="R3" s="17">
        <v>39</v>
      </c>
      <c r="S3" s="17">
        <v>9</v>
      </c>
      <c r="T3" s="17">
        <v>30</v>
      </c>
      <c r="U3" s="17">
        <v>23</v>
      </c>
      <c r="V3" s="17">
        <v>19</v>
      </c>
      <c r="W3" s="17">
        <v>9</v>
      </c>
      <c r="X3" s="17">
        <v>19</v>
      </c>
      <c r="Y3" s="17">
        <v>42</v>
      </c>
      <c r="Z3" s="17">
        <v>23</v>
      </c>
      <c r="AA3" s="17">
        <v>22</v>
      </c>
      <c r="AB3" s="17">
        <v>41</v>
      </c>
      <c r="AC3" s="17">
        <v>40</v>
      </c>
      <c r="AD3" s="17">
        <v>10</v>
      </c>
      <c r="AE3" s="17">
        <v>38</v>
      </c>
    </row>
    <row r="4" spans="1:31">
      <c r="A4" s="16">
        <v>2</v>
      </c>
      <c r="B4" s="16">
        <v>39</v>
      </c>
      <c r="C4" s="16">
        <v>28</v>
      </c>
      <c r="D4" s="16">
        <v>34</v>
      </c>
      <c r="E4" s="17">
        <v>27</v>
      </c>
      <c r="F4" s="16">
        <v>14</v>
      </c>
      <c r="G4" s="17">
        <v>9</v>
      </c>
      <c r="H4" s="17">
        <v>15</v>
      </c>
      <c r="I4" s="17">
        <v>30</v>
      </c>
      <c r="J4" s="17">
        <v>24</v>
      </c>
      <c r="K4" s="17">
        <v>39</v>
      </c>
      <c r="L4" s="17">
        <v>14</v>
      </c>
      <c r="M4" s="18">
        <v>37</v>
      </c>
      <c r="N4" s="18">
        <v>42</v>
      </c>
      <c r="O4" s="18">
        <v>45</v>
      </c>
      <c r="P4" s="17">
        <v>34</v>
      </c>
      <c r="Q4" s="17">
        <v>33</v>
      </c>
      <c r="R4" s="17">
        <v>45</v>
      </c>
      <c r="S4" s="17">
        <v>5</v>
      </c>
      <c r="T4" s="17">
        <v>24</v>
      </c>
      <c r="U4" s="17">
        <v>22</v>
      </c>
      <c r="V4" s="17">
        <v>26</v>
      </c>
      <c r="W4" s="17">
        <v>32</v>
      </c>
      <c r="X4" s="17">
        <v>35</v>
      </c>
      <c r="Y4" s="17">
        <v>13</v>
      </c>
      <c r="Z4" s="17">
        <v>8</v>
      </c>
      <c r="AA4" s="17">
        <v>18</v>
      </c>
      <c r="AB4" s="17">
        <v>15</v>
      </c>
      <c r="AC4" s="17">
        <v>18</v>
      </c>
      <c r="AD4" s="17">
        <v>43</v>
      </c>
      <c r="AE4" s="17">
        <v>25</v>
      </c>
    </row>
    <row r="5" spans="1:31">
      <c r="A5" s="16">
        <v>1</v>
      </c>
      <c r="B5" s="16">
        <v>21</v>
      </c>
      <c r="C5" s="16">
        <v>18</v>
      </c>
      <c r="D5" s="16">
        <v>11</v>
      </c>
      <c r="E5" s="16">
        <v>15</v>
      </c>
      <c r="F5" s="17">
        <v>39</v>
      </c>
      <c r="G5" s="17">
        <v>35</v>
      </c>
      <c r="H5" s="17">
        <v>27</v>
      </c>
      <c r="I5" s="17">
        <v>4</v>
      </c>
      <c r="J5" s="17">
        <v>11</v>
      </c>
      <c r="K5" s="17">
        <v>15</v>
      </c>
      <c r="L5" s="18">
        <v>7</v>
      </c>
      <c r="M5" s="17">
        <v>39</v>
      </c>
      <c r="N5" s="18">
        <v>32</v>
      </c>
      <c r="O5" s="17">
        <v>41</v>
      </c>
      <c r="P5" s="17">
        <v>29</v>
      </c>
      <c r="Q5" s="17">
        <v>36</v>
      </c>
      <c r="R5" s="17">
        <v>20</v>
      </c>
      <c r="S5" s="17">
        <v>17</v>
      </c>
      <c r="T5" s="17">
        <v>3</v>
      </c>
      <c r="U5" s="17">
        <v>11</v>
      </c>
      <c r="V5" s="17">
        <v>9</v>
      </c>
      <c r="W5" s="17">
        <v>39</v>
      </c>
      <c r="X5" s="17">
        <v>42</v>
      </c>
      <c r="Y5" s="17">
        <v>44</v>
      </c>
      <c r="Z5" s="17">
        <v>2</v>
      </c>
      <c r="AA5" s="17">
        <v>16</v>
      </c>
      <c r="AB5" s="17">
        <v>6</v>
      </c>
      <c r="AC5" s="17">
        <v>34</v>
      </c>
      <c r="AD5" s="17">
        <v>23</v>
      </c>
      <c r="AE5" s="17">
        <v>27</v>
      </c>
    </row>
    <row r="6" spans="1:31">
      <c r="A6" s="16">
        <v>41</v>
      </c>
      <c r="B6" s="16">
        <v>23</v>
      </c>
      <c r="C6" s="16">
        <v>13</v>
      </c>
      <c r="D6" s="16">
        <v>27</v>
      </c>
      <c r="E6" s="17">
        <v>18</v>
      </c>
      <c r="F6" s="16">
        <v>9</v>
      </c>
      <c r="G6" s="17">
        <v>21</v>
      </c>
      <c r="H6" s="18">
        <v>7</v>
      </c>
      <c r="I6" s="17">
        <v>25</v>
      </c>
      <c r="J6" s="18">
        <v>22</v>
      </c>
      <c r="K6" s="18">
        <v>6</v>
      </c>
      <c r="L6" s="17">
        <v>13</v>
      </c>
      <c r="M6" s="17">
        <v>9</v>
      </c>
      <c r="N6" s="18">
        <v>31</v>
      </c>
      <c r="O6" s="17">
        <v>29</v>
      </c>
      <c r="P6" s="17">
        <v>14</v>
      </c>
      <c r="Q6" s="17">
        <v>1</v>
      </c>
      <c r="R6" s="17">
        <v>24</v>
      </c>
      <c r="S6" s="17">
        <v>6</v>
      </c>
      <c r="T6" s="17">
        <v>37</v>
      </c>
      <c r="U6" s="17">
        <v>36</v>
      </c>
      <c r="V6" s="17">
        <v>12</v>
      </c>
      <c r="W6" s="17">
        <v>1</v>
      </c>
      <c r="X6" s="17">
        <v>1</v>
      </c>
      <c r="Y6" s="17">
        <v>26</v>
      </c>
      <c r="Z6" s="17">
        <v>4</v>
      </c>
      <c r="AA6" s="17">
        <v>8</v>
      </c>
      <c r="AB6" s="17">
        <v>44</v>
      </c>
      <c r="AC6" s="17">
        <v>24</v>
      </c>
      <c r="AD6" s="17">
        <v>11</v>
      </c>
      <c r="AE6" s="17">
        <v>6</v>
      </c>
    </row>
    <row r="8" spans="1:31">
      <c r="I8">
        <v>1</v>
      </c>
      <c r="J8">
        <v>2</v>
      </c>
      <c r="K8">
        <v>3</v>
      </c>
      <c r="L8">
        <v>4</v>
      </c>
      <c r="M8">
        <v>5</v>
      </c>
      <c r="N8">
        <v>6</v>
      </c>
      <c r="O8">
        <v>7</v>
      </c>
      <c r="P8">
        <v>8</v>
      </c>
      <c r="Q8">
        <v>9</v>
      </c>
      <c r="R8">
        <v>10</v>
      </c>
      <c r="S8">
        <v>11</v>
      </c>
      <c r="T8">
        <v>12</v>
      </c>
      <c r="U8">
        <v>13</v>
      </c>
      <c r="V8">
        <v>14</v>
      </c>
      <c r="W8">
        <v>15</v>
      </c>
      <c r="X8">
        <v>16</v>
      </c>
      <c r="Y8">
        <v>17</v>
      </c>
      <c r="Z8">
        <v>18</v>
      </c>
      <c r="AA8">
        <v>19</v>
      </c>
      <c r="AB8">
        <v>20</v>
      </c>
    </row>
    <row r="10" spans="1:31">
      <c r="C10">
        <v>5</v>
      </c>
    </row>
    <row r="11" spans="1:31">
      <c r="C11">
        <v>6</v>
      </c>
    </row>
    <row r="12" spans="1:31">
      <c r="C12">
        <v>7</v>
      </c>
    </row>
    <row r="13" spans="1:31">
      <c r="C13">
        <v>12</v>
      </c>
    </row>
    <row r="14" spans="1:31">
      <c r="C14">
        <v>20</v>
      </c>
    </row>
    <row r="15" spans="1:31">
      <c r="C15">
        <v>22</v>
      </c>
    </row>
    <row r="16" spans="1:31">
      <c r="C16">
        <v>26</v>
      </c>
    </row>
    <row r="17" spans="3:3">
      <c r="C17">
        <v>31</v>
      </c>
    </row>
    <row r="18" spans="3:3">
      <c r="C18">
        <v>32</v>
      </c>
    </row>
    <row r="19" spans="3:3">
      <c r="C19">
        <v>36</v>
      </c>
    </row>
    <row r="20" spans="3:3">
      <c r="C20">
        <v>37</v>
      </c>
    </row>
    <row r="21" spans="3:3">
      <c r="C21">
        <v>40</v>
      </c>
    </row>
    <row r="22" spans="3:3">
      <c r="C22">
        <v>42</v>
      </c>
    </row>
    <row r="23" spans="3:3">
      <c r="C23">
        <v>43</v>
      </c>
    </row>
    <row r="24" spans="3:3">
      <c r="C24">
        <v>44</v>
      </c>
    </row>
    <row r="25" spans="3:3">
      <c r="C25">
        <v>45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</vt:vector>
  </HeadingPairs>
  <TitlesOfParts>
    <vt:vector size="3" baseType="lpstr">
      <vt:lpstr>Лист1</vt:lpstr>
      <vt:lpstr>Лист3</vt:lpstr>
      <vt:lpstr>Диаграмма1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Серов Максим Сергеевич</dc:creator>
  <cp:lastModifiedBy>066SerovMS</cp:lastModifiedBy>
  <dcterms:created xsi:type="dcterms:W3CDTF">2014-03-12T09:27:18Z</dcterms:created>
  <dcterms:modified xsi:type="dcterms:W3CDTF">2022-09-13T05:25:13Z</dcterms:modified>
</cp:coreProperties>
</file>