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100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14210"/>
</workbook>
</file>

<file path=xl/calcChain.xml><?xml version="1.0" encoding="utf-8"?>
<calcChain xmlns="http://schemas.openxmlformats.org/spreadsheetml/2006/main">
  <c r="AQ54" i="1" l="1"/>
  <c r="AL54" i="1"/>
  <c r="AG54" i="1"/>
  <c r="H54" i="1"/>
  <c r="AQ53" i="1"/>
  <c r="AL53" i="1"/>
  <c r="AG53" i="1"/>
  <c r="H53" i="1"/>
  <c r="AQ52" i="1"/>
  <c r="AL52" i="1"/>
  <c r="AG52" i="1"/>
  <c r="H52" i="1"/>
  <c r="BF47" i="1"/>
  <c r="BF48" i="1"/>
  <c r="BF49" i="1"/>
  <c r="BF50" i="1"/>
  <c r="BE47" i="1"/>
  <c r="BE48" i="1"/>
  <c r="BE49" i="1"/>
  <c r="BE50" i="1"/>
  <c r="BA50" i="1"/>
  <c r="AZ50" i="1"/>
  <c r="AL50" i="1"/>
  <c r="H50" i="1"/>
  <c r="BD49" i="1"/>
  <c r="BA49" i="1"/>
  <c r="AZ49" i="1"/>
  <c r="AY49" i="1"/>
  <c r="BD48" i="1"/>
  <c r="BA48" i="1"/>
  <c r="AZ48" i="1"/>
  <c r="AY48" i="1"/>
  <c r="H48" i="1"/>
  <c r="BD47" i="1"/>
  <c r="BA47" i="1"/>
  <c r="AZ47" i="1"/>
  <c r="AY47" i="1"/>
  <c r="H47" i="1"/>
  <c r="AL46" i="1"/>
  <c r="H46" i="1"/>
  <c r="AL45" i="1"/>
  <c r="H45" i="1"/>
  <c r="AL44" i="1"/>
  <c r="H44" i="1"/>
  <c r="AM32" i="1"/>
  <c r="BF31" i="1"/>
  <c r="AM33" i="1"/>
  <c r="BF32" i="1"/>
  <c r="AM34" i="1"/>
  <c r="BF33" i="1"/>
  <c r="AM35" i="1"/>
  <c r="BF34" i="1"/>
  <c r="BF35" i="1"/>
  <c r="AR32" i="1"/>
  <c r="BE31" i="1"/>
  <c r="AR33" i="1"/>
  <c r="BE32" i="1"/>
  <c r="AR34" i="1"/>
  <c r="BE33" i="1"/>
  <c r="AR35" i="1"/>
  <c r="BE34" i="1"/>
  <c r="BE35" i="1"/>
  <c r="AH35" i="1"/>
  <c r="AC35" i="1"/>
  <c r="X35" i="1"/>
  <c r="S35" i="1"/>
  <c r="N35" i="1"/>
  <c r="I35" i="1"/>
  <c r="BD34" i="1"/>
  <c r="AH34" i="1"/>
  <c r="AC34" i="1"/>
  <c r="X34" i="1"/>
  <c r="S34" i="1"/>
  <c r="N34" i="1"/>
  <c r="I34" i="1"/>
  <c r="BD33" i="1"/>
  <c r="AM30" i="1"/>
  <c r="BA33" i="1"/>
  <c r="AR30" i="1"/>
  <c r="AZ33" i="1"/>
  <c r="AH33" i="1"/>
  <c r="AC33" i="1"/>
  <c r="X33" i="1"/>
  <c r="S33" i="1"/>
  <c r="N33" i="1"/>
  <c r="I33" i="1"/>
  <c r="BD32" i="1"/>
  <c r="BA32" i="1"/>
  <c r="AZ32" i="1"/>
  <c r="AY32" i="1"/>
  <c r="AH32" i="1"/>
  <c r="AC32" i="1"/>
  <c r="X32" i="1"/>
  <c r="S32" i="1"/>
  <c r="N32" i="1"/>
  <c r="I32" i="1"/>
  <c r="BD31" i="1"/>
  <c r="BA31" i="1"/>
  <c r="AZ31" i="1"/>
  <c r="AY31" i="1"/>
  <c r="AH30" i="1"/>
  <c r="AC30" i="1"/>
  <c r="X30" i="1"/>
  <c r="S30" i="1"/>
  <c r="N30" i="1"/>
  <c r="I30" i="1"/>
  <c r="AR29" i="1"/>
  <c r="AM29" i="1"/>
  <c r="AH29" i="1"/>
  <c r="AC29" i="1"/>
  <c r="X29" i="1"/>
  <c r="S29" i="1"/>
  <c r="N29" i="1"/>
  <c r="I29" i="1"/>
  <c r="AR28" i="1"/>
  <c r="AM28" i="1"/>
  <c r="AH28" i="1"/>
  <c r="AC28" i="1"/>
  <c r="X28" i="1"/>
  <c r="S28" i="1"/>
  <c r="N28" i="1"/>
  <c r="I28" i="1"/>
  <c r="BA21" i="1"/>
  <c r="AZ21" i="1"/>
  <c r="BF16" i="1"/>
  <c r="BF17" i="1"/>
  <c r="BF19" i="1"/>
  <c r="BF20" i="1"/>
  <c r="BE16" i="1"/>
  <c r="BE17" i="1"/>
  <c r="BE19" i="1"/>
  <c r="BE20" i="1"/>
  <c r="BA20" i="1"/>
  <c r="AZ20" i="1"/>
  <c r="AY20" i="1"/>
  <c r="BD19" i="1"/>
  <c r="BA19" i="1"/>
  <c r="AZ19" i="1"/>
  <c r="AY19" i="1"/>
  <c r="AN19" i="1"/>
  <c r="AI19" i="1"/>
  <c r="BD17" i="1"/>
  <c r="BA17" i="1"/>
  <c r="AZ17" i="1"/>
  <c r="AY17" i="1"/>
  <c r="AI17" i="1"/>
  <c r="BD16" i="1"/>
  <c r="BA16" i="1"/>
  <c r="AZ16" i="1"/>
  <c r="AY16" i="1"/>
  <c r="AI16" i="1"/>
  <c r="BF15" i="1"/>
  <c r="BE15" i="1"/>
  <c r="BD15" i="1"/>
  <c r="BA15" i="1"/>
  <c r="AZ15" i="1"/>
  <c r="AY15" i="1"/>
  <c r="AI15" i="1"/>
  <c r="AI14" i="1"/>
  <c r="AI13" i="1"/>
  <c r="AI12" i="1"/>
</calcChain>
</file>

<file path=xl/sharedStrings.xml><?xml version="1.0" encoding="utf-8"?>
<sst xmlns="http://schemas.openxmlformats.org/spreadsheetml/2006/main" count="231" uniqueCount="87">
  <si>
    <t>Calander Year on tol</t>
  </si>
  <si>
    <t>Fiscal Year below</t>
  </si>
  <si>
    <t>Native Currency Below Than in Fiscal Year</t>
  </si>
  <si>
    <t>2006Q1</t>
  </si>
  <si>
    <t>2006Q2</t>
  </si>
  <si>
    <t>2006Q3</t>
  </si>
  <si>
    <t>2006Q4</t>
  </si>
  <si>
    <t>2006YET</t>
  </si>
  <si>
    <t>2007Q1</t>
  </si>
  <si>
    <t>2007Q2</t>
  </si>
  <si>
    <t>2007Q3</t>
  </si>
  <si>
    <t>2007Q4</t>
  </si>
  <si>
    <t>2007YET</t>
  </si>
  <si>
    <t>2008Q1</t>
  </si>
  <si>
    <t>2008Q2</t>
  </si>
  <si>
    <t>2008Q3</t>
  </si>
  <si>
    <t>2008Q4</t>
  </si>
  <si>
    <t>2008YET</t>
  </si>
  <si>
    <t>2009Q1</t>
  </si>
  <si>
    <t>2009Q2</t>
  </si>
  <si>
    <t>2009Q3</t>
  </si>
  <si>
    <t>2009Q4</t>
  </si>
  <si>
    <t>2009YET</t>
  </si>
  <si>
    <t>2010Q1</t>
  </si>
  <si>
    <t>2010Q2</t>
  </si>
  <si>
    <t>2010Q3</t>
  </si>
  <si>
    <t>2010Q4</t>
  </si>
  <si>
    <t>2010YET</t>
  </si>
  <si>
    <t>2011Q1</t>
  </si>
  <si>
    <t>2011Q2</t>
  </si>
  <si>
    <t>2011Q3</t>
  </si>
  <si>
    <t>2011Q4</t>
  </si>
  <si>
    <t>2011YET</t>
  </si>
  <si>
    <t>2012Q1</t>
  </si>
  <si>
    <t>2012Q2</t>
  </si>
  <si>
    <t>2012Q3</t>
  </si>
  <si>
    <t>2012Q4</t>
  </si>
  <si>
    <t>2012YET</t>
  </si>
  <si>
    <t>2013Q1</t>
  </si>
  <si>
    <t>2013Q2</t>
  </si>
  <si>
    <t>2013Q3</t>
  </si>
  <si>
    <t>2013Q4</t>
  </si>
  <si>
    <t>2013YET</t>
  </si>
  <si>
    <t>Start of Yr</t>
  </si>
  <si>
    <t>ABB Revenue by  Segment</t>
  </si>
  <si>
    <t>ABB Revenue by Regional Segment</t>
  </si>
  <si>
    <t>ABB</t>
  </si>
  <si>
    <t xml:space="preserve"> (in Millions of Dollars)</t>
  </si>
  <si>
    <t>Discrete Automation and Motion</t>
  </si>
  <si>
    <t>Year Ended December 31,</t>
  </si>
  <si>
    <t>Low Voltage Products</t>
  </si>
  <si>
    <t>Process Automation</t>
  </si>
  <si>
    <t>Power Products</t>
  </si>
  <si>
    <t>Power Systems</t>
  </si>
  <si>
    <t>Other</t>
  </si>
  <si>
    <t>Robotics</t>
  </si>
  <si>
    <t>FISCAL TOTAL</t>
  </si>
  <si>
    <t>Region</t>
  </si>
  <si>
    <t>Total Revenue</t>
  </si>
  <si>
    <t>Europe</t>
  </si>
  <si>
    <t>Source: ABB company reports.</t>
  </si>
  <si>
    <t>The Americas</t>
  </si>
  <si>
    <t>Asia</t>
  </si>
  <si>
    <t>Middle East and Africa</t>
  </si>
  <si>
    <t>Adept Technology Revenue by  Segment</t>
  </si>
  <si>
    <t>Adept Technology Revenue by Regional Segment</t>
  </si>
  <si>
    <t>Adept Technology</t>
  </si>
  <si>
    <t>Services and Support</t>
  </si>
  <si>
    <t>United States</t>
  </si>
  <si>
    <t>Source: Adept Technology company reports.</t>
  </si>
  <si>
    <t>test1</t>
  </si>
  <si>
    <t>LABELS</t>
  </si>
  <si>
    <t>Adobe Revenue by  Segment</t>
  </si>
  <si>
    <t>Adobe Revenue by Regional Segment</t>
  </si>
  <si>
    <t>Adobe</t>
  </si>
  <si>
    <t>SERIES</t>
  </si>
  <si>
    <t>Products</t>
  </si>
  <si>
    <t>Subscriptions</t>
  </si>
  <si>
    <t>Mobile and Device</t>
  </si>
  <si>
    <t>Platform</t>
  </si>
  <si>
    <t>Print and Classic Publishing</t>
  </si>
  <si>
    <t>Region Revenue</t>
  </si>
  <si>
    <t>Source: Adobe company reports.</t>
  </si>
  <si>
    <t>Americas</t>
  </si>
  <si>
    <t>EMEA</t>
  </si>
  <si>
    <t>APAC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</si>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</sst>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name val="Arial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0" borderId="0" xfId="0" applyFont="1"/>
    <xf numFmtId="3" fontId="0" fillId="0" borderId="0" xfId="0" applyNumberFormat="1"/>
    <xf numFmtId="0" fontId="2" fillId="3" borderId="0" xfId="0" applyFont="1" applyFill="1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indent="1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0" fontId="2" fillId="4" borderId="0" xfId="0" applyFont="1" applyFill="1" applyAlignment="1">
      <alignment vertical="center"/>
    </xf>
    <xf numFmtId="3" fontId="2" fillId="4" borderId="0" xfId="0" applyNumberFormat="1" applyFont="1" applyFill="1" applyAlignment="1">
      <alignment vertical="center"/>
    </xf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enu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D12" t="str">
            <v>ABB</v>
          </cell>
        </row>
        <row r="13">
          <cell r="D13" t="str">
            <v>Discrete Automation and Motion</v>
          </cell>
          <cell r="AM13">
            <v>9405</v>
          </cell>
          <cell r="AR13">
            <v>9915</v>
          </cell>
        </row>
        <row r="14">
          <cell r="D14" t="str">
            <v>Low Voltage Products</v>
          </cell>
          <cell r="AM14">
            <v>6638</v>
          </cell>
          <cell r="AR14">
            <v>7729</v>
          </cell>
        </row>
        <row r="15">
          <cell r="D15" t="str">
            <v>Process Automation</v>
          </cell>
          <cell r="AM15">
            <v>8156</v>
          </cell>
          <cell r="AR15">
            <v>8497</v>
          </cell>
        </row>
        <row r="16">
          <cell r="D16" t="str">
            <v>Power Products</v>
          </cell>
          <cell r="AM16">
            <v>10717</v>
          </cell>
          <cell r="AR16">
            <v>11032</v>
          </cell>
        </row>
        <row r="29">
          <cell r="AM29">
            <v>45.625</v>
          </cell>
          <cell r="AR29">
            <v>41.043000000000006</v>
          </cell>
        </row>
        <row r="44">
          <cell r="D44" t="str">
            <v>Adobe</v>
          </cell>
        </row>
        <row r="45">
          <cell r="D45" t="str">
            <v>Products</v>
          </cell>
          <cell r="AM45">
            <v>3128.5</v>
          </cell>
          <cell r="AR45">
            <v>2470.1</v>
          </cell>
        </row>
        <row r="46">
          <cell r="D46" t="str">
            <v>Subscriptions</v>
          </cell>
          <cell r="AM46">
            <v>1058.4000000000001</v>
          </cell>
          <cell r="AR46">
            <v>1137.9000000000001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tabSelected="1" topLeftCell="A19" zoomScale="85" workbookViewId="0">
      <selection activeCell="I41" sqref="I41"/>
    </sheetView>
  </sheetViews>
  <sheetFormatPr defaultRowHeight="12.75" x14ac:dyDescent="0.2"/>
  <sheetData>
    <row r="1" spans="1:75" x14ac:dyDescent="0.2">
      <c r="D1" t="s">
        <v>0</v>
      </c>
    </row>
    <row r="2" spans="1:75" x14ac:dyDescent="0.2">
      <c r="D2" t="s">
        <v>1</v>
      </c>
    </row>
    <row r="3" spans="1:75" x14ac:dyDescent="0.2">
      <c r="D3" t="s">
        <v>2</v>
      </c>
    </row>
    <row r="9" spans="1:75" ht="15" x14ac:dyDescent="0.25">
      <c r="A9" s="1"/>
      <c r="B9" s="1"/>
      <c r="C9" s="1"/>
      <c r="D9" s="1"/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  <c r="Z9" s="1" t="s">
        <v>24</v>
      </c>
      <c r="AA9" s="1" t="s">
        <v>25</v>
      </c>
      <c r="AB9" s="1" t="s">
        <v>26</v>
      </c>
      <c r="AC9" s="1" t="s">
        <v>27</v>
      </c>
      <c r="AD9" s="1" t="s">
        <v>28</v>
      </c>
      <c r="AE9" s="1" t="s">
        <v>29</v>
      </c>
      <c r="AF9" s="1" t="s">
        <v>30</v>
      </c>
      <c r="AG9" s="1" t="s">
        <v>31</v>
      </c>
      <c r="AH9" s="1" t="s">
        <v>32</v>
      </c>
      <c r="AI9" s="1" t="s">
        <v>33</v>
      </c>
      <c r="AJ9" s="1" t="s">
        <v>34</v>
      </c>
      <c r="AK9" s="1" t="s">
        <v>35</v>
      </c>
      <c r="AL9" s="1" t="s">
        <v>36</v>
      </c>
      <c r="AM9" s="1" t="s">
        <v>37</v>
      </c>
      <c r="AN9" s="1" t="s">
        <v>38</v>
      </c>
      <c r="AO9" s="1" t="s">
        <v>39</v>
      </c>
      <c r="AP9" s="1" t="s">
        <v>40</v>
      </c>
      <c r="AQ9" s="1" t="s">
        <v>41</v>
      </c>
      <c r="AR9" s="1" t="s">
        <v>42</v>
      </c>
      <c r="AT9" s="1"/>
      <c r="AU9" s="1" t="s">
        <v>43</v>
      </c>
      <c r="AV9" s="1"/>
      <c r="AW9" s="1"/>
      <c r="AX9" s="1"/>
      <c r="BB9" s="1"/>
      <c r="BC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ht="15.75" x14ac:dyDescent="0.25">
      <c r="AU10">
        <v>1</v>
      </c>
      <c r="AY10" s="2" t="s">
        <v>44</v>
      </c>
      <c r="AZ10" s="3"/>
      <c r="BA10" s="3"/>
      <c r="BB10" s="1"/>
      <c r="BC10" s="1"/>
      <c r="BD10" s="2" t="s">
        <v>45</v>
      </c>
      <c r="BE10" s="3"/>
      <c r="BF10" s="3"/>
    </row>
    <row r="11" spans="1:75" ht="18.75" x14ac:dyDescent="0.3">
      <c r="D11" s="4" t="s">
        <v>46</v>
      </c>
      <c r="AV11" s="4" t="s">
        <v>46</v>
      </c>
      <c r="AY11" s="2" t="s">
        <v>47</v>
      </c>
      <c r="AZ11" s="3"/>
      <c r="BA11" s="3"/>
      <c r="BD11" s="2" t="s">
        <v>47</v>
      </c>
      <c r="BE11" s="3"/>
      <c r="BF11" s="3"/>
    </row>
    <row r="12" spans="1:75" ht="15.75" x14ac:dyDescent="0.2">
      <c r="D12" t="s">
        <v>48</v>
      </c>
      <c r="I12" s="5">
        <v>6837</v>
      </c>
      <c r="N12" s="5">
        <v>8644</v>
      </c>
      <c r="Q12">
        <v>2612</v>
      </c>
      <c r="R12">
        <v>2484</v>
      </c>
      <c r="S12" s="5">
        <v>6558</v>
      </c>
      <c r="T12">
        <v>1301</v>
      </c>
      <c r="U12">
        <v>1354</v>
      </c>
      <c r="V12">
        <v>1460</v>
      </c>
      <c r="W12">
        <v>1470</v>
      </c>
      <c r="X12" s="5">
        <v>5405</v>
      </c>
      <c r="Y12">
        <v>1213</v>
      </c>
      <c r="Z12">
        <v>1287</v>
      </c>
      <c r="AA12">
        <v>1460</v>
      </c>
      <c r="AB12">
        <v>1657</v>
      </c>
      <c r="AC12" s="5">
        <v>5617</v>
      </c>
      <c r="AD12">
        <v>1880</v>
      </c>
      <c r="AE12">
        <v>2248</v>
      </c>
      <c r="AF12">
        <v>2313</v>
      </c>
      <c r="AG12">
        <v>2365</v>
      </c>
      <c r="AH12">
        <v>8806</v>
      </c>
      <c r="AI12" s="5">
        <f t="shared" ref="AI12:AI17" si="0">AM12-AL12-AK12-AJ12</f>
        <v>2242</v>
      </c>
      <c r="AJ12" s="5">
        <v>2368</v>
      </c>
      <c r="AK12" s="5">
        <v>2306</v>
      </c>
      <c r="AL12">
        <v>2489</v>
      </c>
      <c r="AM12">
        <v>9405</v>
      </c>
      <c r="AN12" s="5">
        <v>2327</v>
      </c>
      <c r="AO12" s="5">
        <v>2362</v>
      </c>
      <c r="AP12" s="5">
        <v>2539</v>
      </c>
      <c r="AQ12">
        <v>2687</v>
      </c>
      <c r="AR12">
        <v>9915</v>
      </c>
      <c r="AS12" s="5"/>
      <c r="AV12" t="s">
        <v>48</v>
      </c>
      <c r="AY12" s="2" t="s">
        <v>49</v>
      </c>
      <c r="AZ12" s="3"/>
      <c r="BA12" s="3"/>
      <c r="BD12" s="2" t="s">
        <v>49</v>
      </c>
      <c r="BE12" s="3"/>
      <c r="BF12" s="3"/>
    </row>
    <row r="13" spans="1:75" ht="15.75" x14ac:dyDescent="0.25">
      <c r="D13" t="s">
        <v>50</v>
      </c>
      <c r="S13" s="5">
        <v>4747</v>
      </c>
      <c r="T13">
        <v>933</v>
      </c>
      <c r="U13">
        <v>977</v>
      </c>
      <c r="V13">
        <v>1187</v>
      </c>
      <c r="W13">
        <v>1109</v>
      </c>
      <c r="X13" s="5">
        <v>4071</v>
      </c>
      <c r="Y13">
        <v>1011</v>
      </c>
      <c r="Z13">
        <v>1102</v>
      </c>
      <c r="AA13">
        <v>1187</v>
      </c>
      <c r="AB13">
        <v>1254</v>
      </c>
      <c r="AC13" s="5">
        <v>4554</v>
      </c>
      <c r="AD13">
        <v>1195</v>
      </c>
      <c r="AE13">
        <v>1397</v>
      </c>
      <c r="AF13">
        <v>1364</v>
      </c>
      <c r="AG13">
        <v>1348</v>
      </c>
      <c r="AH13">
        <v>5304</v>
      </c>
      <c r="AI13" s="5">
        <f t="shared" si="0"/>
        <v>1192</v>
      </c>
      <c r="AJ13" s="5">
        <v>1596</v>
      </c>
      <c r="AK13">
        <v>1880</v>
      </c>
      <c r="AL13">
        <v>1970</v>
      </c>
      <c r="AM13">
        <v>6638</v>
      </c>
      <c r="AN13" s="5">
        <v>1777</v>
      </c>
      <c r="AO13" s="5">
        <v>1929</v>
      </c>
      <c r="AP13">
        <v>2001</v>
      </c>
      <c r="AQ13">
        <v>2022</v>
      </c>
      <c r="AR13">
        <v>7729</v>
      </c>
      <c r="AS13" s="5"/>
      <c r="AV13" t="s">
        <v>50</v>
      </c>
      <c r="AY13" s="6"/>
      <c r="AZ13" s="7">
        <v>2013</v>
      </c>
      <c r="BA13" s="7">
        <v>2012</v>
      </c>
      <c r="BD13" s="6"/>
      <c r="BE13" s="7">
        <v>2013</v>
      </c>
      <c r="BF13" s="7">
        <v>2012</v>
      </c>
    </row>
    <row r="14" spans="1:75" ht="15.75" x14ac:dyDescent="0.2">
      <c r="D14" t="s">
        <v>51</v>
      </c>
      <c r="I14" s="5">
        <v>5448</v>
      </c>
      <c r="N14" s="5">
        <v>6420</v>
      </c>
      <c r="Q14">
        <v>1920</v>
      </c>
      <c r="R14">
        <v>2088</v>
      </c>
      <c r="S14" s="5">
        <v>8397</v>
      </c>
      <c r="T14">
        <v>1878</v>
      </c>
      <c r="U14">
        <v>1981</v>
      </c>
      <c r="V14">
        <v>1859</v>
      </c>
      <c r="W14">
        <v>2054</v>
      </c>
      <c r="X14" s="5">
        <v>7839</v>
      </c>
      <c r="Y14">
        <v>1735</v>
      </c>
      <c r="Z14">
        <v>1737</v>
      </c>
      <c r="AA14">
        <v>1859</v>
      </c>
      <c r="AB14">
        <v>2101</v>
      </c>
      <c r="AC14" s="5">
        <v>7432</v>
      </c>
      <c r="AD14">
        <v>1900</v>
      </c>
      <c r="AE14">
        <v>2095</v>
      </c>
      <c r="AF14">
        <v>1988</v>
      </c>
      <c r="AG14">
        <v>2317</v>
      </c>
      <c r="AH14">
        <v>8300</v>
      </c>
      <c r="AI14" s="5">
        <f t="shared" si="0"/>
        <v>1970</v>
      </c>
      <c r="AJ14" s="5">
        <v>2052</v>
      </c>
      <c r="AK14">
        <v>1904</v>
      </c>
      <c r="AL14">
        <v>2230</v>
      </c>
      <c r="AM14">
        <v>8156</v>
      </c>
      <c r="AN14" s="5">
        <v>1978</v>
      </c>
      <c r="AO14" s="5">
        <v>2130</v>
      </c>
      <c r="AP14">
        <v>2128</v>
      </c>
      <c r="AQ14">
        <v>2261</v>
      </c>
      <c r="AR14">
        <v>8497</v>
      </c>
      <c r="AS14" s="5"/>
      <c r="AV14" t="s">
        <v>51</v>
      </c>
      <c r="AY14" s="8"/>
      <c r="AZ14" s="7"/>
      <c r="BA14" s="7"/>
      <c r="BD14" s="8"/>
      <c r="BE14" s="7"/>
      <c r="BF14" s="7"/>
    </row>
    <row r="15" spans="1:75" ht="15.75" x14ac:dyDescent="0.25">
      <c r="D15" t="s">
        <v>52</v>
      </c>
      <c r="I15" s="5">
        <v>7275</v>
      </c>
      <c r="N15" s="5">
        <v>9777</v>
      </c>
      <c r="Q15">
        <v>3034</v>
      </c>
      <c r="R15">
        <v>3208</v>
      </c>
      <c r="S15" s="5">
        <v>11890</v>
      </c>
      <c r="T15">
        <v>2468</v>
      </c>
      <c r="U15">
        <v>2839</v>
      </c>
      <c r="V15">
        <v>2439</v>
      </c>
      <c r="W15">
        <v>3109</v>
      </c>
      <c r="X15" s="5">
        <v>11239</v>
      </c>
      <c r="Y15">
        <v>2319</v>
      </c>
      <c r="Z15">
        <v>2528</v>
      </c>
      <c r="AA15">
        <v>2439</v>
      </c>
      <c r="AB15">
        <v>2913</v>
      </c>
      <c r="AC15" s="5">
        <v>10199</v>
      </c>
      <c r="AD15">
        <v>2327</v>
      </c>
      <c r="AE15">
        <v>2783</v>
      </c>
      <c r="AF15">
        <v>2676</v>
      </c>
      <c r="AG15">
        <v>3083</v>
      </c>
      <c r="AH15">
        <v>10869</v>
      </c>
      <c r="AI15" s="5">
        <f t="shared" si="0"/>
        <v>2513</v>
      </c>
      <c r="AJ15" s="5">
        <v>2610</v>
      </c>
      <c r="AK15">
        <v>2526</v>
      </c>
      <c r="AL15">
        <v>3068</v>
      </c>
      <c r="AM15">
        <v>10717</v>
      </c>
      <c r="AN15" s="5">
        <v>2489</v>
      </c>
      <c r="AO15" s="5">
        <v>2781</v>
      </c>
      <c r="AP15">
        <v>2692</v>
      </c>
      <c r="AQ15">
        <v>3070</v>
      </c>
      <c r="AR15">
        <v>11032</v>
      </c>
      <c r="AS15" s="5"/>
      <c r="AV15" t="s">
        <v>52</v>
      </c>
      <c r="AY15" s="9" t="str">
        <f>[1]Sheet1!D12</f>
        <v>ABB</v>
      </c>
      <c r="AZ15" s="10">
        <f>[1]Sheet1!AR12</f>
        <v>0</v>
      </c>
      <c r="BA15" s="11">
        <f>[1]Sheet1!AM12</f>
        <v>0</v>
      </c>
      <c r="BD15" s="9" t="str">
        <f>AV21</f>
        <v>Europe</v>
      </c>
      <c r="BE15" s="10">
        <f>AR21</f>
        <v>14385</v>
      </c>
      <c r="BF15" s="11">
        <f>AM21</f>
        <v>14073</v>
      </c>
    </row>
    <row r="16" spans="1:75" ht="15.75" x14ac:dyDescent="0.25">
      <c r="D16" t="s">
        <v>53</v>
      </c>
      <c r="I16" s="5">
        <v>4544</v>
      </c>
      <c r="N16" s="5">
        <v>5832</v>
      </c>
      <c r="Q16">
        <v>1601</v>
      </c>
      <c r="R16">
        <v>1902</v>
      </c>
      <c r="S16" s="5">
        <v>6912</v>
      </c>
      <c r="T16">
        <v>1417</v>
      </c>
      <c r="U16">
        <v>1612</v>
      </c>
      <c r="V16">
        <v>1679</v>
      </c>
      <c r="W16">
        <v>1908</v>
      </c>
      <c r="X16" s="5">
        <v>6549</v>
      </c>
      <c r="Y16">
        <v>1384</v>
      </c>
      <c r="Z16">
        <v>1635</v>
      </c>
      <c r="AA16">
        <v>1679</v>
      </c>
      <c r="AB16">
        <v>2088</v>
      </c>
      <c r="AC16" s="5">
        <v>6786</v>
      </c>
      <c r="AD16">
        <v>1833</v>
      </c>
      <c r="AE16">
        <v>2025</v>
      </c>
      <c r="AF16">
        <v>1831</v>
      </c>
      <c r="AG16">
        <v>2412</v>
      </c>
      <c r="AH16">
        <v>8101</v>
      </c>
      <c r="AI16" s="5">
        <f t="shared" si="0"/>
        <v>1807</v>
      </c>
      <c r="AJ16" s="5">
        <v>1872</v>
      </c>
      <c r="AK16">
        <v>1901</v>
      </c>
      <c r="AL16">
        <v>2272</v>
      </c>
      <c r="AM16">
        <v>7852</v>
      </c>
      <c r="AN16" s="5">
        <v>2051</v>
      </c>
      <c r="AO16" s="5">
        <v>1962</v>
      </c>
      <c r="AP16">
        <v>2062</v>
      </c>
      <c r="AQ16">
        <v>2300</v>
      </c>
      <c r="AR16">
        <v>8375</v>
      </c>
      <c r="AS16" s="5"/>
      <c r="AV16" t="s">
        <v>53</v>
      </c>
      <c r="AY16" s="9" t="str">
        <f>[1]Sheet1!D13</f>
        <v>Discrete Automation and Motion</v>
      </c>
      <c r="AZ16" s="10">
        <f>[1]Sheet1!AR13</f>
        <v>9915</v>
      </c>
      <c r="BA16" s="11">
        <f>[1]Sheet1!AM13</f>
        <v>9405</v>
      </c>
      <c r="BD16" s="9" t="str">
        <f>AV22</f>
        <v>The Americas</v>
      </c>
      <c r="BE16" s="10">
        <f>AR22</f>
        <v>12115</v>
      </c>
      <c r="BF16" s="11">
        <f>AM22</f>
        <v>10699</v>
      </c>
    </row>
    <row r="17" spans="1:75" ht="15.75" x14ac:dyDescent="0.25">
      <c r="D17" t="s">
        <v>54</v>
      </c>
      <c r="I17" s="5">
        <v>-2111</v>
      </c>
      <c r="N17" s="5">
        <v>-2897</v>
      </c>
      <c r="Q17">
        <v>-807</v>
      </c>
      <c r="R17">
        <v>-949</v>
      </c>
      <c r="S17" s="5">
        <v>-3622</v>
      </c>
      <c r="T17">
        <v>-788</v>
      </c>
      <c r="U17">
        <v>-848</v>
      </c>
      <c r="V17">
        <v>-721</v>
      </c>
      <c r="W17">
        <v>-889</v>
      </c>
      <c r="X17" s="5">
        <v>-3308</v>
      </c>
      <c r="Y17">
        <v>-728</v>
      </c>
      <c r="Z17">
        <v>-716</v>
      </c>
      <c r="AA17">
        <v>-721</v>
      </c>
      <c r="AB17">
        <v>-834</v>
      </c>
      <c r="AC17" s="5">
        <v>-2999</v>
      </c>
      <c r="AD17">
        <v>-733</v>
      </c>
      <c r="AE17">
        <v>-868</v>
      </c>
      <c r="AF17">
        <v>-835</v>
      </c>
      <c r="AG17">
        <v>-954</v>
      </c>
      <c r="AH17">
        <v>-3390</v>
      </c>
      <c r="AI17" s="5">
        <f t="shared" si="0"/>
        <v>-2361</v>
      </c>
      <c r="AJ17" s="5">
        <v>-835</v>
      </c>
      <c r="AK17">
        <v>772</v>
      </c>
      <c r="AL17">
        <v>-1008</v>
      </c>
      <c r="AM17">
        <v>-3432</v>
      </c>
      <c r="AN17" s="5">
        <v>-907</v>
      </c>
      <c r="AO17" s="5">
        <v>-939</v>
      </c>
      <c r="AP17">
        <v>-887</v>
      </c>
      <c r="AQ17">
        <v>-967</v>
      </c>
      <c r="AR17">
        <v>-3700</v>
      </c>
      <c r="AS17" s="5"/>
      <c r="AV17" t="s">
        <v>54</v>
      </c>
      <c r="AY17" s="9" t="str">
        <f>[1]Sheet1!D14</f>
        <v>Low Voltage Products</v>
      </c>
      <c r="AZ17" s="10">
        <f>[1]Sheet1!AR14</f>
        <v>7729</v>
      </c>
      <c r="BA17" s="11">
        <f>[1]Sheet1!AM14</f>
        <v>6638</v>
      </c>
      <c r="BD17" s="9" t="str">
        <f>AV23</f>
        <v>Asia</v>
      </c>
      <c r="BE17" s="10">
        <f>AR23</f>
        <v>11230</v>
      </c>
      <c r="BF17" s="11">
        <f>AM23</f>
        <v>10750</v>
      </c>
    </row>
    <row r="18" spans="1:75" ht="15.75" x14ac:dyDescent="0.25">
      <c r="D18" t="s">
        <v>55</v>
      </c>
      <c r="I18" s="5">
        <v>1288</v>
      </c>
      <c r="N18" s="5">
        <v>1407</v>
      </c>
      <c r="Q18">
        <v>431</v>
      </c>
      <c r="R18">
        <v>407</v>
      </c>
      <c r="S18" s="5"/>
      <c r="X18" s="5"/>
      <c r="AC18" s="5"/>
      <c r="AV18" t="s">
        <v>55</v>
      </c>
      <c r="AY18" s="9"/>
      <c r="AZ18" s="10"/>
      <c r="BA18" s="11"/>
      <c r="BD18" s="9"/>
      <c r="BE18" s="10"/>
      <c r="BF18" s="11"/>
    </row>
    <row r="19" spans="1:75" ht="15.75" x14ac:dyDescent="0.25">
      <c r="D19" t="s">
        <v>56</v>
      </c>
      <c r="I19" s="5">
        <v>23281</v>
      </c>
      <c r="N19" s="5">
        <v>29183</v>
      </c>
      <c r="Q19">
        <v>8791</v>
      </c>
      <c r="R19">
        <v>9140</v>
      </c>
      <c r="S19" s="5">
        <v>34912</v>
      </c>
      <c r="T19">
        <v>7209</v>
      </c>
      <c r="U19">
        <v>7915</v>
      </c>
      <c r="V19">
        <v>7903</v>
      </c>
      <c r="W19">
        <v>8761</v>
      </c>
      <c r="X19" s="5">
        <v>31795</v>
      </c>
      <c r="Y19">
        <v>6934</v>
      </c>
      <c r="Z19">
        <v>7573</v>
      </c>
      <c r="AA19">
        <v>7903</v>
      </c>
      <c r="AB19">
        <v>9179</v>
      </c>
      <c r="AC19" s="5">
        <v>31589</v>
      </c>
      <c r="AD19">
        <v>8402</v>
      </c>
      <c r="AE19">
        <v>9680</v>
      </c>
      <c r="AF19" s="5">
        <v>9337</v>
      </c>
      <c r="AG19">
        <v>10569</v>
      </c>
      <c r="AH19">
        <v>37990</v>
      </c>
      <c r="AI19" s="5">
        <f>AM19-AL19-AK19-AJ19</f>
        <v>8907</v>
      </c>
      <c r="AJ19" s="5">
        <v>9663</v>
      </c>
      <c r="AK19" s="5">
        <v>9745</v>
      </c>
      <c r="AL19">
        <v>11021</v>
      </c>
      <c r="AM19">
        <v>39336</v>
      </c>
      <c r="AN19" s="5">
        <f>AR19-AQ19-AP19-AO19</f>
        <v>9715</v>
      </c>
      <c r="AO19" s="5">
        <v>10225</v>
      </c>
      <c r="AP19" s="5">
        <v>10535</v>
      </c>
      <c r="AQ19">
        <v>11373</v>
      </c>
      <c r="AR19">
        <v>41848</v>
      </c>
      <c r="AV19" t="s">
        <v>56</v>
      </c>
      <c r="AY19" s="9" t="str">
        <f>[1]Sheet1!D15</f>
        <v>Process Automation</v>
      </c>
      <c r="AZ19" s="10">
        <f>[1]Sheet1!AR15</f>
        <v>8497</v>
      </c>
      <c r="BA19" s="11">
        <f>[1]Sheet1!AM15</f>
        <v>8156</v>
      </c>
      <c r="BD19" s="9" t="str">
        <f>AV24</f>
        <v>Middle East and Africa</v>
      </c>
      <c r="BE19" s="10">
        <f>AR24</f>
        <v>4118</v>
      </c>
      <c r="BF19" s="11">
        <f>AM24</f>
        <v>3814</v>
      </c>
    </row>
    <row r="20" spans="1:75" ht="15.75" x14ac:dyDescent="0.25">
      <c r="D20" s="1" t="s">
        <v>57</v>
      </c>
      <c r="AV20" s="1" t="s">
        <v>57</v>
      </c>
      <c r="AY20" s="9" t="str">
        <f>[1]Sheet1!D16</f>
        <v>Power Products</v>
      </c>
      <c r="AZ20" s="10">
        <f>[1]Sheet1!AR16</f>
        <v>11032</v>
      </c>
      <c r="BA20" s="11">
        <f>[1]Sheet1!AM16</f>
        <v>10717</v>
      </c>
      <c r="BD20" s="6" t="s">
        <v>58</v>
      </c>
      <c r="BE20" s="11">
        <f>SUM(BE16:BE19)</f>
        <v>27463</v>
      </c>
      <c r="BF20" s="11">
        <f>SUM(BF16:BF19)</f>
        <v>25263</v>
      </c>
    </row>
    <row r="21" spans="1:75" ht="15.75" x14ac:dyDescent="0.25">
      <c r="D21" t="s">
        <v>59</v>
      </c>
      <c r="I21" s="5">
        <v>10969</v>
      </c>
      <c r="N21" s="5">
        <v>13322</v>
      </c>
      <c r="S21" s="5">
        <v>15815</v>
      </c>
      <c r="X21" s="5">
        <v>13093</v>
      </c>
      <c r="AC21" s="5">
        <v>12378</v>
      </c>
      <c r="AH21">
        <v>14657</v>
      </c>
      <c r="AM21">
        <v>14073</v>
      </c>
      <c r="AR21">
        <v>14385</v>
      </c>
      <c r="AV21" t="s">
        <v>59</v>
      </c>
      <c r="AY21" s="6" t="s">
        <v>58</v>
      </c>
      <c r="AZ21" s="11">
        <f>AR19</f>
        <v>41848</v>
      </c>
      <c r="BA21" s="11">
        <f>AM19</f>
        <v>39336</v>
      </c>
      <c r="BD21" s="12" t="s">
        <v>60</v>
      </c>
      <c r="BE21" s="13"/>
      <c r="BF21" s="13"/>
    </row>
    <row r="22" spans="1:75" ht="15.75" x14ac:dyDescent="0.2">
      <c r="D22" t="s">
        <v>61</v>
      </c>
      <c r="I22" s="5">
        <v>4394</v>
      </c>
      <c r="N22" s="5">
        <v>5247</v>
      </c>
      <c r="S22" s="5">
        <v>6428</v>
      </c>
      <c r="X22" s="5">
        <v>6049</v>
      </c>
      <c r="AC22" s="5">
        <v>6213</v>
      </c>
      <c r="AH22">
        <v>9043</v>
      </c>
      <c r="AM22">
        <v>10699</v>
      </c>
      <c r="AR22">
        <v>12115</v>
      </c>
      <c r="AV22" t="s">
        <v>61</v>
      </c>
      <c r="AY22" s="12" t="s">
        <v>60</v>
      </c>
      <c r="AZ22" s="13"/>
      <c r="BA22" s="13"/>
    </row>
    <row r="23" spans="1:75" x14ac:dyDescent="0.2">
      <c r="D23" t="s">
        <v>62</v>
      </c>
      <c r="I23" s="5">
        <v>5863</v>
      </c>
      <c r="N23" s="5">
        <v>7480</v>
      </c>
      <c r="S23" s="5">
        <v>8967</v>
      </c>
      <c r="X23" s="5">
        <v>8684</v>
      </c>
      <c r="AC23" s="5">
        <v>8872</v>
      </c>
      <c r="AH23">
        <v>10136</v>
      </c>
      <c r="AM23">
        <v>10750</v>
      </c>
      <c r="AR23">
        <v>11230</v>
      </c>
      <c r="AV23" t="s">
        <v>62</v>
      </c>
    </row>
    <row r="24" spans="1:75" x14ac:dyDescent="0.2">
      <c r="D24" t="s">
        <v>63</v>
      </c>
      <c r="I24" s="5">
        <v>2055</v>
      </c>
      <c r="N24" s="5">
        <v>3134</v>
      </c>
      <c r="S24" s="5">
        <v>3702</v>
      </c>
      <c r="X24" s="5">
        <v>3969</v>
      </c>
      <c r="AC24" s="5">
        <v>4126</v>
      </c>
      <c r="AH24">
        <v>4154</v>
      </c>
      <c r="AM24">
        <v>3814</v>
      </c>
      <c r="AR24">
        <v>4118</v>
      </c>
      <c r="AV24" t="s">
        <v>63</v>
      </c>
    </row>
    <row r="26" spans="1:75" ht="15.75" x14ac:dyDescent="0.25">
      <c r="A26" s="1"/>
      <c r="B26" s="1"/>
      <c r="C26" s="1"/>
      <c r="D26" s="1"/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 t="s">
        <v>19</v>
      </c>
      <c r="V26" s="1" t="s">
        <v>20</v>
      </c>
      <c r="W26" s="1" t="s">
        <v>21</v>
      </c>
      <c r="X26" s="1" t="s">
        <v>22</v>
      </c>
      <c r="Y26" s="1" t="s">
        <v>23</v>
      </c>
      <c r="Z26" s="1" t="s">
        <v>24</v>
      </c>
      <c r="AA26" s="1" t="s">
        <v>25</v>
      </c>
      <c r="AB26" s="1" t="s">
        <v>26</v>
      </c>
      <c r="AC26" s="1" t="s">
        <v>27</v>
      </c>
      <c r="AD26" s="1" t="s">
        <v>28</v>
      </c>
      <c r="AE26" s="1" t="s">
        <v>29</v>
      </c>
      <c r="AF26" s="1" t="s">
        <v>30</v>
      </c>
      <c r="AG26" s="1" t="s">
        <v>31</v>
      </c>
      <c r="AH26" s="1" t="s">
        <v>32</v>
      </c>
      <c r="AI26" s="1" t="s">
        <v>33</v>
      </c>
      <c r="AJ26" s="1" t="s">
        <v>34</v>
      </c>
      <c r="AK26" s="1" t="s">
        <v>35</v>
      </c>
      <c r="AL26" s="1" t="s">
        <v>36</v>
      </c>
      <c r="AM26" s="1" t="s">
        <v>37</v>
      </c>
      <c r="AN26" s="1" t="s">
        <v>38</v>
      </c>
      <c r="AO26" s="1" t="s">
        <v>39</v>
      </c>
      <c r="AP26" s="1" t="s">
        <v>40</v>
      </c>
      <c r="AQ26" s="1" t="s">
        <v>41</v>
      </c>
      <c r="AR26" s="1" t="s">
        <v>42</v>
      </c>
      <c r="AT26" s="1"/>
      <c r="AU26" s="1" t="s">
        <v>43</v>
      </c>
      <c r="AV26" s="1"/>
      <c r="AW26" s="1"/>
      <c r="AX26" s="1"/>
      <c r="AY26" s="2" t="s">
        <v>64</v>
      </c>
      <c r="AZ26" s="3"/>
      <c r="BA26" s="3"/>
      <c r="BB26" s="1"/>
      <c r="BC26" s="1"/>
      <c r="BD26" s="2" t="s">
        <v>65</v>
      </c>
      <c r="BE26" s="3"/>
      <c r="BF26" s="3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 spans="1:75" ht="18.75" x14ac:dyDescent="0.3">
      <c r="D27" s="4" t="s">
        <v>66</v>
      </c>
      <c r="AU27">
        <v>7</v>
      </c>
      <c r="AV27" s="4" t="s">
        <v>66</v>
      </c>
      <c r="AY27" s="2" t="s">
        <v>47</v>
      </c>
      <c r="AZ27" s="3"/>
      <c r="BA27" s="3"/>
      <c r="BD27" s="2" t="s">
        <v>47</v>
      </c>
      <c r="BE27" s="3"/>
      <c r="BF27" s="3"/>
    </row>
    <row r="28" spans="1:75" ht="15.75" x14ac:dyDescent="0.2">
      <c r="D28" t="s">
        <v>55</v>
      </c>
      <c r="E28">
        <v>9.2769999999999992</v>
      </c>
      <c r="F28">
        <v>9.9550000000000001</v>
      </c>
      <c r="G28">
        <v>7.9569999999999999</v>
      </c>
      <c r="H28">
        <v>6.0490000000000004</v>
      </c>
      <c r="I28">
        <f>H28+G28+F28+E28</f>
        <v>33.238</v>
      </c>
      <c r="J28">
        <v>8.0990000000000002</v>
      </c>
      <c r="K28">
        <v>8.6379999999999981</v>
      </c>
      <c r="L28">
        <v>9.7089999999999996</v>
      </c>
      <c r="M28">
        <v>11.353</v>
      </c>
      <c r="N28">
        <f>M28+L28+K28+J28</f>
        <v>37.798999999999992</v>
      </c>
      <c r="O28">
        <v>12.999000000000001</v>
      </c>
      <c r="P28">
        <v>12.629999999999999</v>
      </c>
      <c r="Q28">
        <v>10.903</v>
      </c>
      <c r="R28">
        <v>8.4670000000000005</v>
      </c>
      <c r="S28">
        <f>R28+Q28+P28+O28</f>
        <v>44.999000000000002</v>
      </c>
      <c r="T28">
        <v>5.94</v>
      </c>
      <c r="U28">
        <v>6.8439999999999994</v>
      </c>
      <c r="V28">
        <v>9.4550000000000001</v>
      </c>
      <c r="W28">
        <v>6.7240000000000002</v>
      </c>
      <c r="X28">
        <f>W28+V28+U28+T28</f>
        <v>28.963000000000005</v>
      </c>
      <c r="Y28">
        <v>12.438000000000001</v>
      </c>
      <c r="Z28">
        <v>14.071999999999997</v>
      </c>
      <c r="AA28">
        <v>11.95</v>
      </c>
      <c r="AB28">
        <v>10.154</v>
      </c>
      <c r="AC28">
        <f>AB28+AA28+Z28+Y28</f>
        <v>48.613999999999997</v>
      </c>
      <c r="AD28">
        <v>9.8000000000000007</v>
      </c>
      <c r="AE28">
        <v>13.224999999999994</v>
      </c>
      <c r="AF28">
        <v>13.367000000000001</v>
      </c>
      <c r="AG28">
        <v>12.874000000000001</v>
      </c>
      <c r="AH28">
        <f>AG28+AF28+AE28+AD28</f>
        <v>49.265999999999991</v>
      </c>
      <c r="AI28">
        <v>14.644</v>
      </c>
      <c r="AJ28">
        <v>13.929999999999996</v>
      </c>
      <c r="AK28">
        <v>8.8520000000000003</v>
      </c>
      <c r="AL28">
        <v>8.1989999999999998</v>
      </c>
      <c r="AM28">
        <f>SUM(AI28:AL28)</f>
        <v>45.625</v>
      </c>
      <c r="AN28">
        <v>8.2539999999999996</v>
      </c>
      <c r="AO28">
        <v>11.048000000000005</v>
      </c>
      <c r="AP28">
        <v>10.356999999999999</v>
      </c>
      <c r="AQ28">
        <v>11.384</v>
      </c>
      <c r="AR28">
        <f>SUM(AN28:AQ28)</f>
        <v>41.043000000000006</v>
      </c>
      <c r="AV28" t="s">
        <v>55</v>
      </c>
      <c r="AY28" s="2" t="s">
        <v>49</v>
      </c>
      <c r="AZ28" s="3"/>
      <c r="BA28" s="3"/>
      <c r="BD28" s="2" t="s">
        <v>49</v>
      </c>
      <c r="BE28" s="3"/>
      <c r="BF28" s="3"/>
    </row>
    <row r="29" spans="1:75" ht="15.75" x14ac:dyDescent="0.25">
      <c r="D29" t="s">
        <v>67</v>
      </c>
      <c r="E29">
        <v>5.7969999999999997</v>
      </c>
      <c r="F29">
        <v>4.9879999999999969</v>
      </c>
      <c r="G29">
        <v>4.7859999999999996</v>
      </c>
      <c r="H29">
        <v>5.0369999999999999</v>
      </c>
      <c r="I29">
        <f t="shared" ref="I29:I35" si="1">H29+G29+F29+E29</f>
        <v>20.607999999999997</v>
      </c>
      <c r="J29">
        <v>4.4950000000000001</v>
      </c>
      <c r="K29">
        <v>3.6270000000000007</v>
      </c>
      <c r="L29">
        <v>3.9430000000000001</v>
      </c>
      <c r="M29">
        <v>3.0259999999999998</v>
      </c>
      <c r="N29">
        <f t="shared" ref="N29:N35" si="2">M29+L29+K29+J29</f>
        <v>15.091000000000001</v>
      </c>
      <c r="O29">
        <v>3.093</v>
      </c>
      <c r="P29">
        <v>4.0300000000000011</v>
      </c>
      <c r="Q29">
        <v>3.4180000000000001</v>
      </c>
      <c r="R29">
        <v>2.4889999999999999</v>
      </c>
      <c r="S29">
        <f t="shared" ref="S29:S35" si="3">R29+Q29+P29+O29</f>
        <v>13.030000000000001</v>
      </c>
      <c r="T29">
        <v>1.7470000000000001</v>
      </c>
      <c r="U29">
        <v>1.7279999999999998</v>
      </c>
      <c r="V29">
        <v>2.2509999999999999</v>
      </c>
      <c r="W29">
        <v>2.4710000000000001</v>
      </c>
      <c r="X29">
        <f t="shared" ref="X29:X35" si="4">W29+V29+U29+T29</f>
        <v>8.1969999999999992</v>
      </c>
      <c r="Y29">
        <v>1.819</v>
      </c>
      <c r="Z29">
        <v>2.3970000000000007</v>
      </c>
      <c r="AA29">
        <v>2.6640000000000001</v>
      </c>
      <c r="AB29">
        <v>3.1749999999999998</v>
      </c>
      <c r="AC29">
        <f t="shared" ref="AC29:AC35" si="5">AB29+AA29+Z29+Y29</f>
        <v>10.055</v>
      </c>
      <c r="AD29">
        <v>2.96</v>
      </c>
      <c r="AE29">
        <v>3.5770000000000004</v>
      </c>
      <c r="AF29">
        <v>3.2519999999999998</v>
      </c>
      <c r="AG29">
        <v>2.278</v>
      </c>
      <c r="AH29">
        <f>AG29+AF29+AE29+AD29</f>
        <v>12.067</v>
      </c>
      <c r="AI29">
        <v>2.8319999999999999</v>
      </c>
      <c r="AJ29">
        <v>3.0419999999999989</v>
      </c>
      <c r="AK29">
        <v>2.5179999999999998</v>
      </c>
      <c r="AL29">
        <v>2.609</v>
      </c>
      <c r="AM29">
        <f t="shared" ref="AM29:AM35" si="6">SUM(AI29:AL29)</f>
        <v>11.000999999999999</v>
      </c>
      <c r="AN29">
        <v>2.6890000000000001</v>
      </c>
      <c r="AO29">
        <v>2.6469999999999994</v>
      </c>
      <c r="AP29">
        <v>3.214</v>
      </c>
      <c r="AQ29">
        <v>3.2040000000000002</v>
      </c>
      <c r="AR29">
        <f t="shared" ref="AR29:AR35" si="7">SUM(AN29:AQ29)</f>
        <v>11.754</v>
      </c>
      <c r="AV29" t="s">
        <v>67</v>
      </c>
      <c r="AY29" s="6"/>
      <c r="AZ29" s="7">
        <v>2013</v>
      </c>
      <c r="BA29" s="7">
        <v>2012</v>
      </c>
      <c r="BD29" s="6"/>
      <c r="BE29" s="7">
        <v>2013</v>
      </c>
      <c r="BF29" s="7">
        <v>2012</v>
      </c>
    </row>
    <row r="30" spans="1:75" ht="15.75" x14ac:dyDescent="0.2">
      <c r="D30" t="s">
        <v>56</v>
      </c>
      <c r="E30">
        <v>15.074</v>
      </c>
      <c r="F30">
        <v>14.943000000000003</v>
      </c>
      <c r="G30">
        <v>12.743</v>
      </c>
      <c r="H30">
        <v>11.086</v>
      </c>
      <c r="I30">
        <f t="shared" si="1"/>
        <v>53.846000000000004</v>
      </c>
      <c r="J30">
        <v>12.593999999999999</v>
      </c>
      <c r="K30">
        <v>12.265000000000002</v>
      </c>
      <c r="L30">
        <v>13.651999999999999</v>
      </c>
      <c r="M30">
        <v>14.379</v>
      </c>
      <c r="N30">
        <f t="shared" si="2"/>
        <v>52.89</v>
      </c>
      <c r="O30">
        <v>16.091999999999999</v>
      </c>
      <c r="P30">
        <v>16.660000000000004</v>
      </c>
      <c r="Q30">
        <v>14.321</v>
      </c>
      <c r="R30">
        <v>10.956</v>
      </c>
      <c r="S30">
        <f t="shared" si="3"/>
        <v>58.029000000000003</v>
      </c>
      <c r="T30">
        <v>7.6870000000000003</v>
      </c>
      <c r="U30">
        <v>8.5720000000000045</v>
      </c>
      <c r="V30">
        <v>11.706</v>
      </c>
      <c r="W30">
        <v>9.1950000000000003</v>
      </c>
      <c r="X30">
        <f t="shared" si="4"/>
        <v>37.160000000000004</v>
      </c>
      <c r="Y30">
        <v>14.257</v>
      </c>
      <c r="Z30">
        <v>16.469000000000005</v>
      </c>
      <c r="AA30">
        <v>14.614000000000001</v>
      </c>
      <c r="AB30">
        <v>13.329000000000001</v>
      </c>
      <c r="AC30">
        <f t="shared" si="5"/>
        <v>58.669000000000004</v>
      </c>
      <c r="AD30">
        <v>12.76</v>
      </c>
      <c r="AE30">
        <v>16.802000000000003</v>
      </c>
      <c r="AF30">
        <v>16.619</v>
      </c>
      <c r="AG30">
        <v>15.151999999999999</v>
      </c>
      <c r="AH30">
        <f>AG30+AF30+AE30+AD30</f>
        <v>61.333000000000006</v>
      </c>
      <c r="AI30">
        <v>17.475999999999999</v>
      </c>
      <c r="AJ30">
        <v>16.971999999999994</v>
      </c>
      <c r="AK30">
        <v>11.37</v>
      </c>
      <c r="AL30">
        <v>10.808</v>
      </c>
      <c r="AM30">
        <f t="shared" si="6"/>
        <v>56.625999999999991</v>
      </c>
      <c r="AN30">
        <v>10.943</v>
      </c>
      <c r="AO30">
        <v>13.695000000000006</v>
      </c>
      <c r="AP30">
        <v>13.571</v>
      </c>
      <c r="AQ30">
        <v>14.587999999999999</v>
      </c>
      <c r="AR30">
        <f t="shared" si="7"/>
        <v>52.797000000000004</v>
      </c>
      <c r="AV30" t="s">
        <v>56</v>
      </c>
      <c r="AY30" s="8"/>
      <c r="AZ30" s="7"/>
      <c r="BA30" s="7"/>
      <c r="BD30" s="8"/>
      <c r="BE30" s="7"/>
      <c r="BF30" s="7"/>
    </row>
    <row r="31" spans="1:75" ht="15.75" x14ac:dyDescent="0.25">
      <c r="D31" s="1" t="s">
        <v>57</v>
      </c>
      <c r="AV31" s="1" t="s">
        <v>57</v>
      </c>
      <c r="AY31" s="9" t="str">
        <f>AV28</f>
        <v>Robotics</v>
      </c>
      <c r="AZ31" s="10">
        <f>[1]Sheet1!AR28</f>
        <v>0</v>
      </c>
      <c r="BA31" s="11">
        <f>[1]Sheet1!AM28</f>
        <v>0</v>
      </c>
      <c r="BD31" s="9" t="str">
        <f>AV32</f>
        <v>United States</v>
      </c>
      <c r="BE31" s="10">
        <f>AR32</f>
        <v>12.406000000000001</v>
      </c>
      <c r="BF31" s="11">
        <f>AM32</f>
        <v>16.489999999999998</v>
      </c>
    </row>
    <row r="32" spans="1:75" ht="15.75" x14ac:dyDescent="0.25">
      <c r="D32" t="s">
        <v>68</v>
      </c>
      <c r="E32">
        <v>5.8410000000000002</v>
      </c>
      <c r="F32">
        <v>12.323</v>
      </c>
      <c r="G32">
        <v>5.5090000000000003</v>
      </c>
      <c r="H32">
        <v>4.3529999999999998</v>
      </c>
      <c r="I32">
        <f t="shared" si="1"/>
        <v>28.026000000000003</v>
      </c>
      <c r="J32">
        <v>5.2949999999999999</v>
      </c>
      <c r="K32">
        <v>4.3500000000000014</v>
      </c>
      <c r="L32">
        <v>5.351</v>
      </c>
      <c r="M32">
        <v>4.056</v>
      </c>
      <c r="N32">
        <f t="shared" si="2"/>
        <v>19.052</v>
      </c>
      <c r="O32">
        <v>3.609</v>
      </c>
      <c r="P32">
        <v>6.1830000000000025</v>
      </c>
      <c r="Q32">
        <v>4.335</v>
      </c>
      <c r="R32">
        <v>4.1459999999999999</v>
      </c>
      <c r="S32">
        <f t="shared" si="3"/>
        <v>18.273000000000003</v>
      </c>
      <c r="T32">
        <v>2.6080000000000001</v>
      </c>
      <c r="U32">
        <v>1.927999999999999</v>
      </c>
      <c r="V32">
        <v>3.2389999999999999</v>
      </c>
      <c r="W32">
        <v>3.5609999999999999</v>
      </c>
      <c r="X32">
        <f t="shared" si="4"/>
        <v>11.335999999999999</v>
      </c>
      <c r="Y32">
        <v>2.8380000000000001</v>
      </c>
      <c r="Z32">
        <v>2.2199999999999998</v>
      </c>
      <c r="AA32">
        <v>4.6150000000000002</v>
      </c>
      <c r="AB32">
        <v>4.2359999999999998</v>
      </c>
      <c r="AC32">
        <f t="shared" si="5"/>
        <v>13.908999999999999</v>
      </c>
      <c r="AD32">
        <v>4.1029999999999998</v>
      </c>
      <c r="AE32">
        <v>3.7740000000000027</v>
      </c>
      <c r="AF32">
        <v>3.512</v>
      </c>
      <c r="AG32">
        <v>4.6829999999999998</v>
      </c>
      <c r="AH32">
        <f>AG32+AF32+AE32+AD32</f>
        <v>16.072000000000003</v>
      </c>
      <c r="AI32">
        <v>5.5880000000000001</v>
      </c>
      <c r="AJ32">
        <v>4.4759999999999991</v>
      </c>
      <c r="AK32">
        <v>3.7509999999999999</v>
      </c>
      <c r="AL32">
        <v>2.6749999999999998</v>
      </c>
      <c r="AM32">
        <f t="shared" si="6"/>
        <v>16.489999999999998</v>
      </c>
      <c r="AN32">
        <v>3.2730000000000001</v>
      </c>
      <c r="AO32">
        <v>2.3840000000000008</v>
      </c>
      <c r="AP32">
        <v>3.0779999999999998</v>
      </c>
      <c r="AQ32">
        <v>3.6709999999999998</v>
      </c>
      <c r="AR32">
        <f t="shared" si="7"/>
        <v>12.406000000000001</v>
      </c>
      <c r="AV32" t="s">
        <v>68</v>
      </c>
      <c r="AY32" s="9" t="str">
        <f>AV29</f>
        <v>Services and Support</v>
      </c>
      <c r="AZ32" s="10">
        <f>[1]Sheet1!AR29</f>
        <v>41.043000000000006</v>
      </c>
      <c r="BA32" s="11">
        <f>[1]Sheet1!AM29</f>
        <v>45.625</v>
      </c>
      <c r="BD32" s="9" t="str">
        <f>AV33</f>
        <v>Europe</v>
      </c>
      <c r="BE32" s="10">
        <f>AR33</f>
        <v>23.527999999999999</v>
      </c>
      <c r="BF32" s="11">
        <f>AM33</f>
        <v>28.779000000000003</v>
      </c>
    </row>
    <row r="33" spans="1:75" ht="15.75" x14ac:dyDescent="0.25">
      <c r="D33" t="s">
        <v>59</v>
      </c>
      <c r="E33">
        <v>4.7969999999999997</v>
      </c>
      <c r="F33">
        <v>0.65599999999999969</v>
      </c>
      <c r="G33">
        <v>5.593</v>
      </c>
      <c r="H33">
        <v>4.5679999999999996</v>
      </c>
      <c r="I33">
        <f t="shared" si="1"/>
        <v>15.614000000000001</v>
      </c>
      <c r="J33">
        <v>6.3860000000000001</v>
      </c>
      <c r="K33">
        <v>6.8630000000000013</v>
      </c>
      <c r="L33">
        <v>7.0449999999999999</v>
      </c>
      <c r="M33">
        <v>7.6449999999999996</v>
      </c>
      <c r="N33">
        <f t="shared" si="2"/>
        <v>27.939</v>
      </c>
      <c r="O33">
        <v>9.6110000000000007</v>
      </c>
      <c r="P33">
        <v>9.2260000000000009</v>
      </c>
      <c r="Q33">
        <v>6.9939999999999998</v>
      </c>
      <c r="R33">
        <v>5.6429999999999998</v>
      </c>
      <c r="S33">
        <f t="shared" si="3"/>
        <v>31.474</v>
      </c>
      <c r="T33">
        <v>4.2880000000000003</v>
      </c>
      <c r="U33">
        <v>5.4280000000000008</v>
      </c>
      <c r="V33">
        <v>5.1470000000000002</v>
      </c>
      <c r="W33">
        <v>3.4740000000000002</v>
      </c>
      <c r="X33">
        <f t="shared" si="4"/>
        <v>18.337000000000003</v>
      </c>
      <c r="Y33">
        <v>5.7240000000000002</v>
      </c>
      <c r="Z33">
        <v>6.0250000000000004</v>
      </c>
      <c r="AA33">
        <v>5.532</v>
      </c>
      <c r="AB33">
        <v>7.048</v>
      </c>
      <c r="AC33">
        <f t="shared" si="5"/>
        <v>24.329000000000001</v>
      </c>
      <c r="AD33">
        <v>7.1470000000000002</v>
      </c>
      <c r="AE33">
        <v>9.4579999999999966</v>
      </c>
      <c r="AF33">
        <v>8.391</v>
      </c>
      <c r="AG33">
        <v>6.5759999999999996</v>
      </c>
      <c r="AH33">
        <f>AG33+AF33+AE33+AD33</f>
        <v>31.571999999999996</v>
      </c>
      <c r="AI33">
        <v>8.3840000000000003</v>
      </c>
      <c r="AJ33">
        <v>8.8610000000000024</v>
      </c>
      <c r="AK33">
        <v>5.34</v>
      </c>
      <c r="AL33">
        <v>6.194</v>
      </c>
      <c r="AM33">
        <f t="shared" si="6"/>
        <v>28.779000000000003</v>
      </c>
      <c r="AN33">
        <v>5.4939999999999998</v>
      </c>
      <c r="AO33">
        <v>5.9490000000000016</v>
      </c>
      <c r="AP33">
        <v>6.3479999999999999</v>
      </c>
      <c r="AQ33">
        <v>5.7370000000000001</v>
      </c>
      <c r="AR33">
        <f t="shared" si="7"/>
        <v>23.527999999999999</v>
      </c>
      <c r="AV33" t="s">
        <v>59</v>
      </c>
      <c r="AY33" s="6" t="s">
        <v>58</v>
      </c>
      <c r="AZ33" s="11">
        <f>AR30</f>
        <v>52.797000000000004</v>
      </c>
      <c r="BA33" s="11">
        <f>AM30</f>
        <v>56.625999999999991</v>
      </c>
      <c r="BD33" s="9" t="str">
        <f>AV34</f>
        <v>Asia</v>
      </c>
      <c r="BE33" s="10">
        <f>AR34</f>
        <v>14.615</v>
      </c>
      <c r="BF33" s="11">
        <f>AM34</f>
        <v>9.9759999999999991</v>
      </c>
    </row>
    <row r="34" spans="1:75" ht="15.75" x14ac:dyDescent="0.25">
      <c r="D34" t="s">
        <v>62</v>
      </c>
      <c r="E34">
        <v>1.5189999999999999</v>
      </c>
      <c r="F34">
        <v>3.9750000000000005</v>
      </c>
      <c r="G34">
        <v>0.86199999999999999</v>
      </c>
      <c r="H34">
        <v>0.82</v>
      </c>
      <c r="I34">
        <f t="shared" si="1"/>
        <v>7.1760000000000002</v>
      </c>
      <c r="J34">
        <v>0.60899999999999999</v>
      </c>
      <c r="K34">
        <v>1.6600000000000001</v>
      </c>
      <c r="L34">
        <v>0.51700000000000002</v>
      </c>
      <c r="M34">
        <v>0.60499999999999998</v>
      </c>
      <c r="N34">
        <f t="shared" si="2"/>
        <v>3.391</v>
      </c>
      <c r="O34">
        <v>0.91100000000000003</v>
      </c>
      <c r="P34">
        <v>2.1080000000000001</v>
      </c>
      <c r="Q34">
        <v>2.0030000000000001</v>
      </c>
      <c r="R34">
        <v>0.434</v>
      </c>
      <c r="S34">
        <f t="shared" si="3"/>
        <v>5.4559999999999995</v>
      </c>
      <c r="T34">
        <v>0.29399999999999998</v>
      </c>
      <c r="U34">
        <v>2.1909999999999998</v>
      </c>
      <c r="V34">
        <v>2.4990000000000001</v>
      </c>
      <c r="W34">
        <v>1.7629999999999999</v>
      </c>
      <c r="X34">
        <f t="shared" si="4"/>
        <v>6.7469999999999999</v>
      </c>
      <c r="Y34">
        <v>5.4779999999999998</v>
      </c>
      <c r="Z34">
        <v>8.581999999999999</v>
      </c>
      <c r="AA34">
        <v>4.2270000000000003</v>
      </c>
      <c r="AB34">
        <v>1.8</v>
      </c>
      <c r="AC34">
        <f t="shared" si="5"/>
        <v>20.086999999999996</v>
      </c>
      <c r="AD34">
        <v>1.2589999999999999</v>
      </c>
      <c r="AE34">
        <v>3.294999999999999</v>
      </c>
      <c r="AF34">
        <v>4.1609999999999996</v>
      </c>
      <c r="AG34">
        <v>2.2650000000000001</v>
      </c>
      <c r="AH34">
        <f>AG34+AF34+AE34+AD34</f>
        <v>10.98</v>
      </c>
      <c r="AI34">
        <v>2.923</v>
      </c>
      <c r="AJ34">
        <v>3.4659999999999993</v>
      </c>
      <c r="AK34">
        <v>1.9079999999999999</v>
      </c>
      <c r="AL34">
        <v>1.679</v>
      </c>
      <c r="AM34">
        <f t="shared" si="6"/>
        <v>9.9759999999999991</v>
      </c>
      <c r="AN34">
        <v>1.948</v>
      </c>
      <c r="AO34">
        <v>4.7889999999999997</v>
      </c>
      <c r="AP34">
        <v>3.8330000000000002</v>
      </c>
      <c r="AQ34">
        <v>4.0449999999999999</v>
      </c>
      <c r="AR34">
        <f t="shared" si="7"/>
        <v>14.615</v>
      </c>
      <c r="AV34" t="s">
        <v>62</v>
      </c>
      <c r="AY34" s="12" t="s">
        <v>69</v>
      </c>
      <c r="AZ34" s="13"/>
      <c r="BA34" s="13"/>
      <c r="BD34" s="9" t="str">
        <f>AV35</f>
        <v>Other</v>
      </c>
      <c r="BE34" s="10">
        <f>AR35</f>
        <v>2.2480000000000002</v>
      </c>
      <c r="BF34" s="11">
        <f>AM35</f>
        <v>1.381</v>
      </c>
    </row>
    <row r="35" spans="1:75" ht="15.75" x14ac:dyDescent="0.25">
      <c r="D35" t="s">
        <v>54</v>
      </c>
      <c r="E35">
        <v>2.9169999999999998</v>
      </c>
      <c r="F35">
        <v>-2.0379999999999994</v>
      </c>
      <c r="G35">
        <v>0.77900000000000003</v>
      </c>
      <c r="H35">
        <v>1.345</v>
      </c>
      <c r="I35">
        <f t="shared" si="1"/>
        <v>3.0030000000000006</v>
      </c>
      <c r="J35">
        <v>0.30399999999999999</v>
      </c>
      <c r="K35">
        <v>-0.60799999999999998</v>
      </c>
      <c r="L35">
        <v>0.73899999999999999</v>
      </c>
      <c r="M35">
        <v>2.073</v>
      </c>
      <c r="N35">
        <f t="shared" si="2"/>
        <v>2.5079999999999996</v>
      </c>
      <c r="O35">
        <v>1.9610000000000001</v>
      </c>
      <c r="P35">
        <v>-0.8570000000000001</v>
      </c>
      <c r="Q35">
        <v>0.98899999999999999</v>
      </c>
      <c r="R35">
        <v>0.73299999999999998</v>
      </c>
      <c r="S35">
        <f t="shared" si="3"/>
        <v>2.8260000000000001</v>
      </c>
      <c r="T35">
        <v>0.497</v>
      </c>
      <c r="U35">
        <v>-0.97499999999999998</v>
      </c>
      <c r="V35">
        <v>0.82099999999999995</v>
      </c>
      <c r="W35">
        <v>0.39700000000000002</v>
      </c>
      <c r="X35">
        <f t="shared" si="4"/>
        <v>0.74</v>
      </c>
      <c r="Y35">
        <v>0.217</v>
      </c>
      <c r="Z35">
        <v>-0.35799999999999998</v>
      </c>
      <c r="AA35">
        <v>0.24</v>
      </c>
      <c r="AB35">
        <v>0.245</v>
      </c>
      <c r="AC35">
        <f t="shared" si="5"/>
        <v>0.34399999999999997</v>
      </c>
      <c r="AD35">
        <v>0.251</v>
      </c>
      <c r="AE35">
        <v>0.27499999999999991</v>
      </c>
      <c r="AF35">
        <v>0.55500000000000005</v>
      </c>
      <c r="AG35">
        <v>1.6279999999999999</v>
      </c>
      <c r="AH35">
        <f>AG35+AF35+AE35+AD35</f>
        <v>2.7089999999999996</v>
      </c>
      <c r="AI35">
        <v>0.58099999999999996</v>
      </c>
      <c r="AJ35">
        <v>0.16899999999999993</v>
      </c>
      <c r="AK35">
        <v>0.371</v>
      </c>
      <c r="AL35">
        <v>0.26</v>
      </c>
      <c r="AM35">
        <f t="shared" si="6"/>
        <v>1.381</v>
      </c>
      <c r="AN35">
        <v>0.22800000000000001</v>
      </c>
      <c r="AO35">
        <v>0.57299999999999995</v>
      </c>
      <c r="AP35">
        <v>0.312</v>
      </c>
      <c r="AQ35">
        <v>1.135</v>
      </c>
      <c r="AR35">
        <f t="shared" si="7"/>
        <v>2.2480000000000002</v>
      </c>
      <c r="AV35" t="s">
        <v>54</v>
      </c>
      <c r="AY35" s="12"/>
      <c r="AZ35" s="13"/>
      <c r="BA35" s="13"/>
      <c r="BD35" s="6" t="s">
        <v>58</v>
      </c>
      <c r="BE35" s="11">
        <f>SUM(BE31:BE34)</f>
        <v>52.796999999999997</v>
      </c>
      <c r="BF35" s="11">
        <f>SUM(BF31:BF34)</f>
        <v>56.626000000000005</v>
      </c>
    </row>
    <row r="36" spans="1:75" ht="15.75" x14ac:dyDescent="0.25">
      <c r="AY36" s="12"/>
      <c r="AZ36" s="13"/>
      <c r="BA36" s="13"/>
      <c r="BD36" s="6"/>
      <c r="BE36" s="11"/>
      <c r="BF36" s="11"/>
    </row>
    <row r="37" spans="1:75" ht="15.75" x14ac:dyDescent="0.2">
      <c r="BD37" s="12" t="s">
        <v>69</v>
      </c>
      <c r="BE37" s="13"/>
      <c r="BF37" s="13"/>
    </row>
    <row r="38" spans="1:75" x14ac:dyDescent="0.2">
      <c r="AJ38" s="14"/>
      <c r="AK38" s="15"/>
      <c r="AL38" s="16"/>
    </row>
    <row r="39" spans="1:75" x14ac:dyDescent="0.2">
      <c r="AK39" s="14"/>
      <c r="AL39" s="15"/>
      <c r="AM39" s="16"/>
    </row>
    <row r="42" spans="1:75" ht="15.75" x14ac:dyDescent="0.25">
      <c r="A42" s="1" t="s">
        <v>70</v>
      </c>
      <c r="B42" s="1" t="s">
        <v>71</v>
      </c>
      <c r="C42" s="1" t="s">
        <v>86</v>
      </c>
      <c r="D42" s="1"/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  <c r="R42" s="1" t="s">
        <v>16</v>
      </c>
      <c r="S42" s="1" t="s">
        <v>17</v>
      </c>
      <c r="T42" s="1" t="s">
        <v>18</v>
      </c>
      <c r="U42" s="1" t="s">
        <v>19</v>
      </c>
      <c r="V42" s="1" t="s">
        <v>20</v>
      </c>
      <c r="W42" s="1" t="s">
        <v>21</v>
      </c>
      <c r="X42" s="1" t="s">
        <v>22</v>
      </c>
      <c r="Y42" s="1" t="s">
        <v>23</v>
      </c>
      <c r="Z42" s="1" t="s">
        <v>24</v>
      </c>
      <c r="AA42" s="1" t="s">
        <v>25</v>
      </c>
      <c r="AB42" s="1" t="s">
        <v>26</v>
      </c>
      <c r="AC42" s="1" t="s">
        <v>27</v>
      </c>
      <c r="AD42" s="1" t="s">
        <v>28</v>
      </c>
      <c r="AE42" s="1" t="s">
        <v>29</v>
      </c>
      <c r="AF42" s="1" t="s">
        <v>30</v>
      </c>
      <c r="AG42" s="1" t="s">
        <v>31</v>
      </c>
      <c r="AH42" s="1" t="s">
        <v>32</v>
      </c>
      <c r="AI42" s="1" t="s">
        <v>33</v>
      </c>
      <c r="AJ42" s="1" t="s">
        <v>34</v>
      </c>
      <c r="AK42" s="1" t="s">
        <v>35</v>
      </c>
      <c r="AL42" s="1" t="s">
        <v>36</v>
      </c>
      <c r="AM42" s="1" t="s">
        <v>37</v>
      </c>
      <c r="AN42" s="1" t="s">
        <v>38</v>
      </c>
      <c r="AO42" s="1" t="s">
        <v>39</v>
      </c>
      <c r="AP42" s="1" t="s">
        <v>40</v>
      </c>
      <c r="AQ42" s="1" t="s">
        <v>41</v>
      </c>
      <c r="AR42" s="1" t="s">
        <v>42</v>
      </c>
      <c r="AT42" s="1"/>
      <c r="AU42" s="1" t="s">
        <v>43</v>
      </c>
      <c r="AV42" s="1"/>
      <c r="AW42" s="1"/>
      <c r="AX42" s="1"/>
      <c r="AY42" s="2" t="s">
        <v>72</v>
      </c>
      <c r="AZ42" s="3"/>
      <c r="BA42" s="3"/>
      <c r="BB42" s="1"/>
      <c r="BC42" s="1"/>
      <c r="BD42" s="2" t="s">
        <v>73</v>
      </c>
      <c r="BE42" s="3"/>
      <c r="BF42" s="3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1:75" ht="18.75" x14ac:dyDescent="0.3">
      <c r="D43" s="4" t="s">
        <v>74</v>
      </c>
      <c r="AU43">
        <v>1</v>
      </c>
      <c r="AV43" s="4" t="s">
        <v>74</v>
      </c>
      <c r="AY43" s="2" t="s">
        <v>47</v>
      </c>
      <c r="AZ43" s="3"/>
      <c r="BA43" s="3"/>
      <c r="BD43" s="2" t="s">
        <v>47</v>
      </c>
      <c r="BE43" s="3"/>
      <c r="BF43" s="3"/>
    </row>
    <row r="44" spans="1:75" ht="15.75" x14ac:dyDescent="0.2">
      <c r="A44" t="s">
        <v>70</v>
      </c>
      <c r="B44" t="s">
        <v>75</v>
      </c>
      <c r="C44" t="s">
        <v>86</v>
      </c>
      <c r="D44" t="s">
        <v>76</v>
      </c>
      <c r="E44">
        <v>379.6</v>
      </c>
      <c r="F44">
        <v>357.3</v>
      </c>
      <c r="G44">
        <v>328.1</v>
      </c>
      <c r="H44">
        <f>I44-G44-F44-E44</f>
        <v>359.9000000000002</v>
      </c>
      <c r="I44">
        <v>1424.9</v>
      </c>
      <c r="J44">
        <v>346.4</v>
      </c>
      <c r="K44">
        <v>436.6</v>
      </c>
      <c r="L44">
        <v>545.5</v>
      </c>
      <c r="M44">
        <v>570.5</v>
      </c>
      <c r="N44">
        <v>1899</v>
      </c>
      <c r="O44">
        <v>543.5</v>
      </c>
      <c r="P44">
        <v>527.20000000000005</v>
      </c>
      <c r="Q44">
        <v>493.6</v>
      </c>
      <c r="R44">
        <v>508.5</v>
      </c>
      <c r="S44">
        <v>2072.8000000000002</v>
      </c>
      <c r="T44">
        <v>460.7</v>
      </c>
      <c r="U44">
        <v>411.7</v>
      </c>
      <c r="V44">
        <v>400.4</v>
      </c>
      <c r="W44">
        <v>429.3</v>
      </c>
      <c r="X44">
        <v>1702.1</v>
      </c>
      <c r="Y44">
        <v>432</v>
      </c>
      <c r="Z44">
        <v>532.70000000000005</v>
      </c>
      <c r="AA44">
        <v>549.70000000000005</v>
      </c>
      <c r="AB44">
        <v>542.1</v>
      </c>
      <c r="AC44">
        <v>2056.5</v>
      </c>
      <c r="AD44">
        <v>424.8</v>
      </c>
      <c r="AE44">
        <v>433.1</v>
      </c>
      <c r="AF44">
        <v>417.9</v>
      </c>
      <c r="AG44">
        <v>437.39800000000002</v>
      </c>
      <c r="AH44">
        <v>1713.1980000000001</v>
      </c>
      <c r="AI44">
        <v>730.29399999999998</v>
      </c>
      <c r="AJ44">
        <v>818.5</v>
      </c>
      <c r="AK44">
        <v>769.06700000000001</v>
      </c>
      <c r="AL44">
        <f>AM44-AK44-AJ44-AI44</f>
        <v>810.63900000000001</v>
      </c>
      <c r="AM44">
        <v>3128.5</v>
      </c>
      <c r="AN44">
        <v>688.4</v>
      </c>
      <c r="AO44">
        <v>644.899</v>
      </c>
      <c r="AP44">
        <v>582.178</v>
      </c>
      <c r="AQ44">
        <v>554.62300000000016</v>
      </c>
      <c r="AR44">
        <v>2470.1</v>
      </c>
      <c r="AV44" t="s">
        <v>76</v>
      </c>
      <c r="AY44" s="2" t="s">
        <v>49</v>
      </c>
      <c r="AZ44" s="3"/>
      <c r="BA44" s="3"/>
      <c r="BD44" s="2" t="s">
        <v>49</v>
      </c>
      <c r="BE44" s="3"/>
      <c r="BF44" s="3"/>
    </row>
    <row r="45" spans="1:75" ht="15.75" x14ac:dyDescent="0.25">
      <c r="D45" t="s">
        <v>77</v>
      </c>
      <c r="E45">
        <v>168.8</v>
      </c>
      <c r="F45">
        <v>163</v>
      </c>
      <c r="G45">
        <v>154.1</v>
      </c>
      <c r="H45">
        <f t="shared" ref="H45:H50" si="8">I45-G45-F45-E45</f>
        <v>185.09999999999997</v>
      </c>
      <c r="I45">
        <v>671</v>
      </c>
      <c r="J45">
        <v>174.8</v>
      </c>
      <c r="K45">
        <v>184.8</v>
      </c>
      <c r="L45">
        <v>176.8</v>
      </c>
      <c r="M45">
        <v>192.1</v>
      </c>
      <c r="N45">
        <v>728.5</v>
      </c>
      <c r="O45">
        <v>195.5</v>
      </c>
      <c r="P45">
        <v>198.4</v>
      </c>
      <c r="Q45">
        <v>218</v>
      </c>
      <c r="R45">
        <v>199</v>
      </c>
      <c r="S45">
        <v>810.9</v>
      </c>
      <c r="T45">
        <v>163.1</v>
      </c>
      <c r="U45">
        <v>156</v>
      </c>
      <c r="V45">
        <v>154.5</v>
      </c>
      <c r="W45">
        <v>149.4</v>
      </c>
      <c r="X45">
        <v>623</v>
      </c>
      <c r="Y45">
        <v>165.9</v>
      </c>
      <c r="Z45">
        <v>156</v>
      </c>
      <c r="AA45">
        <v>162.6</v>
      </c>
      <c r="AB45">
        <v>169.9</v>
      </c>
      <c r="AC45">
        <v>654.4</v>
      </c>
      <c r="AD45">
        <v>151.69999999999999</v>
      </c>
      <c r="AE45">
        <v>136.69999999999999</v>
      </c>
      <c r="AF45">
        <v>151.1</v>
      </c>
      <c r="AG45">
        <v>186.33600000000001</v>
      </c>
      <c r="AH45">
        <v>625.83600000000001</v>
      </c>
      <c r="AI45">
        <v>259.89600000000002</v>
      </c>
      <c r="AJ45">
        <v>250.9</v>
      </c>
      <c r="AK45">
        <v>257.08499999999998</v>
      </c>
      <c r="AL45">
        <f>AM45-AK45-AJ45-AI45</f>
        <v>290.51900000000006</v>
      </c>
      <c r="AM45">
        <v>1058.4000000000001</v>
      </c>
      <c r="AN45">
        <v>267.7</v>
      </c>
      <c r="AO45">
        <v>254.52099999999999</v>
      </c>
      <c r="AP45">
        <v>299.346</v>
      </c>
      <c r="AQ45">
        <v>316.33300000000014</v>
      </c>
      <c r="AR45">
        <v>1137.9000000000001</v>
      </c>
      <c r="AV45" t="s">
        <v>77</v>
      </c>
      <c r="AY45" s="6"/>
      <c r="AZ45" s="7">
        <v>2013</v>
      </c>
      <c r="BA45" s="7">
        <v>2012</v>
      </c>
      <c r="BD45" s="6"/>
      <c r="BE45" s="7">
        <v>2013</v>
      </c>
      <c r="BF45" s="7">
        <v>2012</v>
      </c>
    </row>
    <row r="46" spans="1:75" ht="15.75" x14ac:dyDescent="0.2">
      <c r="D46" t="s">
        <v>67</v>
      </c>
      <c r="E46">
        <v>45</v>
      </c>
      <c r="F46">
        <v>42.8</v>
      </c>
      <c r="G46">
        <v>49.4</v>
      </c>
      <c r="H46">
        <f t="shared" si="8"/>
        <v>51.999999999999986</v>
      </c>
      <c r="I46">
        <v>189.2</v>
      </c>
      <c r="J46">
        <v>50.9</v>
      </c>
      <c r="K46">
        <v>52.3</v>
      </c>
      <c r="L46">
        <v>59.3</v>
      </c>
      <c r="M46">
        <v>68.400000000000006</v>
      </c>
      <c r="N46">
        <v>230.9</v>
      </c>
      <c r="O46">
        <v>54.2</v>
      </c>
      <c r="P46">
        <v>54.4</v>
      </c>
      <c r="Q46">
        <v>65.5</v>
      </c>
      <c r="R46">
        <v>78.900000000000006</v>
      </c>
      <c r="S46">
        <v>253</v>
      </c>
      <c r="T46">
        <v>63.9</v>
      </c>
      <c r="U46">
        <v>53.7</v>
      </c>
      <c r="V46">
        <v>55.5</v>
      </c>
      <c r="W46">
        <v>62.4</v>
      </c>
      <c r="X46">
        <v>235.5</v>
      </c>
      <c r="Y46">
        <v>79.900000000000006</v>
      </c>
      <c r="Z46">
        <v>76.7</v>
      </c>
      <c r="AA46">
        <v>94.2</v>
      </c>
      <c r="AB46">
        <v>104.2</v>
      </c>
      <c r="AC46">
        <v>355</v>
      </c>
      <c r="AD46">
        <v>181.8</v>
      </c>
      <c r="AE46">
        <v>182</v>
      </c>
      <c r="AF46">
        <v>174.6</v>
      </c>
      <c r="AG46">
        <v>201.75800000000001</v>
      </c>
      <c r="AH46">
        <v>740.15800000000002</v>
      </c>
      <c r="AI46">
        <v>55.03</v>
      </c>
      <c r="AJ46">
        <v>55</v>
      </c>
      <c r="AK46">
        <v>54.427999999999997</v>
      </c>
      <c r="AL46">
        <f>AM46-AK46-AJ46-AI46</f>
        <v>52.342000000000013</v>
      </c>
      <c r="AM46">
        <v>216.8</v>
      </c>
      <c r="AN46">
        <v>51.773000000000003</v>
      </c>
      <c r="AO46">
        <v>111.129</v>
      </c>
      <c r="AP46">
        <v>113.595</v>
      </c>
      <c r="AQ46">
        <v>170.703</v>
      </c>
      <c r="AR46">
        <v>447.2</v>
      </c>
      <c r="AV46" t="s">
        <v>67</v>
      </c>
      <c r="AY46" s="8"/>
      <c r="AZ46" s="7"/>
      <c r="BA46" s="7"/>
      <c r="BD46" s="8"/>
      <c r="BE46" s="7"/>
      <c r="BF46" s="7"/>
    </row>
    <row r="47" spans="1:75" ht="15.75" x14ac:dyDescent="0.25">
      <c r="D47" t="s">
        <v>78</v>
      </c>
      <c r="E47">
        <v>8.6</v>
      </c>
      <c r="F47">
        <v>7.9</v>
      </c>
      <c r="G47">
        <v>9.1</v>
      </c>
      <c r="H47">
        <f t="shared" si="8"/>
        <v>12.100000000000003</v>
      </c>
      <c r="I47">
        <v>37.700000000000003</v>
      </c>
      <c r="J47">
        <v>13.7</v>
      </c>
      <c r="K47">
        <v>12.3</v>
      </c>
      <c r="L47">
        <v>13</v>
      </c>
      <c r="M47">
        <v>13.5</v>
      </c>
      <c r="N47">
        <v>52.5</v>
      </c>
      <c r="O47">
        <v>15.2</v>
      </c>
      <c r="P47">
        <v>22.2</v>
      </c>
      <c r="Q47">
        <v>27.5</v>
      </c>
      <c r="R47">
        <v>48.2</v>
      </c>
      <c r="S47">
        <v>113.1</v>
      </c>
      <c r="T47">
        <v>52.3</v>
      </c>
      <c r="U47">
        <v>36.799999999999997</v>
      </c>
      <c r="V47">
        <v>44.9</v>
      </c>
      <c r="W47">
        <v>47</v>
      </c>
      <c r="X47">
        <v>181</v>
      </c>
      <c r="Y47">
        <v>46.6</v>
      </c>
      <c r="Z47">
        <v>45.4</v>
      </c>
      <c r="AA47">
        <v>40.700000000000003</v>
      </c>
      <c r="AB47">
        <v>46.2</v>
      </c>
      <c r="AC47">
        <v>178.9</v>
      </c>
      <c r="AD47">
        <v>104.8</v>
      </c>
      <c r="AE47">
        <v>101.5</v>
      </c>
      <c r="AF47">
        <v>95.8</v>
      </c>
      <c r="AG47">
        <v>140.59100000000001</v>
      </c>
      <c r="AH47">
        <v>442.69099999999997</v>
      </c>
      <c r="AV47" t="s">
        <v>78</v>
      </c>
      <c r="AY47" s="9" t="str">
        <f>[1]Sheet1!D44</f>
        <v>Adobe</v>
      </c>
      <c r="AZ47" s="10">
        <f>[1]Sheet1!AR44</f>
        <v>0</v>
      </c>
      <c r="BA47" s="11">
        <f>[1]Sheet1!AM44</f>
        <v>0</v>
      </c>
      <c r="BD47" s="9" t="str">
        <f>AV52</f>
        <v>Americas</v>
      </c>
      <c r="BE47" s="10">
        <f>AR52</f>
        <v>2134.4</v>
      </c>
      <c r="BF47" s="11">
        <f>AM52</f>
        <v>2196.4</v>
      </c>
    </row>
    <row r="48" spans="1:75" ht="15.75" x14ac:dyDescent="0.25">
      <c r="D48" t="s">
        <v>79</v>
      </c>
      <c r="E48">
        <v>53.5</v>
      </c>
      <c r="F48">
        <v>64.5</v>
      </c>
      <c r="G48">
        <v>61.5</v>
      </c>
      <c r="H48">
        <f t="shared" si="8"/>
        <v>73</v>
      </c>
      <c r="I48">
        <v>252.5</v>
      </c>
      <c r="J48">
        <v>7.5</v>
      </c>
      <c r="K48">
        <v>10.7</v>
      </c>
      <c r="L48">
        <v>10.1</v>
      </c>
      <c r="M48">
        <v>13.4</v>
      </c>
      <c r="N48">
        <v>41.7</v>
      </c>
      <c r="O48">
        <v>28.1</v>
      </c>
      <c r="P48">
        <v>30.4</v>
      </c>
      <c r="Q48">
        <v>31.6</v>
      </c>
      <c r="R48">
        <v>28.4</v>
      </c>
      <c r="S48">
        <v>118.5</v>
      </c>
      <c r="T48">
        <v>46.4</v>
      </c>
      <c r="U48">
        <v>46.5</v>
      </c>
      <c r="V48">
        <v>42.2</v>
      </c>
      <c r="W48">
        <v>42.9</v>
      </c>
      <c r="X48">
        <v>178</v>
      </c>
      <c r="Y48">
        <v>46.6</v>
      </c>
      <c r="Z48">
        <v>48.7</v>
      </c>
      <c r="AA48">
        <v>52.1</v>
      </c>
      <c r="AB48">
        <v>47.2</v>
      </c>
      <c r="AC48">
        <v>194.6</v>
      </c>
      <c r="AD48">
        <v>53.7</v>
      </c>
      <c r="AE48">
        <v>54</v>
      </c>
      <c r="AF48">
        <v>58</v>
      </c>
      <c r="AG48">
        <v>42</v>
      </c>
      <c r="AH48">
        <v>218.32</v>
      </c>
      <c r="AV48" t="s">
        <v>79</v>
      </c>
      <c r="AY48" s="9" t="str">
        <f>[1]Sheet1!D45</f>
        <v>Products</v>
      </c>
      <c r="AZ48" s="10">
        <f>[1]Sheet1!AR45</f>
        <v>2470.1</v>
      </c>
      <c r="BA48" s="11">
        <f>[1]Sheet1!AM45</f>
        <v>3128.5</v>
      </c>
      <c r="BD48" s="9" t="str">
        <f>AV53</f>
        <v>EMEA</v>
      </c>
      <c r="BE48" s="10">
        <f>AR53</f>
        <v>1129.2</v>
      </c>
      <c r="BF48" s="11">
        <f>AM53</f>
        <v>1294.5999999999999</v>
      </c>
    </row>
    <row r="49" spans="4:58" ht="15.75" x14ac:dyDescent="0.25">
      <c r="D49" t="s">
        <v>80</v>
      </c>
      <c r="J49">
        <v>56.1</v>
      </c>
      <c r="K49">
        <v>48.9</v>
      </c>
      <c r="L49">
        <v>47</v>
      </c>
      <c r="M49">
        <v>53.3</v>
      </c>
      <c r="N49">
        <v>205.3</v>
      </c>
      <c r="O49">
        <v>53.9</v>
      </c>
      <c r="P49">
        <v>54.3</v>
      </c>
      <c r="Q49">
        <v>51.1</v>
      </c>
      <c r="R49">
        <v>52.3</v>
      </c>
      <c r="S49">
        <v>211.6</v>
      </c>
      <c r="T49">
        <v>0</v>
      </c>
      <c r="U49">
        <v>0</v>
      </c>
      <c r="V49">
        <v>0</v>
      </c>
      <c r="W49">
        <v>26.3</v>
      </c>
      <c r="X49">
        <v>26.3</v>
      </c>
      <c r="Y49">
        <v>87.7</v>
      </c>
      <c r="Z49">
        <v>83.5</v>
      </c>
      <c r="AA49">
        <v>91</v>
      </c>
      <c r="AB49">
        <v>98.4</v>
      </c>
      <c r="AC49">
        <v>360.6</v>
      </c>
      <c r="AD49">
        <v>110.9</v>
      </c>
      <c r="AE49">
        <v>115.9</v>
      </c>
      <c r="AF49">
        <v>55.6</v>
      </c>
      <c r="AG49">
        <v>193.655</v>
      </c>
      <c r="AH49">
        <v>476.05500000000001</v>
      </c>
      <c r="AV49" t="s">
        <v>80</v>
      </c>
      <c r="AY49" s="9" t="str">
        <f>[1]Sheet1!D46</f>
        <v>Subscriptions</v>
      </c>
      <c r="AZ49" s="10">
        <f>[1]Sheet1!AR46</f>
        <v>1137.9000000000001</v>
      </c>
      <c r="BA49" s="11">
        <f>[1]Sheet1!AM46</f>
        <v>1058.4000000000001</v>
      </c>
      <c r="BD49" s="9" t="str">
        <f>AV54</f>
        <v>APAC</v>
      </c>
      <c r="BE49" s="10">
        <f>AR54</f>
        <v>791.6</v>
      </c>
      <c r="BF49" s="11">
        <f>AM54</f>
        <v>912.7</v>
      </c>
    </row>
    <row r="50" spans="4:58" ht="15.75" x14ac:dyDescent="0.25">
      <c r="D50" t="s">
        <v>56</v>
      </c>
      <c r="E50">
        <v>655.5</v>
      </c>
      <c r="F50">
        <v>635.5</v>
      </c>
      <c r="G50">
        <v>602.20000000000005</v>
      </c>
      <c r="H50">
        <f t="shared" si="8"/>
        <v>682.10000000000014</v>
      </c>
      <c r="I50">
        <v>2575.3000000000002</v>
      </c>
      <c r="J50">
        <v>649.4</v>
      </c>
      <c r="K50">
        <v>745.6</v>
      </c>
      <c r="L50">
        <v>851.7</v>
      </c>
      <c r="M50">
        <v>911.2</v>
      </c>
      <c r="N50">
        <v>3157.9</v>
      </c>
      <c r="O50">
        <v>890.4</v>
      </c>
      <c r="P50">
        <v>886.9</v>
      </c>
      <c r="Q50">
        <v>887.3</v>
      </c>
      <c r="R50">
        <v>915.3</v>
      </c>
      <c r="S50">
        <v>3579.9</v>
      </c>
      <c r="T50">
        <v>786.4</v>
      </c>
      <c r="U50">
        <v>704.7</v>
      </c>
      <c r="V50">
        <v>697.5</v>
      </c>
      <c r="W50">
        <v>757.3</v>
      </c>
      <c r="X50">
        <v>2945.9</v>
      </c>
      <c r="Y50">
        <v>858.7</v>
      </c>
      <c r="Z50">
        <v>943</v>
      </c>
      <c r="AA50">
        <v>990.3</v>
      </c>
      <c r="AB50">
        <v>1008</v>
      </c>
      <c r="AC50">
        <v>3800</v>
      </c>
      <c r="AD50">
        <v>1027.7</v>
      </c>
      <c r="AE50">
        <v>1023.2</v>
      </c>
      <c r="AF50">
        <v>1013.2</v>
      </c>
      <c r="AG50">
        <v>1152.1579999999999</v>
      </c>
      <c r="AH50">
        <v>4216.2579999999998</v>
      </c>
      <c r="AI50">
        <v>1045.22</v>
      </c>
      <c r="AJ50">
        <v>1124.4000000000001</v>
      </c>
      <c r="AK50">
        <v>1080.58</v>
      </c>
      <c r="AL50">
        <f>AM50-AK50-AJ50-AI50</f>
        <v>1153.4999999999998</v>
      </c>
      <c r="AM50">
        <v>4403.7</v>
      </c>
      <c r="AN50">
        <v>1007.873</v>
      </c>
      <c r="AO50">
        <v>1010.549</v>
      </c>
      <c r="AP50">
        <v>995.11900000000003</v>
      </c>
      <c r="AQ50">
        <v>1041.6989999999996</v>
      </c>
      <c r="AR50">
        <v>4055.24</v>
      </c>
      <c r="AV50" t="s">
        <v>56</v>
      </c>
      <c r="AY50" s="6" t="s">
        <v>58</v>
      </c>
      <c r="AZ50" s="11">
        <f>AR50</f>
        <v>4055.24</v>
      </c>
      <c r="BA50" s="11">
        <f>AM50</f>
        <v>4403.7</v>
      </c>
      <c r="BD50" s="6" t="s">
        <v>58</v>
      </c>
      <c r="BE50" s="11">
        <f>SUM(BE47:BE49)</f>
        <v>4055.2000000000003</v>
      </c>
      <c r="BF50" s="11">
        <f>SUM(BF47:BF49)</f>
        <v>4403.7</v>
      </c>
    </row>
    <row r="51" spans="4:58" ht="15.75" x14ac:dyDescent="0.25">
      <c r="D51" s="1" t="s">
        <v>81</v>
      </c>
      <c r="AY51" s="12" t="s">
        <v>82</v>
      </c>
      <c r="AZ51" s="13"/>
      <c r="BA51" s="13"/>
      <c r="BD51" s="12" t="s">
        <v>82</v>
      </c>
      <c r="BE51" s="13"/>
      <c r="BF51" s="13"/>
    </row>
    <row r="52" spans="4:58" x14ac:dyDescent="0.2">
      <c r="D52" t="s">
        <v>83</v>
      </c>
      <c r="E52">
        <v>313.7</v>
      </c>
      <c r="F52">
        <v>305.89999999999998</v>
      </c>
      <c r="G52">
        <v>310.3</v>
      </c>
      <c r="H52">
        <f>I52-G52-F52-E52</f>
        <v>336.80000000000013</v>
      </c>
      <c r="I52">
        <v>1266.7</v>
      </c>
      <c r="J52">
        <v>298.3</v>
      </c>
      <c r="K52">
        <v>383.5</v>
      </c>
      <c r="L52">
        <v>400.7</v>
      </c>
      <c r="M52">
        <v>426.4</v>
      </c>
      <c r="N52">
        <v>1508.9</v>
      </c>
      <c r="O52">
        <v>396.9</v>
      </c>
      <c r="P52">
        <v>383.8</v>
      </c>
      <c r="Q52">
        <v>429.6</v>
      </c>
      <c r="R52">
        <v>422.5</v>
      </c>
      <c r="S52">
        <v>1632.8</v>
      </c>
      <c r="T52">
        <v>326.10000000000002</v>
      </c>
      <c r="U52">
        <v>317.8</v>
      </c>
      <c r="V52">
        <v>354.6</v>
      </c>
      <c r="W52">
        <v>384.1</v>
      </c>
      <c r="X52">
        <v>1382.6</v>
      </c>
      <c r="Y52">
        <v>408.4</v>
      </c>
      <c r="Z52">
        <v>455.2</v>
      </c>
      <c r="AA52">
        <v>502.5</v>
      </c>
      <c r="AB52">
        <v>492.9</v>
      </c>
      <c r="AC52">
        <v>1859</v>
      </c>
      <c r="AD52">
        <v>489.6</v>
      </c>
      <c r="AE52">
        <v>492.5</v>
      </c>
      <c r="AF52">
        <v>507.6</v>
      </c>
      <c r="AG52">
        <f>AH52-AF52-AE52-AD52</f>
        <v>554.9</v>
      </c>
      <c r="AH52">
        <v>2044.6</v>
      </c>
      <c r="AI52">
        <v>503.1</v>
      </c>
      <c r="AJ52">
        <v>551.29999999999995</v>
      </c>
      <c r="AK52">
        <v>558.29999999999995</v>
      </c>
      <c r="AL52">
        <f>AM52-AK52-AJ52-AI52</f>
        <v>583.70000000000016</v>
      </c>
      <c r="AM52">
        <v>2196.4</v>
      </c>
      <c r="AN52">
        <v>500.3</v>
      </c>
      <c r="AO52">
        <v>525.4</v>
      </c>
      <c r="AP52">
        <v>534</v>
      </c>
      <c r="AQ52">
        <f>AR52-AP52-AO52-AN52</f>
        <v>574.70000000000005</v>
      </c>
      <c r="AR52">
        <v>2134.4</v>
      </c>
      <c r="AV52" t="s">
        <v>83</v>
      </c>
    </row>
    <row r="53" spans="4:58" x14ac:dyDescent="0.2">
      <c r="D53" t="s">
        <v>84</v>
      </c>
      <c r="E53">
        <v>207</v>
      </c>
      <c r="F53">
        <v>181.3</v>
      </c>
      <c r="G53">
        <v>165.4</v>
      </c>
      <c r="H53">
        <f>I53-G53-F53-E53</f>
        <v>216.40000000000003</v>
      </c>
      <c r="I53">
        <v>770.1</v>
      </c>
      <c r="J53">
        <v>215.7</v>
      </c>
      <c r="K53">
        <v>210.9</v>
      </c>
      <c r="L53">
        <v>281.5</v>
      </c>
      <c r="M53">
        <v>318.3</v>
      </c>
      <c r="N53">
        <v>1026.4000000000001</v>
      </c>
      <c r="O53">
        <v>323.3</v>
      </c>
      <c r="P53">
        <v>294.60000000000002</v>
      </c>
      <c r="Q53">
        <v>296</v>
      </c>
      <c r="R53">
        <v>315.3</v>
      </c>
      <c r="S53">
        <v>1229.2</v>
      </c>
      <c r="T53">
        <v>277.5</v>
      </c>
      <c r="U53">
        <v>215.2</v>
      </c>
      <c r="V53">
        <v>196.2</v>
      </c>
      <c r="W53">
        <v>240</v>
      </c>
      <c r="X53">
        <v>928.9</v>
      </c>
      <c r="Y53">
        <v>275.39999999999998</v>
      </c>
      <c r="Z53">
        <v>277.39999999999998</v>
      </c>
      <c r="AA53">
        <v>290.89999999999998</v>
      </c>
      <c r="AB53">
        <v>324.5</v>
      </c>
      <c r="AC53">
        <v>1168.2</v>
      </c>
      <c r="AD53">
        <v>331.8</v>
      </c>
      <c r="AE53">
        <v>311.7</v>
      </c>
      <c r="AF53">
        <v>293.10000000000002</v>
      </c>
      <c r="AG53">
        <f>AH53-AF53-AE53-AD53</f>
        <v>380.80000000000013</v>
      </c>
      <c r="AH53">
        <v>1317.4</v>
      </c>
      <c r="AI53">
        <v>330.7</v>
      </c>
      <c r="AJ53">
        <v>325</v>
      </c>
      <c r="AK53">
        <v>290</v>
      </c>
      <c r="AL53">
        <f>AM53-AK53-AJ53-AI53</f>
        <v>348.89999999999992</v>
      </c>
      <c r="AM53">
        <v>1294.5999999999999</v>
      </c>
      <c r="AN53">
        <v>297.5</v>
      </c>
      <c r="AO53">
        <v>262.8</v>
      </c>
      <c r="AP53">
        <v>263.89999999999998</v>
      </c>
      <c r="AQ53">
        <f>AR53-AP53-AO53-AN53</f>
        <v>305</v>
      </c>
      <c r="AR53">
        <v>1129.2</v>
      </c>
      <c r="AV53" t="s">
        <v>84</v>
      </c>
    </row>
    <row r="54" spans="4:58" x14ac:dyDescent="0.2">
      <c r="D54" t="s">
        <v>62</v>
      </c>
      <c r="E54">
        <v>134.80000000000001</v>
      </c>
      <c r="F54">
        <v>148.30000000000001</v>
      </c>
      <c r="G54">
        <v>126.5</v>
      </c>
      <c r="H54">
        <f>I54-G54-F54-E54</f>
        <v>128.89999999999998</v>
      </c>
      <c r="I54">
        <v>538.5</v>
      </c>
      <c r="J54">
        <v>135.4</v>
      </c>
      <c r="K54">
        <v>151.19999999999999</v>
      </c>
      <c r="L54">
        <v>169.5</v>
      </c>
      <c r="M54">
        <v>166.5</v>
      </c>
      <c r="N54">
        <v>622.6</v>
      </c>
      <c r="O54">
        <v>170.2</v>
      </c>
      <c r="P54">
        <v>208.5</v>
      </c>
      <c r="Q54">
        <v>161.69999999999999</v>
      </c>
      <c r="R54">
        <v>177.5</v>
      </c>
      <c r="S54">
        <v>717.9</v>
      </c>
      <c r="T54">
        <v>182.8</v>
      </c>
      <c r="U54">
        <v>171.7</v>
      </c>
      <c r="V54">
        <v>146.69999999999999</v>
      </c>
      <c r="W54">
        <v>133.19999999999999</v>
      </c>
      <c r="X54">
        <v>634.4</v>
      </c>
      <c r="Y54">
        <v>174.9</v>
      </c>
      <c r="Z54">
        <v>210.4</v>
      </c>
      <c r="AA54">
        <v>196.9</v>
      </c>
      <c r="AB54">
        <v>190.6</v>
      </c>
      <c r="AC54">
        <v>772.8</v>
      </c>
      <c r="AD54">
        <v>206.3</v>
      </c>
      <c r="AE54">
        <v>219</v>
      </c>
      <c r="AF54">
        <v>212.5</v>
      </c>
      <c r="AG54">
        <f>AH54-AF54-AE54-AD54</f>
        <v>216.49999999999994</v>
      </c>
      <c r="AH54">
        <v>854.3</v>
      </c>
      <c r="AI54">
        <v>211.4</v>
      </c>
      <c r="AJ54">
        <v>248.1</v>
      </c>
      <c r="AK54">
        <v>232.3</v>
      </c>
      <c r="AL54">
        <f>AM54-AK54-AJ54-AI54</f>
        <v>220.90000000000006</v>
      </c>
      <c r="AM54">
        <v>912.7</v>
      </c>
      <c r="AN54">
        <v>210.1</v>
      </c>
      <c r="AO54">
        <v>222.3</v>
      </c>
      <c r="AP54">
        <v>197.2</v>
      </c>
      <c r="AQ54">
        <f>AR54-AP54-AO54-AN54</f>
        <v>162.00000000000009</v>
      </c>
      <c r="AR54">
        <v>791.6</v>
      </c>
      <c r="AV54" t="s">
        <v>85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2014-08-05T22:54:44Z</dcterms:created>
  <dcterms:modified xsi:type="dcterms:W3CDTF">2014-08-06T00:49:49Z</dcterms:modified>
</cp:coreProperties>
</file>