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lmeshka\Documents\"/>
    </mc:Choice>
  </mc:AlternateContent>
  <xr:revisionPtr revIDLastSave="0" documentId="13_ncr:1_{90EA79D3-16D1-4D70-B55E-5B78B3AAD4C6}" xr6:coauthVersionLast="47" xr6:coauthVersionMax="47" xr10:uidLastSave="{00000000-0000-0000-0000-000000000000}"/>
  <bookViews>
    <workbookView xWindow="-108" yWindow="-108" windowWidth="23256" windowHeight="12576" xr2:uid="{2D1445F5-FDC2-4DB3-9205-3B8801E1CA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2" i="1" l="1"/>
  <c r="D106" i="1" s="1"/>
  <c r="D91" i="1"/>
  <c r="D94" i="1" s="1"/>
  <c r="E91" i="1"/>
  <c r="E94" i="1" s="1"/>
  <c r="F91" i="1"/>
  <c r="A91" i="1"/>
  <c r="A94" i="1" s="1"/>
  <c r="B76" i="1"/>
  <c r="E76" i="1"/>
  <c r="A76" i="1"/>
  <c r="C106" i="1" s="1"/>
  <c r="D75" i="1"/>
  <c r="D78" i="1" s="1"/>
  <c r="E75" i="1"/>
  <c r="F75" i="1"/>
  <c r="A75" i="1"/>
  <c r="A78" i="1" s="1"/>
  <c r="E78" i="1"/>
  <c r="E63" i="1"/>
  <c r="A60" i="1"/>
  <c r="A63" i="1" s="1"/>
  <c r="F60" i="1"/>
  <c r="E60" i="1"/>
  <c r="D31" i="1"/>
  <c r="E31" i="1"/>
  <c r="B17" i="1"/>
  <c r="B11" i="1"/>
  <c r="C11" i="1"/>
  <c r="C76" i="1" s="1"/>
  <c r="D11" i="1"/>
  <c r="D76" i="1" s="1"/>
  <c r="E11" i="1"/>
  <c r="B12" i="1"/>
  <c r="C12" i="1"/>
  <c r="C92" i="1" s="1"/>
  <c r="D12" i="1"/>
  <c r="D92" i="1" s="1"/>
  <c r="E12" i="1"/>
  <c r="E92" i="1" s="1"/>
  <c r="C10" i="1"/>
  <c r="D10" i="1"/>
  <c r="D61" i="1" s="1"/>
  <c r="E10" i="1"/>
  <c r="B10" i="1"/>
  <c r="A10" i="1"/>
  <c r="A61" i="1" s="1"/>
  <c r="B106" i="1" s="1"/>
  <c r="A11" i="1"/>
  <c r="C17" i="1" s="1"/>
  <c r="A12" i="1"/>
  <c r="C9" i="1"/>
  <c r="C45" i="1" s="1"/>
  <c r="D9" i="1"/>
  <c r="D47" i="1" s="1"/>
  <c r="B9" i="1"/>
  <c r="F12" i="1" l="1"/>
  <c r="C31" i="1"/>
  <c r="C33" i="1" s="1"/>
  <c r="C34" i="1" s="1"/>
  <c r="B13" i="1"/>
  <c r="E47" i="1"/>
  <c r="E13" i="1"/>
  <c r="E32" i="1" s="1"/>
  <c r="E33" i="1" s="1"/>
  <c r="E34" i="1" s="1"/>
  <c r="D13" i="1"/>
  <c r="D32" i="1" s="1"/>
  <c r="D33" i="1" s="1"/>
  <c r="D34" i="1" s="1"/>
  <c r="C47" i="1"/>
  <c r="B92" i="1"/>
  <c r="B45" i="1"/>
  <c r="E46" i="1"/>
  <c r="C75" i="1"/>
  <c r="C78" i="1" s="1"/>
  <c r="C91" i="1"/>
  <c r="C94" i="1" s="1"/>
  <c r="D45" i="1"/>
  <c r="C13" i="1"/>
  <c r="C32" i="1" s="1"/>
  <c r="F11" i="1"/>
  <c r="B75" i="1"/>
  <c r="B78" i="1" s="1"/>
  <c r="B91" i="1"/>
  <c r="B94" i="1" s="1"/>
  <c r="B32" i="1"/>
  <c r="F13" i="1"/>
  <c r="F10" i="1"/>
  <c r="C61" i="1"/>
  <c r="E45" i="1"/>
  <c r="C46" i="1"/>
  <c r="B61" i="1"/>
  <c r="E61" i="1"/>
  <c r="B31" i="1"/>
  <c r="D46" i="1"/>
  <c r="D17" i="1"/>
  <c r="B46" i="1"/>
  <c r="D60" i="1"/>
  <c r="D63" i="1" s="1"/>
  <c r="B60" i="1"/>
  <c r="B63" i="1" s="1"/>
  <c r="B47" i="1"/>
  <c r="C60" i="1"/>
  <c r="C63" i="1" s="1"/>
  <c r="C18" i="1" l="1"/>
  <c r="C19" i="1" s="1"/>
  <c r="C20" i="1" s="1"/>
  <c r="F76" i="1"/>
  <c r="D18" i="1"/>
  <c r="D19" i="1" s="1"/>
  <c r="D20" i="1" s="1"/>
  <c r="F92" i="1"/>
  <c r="B18" i="1"/>
  <c r="B19" i="1" s="1"/>
  <c r="F61" i="1"/>
  <c r="D64" i="1" s="1"/>
  <c r="D66" i="1" s="1"/>
  <c r="B33" i="1"/>
  <c r="E95" i="1" l="1"/>
  <c r="E97" i="1" s="1"/>
  <c r="D95" i="1"/>
  <c r="D97" i="1" s="1"/>
  <c r="C95" i="1"/>
  <c r="C97" i="1" s="1"/>
  <c r="B79" i="1"/>
  <c r="E79" i="1"/>
  <c r="E81" i="1" s="1"/>
  <c r="D79" i="1"/>
  <c r="D81" i="1" s="1"/>
  <c r="C79" i="1"/>
  <c r="C81" i="1" s="1"/>
  <c r="B95" i="1"/>
  <c r="B64" i="1"/>
  <c r="E64" i="1"/>
  <c r="E66" i="1" s="1"/>
  <c r="B66" i="1"/>
  <c r="C64" i="1"/>
  <c r="C66" i="1" s="1"/>
  <c r="B20" i="1"/>
  <c r="B24" i="1"/>
  <c r="B34" i="1"/>
  <c r="B38" i="1"/>
  <c r="B112" i="1" s="1"/>
  <c r="F118" i="1" s="1"/>
  <c r="F95" i="1" l="1"/>
  <c r="B97" i="1"/>
  <c r="B100" i="1" s="1"/>
  <c r="D107" i="1" s="1"/>
  <c r="D124" i="1" s="1"/>
  <c r="B39" i="1"/>
  <c r="B81" i="1"/>
  <c r="B84" i="1" s="1"/>
  <c r="C107" i="1" s="1"/>
  <c r="C124" i="1" s="1"/>
  <c r="F79" i="1"/>
  <c r="B49" i="1"/>
  <c r="F54" i="1" s="1"/>
  <c r="B116" i="1"/>
  <c r="J118" i="1" s="1"/>
  <c r="B69" i="1"/>
  <c r="B107" i="1" s="1"/>
  <c r="B124" i="1" s="1"/>
  <c r="F64" i="1"/>
  <c r="B25" i="1"/>
  <c r="F55" i="1"/>
  <c r="B40" i="1"/>
  <c r="B114" i="1" s="1"/>
  <c r="E55" i="1" l="1"/>
  <c r="E54" i="1"/>
  <c r="B26" i="1"/>
  <c r="B50" i="1" l="1"/>
  <c r="B113" i="1" s="1"/>
  <c r="B115" i="1"/>
  <c r="H118" i="1" l="1"/>
</calcChain>
</file>

<file path=xl/sharedStrings.xml><?xml version="1.0" encoding="utf-8"?>
<sst xmlns="http://schemas.openxmlformats.org/spreadsheetml/2006/main" count="64" uniqueCount="45">
  <si>
    <t>x_i*</t>
  </si>
  <si>
    <t>y_i*</t>
  </si>
  <si>
    <t>x_i*\y_i*</t>
  </si>
  <si>
    <t>P(x=x_i)</t>
  </si>
  <si>
    <t>P(y=y_i)</t>
  </si>
  <si>
    <t>Ряд для x</t>
  </si>
  <si>
    <t>P_i*</t>
  </si>
  <si>
    <t>M(x)</t>
  </si>
  <si>
    <t>x_i* * P_i*</t>
  </si>
  <si>
    <t>(x_i*)^2 P_i*</t>
  </si>
  <si>
    <t>D(x)</t>
  </si>
  <si>
    <t>sqrt(D(x))</t>
  </si>
  <si>
    <t>Ряд для y</t>
  </si>
  <si>
    <t>y_i* * P_i*</t>
  </si>
  <si>
    <t>(y_i*)^2 P_i*</t>
  </si>
  <si>
    <t>Корреляционный момент</t>
  </si>
  <si>
    <t>K(x,y)</t>
  </si>
  <si>
    <t>r_xy</t>
  </si>
  <si>
    <t>Корреляционная матрица</t>
  </si>
  <si>
    <t>K=</t>
  </si>
  <si>
    <t>D(y)</t>
  </si>
  <si>
    <t>=</t>
  </si>
  <si>
    <t>M(y)</t>
  </si>
  <si>
    <t>sqrt(D(y))</t>
  </si>
  <si>
    <t>Найдем условное мат ожидание y при условии, что x = 40</t>
  </si>
  <si>
    <t>sum</t>
  </si>
  <si>
    <t>P(y=y_j/x=40)</t>
  </si>
  <si>
    <t>Условное мат ожидание</t>
  </si>
  <si>
    <t>M</t>
  </si>
  <si>
    <t>Найдем условное мат ожидание y при условии, что x = 50</t>
  </si>
  <si>
    <t>P(y=y_j/x=50)</t>
  </si>
  <si>
    <t>Найдем условное мат ожидание y при условии, что x = 60</t>
  </si>
  <si>
    <t>Зависимость условного мат ожидания компонента y от значений компоненты x</t>
  </si>
  <si>
    <t>M(y/x=x_i)</t>
  </si>
  <si>
    <t>Функция регрессии</t>
  </si>
  <si>
    <t>y=</t>
  </si>
  <si>
    <t xml:space="preserve">m_y+r+(sqrt(D(y))/(sqrt(D(x)) * (x - M(x)) = </t>
  </si>
  <si>
    <t>+</t>
  </si>
  <si>
    <t xml:space="preserve">(x - </t>
  </si>
  <si>
    <t>)</t>
  </si>
  <si>
    <t>y=83,6875-0,5375x</t>
  </si>
  <si>
    <t>Погрешности</t>
  </si>
  <si>
    <t>x=40:</t>
  </si>
  <si>
    <t>x=50:</t>
  </si>
  <si>
    <t>x=60: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</si>
</sst>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%"/>
  </numFmts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13435654796504E-2"/>
          <c:y val="2.5520797318660748E-2"/>
          <c:w val="0.90468034952192411"/>
          <c:h val="0.8902933162987362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Лист1!$O$129:$O$140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xVal>
          <c:yVal>
            <c:numRef>
              <c:f>Лист1!$P$129:$P$140</c:f>
              <c:numCache>
                <c:formatCode>General</c:formatCode>
                <c:ptCount val="12"/>
                <c:pt idx="0">
                  <c:v>45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45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45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E-49A2-9B8E-4927F0AB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47920"/>
        <c:axId val="725648880"/>
      </c:scatterChart>
      <c:valAx>
        <c:axId val="7256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648880"/>
        <c:crosses val="autoZero"/>
        <c:crossBetween val="midCat"/>
      </c:valAx>
      <c:valAx>
        <c:axId val="7256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6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15562073480731E-2"/>
          <c:y val="0.10608700048175002"/>
          <c:w val="0.8908615550474398"/>
          <c:h val="0.68622046307475448"/>
        </c:manualLayout>
      </c:layout>
      <c:scatterChart>
        <c:scatterStyle val="lineMarker"/>
        <c:varyColors val="0"/>
        <c:ser>
          <c:idx val="1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Лист1!$B$106:$D$106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Лист1!$B$107:$D$107</c:f>
              <c:numCache>
                <c:formatCode>General</c:formatCode>
                <c:ptCount val="3"/>
                <c:pt idx="0">
                  <c:v>62</c:v>
                </c:pt>
                <c:pt idx="1">
                  <c:v>57</c:v>
                </c:pt>
                <c:pt idx="2">
                  <c:v>51.400000000000006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D-42C2-95BA-A6C27B39A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47920"/>
        <c:axId val="725648880"/>
      </c:scatterChart>
      <c:valAx>
        <c:axId val="72564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5648880"/>
        <c:crosses val="autoZero"/>
        <c:crossBetween val="midCat"/>
      </c:valAx>
      <c:valAx>
        <c:axId val="725648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56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91440</xdr:colOff>
      <xdr:row>1</xdr:row>
      <xdr:rowOff>106680</xdr:rowOff>
    </xdr:from>
    <xdr:to>
      <xdr:col>12</xdr:col>
      <xdr:colOff>72728</xdr:colOff>
      <xdr:row>10</xdr:row>
      <xdr:rowOff>137394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670598F-7FE0-6D0D-0DEF-40372AD59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8240" y="289560"/>
          <a:ext cx="2419688" cy="1676634"/>
        </a:xfrm>
        <a:prstGeom prst="rect">
          <a:avLst/>
        </a:prstGeom>
      </xdr:spPr>
    </xdr:pic>
    <xdr:clientData/>
  </xdr:twoCellAnchor>
  <xdr:twoCellAnchor>
    <xdr:from>
      <xdr:col>1</xdr:col>
      <xdr:colOff>167640</xdr:colOff>
      <xdr:row>126</xdr:row>
      <xdr:rowOff>125730</xdr:rowOff>
    </xdr:from>
    <xdr:to>
      <xdr:col>8</xdr:col>
      <xdr:colOff>472440</xdr:colOff>
      <xdr:row>141</xdr:row>
      <xdr:rowOff>125730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6706326-3A2F-5E5C-CB10-E45A0A3A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231912</xdr:colOff>
      <xdr:row>125</xdr:row>
      <xdr:rowOff>16564</xdr:rowOff>
    </xdr:from>
    <xdr:to>
      <xdr:col>8</xdr:col>
      <xdr:colOff>604631</xdr:colOff>
      <xdr:row>144</xdr:row>
      <xdr:rowOff>82825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54CBE1D-99BB-425C-A534-510198B2F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35C9-53B3-47E5-861A-51E368447987}">
  <dimension ref="A3:P140"/>
  <sheetViews>
    <sheetView tabSelected="1" topLeftCell="A124" zoomScale="92" workbookViewId="0">
      <selection activeCell="P150" sqref="P150"/>
    </sheetView>
  </sheetViews>
  <sheetFormatPr defaultRowHeight="14.4" x14ac:dyDescent="0.3"/>
  <sheetData>
    <row r="3" spans="1:6" x14ac:dyDescent="0.3">
      <c r="A3" t="s">
        <v>2</v>
      </c>
      <c r="B3">
        <v>45</v>
      </c>
      <c r="C3">
        <v>55</v>
      </c>
      <c r="D3">
        <v>60</v>
      </c>
      <c r="E3">
        <v>65</v>
      </c>
    </row>
    <row r="4" spans="1:6" x14ac:dyDescent="0.3">
      <c r="A4">
        <v>40</v>
      </c>
      <c r="B4">
        <v>0</v>
      </c>
      <c r="C4">
        <v>0</v>
      </c>
      <c r="D4">
        <v>15</v>
      </c>
      <c r="E4">
        <v>10</v>
      </c>
    </row>
    <row r="5" spans="1:6" x14ac:dyDescent="0.3">
      <c r="A5">
        <v>50</v>
      </c>
      <c r="B5">
        <v>0</v>
      </c>
      <c r="C5">
        <v>30</v>
      </c>
      <c r="D5">
        <v>20</v>
      </c>
      <c r="E5">
        <v>0</v>
      </c>
    </row>
    <row r="6" spans="1:6" x14ac:dyDescent="0.3">
      <c r="A6">
        <v>60</v>
      </c>
      <c r="B6">
        <v>45</v>
      </c>
      <c r="C6">
        <v>80</v>
      </c>
      <c r="D6">
        <v>0</v>
      </c>
      <c r="E6">
        <v>0</v>
      </c>
    </row>
    <row r="9" spans="1:6" x14ac:dyDescent="0.3">
      <c r="A9" t="s">
        <v>2</v>
      </c>
      <c r="B9">
        <f>B3</f>
        <v>45</v>
      </c>
      <c r="C9">
        <f t="shared" ref="C9:D9" si="0">C3</f>
        <v>55</v>
      </c>
      <c r="D9">
        <f t="shared" si="0"/>
        <v>60</v>
      </c>
      <c r="E9">
        <v>65</v>
      </c>
      <c r="F9" t="s">
        <v>3</v>
      </c>
    </row>
    <row r="10" spans="1:6" x14ac:dyDescent="0.3">
      <c r="A10">
        <f t="shared" ref="A10" si="1">A4</f>
        <v>40</v>
      </c>
      <c r="B10">
        <f>B4/200</f>
        <v>0</v>
      </c>
      <c r="C10">
        <f t="shared" ref="C10:E10" si="2">C4/200</f>
        <v>0</v>
      </c>
      <c r="D10">
        <f t="shared" si="2"/>
        <v>7.4999999999999997E-2</v>
      </c>
      <c r="E10">
        <f t="shared" si="2"/>
        <v>0.05</v>
      </c>
      <c r="F10">
        <f>SUM(B10:E10)</f>
        <v>0.125</v>
      </c>
    </row>
    <row r="11" spans="1:6" x14ac:dyDescent="0.3">
      <c r="A11">
        <f t="shared" ref="A11" si="3">A5</f>
        <v>50</v>
      </c>
      <c r="B11">
        <f t="shared" ref="B11:E11" si="4">B5/200</f>
        <v>0</v>
      </c>
      <c r="C11">
        <f t="shared" si="4"/>
        <v>0.15</v>
      </c>
      <c r="D11">
        <f t="shared" si="4"/>
        <v>0.1</v>
      </c>
      <c r="E11">
        <f t="shared" si="4"/>
        <v>0</v>
      </c>
      <c r="F11">
        <f>SUM(B11:E11)</f>
        <v>0.25</v>
      </c>
    </row>
    <row r="12" spans="1:6" x14ac:dyDescent="0.3">
      <c r="A12">
        <f t="shared" ref="A12" si="5">A6</f>
        <v>60</v>
      </c>
      <c r="B12">
        <f t="shared" ref="B12:E12" si="6">B6/200</f>
        <v>0.22500000000000001</v>
      </c>
      <c r="C12">
        <f t="shared" si="6"/>
        <v>0.4</v>
      </c>
      <c r="D12">
        <f t="shared" si="6"/>
        <v>0</v>
      </c>
      <c r="E12">
        <f t="shared" si="6"/>
        <v>0</v>
      </c>
      <c r="F12">
        <f>SUM(B12:E12)</f>
        <v>0.625</v>
      </c>
    </row>
    <row r="13" spans="1:6" x14ac:dyDescent="0.3">
      <c r="A13" t="s">
        <v>4</v>
      </c>
      <c r="B13">
        <f>SUM(B10:B12)</f>
        <v>0.22500000000000001</v>
      </c>
      <c r="C13">
        <f>SUM(C10:C12)</f>
        <v>0.55000000000000004</v>
      </c>
      <c r="D13">
        <f>SUM(D10:D12)</f>
        <v>0.17499999999999999</v>
      </c>
      <c r="E13">
        <f>SUM(E10:E12)</f>
        <v>0.05</v>
      </c>
      <c r="F13">
        <f>SUM(B13:E13)</f>
        <v>1</v>
      </c>
    </row>
    <row r="15" spans="1:6" x14ac:dyDescent="0.3">
      <c r="A15" t="s">
        <v>5</v>
      </c>
    </row>
    <row r="17" spans="1:5" x14ac:dyDescent="0.3">
      <c r="A17" t="s">
        <v>0</v>
      </c>
      <c r="B17">
        <f>A10</f>
        <v>40</v>
      </c>
      <c r="C17">
        <f>A11</f>
        <v>50</v>
      </c>
      <c r="D17">
        <f>A12</f>
        <v>60</v>
      </c>
    </row>
    <row r="18" spans="1:5" x14ac:dyDescent="0.3">
      <c r="A18" t="s">
        <v>6</v>
      </c>
      <c r="B18">
        <f>F10</f>
        <v>0.125</v>
      </c>
      <c r="C18">
        <f>F11</f>
        <v>0.25</v>
      </c>
      <c r="D18">
        <f>F12</f>
        <v>0.625</v>
      </c>
    </row>
    <row r="19" spans="1:5" x14ac:dyDescent="0.3">
      <c r="A19" t="s">
        <v>8</v>
      </c>
      <c r="B19">
        <f>B17*B18</f>
        <v>5</v>
      </c>
      <c r="C19">
        <f t="shared" ref="C19:D19" si="7">C17*C18</f>
        <v>12.5</v>
      </c>
      <c r="D19">
        <f t="shared" si="7"/>
        <v>37.5</v>
      </c>
    </row>
    <row r="20" spans="1:5" x14ac:dyDescent="0.3">
      <c r="A20" t="s">
        <v>9</v>
      </c>
      <c r="B20">
        <f>B19*B17</f>
        <v>200</v>
      </c>
      <c r="C20">
        <f t="shared" ref="C20:D20" si="8">C19*C17</f>
        <v>625</v>
      </c>
      <c r="D20">
        <f t="shared" si="8"/>
        <v>2250</v>
      </c>
    </row>
    <row r="24" spans="1:5" x14ac:dyDescent="0.3">
      <c r="A24" t="s">
        <v>7</v>
      </c>
      <c r="B24">
        <f>SUM(B19:D19)</f>
        <v>55</v>
      </c>
    </row>
    <row r="25" spans="1:5" x14ac:dyDescent="0.3">
      <c r="A25" t="s">
        <v>10</v>
      </c>
      <c r="B25">
        <f>SUM(B20:D20)-B24^2</f>
        <v>50</v>
      </c>
    </row>
    <row r="26" spans="1:5" x14ac:dyDescent="0.3">
      <c r="A26" t="s">
        <v>11</v>
      </c>
      <c r="B26">
        <f>SQRT(B25)</f>
        <v>7.0710678118654755</v>
      </c>
    </row>
    <row r="29" spans="1:5" x14ac:dyDescent="0.3">
      <c r="A29" t="s">
        <v>12</v>
      </c>
    </row>
    <row r="31" spans="1:5" x14ac:dyDescent="0.3">
      <c r="A31" t="s">
        <v>1</v>
      </c>
      <c r="B31">
        <f>B9</f>
        <v>45</v>
      </c>
      <c r="C31">
        <f t="shared" ref="C31:E31" si="9">C9</f>
        <v>55</v>
      </c>
      <c r="D31">
        <f t="shared" si="9"/>
        <v>60</v>
      </c>
      <c r="E31">
        <f t="shared" si="9"/>
        <v>65</v>
      </c>
    </row>
    <row r="32" spans="1:5" x14ac:dyDescent="0.3">
      <c r="A32" t="s">
        <v>6</v>
      </c>
      <c r="B32">
        <f>B13</f>
        <v>0.22500000000000001</v>
      </c>
      <c r="C32">
        <f t="shared" ref="C32:E32" si="10">C13</f>
        <v>0.55000000000000004</v>
      </c>
      <c r="D32">
        <f t="shared" si="10"/>
        <v>0.17499999999999999</v>
      </c>
      <c r="E32">
        <f t="shared" si="10"/>
        <v>0.05</v>
      </c>
    </row>
    <row r="33" spans="1:5" x14ac:dyDescent="0.3">
      <c r="A33" t="s">
        <v>13</v>
      </c>
      <c r="B33">
        <f>B31*B32</f>
        <v>10.125</v>
      </c>
      <c r="C33">
        <f t="shared" ref="C33:E33" si="11">C31*C32</f>
        <v>30.250000000000004</v>
      </c>
      <c r="D33">
        <f t="shared" si="11"/>
        <v>10.5</v>
      </c>
      <c r="E33">
        <f t="shared" si="11"/>
        <v>3.25</v>
      </c>
    </row>
    <row r="34" spans="1:5" x14ac:dyDescent="0.3">
      <c r="A34" t="s">
        <v>14</v>
      </c>
      <c r="B34">
        <f>B33*B31</f>
        <v>455.625</v>
      </c>
      <c r="C34">
        <f t="shared" ref="C34:E34" si="12">C33*C31</f>
        <v>1663.7500000000002</v>
      </c>
      <c r="D34">
        <f t="shared" si="12"/>
        <v>630</v>
      </c>
      <c r="E34">
        <f t="shared" si="12"/>
        <v>211.25</v>
      </c>
    </row>
    <row r="38" spans="1:5" x14ac:dyDescent="0.3">
      <c r="A38" t="s">
        <v>22</v>
      </c>
      <c r="B38">
        <f>SUM(B33:E33)</f>
        <v>54.125</v>
      </c>
    </row>
    <row r="39" spans="1:5" x14ac:dyDescent="0.3">
      <c r="A39" t="s">
        <v>20</v>
      </c>
      <c r="B39">
        <f>SUM(B34:E34)-B38^2</f>
        <v>31.109375</v>
      </c>
    </row>
    <row r="40" spans="1:5" x14ac:dyDescent="0.3">
      <c r="A40" t="s">
        <v>23</v>
      </c>
      <c r="B40">
        <f>SQRT(B39)</f>
        <v>5.577577879330776</v>
      </c>
    </row>
    <row r="43" spans="1:5" x14ac:dyDescent="0.3">
      <c r="A43" t="s">
        <v>15</v>
      </c>
    </row>
    <row r="45" spans="1:5" x14ac:dyDescent="0.3">
      <c r="B45">
        <f>B9*$A10*B10</f>
        <v>0</v>
      </c>
      <c r="C45">
        <f t="shared" ref="C45:D45" si="13">C9*$A10*C10</f>
        <v>0</v>
      </c>
      <c r="D45">
        <f t="shared" si="13"/>
        <v>180</v>
      </c>
      <c r="E45">
        <f>E9*$A10*E10</f>
        <v>130</v>
      </c>
    </row>
    <row r="46" spans="1:5" x14ac:dyDescent="0.3">
      <c r="B46">
        <f>B9*$A11*B11</f>
        <v>0</v>
      </c>
      <c r="C46">
        <f t="shared" ref="C46:E46" si="14">C9*$A11*C11</f>
        <v>412.5</v>
      </c>
      <c r="D46">
        <f t="shared" si="14"/>
        <v>300</v>
      </c>
      <c r="E46">
        <f t="shared" si="14"/>
        <v>0</v>
      </c>
    </row>
    <row r="47" spans="1:5" x14ac:dyDescent="0.3">
      <c r="B47">
        <f>B9*$A12*B12</f>
        <v>607.5</v>
      </c>
      <c r="C47">
        <f t="shared" ref="C47:E47" si="15">C9*$A12*C12</f>
        <v>1320</v>
      </c>
      <c r="D47">
        <f t="shared" si="15"/>
        <v>0</v>
      </c>
      <c r="E47">
        <f t="shared" si="15"/>
        <v>0</v>
      </c>
    </row>
    <row r="49" spans="1:6" x14ac:dyDescent="0.3">
      <c r="A49" t="s">
        <v>16</v>
      </c>
      <c r="B49">
        <f>SUM(B45:E47)-B24*B38</f>
        <v>-26.875</v>
      </c>
    </row>
    <row r="50" spans="1:6" x14ac:dyDescent="0.3">
      <c r="A50" t="s">
        <v>17</v>
      </c>
      <c r="B50">
        <f>B49/(B26*B40)</f>
        <v>-0.68142463110415918</v>
      </c>
    </row>
    <row r="52" spans="1:6" x14ac:dyDescent="0.3">
      <c r="A52" t="s">
        <v>18</v>
      </c>
    </row>
    <row r="54" spans="1:6" x14ac:dyDescent="0.3">
      <c r="A54" t="s">
        <v>19</v>
      </c>
      <c r="B54" t="s">
        <v>10</v>
      </c>
      <c r="C54" t="s">
        <v>16</v>
      </c>
      <c r="D54" t="s">
        <v>21</v>
      </c>
      <c r="E54">
        <f>B25</f>
        <v>50</v>
      </c>
      <c r="F54">
        <f>B49</f>
        <v>-26.875</v>
      </c>
    </row>
    <row r="55" spans="1:6" x14ac:dyDescent="0.3">
      <c r="B55" t="s">
        <v>16</v>
      </c>
      <c r="C55" t="s">
        <v>20</v>
      </c>
      <c r="E55">
        <f>B49</f>
        <v>-26.875</v>
      </c>
      <c r="F55">
        <f>B39</f>
        <v>31.109375</v>
      </c>
    </row>
    <row r="58" spans="1:6" x14ac:dyDescent="0.3">
      <c r="A58" t="s">
        <v>24</v>
      </c>
    </row>
    <row r="60" spans="1:6" x14ac:dyDescent="0.3">
      <c r="A60" t="str">
        <f>A9</f>
        <v>x_i*\y_i*</v>
      </c>
      <c r="B60">
        <f>B9</f>
        <v>45</v>
      </c>
      <c r="C60">
        <f t="shared" ref="C60:E61" si="16">C9</f>
        <v>55</v>
      </c>
      <c r="D60">
        <f t="shared" si="16"/>
        <v>60</v>
      </c>
      <c r="E60">
        <f t="shared" si="16"/>
        <v>65</v>
      </c>
      <c r="F60" t="str">
        <f>F9</f>
        <v>P(x=x_i)</v>
      </c>
    </row>
    <row r="61" spans="1:6" x14ac:dyDescent="0.3">
      <c r="A61">
        <f>A10</f>
        <v>40</v>
      </c>
      <c r="B61">
        <f>B10</f>
        <v>0</v>
      </c>
      <c r="C61">
        <f t="shared" si="16"/>
        <v>0</v>
      </c>
      <c r="D61">
        <f t="shared" si="16"/>
        <v>7.4999999999999997E-2</v>
      </c>
      <c r="E61">
        <f t="shared" si="16"/>
        <v>0.05</v>
      </c>
      <c r="F61">
        <f>F10</f>
        <v>0.125</v>
      </c>
    </row>
    <row r="63" spans="1:6" x14ac:dyDescent="0.3">
      <c r="A63" t="str">
        <f>A60</f>
        <v>x_i*\y_i*</v>
      </c>
      <c r="B63">
        <f t="shared" ref="B63:E63" si="17">B60</f>
        <v>45</v>
      </c>
      <c r="C63">
        <f t="shared" si="17"/>
        <v>55</v>
      </c>
      <c r="D63">
        <f t="shared" si="17"/>
        <v>60</v>
      </c>
      <c r="E63">
        <f t="shared" si="17"/>
        <v>65</v>
      </c>
      <c r="F63" t="s">
        <v>25</v>
      </c>
    </row>
    <row r="64" spans="1:6" x14ac:dyDescent="0.3">
      <c r="A64" t="s">
        <v>26</v>
      </c>
      <c r="B64">
        <f>B61/$F61</f>
        <v>0</v>
      </c>
      <c r="C64">
        <f t="shared" ref="C64:E64" si="18">C61/$F61</f>
        <v>0</v>
      </c>
      <c r="D64">
        <f t="shared" si="18"/>
        <v>0.6</v>
      </c>
      <c r="E64">
        <f t="shared" si="18"/>
        <v>0.4</v>
      </c>
      <c r="F64">
        <f>SUM(B64:E64)</f>
        <v>1</v>
      </c>
    </row>
    <row r="66" spans="1:6" x14ac:dyDescent="0.3">
      <c r="B66">
        <f>B63*B64</f>
        <v>0</v>
      </c>
      <c r="C66">
        <f t="shared" ref="C66:E66" si="19">C63*C64</f>
        <v>0</v>
      </c>
      <c r="D66">
        <f t="shared" si="19"/>
        <v>36</v>
      </c>
      <c r="E66">
        <f t="shared" si="19"/>
        <v>26</v>
      </c>
    </row>
    <row r="68" spans="1:6" x14ac:dyDescent="0.3">
      <c r="A68" t="s">
        <v>27</v>
      </c>
    </row>
    <row r="69" spans="1:6" x14ac:dyDescent="0.3">
      <c r="A69" t="s">
        <v>28</v>
      </c>
      <c r="B69">
        <f>SUM(B66:E66)</f>
        <v>62</v>
      </c>
    </row>
    <row r="73" spans="1:6" x14ac:dyDescent="0.3">
      <c r="A73" t="s">
        <v>29</v>
      </c>
    </row>
    <row r="75" spans="1:6" x14ac:dyDescent="0.3">
      <c r="A75" t="str">
        <f>A9</f>
        <v>x_i*\y_i*</v>
      </c>
      <c r="B75">
        <f t="shared" ref="B75:F75" si="20">B9</f>
        <v>45</v>
      </c>
      <c r="C75">
        <f t="shared" si="20"/>
        <v>55</v>
      </c>
      <c r="D75">
        <f t="shared" si="20"/>
        <v>60</v>
      </c>
      <c r="E75">
        <f t="shared" si="20"/>
        <v>65</v>
      </c>
      <c r="F75" t="str">
        <f t="shared" si="20"/>
        <v>P(x=x_i)</v>
      </c>
    </row>
    <row r="76" spans="1:6" x14ac:dyDescent="0.3">
      <c r="A76">
        <f>A11</f>
        <v>50</v>
      </c>
      <c r="B76">
        <f t="shared" ref="B76:F76" si="21">B11</f>
        <v>0</v>
      </c>
      <c r="C76">
        <f t="shared" si="21"/>
        <v>0.15</v>
      </c>
      <c r="D76">
        <f t="shared" si="21"/>
        <v>0.1</v>
      </c>
      <c r="E76">
        <f t="shared" si="21"/>
        <v>0</v>
      </c>
      <c r="F76">
        <f t="shared" si="21"/>
        <v>0.25</v>
      </c>
    </row>
    <row r="78" spans="1:6" x14ac:dyDescent="0.3">
      <c r="A78" t="str">
        <f>A75</f>
        <v>x_i*\y_i*</v>
      </c>
      <c r="B78">
        <f t="shared" ref="B78:E78" si="22">B75</f>
        <v>45</v>
      </c>
      <c r="C78">
        <f t="shared" si="22"/>
        <v>55</v>
      </c>
      <c r="D78">
        <f t="shared" si="22"/>
        <v>60</v>
      </c>
      <c r="E78">
        <f t="shared" si="22"/>
        <v>65</v>
      </c>
      <c r="F78" t="s">
        <v>25</v>
      </c>
    </row>
    <row r="79" spans="1:6" x14ac:dyDescent="0.3">
      <c r="A79" t="s">
        <v>30</v>
      </c>
      <c r="B79">
        <f>B76/$F76</f>
        <v>0</v>
      </c>
      <c r="C79">
        <f t="shared" ref="C79:E79" si="23">C76/$F76</f>
        <v>0.6</v>
      </c>
      <c r="D79">
        <f t="shared" si="23"/>
        <v>0.4</v>
      </c>
      <c r="E79">
        <f t="shared" si="23"/>
        <v>0</v>
      </c>
      <c r="F79">
        <f>SUM(B79:E79)</f>
        <v>1</v>
      </c>
    </row>
    <row r="81" spans="1:6" x14ac:dyDescent="0.3">
      <c r="B81">
        <f>B78*B79</f>
        <v>0</v>
      </c>
      <c r="C81">
        <f t="shared" ref="C81:E81" si="24">C78*C79</f>
        <v>33</v>
      </c>
      <c r="D81">
        <f t="shared" si="24"/>
        <v>24</v>
      </c>
      <c r="E81">
        <f t="shared" si="24"/>
        <v>0</v>
      </c>
    </row>
    <row r="83" spans="1:6" x14ac:dyDescent="0.3">
      <c r="A83" t="s">
        <v>27</v>
      </c>
    </row>
    <row r="84" spans="1:6" x14ac:dyDescent="0.3">
      <c r="A84" t="s">
        <v>28</v>
      </c>
      <c r="B84">
        <f>SUM(B81:E81)</f>
        <v>57</v>
      </c>
    </row>
    <row r="89" spans="1:6" x14ac:dyDescent="0.3">
      <c r="A89" t="s">
        <v>31</v>
      </c>
    </row>
    <row r="91" spans="1:6" x14ac:dyDescent="0.3">
      <c r="A91" t="str">
        <f>A9</f>
        <v>x_i*\y_i*</v>
      </c>
      <c r="B91">
        <f t="shared" ref="B91:F91" si="25">B9</f>
        <v>45</v>
      </c>
      <c r="C91">
        <f t="shared" si="25"/>
        <v>55</v>
      </c>
      <c r="D91">
        <f t="shared" si="25"/>
        <v>60</v>
      </c>
      <c r="E91">
        <f t="shared" si="25"/>
        <v>65</v>
      </c>
      <c r="F91" t="str">
        <f t="shared" si="25"/>
        <v>P(x=x_i)</v>
      </c>
    </row>
    <row r="92" spans="1:6" x14ac:dyDescent="0.3">
      <c r="A92">
        <f>A12</f>
        <v>60</v>
      </c>
      <c r="B92">
        <f t="shared" ref="B92:F92" si="26">B12</f>
        <v>0.22500000000000001</v>
      </c>
      <c r="C92">
        <f t="shared" si="26"/>
        <v>0.4</v>
      </c>
      <c r="D92">
        <f t="shared" si="26"/>
        <v>0</v>
      </c>
      <c r="E92">
        <f t="shared" si="26"/>
        <v>0</v>
      </c>
      <c r="F92">
        <f t="shared" si="26"/>
        <v>0.625</v>
      </c>
    </row>
    <row r="94" spans="1:6" x14ac:dyDescent="0.3">
      <c r="A94" t="str">
        <f>A91</f>
        <v>x_i*\y_i*</v>
      </c>
      <c r="B94">
        <f t="shared" ref="B94:E94" si="27">B91</f>
        <v>45</v>
      </c>
      <c r="C94">
        <f t="shared" si="27"/>
        <v>55</v>
      </c>
      <c r="D94">
        <f t="shared" si="27"/>
        <v>60</v>
      </c>
      <c r="E94">
        <f t="shared" si="27"/>
        <v>65</v>
      </c>
      <c r="F94" t="s">
        <v>25</v>
      </c>
    </row>
    <row r="95" spans="1:6" x14ac:dyDescent="0.3">
      <c r="A95" t="s">
        <v>30</v>
      </c>
      <c r="B95">
        <f>B92/$F92</f>
        <v>0.36</v>
      </c>
      <c r="C95">
        <f t="shared" ref="C95:E95" si="28">C92/$F92</f>
        <v>0.64</v>
      </c>
      <c r="D95">
        <f t="shared" si="28"/>
        <v>0</v>
      </c>
      <c r="E95">
        <f t="shared" si="28"/>
        <v>0</v>
      </c>
      <c r="F95">
        <f>SUM(B95:E95)</f>
        <v>1</v>
      </c>
    </row>
    <row r="97" spans="1:5" x14ac:dyDescent="0.3">
      <c r="B97">
        <f>B94*B95</f>
        <v>16.2</v>
      </c>
      <c r="C97">
        <f t="shared" ref="C97:E97" si="29">C94*C95</f>
        <v>35.200000000000003</v>
      </c>
      <c r="D97">
        <f t="shared" si="29"/>
        <v>0</v>
      </c>
      <c r="E97">
        <f t="shared" si="29"/>
        <v>0</v>
      </c>
    </row>
    <row r="99" spans="1:5" x14ac:dyDescent="0.3">
      <c r="A99" t="s">
        <v>27</v>
      </c>
    </row>
    <row r="100" spans="1:5" x14ac:dyDescent="0.3">
      <c r="A100" t="s">
        <v>28</v>
      </c>
      <c r="B100">
        <f>SUM(B97:E97)</f>
        <v>51.400000000000006</v>
      </c>
    </row>
    <row r="104" spans="1:5" x14ac:dyDescent="0.3">
      <c r="A104" t="s">
        <v>32</v>
      </c>
    </row>
    <row r="106" spans="1:5" x14ac:dyDescent="0.3">
      <c r="A106" t="s">
        <v>0</v>
      </c>
      <c r="B106">
        <f>A61</f>
        <v>40</v>
      </c>
      <c r="C106">
        <f>A76</f>
        <v>50</v>
      </c>
      <c r="D106">
        <f>A92</f>
        <v>60</v>
      </c>
    </row>
    <row r="107" spans="1:5" x14ac:dyDescent="0.3">
      <c r="A107" t="s">
        <v>33</v>
      </c>
      <c r="B107">
        <f>B69</f>
        <v>62</v>
      </c>
      <c r="C107">
        <f>B84</f>
        <v>57</v>
      </c>
      <c r="D107">
        <f>B100</f>
        <v>51.400000000000006</v>
      </c>
    </row>
    <row r="110" spans="1:5" x14ac:dyDescent="0.3">
      <c r="A110" t="s">
        <v>34</v>
      </c>
    </row>
    <row r="112" spans="1:5" x14ac:dyDescent="0.3">
      <c r="A112" t="s">
        <v>22</v>
      </c>
      <c r="B112">
        <f>B38</f>
        <v>54.125</v>
      </c>
    </row>
    <row r="113" spans="1:11" x14ac:dyDescent="0.3">
      <c r="A113" t="s">
        <v>17</v>
      </c>
      <c r="B113">
        <f>B50</f>
        <v>-0.68142463110415918</v>
      </c>
    </row>
    <row r="114" spans="1:11" x14ac:dyDescent="0.3">
      <c r="A114" t="s">
        <v>23</v>
      </c>
      <c r="B114">
        <f>B40</f>
        <v>5.577577879330776</v>
      </c>
    </row>
    <row r="115" spans="1:11" x14ac:dyDescent="0.3">
      <c r="A115" t="s">
        <v>11</v>
      </c>
      <c r="B115">
        <f>B26</f>
        <v>7.0710678118654755</v>
      </c>
    </row>
    <row r="116" spans="1:11" x14ac:dyDescent="0.3">
      <c r="A116" t="s">
        <v>7</v>
      </c>
      <c r="B116">
        <f>B24</f>
        <v>55</v>
      </c>
    </row>
    <row r="118" spans="1:11" x14ac:dyDescent="0.3">
      <c r="A118" t="s">
        <v>35</v>
      </c>
      <c r="B118" t="s">
        <v>36</v>
      </c>
      <c r="F118">
        <f>B112</f>
        <v>54.125</v>
      </c>
      <c r="G118" t="s">
        <v>37</v>
      </c>
      <c r="H118">
        <f>B113*(B114/B115)</f>
        <v>-0.53749999999999998</v>
      </c>
      <c r="I118" t="s">
        <v>38</v>
      </c>
      <c r="J118">
        <f>B116</f>
        <v>55</v>
      </c>
      <c r="K118" t="s">
        <v>39</v>
      </c>
    </row>
    <row r="120" spans="1:11" x14ac:dyDescent="0.3">
      <c r="A120" t="s">
        <v>40</v>
      </c>
    </row>
    <row r="122" spans="1:11" x14ac:dyDescent="0.3">
      <c r="A122" t="s">
        <v>41</v>
      </c>
    </row>
    <row r="123" spans="1:11" x14ac:dyDescent="0.3">
      <c r="B123" t="s">
        <v>42</v>
      </c>
      <c r="C123" t="s">
        <v>43</v>
      </c>
      <c r="D123" t="s">
        <v>44</v>
      </c>
    </row>
    <row r="124" spans="1:11" x14ac:dyDescent="0.3">
      <c r="B124" s="1">
        <f>ABS((83.6875-0.5375*B106)-B107)/B107</f>
        <v>3.0241935483870967E-3</v>
      </c>
      <c r="C124" s="1">
        <f>ABS((83.6875-0.5375*C106)-C107)/C107</f>
        <v>3.2894736842105261E-3</v>
      </c>
      <c r="D124" s="1">
        <f>ABS((83.6875-0.5375*D106)-D107)/D107</f>
        <v>7.2957198443568698E-4</v>
      </c>
    </row>
    <row r="129" spans="15:16" x14ac:dyDescent="0.3">
      <c r="O129">
        <v>40</v>
      </c>
      <c r="P129">
        <v>45</v>
      </c>
    </row>
    <row r="130" spans="15:16" x14ac:dyDescent="0.3">
      <c r="O130">
        <v>40</v>
      </c>
      <c r="P130">
        <v>55</v>
      </c>
    </row>
    <row r="131" spans="15:16" x14ac:dyDescent="0.3">
      <c r="O131">
        <v>40</v>
      </c>
      <c r="P131">
        <v>60</v>
      </c>
    </row>
    <row r="132" spans="15:16" x14ac:dyDescent="0.3">
      <c r="O132">
        <v>40</v>
      </c>
      <c r="P132">
        <v>65</v>
      </c>
    </row>
    <row r="133" spans="15:16" x14ac:dyDescent="0.3">
      <c r="O133">
        <v>50</v>
      </c>
      <c r="P133">
        <v>45</v>
      </c>
    </row>
    <row r="134" spans="15:16" x14ac:dyDescent="0.3">
      <c r="O134">
        <v>50</v>
      </c>
      <c r="P134">
        <v>55</v>
      </c>
    </row>
    <row r="135" spans="15:16" x14ac:dyDescent="0.3">
      <c r="O135">
        <v>50</v>
      </c>
      <c r="P135">
        <v>60</v>
      </c>
    </row>
    <row r="136" spans="15:16" x14ac:dyDescent="0.3">
      <c r="O136">
        <v>50</v>
      </c>
      <c r="P136">
        <v>65</v>
      </c>
    </row>
    <row r="137" spans="15:16" x14ac:dyDescent="0.3">
      <c r="O137">
        <v>60</v>
      </c>
      <c r="P137">
        <v>45</v>
      </c>
    </row>
    <row r="138" spans="15:16" x14ac:dyDescent="0.3">
      <c r="O138">
        <v>60</v>
      </c>
      <c r="P138">
        <v>55</v>
      </c>
    </row>
    <row r="139" spans="15:16" x14ac:dyDescent="0.3">
      <c r="O139">
        <v>60</v>
      </c>
      <c r="P139">
        <v>60</v>
      </c>
    </row>
    <row r="140" spans="15:16" x14ac:dyDescent="0.3">
      <c r="O140">
        <v>60</v>
      </c>
      <c r="P140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Касьяненко Вера Михайловна</dc:creator>
  <cp:lastModifiedBy>Касьяненко Вера Михайловна</cp:lastModifiedBy>
  <dcterms:created xsi:type="dcterms:W3CDTF">2024-05-04T12:24:34Z</dcterms:created>
  <dcterms:modified xsi:type="dcterms:W3CDTF">2024-05-04T13:46:51Z</dcterms:modified>
</cp:coreProperties>
</file>