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gramming\Unity\Casino\Assets\Slots\"/>
    </mc:Choice>
  </mc:AlternateContent>
  <bookViews>
    <workbookView xWindow="0" yWindow="0" windowWidth="2455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0" i="1" l="1"/>
  <c r="W59" i="1" s="1"/>
  <c r="W58" i="1" s="1"/>
  <c r="W57" i="1" s="1"/>
  <c r="W56" i="1" s="1"/>
  <c r="W55" i="1" s="1"/>
  <c r="W54" i="1" s="1"/>
  <c r="W53" i="1" s="1"/>
  <c r="W52" i="1" s="1"/>
  <c r="W61" i="1"/>
  <c r="W44" i="1"/>
  <c r="W43" i="1" s="1"/>
  <c r="W42" i="1" s="1"/>
  <c r="W41" i="1" s="1"/>
  <c r="W40" i="1" s="1"/>
  <c r="W39" i="1" s="1"/>
  <c r="W38" i="1" s="1"/>
  <c r="W37" i="1" s="1"/>
  <c r="W36" i="1" s="1"/>
  <c r="W45" i="1"/>
  <c r="W29" i="1"/>
  <c r="W28" i="1" s="1"/>
  <c r="B67" i="1"/>
  <c r="B68" i="1"/>
  <c r="B69" i="1"/>
  <c r="B70" i="1"/>
  <c r="B71" i="1"/>
  <c r="B72" i="1"/>
  <c r="B73" i="1"/>
  <c r="B74" i="1"/>
  <c r="B75" i="1"/>
  <c r="B76" i="1"/>
  <c r="B77" i="1"/>
  <c r="E77" i="1"/>
  <c r="F77" i="1"/>
  <c r="K62" i="1"/>
  <c r="J62" i="1"/>
  <c r="I62" i="1"/>
  <c r="H62" i="1"/>
  <c r="G62" i="1"/>
  <c r="K60" i="1"/>
  <c r="J60" i="1"/>
  <c r="I60" i="1"/>
  <c r="H60" i="1"/>
  <c r="G60" i="1"/>
  <c r="K61" i="1"/>
  <c r="J61" i="1"/>
  <c r="I61" i="1"/>
  <c r="H61" i="1"/>
  <c r="G61" i="1"/>
  <c r="L61" i="1" s="1"/>
  <c r="K59" i="1"/>
  <c r="J59" i="1"/>
  <c r="I59" i="1"/>
  <c r="H59" i="1"/>
  <c r="G59" i="1"/>
  <c r="K58" i="1"/>
  <c r="J58" i="1"/>
  <c r="I58" i="1"/>
  <c r="H58" i="1"/>
  <c r="G58" i="1"/>
  <c r="K55" i="1"/>
  <c r="J55" i="1"/>
  <c r="I55" i="1"/>
  <c r="H55" i="1"/>
  <c r="G55" i="1"/>
  <c r="K57" i="1"/>
  <c r="J57" i="1"/>
  <c r="I57" i="1"/>
  <c r="H57" i="1"/>
  <c r="G57" i="1"/>
  <c r="L57" i="1" s="1"/>
  <c r="K56" i="1"/>
  <c r="J56" i="1"/>
  <c r="I56" i="1"/>
  <c r="H56" i="1"/>
  <c r="M56" i="1" s="1"/>
  <c r="G56" i="1"/>
  <c r="K54" i="1"/>
  <c r="J54" i="1"/>
  <c r="I54" i="1"/>
  <c r="H54" i="1"/>
  <c r="G54" i="1"/>
  <c r="K53" i="1"/>
  <c r="J53" i="1"/>
  <c r="I53" i="1"/>
  <c r="H53" i="1"/>
  <c r="G53" i="1"/>
  <c r="K52" i="1"/>
  <c r="J52" i="1"/>
  <c r="I52" i="1"/>
  <c r="H52" i="1"/>
  <c r="G52" i="1"/>
  <c r="L52" i="1" s="1"/>
  <c r="K46" i="1"/>
  <c r="J46" i="1"/>
  <c r="I46" i="1"/>
  <c r="H46" i="1"/>
  <c r="G46" i="1"/>
  <c r="L46" i="1" s="1"/>
  <c r="K44" i="1"/>
  <c r="J44" i="1"/>
  <c r="I44" i="1"/>
  <c r="H44" i="1"/>
  <c r="G44" i="1"/>
  <c r="K45" i="1"/>
  <c r="J45" i="1"/>
  <c r="I45" i="1"/>
  <c r="H45" i="1"/>
  <c r="G45" i="1"/>
  <c r="K43" i="1"/>
  <c r="J43" i="1"/>
  <c r="I43" i="1"/>
  <c r="H43" i="1"/>
  <c r="G43" i="1"/>
  <c r="K42" i="1"/>
  <c r="J42" i="1"/>
  <c r="I42" i="1"/>
  <c r="H42" i="1"/>
  <c r="G42" i="1"/>
  <c r="L42" i="1" s="1"/>
  <c r="K41" i="1"/>
  <c r="J41" i="1"/>
  <c r="I41" i="1"/>
  <c r="H41" i="1"/>
  <c r="G41" i="1"/>
  <c r="K39" i="1"/>
  <c r="J39" i="1"/>
  <c r="I39" i="1"/>
  <c r="H39" i="1"/>
  <c r="G39" i="1"/>
  <c r="K38" i="1"/>
  <c r="J38" i="1"/>
  <c r="I38" i="1"/>
  <c r="H38" i="1"/>
  <c r="G38" i="1"/>
  <c r="K40" i="1"/>
  <c r="J40" i="1"/>
  <c r="I40" i="1"/>
  <c r="H40" i="1"/>
  <c r="G40" i="1"/>
  <c r="L40" i="1" s="1"/>
  <c r="K37" i="1"/>
  <c r="J37" i="1"/>
  <c r="I37" i="1"/>
  <c r="H37" i="1"/>
  <c r="G37" i="1"/>
  <c r="K36" i="1"/>
  <c r="J36" i="1"/>
  <c r="I36" i="1"/>
  <c r="H36" i="1"/>
  <c r="G36" i="1"/>
  <c r="L36" i="1" s="1"/>
  <c r="K21" i="1"/>
  <c r="J21" i="1"/>
  <c r="I21" i="1"/>
  <c r="H21" i="1"/>
  <c r="G21" i="1"/>
  <c r="K22" i="1"/>
  <c r="J22" i="1"/>
  <c r="I22" i="1"/>
  <c r="H22" i="1"/>
  <c r="G22" i="1"/>
  <c r="K30" i="1"/>
  <c r="J30" i="1"/>
  <c r="I30" i="1"/>
  <c r="H30" i="1"/>
  <c r="G30" i="1"/>
  <c r="K28" i="1"/>
  <c r="J28" i="1"/>
  <c r="I28" i="1"/>
  <c r="H28" i="1"/>
  <c r="G28" i="1"/>
  <c r="L28" i="1" s="1"/>
  <c r="K29" i="1"/>
  <c r="J29" i="1"/>
  <c r="I29" i="1"/>
  <c r="H29" i="1"/>
  <c r="G29" i="1"/>
  <c r="K27" i="1"/>
  <c r="J27" i="1"/>
  <c r="I27" i="1"/>
  <c r="H27" i="1"/>
  <c r="G27" i="1"/>
  <c r="K26" i="1"/>
  <c r="J26" i="1"/>
  <c r="I26" i="1"/>
  <c r="H26" i="1"/>
  <c r="G26" i="1"/>
  <c r="K24" i="1"/>
  <c r="J24" i="1"/>
  <c r="I24" i="1"/>
  <c r="H24" i="1"/>
  <c r="G24" i="1"/>
  <c r="K25" i="1"/>
  <c r="J25" i="1"/>
  <c r="I25" i="1"/>
  <c r="H25" i="1"/>
  <c r="G25" i="1"/>
  <c r="L25" i="1" s="1"/>
  <c r="K23" i="1"/>
  <c r="J23" i="1"/>
  <c r="I23" i="1"/>
  <c r="H23" i="1"/>
  <c r="G23" i="1"/>
  <c r="K20" i="1"/>
  <c r="J20" i="1"/>
  <c r="I20" i="1"/>
  <c r="H20" i="1"/>
  <c r="G20" i="1"/>
  <c r="L20" i="1" s="1"/>
  <c r="G4" i="1"/>
  <c r="L4" i="1" s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G5" i="1"/>
  <c r="L5" i="1" s="1"/>
  <c r="G6" i="1"/>
  <c r="L6" i="1" s="1"/>
  <c r="G7" i="1"/>
  <c r="L7" i="1" s="1"/>
  <c r="G8" i="1"/>
  <c r="L8" i="1" s="1"/>
  <c r="G9" i="1"/>
  <c r="L9" i="1" s="1"/>
  <c r="G10" i="1"/>
  <c r="L10" i="1" s="1"/>
  <c r="G11" i="1"/>
  <c r="L11" i="1" s="1"/>
  <c r="G12" i="1"/>
  <c r="G13" i="1"/>
  <c r="H3" i="1"/>
  <c r="I3" i="1"/>
  <c r="J3" i="1"/>
  <c r="K3" i="1"/>
  <c r="G3" i="1"/>
  <c r="L3" i="1" s="1"/>
  <c r="C75" i="1" l="1"/>
  <c r="W27" i="1"/>
  <c r="C76" i="1"/>
  <c r="N54" i="1"/>
  <c r="N59" i="1"/>
  <c r="N58" i="1"/>
  <c r="P45" i="1"/>
  <c r="O43" i="1"/>
  <c r="P55" i="1"/>
  <c r="P62" i="1"/>
  <c r="P53" i="1"/>
  <c r="M30" i="1"/>
  <c r="O38" i="1"/>
  <c r="N56" i="1"/>
  <c r="P57" i="1"/>
  <c r="S58" i="1"/>
  <c r="P54" i="1"/>
  <c r="P58" i="1"/>
  <c r="M61" i="1"/>
  <c r="M52" i="1"/>
  <c r="M57" i="1"/>
  <c r="O60" i="1"/>
  <c r="O53" i="1"/>
  <c r="L56" i="1"/>
  <c r="O55" i="1"/>
  <c r="L59" i="1"/>
  <c r="Q59" i="1" s="1"/>
  <c r="P60" i="1"/>
  <c r="O59" i="1"/>
  <c r="N52" i="1"/>
  <c r="L53" i="1"/>
  <c r="Q52" i="1" s="1"/>
  <c r="P56" i="1"/>
  <c r="N57" i="1"/>
  <c r="S55" i="1" s="1"/>
  <c r="L55" i="1"/>
  <c r="P59" i="1"/>
  <c r="N61" i="1"/>
  <c r="L60" i="1"/>
  <c r="Q60" i="1" s="1"/>
  <c r="O52" i="1"/>
  <c r="M53" i="1"/>
  <c r="O57" i="1"/>
  <c r="M55" i="1"/>
  <c r="R56" i="1" s="1"/>
  <c r="O61" i="1"/>
  <c r="M60" i="1"/>
  <c r="R60" i="1" s="1"/>
  <c r="P52" i="1"/>
  <c r="N53" i="1"/>
  <c r="L54" i="1"/>
  <c r="N55" i="1"/>
  <c r="L58" i="1"/>
  <c r="Q57" i="1" s="1"/>
  <c r="P61" i="1"/>
  <c r="U60" i="1" s="1"/>
  <c r="N60" i="1"/>
  <c r="L62" i="1"/>
  <c r="O56" i="1"/>
  <c r="M54" i="1"/>
  <c r="M58" i="1"/>
  <c r="M62" i="1"/>
  <c r="N62" i="1"/>
  <c r="O58" i="1"/>
  <c r="T57" i="1" s="1"/>
  <c r="M59" i="1"/>
  <c r="O62" i="1"/>
  <c r="O54" i="1"/>
  <c r="P39" i="1"/>
  <c r="N37" i="1"/>
  <c r="N36" i="1"/>
  <c r="P38" i="1"/>
  <c r="P43" i="1"/>
  <c r="N39" i="1"/>
  <c r="N45" i="1"/>
  <c r="L38" i="1"/>
  <c r="Q38" i="1" s="1"/>
  <c r="L39" i="1"/>
  <c r="L43" i="1"/>
  <c r="Q42" i="1" s="1"/>
  <c r="L45" i="1"/>
  <c r="P37" i="1"/>
  <c r="M38" i="1"/>
  <c r="R38" i="1" s="1"/>
  <c r="N41" i="1"/>
  <c r="M43" i="1"/>
  <c r="R42" i="1" s="1"/>
  <c r="N44" i="1"/>
  <c r="P36" i="1"/>
  <c r="N40" i="1"/>
  <c r="N38" i="1"/>
  <c r="P41" i="1"/>
  <c r="N43" i="1"/>
  <c r="P44" i="1"/>
  <c r="U44" i="1" s="1"/>
  <c r="O40" i="1"/>
  <c r="O37" i="1"/>
  <c r="M40" i="1"/>
  <c r="O41" i="1"/>
  <c r="M42" i="1"/>
  <c r="O44" i="1"/>
  <c r="M46" i="1"/>
  <c r="N42" i="1"/>
  <c r="N46" i="1"/>
  <c r="S45" i="1" s="1"/>
  <c r="X45" i="1" s="1"/>
  <c r="O42" i="1"/>
  <c r="T42" i="1" s="1"/>
  <c r="P42" i="1"/>
  <c r="P46" i="1"/>
  <c r="U45" i="1" s="1"/>
  <c r="Z45" i="1" s="1"/>
  <c r="Z44" i="1" s="1"/>
  <c r="M36" i="1"/>
  <c r="M39" i="1"/>
  <c r="M45" i="1"/>
  <c r="L37" i="1"/>
  <c r="Q36" i="1" s="1"/>
  <c r="L41" i="1"/>
  <c r="Q40" i="1" s="1"/>
  <c r="L44" i="1"/>
  <c r="Q44" i="1" s="1"/>
  <c r="O36" i="1"/>
  <c r="M37" i="1"/>
  <c r="O39" i="1"/>
  <c r="M41" i="1"/>
  <c r="O45" i="1"/>
  <c r="T43" i="1" s="1"/>
  <c r="M44" i="1"/>
  <c r="O46" i="1"/>
  <c r="P40" i="1"/>
  <c r="N28" i="1"/>
  <c r="P3" i="1"/>
  <c r="N11" i="1"/>
  <c r="N13" i="1"/>
  <c r="M10" i="1"/>
  <c r="O8" i="1"/>
  <c r="M29" i="1"/>
  <c r="R29" i="1" s="1"/>
  <c r="L30" i="1"/>
  <c r="L13" i="1"/>
  <c r="O3" i="1"/>
  <c r="M20" i="1"/>
  <c r="N29" i="1"/>
  <c r="S28" i="1" s="1"/>
  <c r="M13" i="1"/>
  <c r="M7" i="1"/>
  <c r="M5" i="1"/>
  <c r="P21" i="1"/>
  <c r="M28" i="1"/>
  <c r="O22" i="1"/>
  <c r="O26" i="1"/>
  <c r="N9" i="1"/>
  <c r="P10" i="1"/>
  <c r="M3" i="1"/>
  <c r="N10" i="1"/>
  <c r="N3" i="1"/>
  <c r="N8" i="1"/>
  <c r="P8" i="1"/>
  <c r="M9" i="1"/>
  <c r="O24" i="1"/>
  <c r="P11" i="1"/>
  <c r="P6" i="1"/>
  <c r="M6" i="1"/>
  <c r="M25" i="1"/>
  <c r="M24" i="1"/>
  <c r="M26" i="1"/>
  <c r="N25" i="1"/>
  <c r="N24" i="1"/>
  <c r="O27" i="1"/>
  <c r="O21" i="1"/>
  <c r="O28" i="1"/>
  <c r="O30" i="1"/>
  <c r="P22" i="1"/>
  <c r="P26" i="1"/>
  <c r="N23" i="1"/>
  <c r="O29" i="1"/>
  <c r="P30" i="1"/>
  <c r="M21" i="1"/>
  <c r="R20" i="1" s="1"/>
  <c r="P20" i="1"/>
  <c r="L24" i="1"/>
  <c r="Q23" i="1" s="1"/>
  <c r="L26" i="1"/>
  <c r="Q25" i="1" s="1"/>
  <c r="N21" i="1"/>
  <c r="P23" i="1"/>
  <c r="U22" i="1" s="1"/>
  <c r="P27" i="1"/>
  <c r="U26" i="1" s="1"/>
  <c r="P29" i="1"/>
  <c r="N20" i="1"/>
  <c r="L23" i="1"/>
  <c r="P24" i="1"/>
  <c r="N26" i="1"/>
  <c r="L27" i="1"/>
  <c r="P28" i="1"/>
  <c r="N30" i="1"/>
  <c r="S29" i="1" s="1"/>
  <c r="X29" i="1" s="1"/>
  <c r="L22" i="1"/>
  <c r="O20" i="1"/>
  <c r="M23" i="1"/>
  <c r="M27" i="1"/>
  <c r="R26" i="1" s="1"/>
  <c r="M22" i="1"/>
  <c r="O23" i="1"/>
  <c r="T22" i="1" s="1"/>
  <c r="O25" i="1"/>
  <c r="P25" i="1"/>
  <c r="N27" i="1"/>
  <c r="L29" i="1"/>
  <c r="Q28" i="1" s="1"/>
  <c r="N22" i="1"/>
  <c r="L21" i="1"/>
  <c r="Q20" i="1" s="1"/>
  <c r="O11" i="1"/>
  <c r="P9" i="1"/>
  <c r="O6" i="1"/>
  <c r="P13" i="1"/>
  <c r="M11" i="1"/>
  <c r="O9" i="1"/>
  <c r="N6" i="1"/>
  <c r="M8" i="1"/>
  <c r="O12" i="1"/>
  <c r="O13" i="1"/>
  <c r="P7" i="1"/>
  <c r="O7" i="1"/>
  <c r="O10" i="1"/>
  <c r="N7" i="1"/>
  <c r="P5" i="1"/>
  <c r="M12" i="1"/>
  <c r="L12" i="1"/>
  <c r="L14" i="1" s="1"/>
  <c r="O5" i="1"/>
  <c r="N5" i="1"/>
  <c r="N12" i="1"/>
  <c r="P12" i="1"/>
  <c r="P4" i="1"/>
  <c r="M4" i="1"/>
  <c r="O4" i="1"/>
  <c r="N4" i="1"/>
  <c r="C74" i="1" l="1"/>
  <c r="W26" i="1"/>
  <c r="S26" i="1"/>
  <c r="U28" i="1"/>
  <c r="T26" i="1"/>
  <c r="Q56" i="1"/>
  <c r="Q26" i="1"/>
  <c r="T39" i="1"/>
  <c r="R61" i="1"/>
  <c r="S36" i="1"/>
  <c r="Q54" i="1"/>
  <c r="R24" i="1"/>
  <c r="U20" i="1"/>
  <c r="U37" i="1"/>
  <c r="T53" i="1"/>
  <c r="U52" i="1"/>
  <c r="S59" i="1"/>
  <c r="T37" i="1"/>
  <c r="S52" i="1"/>
  <c r="Q21" i="1"/>
  <c r="U29" i="1"/>
  <c r="Z29" i="1" s="1"/>
  <c r="R44" i="1"/>
  <c r="U24" i="1"/>
  <c r="T24" i="1"/>
  <c r="U27" i="1"/>
  <c r="S22" i="1"/>
  <c r="S24" i="1"/>
  <c r="S40" i="1"/>
  <c r="R58" i="1"/>
  <c r="T60" i="1"/>
  <c r="X28" i="1"/>
  <c r="X27" i="1" s="1"/>
  <c r="U57" i="1"/>
  <c r="T28" i="1"/>
  <c r="R25" i="1"/>
  <c r="U36" i="1"/>
  <c r="U53" i="1"/>
  <c r="R52" i="1"/>
  <c r="T52" i="1"/>
  <c r="T61" i="1"/>
  <c r="Y61" i="1" s="1"/>
  <c r="U58" i="1"/>
  <c r="U61" i="1"/>
  <c r="Z61" i="1" s="1"/>
  <c r="Z60" i="1" s="1"/>
  <c r="S61" i="1"/>
  <c r="X61" i="1" s="1"/>
  <c r="T55" i="1"/>
  <c r="U54" i="1"/>
  <c r="U56" i="1"/>
  <c r="Q55" i="1"/>
  <c r="S56" i="1"/>
  <c r="S57" i="1"/>
  <c r="R55" i="1"/>
  <c r="S60" i="1"/>
  <c r="R53" i="1"/>
  <c r="T58" i="1"/>
  <c r="S54" i="1"/>
  <c r="T54" i="1"/>
  <c r="Q61" i="1"/>
  <c r="Q58" i="1"/>
  <c r="T59" i="1"/>
  <c r="T56" i="1"/>
  <c r="U55" i="1"/>
  <c r="U59" i="1"/>
  <c r="S53" i="1"/>
  <c r="R57" i="1"/>
  <c r="Q53" i="1"/>
  <c r="R59" i="1"/>
  <c r="R54" i="1"/>
  <c r="U39" i="1"/>
  <c r="U40" i="1"/>
  <c r="U43" i="1"/>
  <c r="S38" i="1"/>
  <c r="Q43" i="1"/>
  <c r="S41" i="1"/>
  <c r="S37" i="1"/>
  <c r="R43" i="1"/>
  <c r="R40" i="1"/>
  <c r="R39" i="1"/>
  <c r="S44" i="1"/>
  <c r="X44" i="1" s="1"/>
  <c r="S43" i="1"/>
  <c r="S39" i="1"/>
  <c r="Z43" i="1"/>
  <c r="Z42" i="1" s="1"/>
  <c r="Z41" i="1" s="1"/>
  <c r="U41" i="1"/>
  <c r="Q39" i="1"/>
  <c r="T44" i="1"/>
  <c r="R45" i="1"/>
  <c r="T40" i="1"/>
  <c r="U42" i="1"/>
  <c r="R37" i="1"/>
  <c r="Q41" i="1"/>
  <c r="Q45" i="1"/>
  <c r="R41" i="1"/>
  <c r="R36" i="1"/>
  <c r="T41" i="1"/>
  <c r="T36" i="1"/>
  <c r="Q37" i="1"/>
  <c r="S42" i="1"/>
  <c r="T45" i="1"/>
  <c r="Y45" i="1" s="1"/>
  <c r="U38" i="1"/>
  <c r="T38" i="1"/>
  <c r="S23" i="1"/>
  <c r="T23" i="1"/>
  <c r="S20" i="1"/>
  <c r="T21" i="1"/>
  <c r="T20" i="1"/>
  <c r="T25" i="1"/>
  <c r="U25" i="1"/>
  <c r="R21" i="1"/>
  <c r="S25" i="1"/>
  <c r="U21" i="1"/>
  <c r="R23" i="1"/>
  <c r="R27" i="1"/>
  <c r="S27" i="1"/>
  <c r="U23" i="1"/>
  <c r="Q29" i="1"/>
  <c r="Q27" i="1"/>
  <c r="T29" i="1"/>
  <c r="Y29" i="1" s="1"/>
  <c r="S21" i="1"/>
  <c r="R22" i="1"/>
  <c r="Q22" i="1"/>
  <c r="T27" i="1"/>
  <c r="R28" i="1"/>
  <c r="Q24" i="1"/>
  <c r="P14" i="1"/>
  <c r="M14" i="1"/>
  <c r="O14" i="1"/>
  <c r="N14" i="1"/>
  <c r="W25" i="1" l="1"/>
  <c r="C73" i="1"/>
  <c r="Y44" i="1"/>
  <c r="Y43" i="1" s="1"/>
  <c r="Y42" i="1" s="1"/>
  <c r="Y41" i="1" s="1"/>
  <c r="Y40" i="1" s="1"/>
  <c r="Y39" i="1" s="1"/>
  <c r="Y38" i="1" s="1"/>
  <c r="Y37" i="1" s="1"/>
  <c r="Y36" i="1" s="1"/>
  <c r="Z40" i="1"/>
  <c r="Z39" i="1" s="1"/>
  <c r="Z38" i="1" s="1"/>
  <c r="Z37" i="1" s="1"/>
  <c r="Z36" i="1" s="1"/>
  <c r="Y60" i="1"/>
  <c r="X43" i="1"/>
  <c r="X42" i="1" s="1"/>
  <c r="X41" i="1" s="1"/>
  <c r="X40" i="1" s="1"/>
  <c r="X39" i="1" s="1"/>
  <c r="X38" i="1" s="1"/>
  <c r="X37" i="1" s="1"/>
  <c r="X36" i="1" s="1"/>
  <c r="D76" i="1"/>
  <c r="Z59" i="1"/>
  <c r="Z58" i="1" s="1"/>
  <c r="Z57" i="1" s="1"/>
  <c r="Z56" i="1" s="1"/>
  <c r="Z55" i="1" s="1"/>
  <c r="Z54" i="1" s="1"/>
  <c r="Z53" i="1" s="1"/>
  <c r="Z52" i="1" s="1"/>
  <c r="X26" i="1"/>
  <c r="Z28" i="1"/>
  <c r="F76" i="1"/>
  <c r="X60" i="1"/>
  <c r="X59" i="1" s="1"/>
  <c r="X58" i="1" s="1"/>
  <c r="X57" i="1" s="1"/>
  <c r="X56" i="1" s="1"/>
  <c r="X55" i="1" s="1"/>
  <c r="X54" i="1" s="1"/>
  <c r="X53" i="1" s="1"/>
  <c r="X52" i="1" s="1"/>
  <c r="Y28" i="1"/>
  <c r="Y59" i="1"/>
  <c r="Y58" i="1"/>
  <c r="Y57" i="1" s="1"/>
  <c r="Y56" i="1" s="1"/>
  <c r="Y55" i="1" s="1"/>
  <c r="Y54" i="1" s="1"/>
  <c r="Y53" i="1" s="1"/>
  <c r="Y52" i="1" s="1"/>
  <c r="N15" i="1"/>
  <c r="W24" i="1" l="1"/>
  <c r="C72" i="1"/>
  <c r="E76" i="1"/>
  <c r="Z27" i="1"/>
  <c r="F75" i="1"/>
  <c r="D74" i="1"/>
  <c r="D75" i="1"/>
  <c r="X25" i="1"/>
  <c r="D73" i="1"/>
  <c r="Y27" i="1"/>
  <c r="E75" i="1"/>
  <c r="W23" i="1" l="1"/>
  <c r="C71" i="1"/>
  <c r="X24" i="1"/>
  <c r="D72" i="1"/>
  <c r="Z26" i="1"/>
  <c r="F74" i="1"/>
  <c r="Y26" i="1"/>
  <c r="E74" i="1"/>
  <c r="W22" i="1" l="1"/>
  <c r="C70" i="1"/>
  <c r="Y25" i="1"/>
  <c r="E73" i="1"/>
  <c r="Z25" i="1"/>
  <c r="F73" i="1"/>
  <c r="X23" i="1"/>
  <c r="D71" i="1"/>
  <c r="W21" i="1" l="1"/>
  <c r="C69" i="1"/>
  <c r="X22" i="1"/>
  <c r="D70" i="1"/>
  <c r="Z24" i="1"/>
  <c r="F72" i="1"/>
  <c r="Y24" i="1"/>
  <c r="E72" i="1"/>
  <c r="W20" i="1" l="1"/>
  <c r="C67" i="1" s="1"/>
  <c r="C68" i="1"/>
  <c r="X21" i="1"/>
  <c r="D69" i="1"/>
  <c r="Y23" i="1"/>
  <c r="E71" i="1"/>
  <c r="Z23" i="1"/>
  <c r="F71" i="1"/>
  <c r="Z22" i="1" l="1"/>
  <c r="F70" i="1"/>
  <c r="X20" i="1"/>
  <c r="D67" i="1" s="1"/>
  <c r="D68" i="1"/>
  <c r="Y22" i="1"/>
  <c r="E70" i="1"/>
  <c r="Y21" i="1" l="1"/>
  <c r="E69" i="1"/>
  <c r="Z21" i="1"/>
  <c r="F69" i="1"/>
  <c r="Z20" i="1" l="1"/>
  <c r="F67" i="1" s="1"/>
  <c r="F68" i="1"/>
  <c r="Y20" i="1"/>
  <c r="E67" i="1" s="1"/>
  <c r="E68" i="1"/>
</calcChain>
</file>

<file path=xl/sharedStrings.xml><?xml version="1.0" encoding="utf-8"?>
<sst xmlns="http://schemas.openxmlformats.org/spreadsheetml/2006/main" count="181" uniqueCount="35">
  <si>
    <t>Symbol</t>
  </si>
  <si>
    <t>Reel 1</t>
  </si>
  <si>
    <t>Reel 2</t>
  </si>
  <si>
    <t>Reel 3</t>
  </si>
  <si>
    <t>Reel 4</t>
  </si>
  <si>
    <t>WS</t>
  </si>
  <si>
    <t>LM</t>
  </si>
  <si>
    <t>BU</t>
  </si>
  <si>
    <t>BO</t>
  </si>
  <si>
    <t>LH</t>
  </si>
  <si>
    <t>TU</t>
  </si>
  <si>
    <t>CL</t>
  </si>
  <si>
    <t>SG</t>
  </si>
  <si>
    <t>SF</t>
  </si>
  <si>
    <t>LO</t>
  </si>
  <si>
    <t>LT</t>
  </si>
  <si>
    <t>Reel 5</t>
  </si>
  <si>
    <t>Number in reel</t>
  </si>
  <si>
    <t>Probability in reel</t>
  </si>
  <si>
    <t>Probability of line</t>
  </si>
  <si>
    <t>1 straight</t>
  </si>
  <si>
    <t>2 straight</t>
  </si>
  <si>
    <t>4 straight</t>
  </si>
  <si>
    <t>3 straight</t>
  </si>
  <si>
    <t>5 straight</t>
  </si>
  <si>
    <t>Overall:</t>
  </si>
  <si>
    <t>Win chance (3+ in line):</t>
  </si>
  <si>
    <t>SORTED BY 5 STRAIGHT:</t>
  </si>
  <si>
    <t>SORTED BY 4 STRAIGHT:</t>
  </si>
  <si>
    <t>Note: Actual is ~0.0235. This is higher because it's considering bonuses as wins</t>
  </si>
  <si>
    <t>Improbability compared to next higher symbol</t>
  </si>
  <si>
    <t>Suggested multiplier</t>
  </si>
  <si>
    <t>.</t>
  </si>
  <si>
    <t>SORTED BY 3 STRAIGHT:</t>
  </si>
  <si>
    <t>Average Suggested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</si>
</sst>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3-Straight</a:t>
            </a:r>
            <a:r>
              <a:rPr lang="en-US" baseline="0"/>
              <a:t> multipliers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Sheet1!$A$67:$A$77</c:f>
              <c:strCache>
                <c:ptCount val="11"/>
                <c:pt idx="0">
                  <c:v>WS</c:v>
                </c:pt>
                <c:pt idx="1">
                  <c:v>LT</c:v>
                </c:pt>
                <c:pt idx="2">
                  <c:v>LO</c:v>
                </c:pt>
                <c:pt idx="3">
                  <c:v>LM</c:v>
                </c:pt>
                <c:pt idx="4">
                  <c:v>BO</c:v>
                </c:pt>
                <c:pt idx="5">
                  <c:v>BU</c:v>
                </c:pt>
                <c:pt idx="6">
                  <c:v>LH</c:v>
                </c:pt>
                <c:pt idx="7">
                  <c:v>TU</c:v>
                </c:pt>
                <c:pt idx="8">
                  <c:v>SG</c:v>
                </c:pt>
                <c:pt idx="9">
                  <c:v>CL</c:v>
                </c:pt>
                <c:pt idx="10">
                  <c:v>SF</c:v>
                </c:pt>
              </c:strCache>
            </c:strRef>
          </c:xVal>
          <c:yVal>
            <c:numRef>
              <c:f>Sheet1!$D$67:$D$77</c:f>
              <c:numCache>
                <c:formatCode>0.00E+00</c:formatCode>
                <c:ptCount val="11"/>
                <c:pt idx="0">
                  <c:v>825</c:v>
                </c:pt>
                <c:pt idx="1">
                  <c:v>68.75</c:v>
                </c:pt>
                <c:pt idx="2">
                  <c:v>16.836734693877546</c:v>
                </c:pt>
                <c:pt idx="3">
                  <c:v>27.5</c:v>
                </c:pt>
                <c:pt idx="4">
                  <c:v>22</c:v>
                </c:pt>
                <c:pt idx="5">
                  <c:v>27.5</c:v>
                </c:pt>
                <c:pt idx="6">
                  <c:v>15.714285714285714</c:v>
                </c:pt>
                <c:pt idx="7">
                  <c:v>15.714285714285714</c:v>
                </c:pt>
                <c:pt idx="8">
                  <c:v>11.999999999999998</c:v>
                </c:pt>
                <c:pt idx="9">
                  <c:v>6.875</c:v>
                </c:pt>
                <c:pt idx="10" formatCode="General">
                  <c:v>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050320"/>
        <c:axId val="303047968"/>
      </c:scatterChart>
      <c:valAx>
        <c:axId val="30305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047968"/>
        <c:crosses val="autoZero"/>
        <c:crossBetween val="midCat"/>
      </c:valAx>
      <c:valAx>
        <c:axId val="303047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05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4-Straight</a:t>
            </a:r>
            <a:r>
              <a:rPr lang="en-US" baseline="0"/>
              <a:t> multipliers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Sheet1!$A$67:$A$77</c:f>
              <c:strCache>
                <c:ptCount val="11"/>
                <c:pt idx="0">
                  <c:v>WS</c:v>
                </c:pt>
                <c:pt idx="1">
                  <c:v>LT</c:v>
                </c:pt>
                <c:pt idx="2">
                  <c:v>LO</c:v>
                </c:pt>
                <c:pt idx="3">
                  <c:v>LM</c:v>
                </c:pt>
                <c:pt idx="4">
                  <c:v>BO</c:v>
                </c:pt>
                <c:pt idx="5">
                  <c:v>BU</c:v>
                </c:pt>
                <c:pt idx="6">
                  <c:v>LH</c:v>
                </c:pt>
                <c:pt idx="7">
                  <c:v>TU</c:v>
                </c:pt>
                <c:pt idx="8">
                  <c:v>SG</c:v>
                </c:pt>
                <c:pt idx="9">
                  <c:v>CL</c:v>
                </c:pt>
                <c:pt idx="10">
                  <c:v>SF</c:v>
                </c:pt>
              </c:strCache>
            </c:strRef>
          </c:xVal>
          <c:yVal>
            <c:numRef>
              <c:f>Sheet1!$E$67:$E$77</c:f>
              <c:numCache>
                <c:formatCode>0.00E+00</c:formatCode>
                <c:ptCount val="11"/>
                <c:pt idx="0">
                  <c:v>6806.2499999999973</c:v>
                </c:pt>
                <c:pt idx="1">
                  <c:v>378.12499999999983</c:v>
                </c:pt>
                <c:pt idx="2">
                  <c:v>92.602040816326493</c:v>
                </c:pt>
                <c:pt idx="3">
                  <c:v>129.64285714285711</c:v>
                </c:pt>
                <c:pt idx="4">
                  <c:v>103.71428571428571</c:v>
                </c:pt>
                <c:pt idx="5">
                  <c:v>75.625</c:v>
                </c:pt>
                <c:pt idx="6">
                  <c:v>74.081632653061206</c:v>
                </c:pt>
                <c:pt idx="7">
                  <c:v>51.857142857142854</c:v>
                </c:pt>
                <c:pt idx="8">
                  <c:v>28.285714285714288</c:v>
                </c:pt>
                <c:pt idx="9">
                  <c:v>28.359375</c:v>
                </c:pt>
                <c:pt idx="10" formatCode="General">
                  <c:v>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800072"/>
        <c:axId val="459799288"/>
      </c:scatterChart>
      <c:valAx>
        <c:axId val="459800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99288"/>
        <c:crosses val="autoZero"/>
        <c:crossBetween val="midCat"/>
      </c:valAx>
      <c:valAx>
        <c:axId val="4597992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00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5-Straight</a:t>
            </a:r>
            <a:r>
              <a:rPr lang="en-US" baseline="0"/>
              <a:t> multipliers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Sheet1!$A$67:$A$77</c:f>
              <c:strCache>
                <c:ptCount val="11"/>
                <c:pt idx="0">
                  <c:v>WS</c:v>
                </c:pt>
                <c:pt idx="1">
                  <c:v>LT</c:v>
                </c:pt>
                <c:pt idx="2">
                  <c:v>LO</c:v>
                </c:pt>
                <c:pt idx="3">
                  <c:v>LM</c:v>
                </c:pt>
                <c:pt idx="4">
                  <c:v>BO</c:v>
                </c:pt>
                <c:pt idx="5">
                  <c:v>BU</c:v>
                </c:pt>
                <c:pt idx="6">
                  <c:v>LH</c:v>
                </c:pt>
                <c:pt idx="7">
                  <c:v>TU</c:v>
                </c:pt>
                <c:pt idx="8">
                  <c:v>SG</c:v>
                </c:pt>
                <c:pt idx="9">
                  <c:v>CL</c:v>
                </c:pt>
                <c:pt idx="10">
                  <c:v>SF</c:v>
                </c:pt>
              </c:strCache>
            </c:strRef>
          </c:xVal>
          <c:yVal>
            <c:numRef>
              <c:f>Sheet1!$F$67:$F$77</c:f>
              <c:numCache>
                <c:formatCode>0.00E+00</c:formatCode>
                <c:ptCount val="11"/>
                <c:pt idx="0">
                  <c:v>113437.5</c:v>
                </c:pt>
                <c:pt idx="1">
                  <c:v>3151.0416666666661</c:v>
                </c:pt>
                <c:pt idx="2">
                  <c:v>771.68367346938749</c:v>
                </c:pt>
                <c:pt idx="3">
                  <c:v>720.2380952380953</c:v>
                </c:pt>
                <c:pt idx="4">
                  <c:v>576.19047619047626</c:v>
                </c:pt>
                <c:pt idx="5">
                  <c:v>360.11904761904771</c:v>
                </c:pt>
                <c:pt idx="6">
                  <c:v>274.37641723356018</c:v>
                </c:pt>
                <c:pt idx="7">
                  <c:v>216.07142857142856</c:v>
                </c:pt>
                <c:pt idx="8">
                  <c:v>134.69387755102042</c:v>
                </c:pt>
                <c:pt idx="9">
                  <c:v>105.03472222222224</c:v>
                </c:pt>
                <c:pt idx="10" formatCode="General">
                  <c:v>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801248"/>
        <c:axId val="459803208"/>
      </c:scatterChart>
      <c:valAx>
        <c:axId val="45980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03208"/>
        <c:crosses val="autoZero"/>
        <c:crossBetween val="midCat"/>
      </c:valAx>
      <c:valAx>
        <c:axId val="4598032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0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63</xdr:row>
      <xdr:rowOff>171450</xdr:rowOff>
    </xdr:from>
    <xdr:to>
      <xdr:col>13</xdr:col>
      <xdr:colOff>695325</xdr:colOff>
      <xdr:row>78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104775</xdr:colOff>
      <xdr:row>63</xdr:row>
      <xdr:rowOff>180975</xdr:rowOff>
    </xdr:from>
    <xdr:to>
      <xdr:col>21</xdr:col>
      <xdr:colOff>28575</xdr:colOff>
      <xdr:row>78</xdr:row>
      <xdr:rowOff>66675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314325</xdr:colOff>
      <xdr:row>64</xdr:row>
      <xdr:rowOff>9525</xdr:rowOff>
    </xdr:from>
    <xdr:to>
      <xdr:col>29</xdr:col>
      <xdr:colOff>9525</xdr:colOff>
      <xdr:row>78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tabSelected="1" topLeftCell="A21" workbookViewId="0">
      <selection activeCell="G83" sqref="G83"/>
    </sheetView>
  </sheetViews>
  <sheetFormatPr defaultRowHeight="15" x14ac:dyDescent="0.25"/>
  <cols>
    <col min="14" max="16" width="12" bestFit="1" customWidth="1"/>
  </cols>
  <sheetData>
    <row r="1" spans="1:16" x14ac:dyDescent="0.25">
      <c r="A1" t="s">
        <v>0</v>
      </c>
      <c r="B1" s="2" t="s">
        <v>17</v>
      </c>
      <c r="C1" s="2"/>
      <c r="D1" s="2"/>
      <c r="E1" s="2"/>
      <c r="F1" s="2"/>
      <c r="G1" s="2" t="s">
        <v>18</v>
      </c>
      <c r="H1" s="2"/>
      <c r="I1" s="2"/>
      <c r="J1" s="2"/>
      <c r="K1" s="2"/>
      <c r="L1" s="2" t="s">
        <v>19</v>
      </c>
      <c r="M1" s="2"/>
      <c r="N1" s="2"/>
      <c r="O1" s="2"/>
      <c r="P1" s="2"/>
    </row>
    <row r="2" spans="1:16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16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16</v>
      </c>
      <c r="L2" s="1" t="s">
        <v>20</v>
      </c>
      <c r="M2" s="1" t="s">
        <v>21</v>
      </c>
      <c r="N2" s="1" t="s">
        <v>23</v>
      </c>
      <c r="O2" s="1" t="s">
        <v>22</v>
      </c>
      <c r="P2" s="1" t="s">
        <v>24</v>
      </c>
    </row>
    <row r="3" spans="1:16" x14ac:dyDescent="0.25">
      <c r="A3" t="s">
        <v>5</v>
      </c>
      <c r="B3">
        <v>2</v>
      </c>
      <c r="C3">
        <v>2</v>
      </c>
      <c r="D3">
        <v>1</v>
      </c>
      <c r="E3">
        <v>4</v>
      </c>
      <c r="F3">
        <v>2</v>
      </c>
      <c r="G3" s="3">
        <f>B3/SUM(B$3:B$13)</f>
        <v>4.2553191489361701E-2</v>
      </c>
      <c r="H3" s="3">
        <f t="shared" ref="H3:K3" si="0">C3/SUM(C$3:C$13)</f>
        <v>4.3478260869565216E-2</v>
      </c>
      <c r="I3" s="3">
        <f t="shared" si="0"/>
        <v>2.0833333333333332E-2</v>
      </c>
      <c r="J3" s="3">
        <f t="shared" si="0"/>
        <v>7.6923076923076927E-2</v>
      </c>
      <c r="K3" s="3">
        <f t="shared" si="0"/>
        <v>3.8461538461538464E-2</v>
      </c>
      <c r="L3" s="3">
        <f>G3</f>
        <v>4.2553191489361701E-2</v>
      </c>
      <c r="M3" s="3">
        <f>G3*H3</f>
        <v>1.8501387604070304E-3</v>
      </c>
      <c r="N3" s="3">
        <f>G3*H3*I3</f>
        <v>3.85445575084798E-5</v>
      </c>
      <c r="O3" s="3">
        <f>G3*H3*I3*J3</f>
        <v>2.9649659621907539E-6</v>
      </c>
      <c r="P3" s="3">
        <f>G3*H3*I3*J3*K3</f>
        <v>1.1403715239195208E-7</v>
      </c>
    </row>
    <row r="4" spans="1:16" x14ac:dyDescent="0.25">
      <c r="A4" t="s">
        <v>6</v>
      </c>
      <c r="B4">
        <v>4</v>
      </c>
      <c r="C4">
        <v>3</v>
      </c>
      <c r="D4">
        <v>3</v>
      </c>
      <c r="E4">
        <v>3</v>
      </c>
      <c r="F4">
        <v>4</v>
      </c>
      <c r="G4" s="3">
        <f>(B4+B$3)/SUM(B$3:B$13)</f>
        <v>0.1276595744680851</v>
      </c>
      <c r="H4" s="3">
        <f t="shared" ref="H4:K13" si="1">(C4+C$3)/SUM(C$3:C$13)</f>
        <v>0.10869565217391304</v>
      </c>
      <c r="I4" s="3">
        <f t="shared" si="1"/>
        <v>8.3333333333333329E-2</v>
      </c>
      <c r="J4" s="3">
        <f t="shared" si="1"/>
        <v>0.13461538461538461</v>
      </c>
      <c r="K4" s="3">
        <f t="shared" si="1"/>
        <v>0.11538461538461539</v>
      </c>
      <c r="L4" s="3">
        <f t="shared" ref="L4:L13" si="2">G4</f>
        <v>0.1276595744680851</v>
      </c>
      <c r="M4" s="3">
        <f t="shared" ref="M4:M13" si="3">G4*H4</f>
        <v>1.3876040703052728E-2</v>
      </c>
      <c r="N4" s="3">
        <f t="shared" ref="N4:N13" si="4">G4*H4*I4</f>
        <v>1.1563367252543939E-3</v>
      </c>
      <c r="O4" s="3">
        <f t="shared" ref="O4:O13" si="5">G4*H4*I4*J4</f>
        <v>1.5566071301501455E-4</v>
      </c>
      <c r="P4" s="3">
        <f t="shared" ref="P4:P13" si="6">G4*H4*I4*J4*K4</f>
        <v>1.796085150173245E-5</v>
      </c>
    </row>
    <row r="5" spans="1:16" x14ac:dyDescent="0.25">
      <c r="A5" t="s">
        <v>7</v>
      </c>
      <c r="B5">
        <v>3</v>
      </c>
      <c r="C5">
        <v>4</v>
      </c>
      <c r="D5">
        <v>3</v>
      </c>
      <c r="E5">
        <v>8</v>
      </c>
      <c r="F5">
        <v>5</v>
      </c>
      <c r="G5" s="3">
        <f t="shared" ref="G5:G13" si="7">(B5+B$3)/SUM(B$3:B$13)</f>
        <v>0.10638297872340426</v>
      </c>
      <c r="H5" s="3">
        <f t="shared" si="1"/>
        <v>0.13043478260869565</v>
      </c>
      <c r="I5" s="3">
        <f t="shared" si="1"/>
        <v>8.3333333333333329E-2</v>
      </c>
      <c r="J5" s="3">
        <f t="shared" si="1"/>
        <v>0.23076923076923078</v>
      </c>
      <c r="K5" s="3">
        <f t="shared" si="1"/>
        <v>0.13461538461538461</v>
      </c>
      <c r="L5" s="3">
        <f t="shared" si="2"/>
        <v>0.10638297872340426</v>
      </c>
      <c r="M5" s="3">
        <f t="shared" si="3"/>
        <v>1.3876040703052728E-2</v>
      </c>
      <c r="N5" s="3">
        <f t="shared" si="4"/>
        <v>1.1563367252543939E-3</v>
      </c>
      <c r="O5" s="3">
        <f t="shared" si="5"/>
        <v>2.6684693659716782E-4</v>
      </c>
      <c r="P5" s="3">
        <f t="shared" si="6"/>
        <v>3.59217030034649E-5</v>
      </c>
    </row>
    <row r="6" spans="1:16" x14ac:dyDescent="0.25">
      <c r="A6" t="s">
        <v>8</v>
      </c>
      <c r="B6">
        <v>4</v>
      </c>
      <c r="C6">
        <v>3</v>
      </c>
      <c r="D6">
        <v>4</v>
      </c>
      <c r="E6">
        <v>3</v>
      </c>
      <c r="F6">
        <v>4</v>
      </c>
      <c r="G6" s="3">
        <f t="shared" si="7"/>
        <v>0.1276595744680851</v>
      </c>
      <c r="H6" s="3">
        <f t="shared" si="1"/>
        <v>0.10869565217391304</v>
      </c>
      <c r="I6" s="3">
        <f t="shared" si="1"/>
        <v>0.10416666666666667</v>
      </c>
      <c r="J6" s="3">
        <f t="shared" si="1"/>
        <v>0.13461538461538461</v>
      </c>
      <c r="K6" s="3">
        <f t="shared" si="1"/>
        <v>0.11538461538461539</v>
      </c>
      <c r="L6" s="3">
        <f t="shared" si="2"/>
        <v>0.1276595744680851</v>
      </c>
      <c r="M6" s="3">
        <f t="shared" si="3"/>
        <v>1.3876040703052728E-2</v>
      </c>
      <c r="N6" s="3">
        <f t="shared" si="4"/>
        <v>1.4454209065679925E-3</v>
      </c>
      <c r="O6" s="3">
        <f t="shared" si="5"/>
        <v>1.9457589126876821E-4</v>
      </c>
      <c r="P6" s="3">
        <f t="shared" si="6"/>
        <v>2.2451064377165564E-5</v>
      </c>
    </row>
    <row r="7" spans="1:16" x14ac:dyDescent="0.25">
      <c r="A7" t="s">
        <v>9</v>
      </c>
      <c r="B7">
        <v>3</v>
      </c>
      <c r="C7">
        <v>4</v>
      </c>
      <c r="D7">
        <v>6</v>
      </c>
      <c r="E7">
        <v>3</v>
      </c>
      <c r="F7">
        <v>7</v>
      </c>
      <c r="G7" s="3">
        <f t="shared" si="7"/>
        <v>0.10638297872340426</v>
      </c>
      <c r="H7" s="3">
        <f t="shared" si="1"/>
        <v>0.13043478260869565</v>
      </c>
      <c r="I7" s="3">
        <f t="shared" si="1"/>
        <v>0.14583333333333334</v>
      </c>
      <c r="J7" s="3">
        <f t="shared" si="1"/>
        <v>0.13461538461538461</v>
      </c>
      <c r="K7" s="3">
        <f t="shared" si="1"/>
        <v>0.17307692307692307</v>
      </c>
      <c r="L7" s="3">
        <f t="shared" si="2"/>
        <v>0.10638297872340426</v>
      </c>
      <c r="M7" s="3">
        <f t="shared" si="3"/>
        <v>1.3876040703052728E-2</v>
      </c>
      <c r="N7" s="3">
        <f t="shared" si="4"/>
        <v>2.0235892691951897E-3</v>
      </c>
      <c r="O7" s="3">
        <f t="shared" si="5"/>
        <v>2.7240624777627551E-4</v>
      </c>
      <c r="P7" s="3">
        <f t="shared" si="6"/>
        <v>4.7147235192047682E-5</v>
      </c>
    </row>
    <row r="8" spans="1:16" x14ac:dyDescent="0.25">
      <c r="A8" t="s">
        <v>10</v>
      </c>
      <c r="B8">
        <v>4</v>
      </c>
      <c r="C8">
        <v>3</v>
      </c>
      <c r="D8">
        <v>6</v>
      </c>
      <c r="E8">
        <v>6</v>
      </c>
      <c r="F8">
        <v>6</v>
      </c>
      <c r="G8" s="3">
        <f t="shared" si="7"/>
        <v>0.1276595744680851</v>
      </c>
      <c r="H8" s="3">
        <f t="shared" si="1"/>
        <v>0.10869565217391304</v>
      </c>
      <c r="I8" s="3">
        <f t="shared" si="1"/>
        <v>0.14583333333333334</v>
      </c>
      <c r="J8" s="3">
        <f t="shared" si="1"/>
        <v>0.19230769230769232</v>
      </c>
      <c r="K8" s="3">
        <f t="shared" si="1"/>
        <v>0.15384615384615385</v>
      </c>
      <c r="L8" s="3">
        <f t="shared" si="2"/>
        <v>0.1276595744680851</v>
      </c>
      <c r="M8" s="3">
        <f t="shared" si="3"/>
        <v>1.3876040703052728E-2</v>
      </c>
      <c r="N8" s="3">
        <f t="shared" si="4"/>
        <v>2.0235892691951897E-3</v>
      </c>
      <c r="O8" s="3">
        <f t="shared" si="5"/>
        <v>3.8915178253753652E-4</v>
      </c>
      <c r="P8" s="3">
        <f t="shared" si="6"/>
        <v>5.9869505005774854E-5</v>
      </c>
    </row>
    <row r="9" spans="1:16" x14ac:dyDescent="0.25">
      <c r="A9" t="s">
        <v>11</v>
      </c>
      <c r="B9">
        <v>10</v>
      </c>
      <c r="C9">
        <v>8</v>
      </c>
      <c r="D9">
        <v>3</v>
      </c>
      <c r="E9">
        <v>4</v>
      </c>
      <c r="F9">
        <v>7</v>
      </c>
      <c r="G9" s="3">
        <f t="shared" si="7"/>
        <v>0.25531914893617019</v>
      </c>
      <c r="H9" s="3">
        <f t="shared" si="1"/>
        <v>0.21739130434782608</v>
      </c>
      <c r="I9" s="3">
        <f t="shared" si="1"/>
        <v>8.3333333333333329E-2</v>
      </c>
      <c r="J9" s="3">
        <f t="shared" si="1"/>
        <v>0.15384615384615385</v>
      </c>
      <c r="K9" s="3">
        <f t="shared" si="1"/>
        <v>0.17307692307692307</v>
      </c>
      <c r="L9" s="3">
        <f t="shared" si="2"/>
        <v>0.25531914893617019</v>
      </c>
      <c r="M9" s="3">
        <f t="shared" si="3"/>
        <v>5.5504162812210912E-2</v>
      </c>
      <c r="N9" s="3">
        <f t="shared" si="4"/>
        <v>4.6253469010175755E-3</v>
      </c>
      <c r="O9" s="3">
        <f t="shared" si="5"/>
        <v>7.115918309257809E-4</v>
      </c>
      <c r="P9" s="3">
        <f t="shared" si="6"/>
        <v>1.2316012458330822E-4</v>
      </c>
    </row>
    <row r="10" spans="1:16" x14ac:dyDescent="0.25">
      <c r="A10" t="s">
        <v>12</v>
      </c>
      <c r="B10">
        <v>3</v>
      </c>
      <c r="C10">
        <v>9</v>
      </c>
      <c r="D10">
        <v>4</v>
      </c>
      <c r="E10">
        <v>10</v>
      </c>
      <c r="F10">
        <v>5</v>
      </c>
      <c r="G10" s="3">
        <f t="shared" si="7"/>
        <v>0.10638297872340426</v>
      </c>
      <c r="H10" s="3">
        <f t="shared" si="1"/>
        <v>0.2391304347826087</v>
      </c>
      <c r="I10" s="3">
        <f t="shared" si="1"/>
        <v>0.10416666666666667</v>
      </c>
      <c r="J10" s="3">
        <f t="shared" si="1"/>
        <v>0.26923076923076922</v>
      </c>
      <c r="K10" s="3">
        <f t="shared" si="1"/>
        <v>0.13461538461538461</v>
      </c>
      <c r="L10" s="3">
        <f t="shared" si="2"/>
        <v>0.10638297872340426</v>
      </c>
      <c r="M10" s="3">
        <f t="shared" si="3"/>
        <v>2.5439407955596672E-2</v>
      </c>
      <c r="N10" s="3">
        <f t="shared" si="4"/>
        <v>2.6499383287079867E-3</v>
      </c>
      <c r="O10" s="3">
        <f t="shared" si="5"/>
        <v>7.134449346521502E-4</v>
      </c>
      <c r="P10" s="3">
        <f t="shared" si="6"/>
        <v>9.6040664280097138E-5</v>
      </c>
    </row>
    <row r="11" spans="1:16" x14ac:dyDescent="0.25">
      <c r="A11" t="s">
        <v>13</v>
      </c>
      <c r="B11">
        <v>10</v>
      </c>
      <c r="C11">
        <v>3</v>
      </c>
      <c r="D11">
        <v>10</v>
      </c>
      <c r="E11">
        <v>7</v>
      </c>
      <c r="F11">
        <v>8</v>
      </c>
      <c r="G11" s="3">
        <f t="shared" si="7"/>
        <v>0.25531914893617019</v>
      </c>
      <c r="H11" s="3">
        <f t="shared" si="1"/>
        <v>0.10869565217391304</v>
      </c>
      <c r="I11" s="3">
        <f t="shared" si="1"/>
        <v>0.22916666666666666</v>
      </c>
      <c r="J11" s="3">
        <f t="shared" si="1"/>
        <v>0.21153846153846154</v>
      </c>
      <c r="K11" s="3">
        <f t="shared" si="1"/>
        <v>0.19230769230769232</v>
      </c>
      <c r="L11" s="3">
        <f t="shared" si="2"/>
        <v>0.25531914893617019</v>
      </c>
      <c r="M11" s="3">
        <f t="shared" si="3"/>
        <v>2.7752081406105456E-2</v>
      </c>
      <c r="N11" s="3">
        <f t="shared" si="4"/>
        <v>6.3598519888991671E-3</v>
      </c>
      <c r="O11" s="3">
        <f t="shared" si="5"/>
        <v>1.3453533053440546E-3</v>
      </c>
      <c r="P11" s="3">
        <f t="shared" si="6"/>
        <v>2.5872178948924129E-4</v>
      </c>
    </row>
    <row r="12" spans="1:16" x14ac:dyDescent="0.25">
      <c r="A12" t="s">
        <v>14</v>
      </c>
      <c r="B12">
        <v>2</v>
      </c>
      <c r="C12">
        <v>5</v>
      </c>
      <c r="D12">
        <v>6</v>
      </c>
      <c r="E12">
        <v>2</v>
      </c>
      <c r="F12">
        <v>2</v>
      </c>
      <c r="G12" s="3">
        <f t="shared" si="7"/>
        <v>8.5106382978723402E-2</v>
      </c>
      <c r="H12" s="3">
        <f t="shared" si="1"/>
        <v>0.15217391304347827</v>
      </c>
      <c r="I12" s="3">
        <f t="shared" si="1"/>
        <v>0.14583333333333334</v>
      </c>
      <c r="J12" s="3">
        <f t="shared" si="1"/>
        <v>0.11538461538461539</v>
      </c>
      <c r="K12" s="3">
        <f t="shared" si="1"/>
        <v>7.6923076923076927E-2</v>
      </c>
      <c r="L12" s="3">
        <f t="shared" si="2"/>
        <v>8.5106382978723402E-2</v>
      </c>
      <c r="M12" s="3">
        <f t="shared" si="3"/>
        <v>1.2950971322849215E-2</v>
      </c>
      <c r="N12" s="3">
        <f t="shared" si="4"/>
        <v>1.8886833179155107E-3</v>
      </c>
      <c r="O12" s="3">
        <f t="shared" si="5"/>
        <v>2.1792499822102047E-4</v>
      </c>
      <c r="P12" s="3">
        <f t="shared" si="6"/>
        <v>1.6763461401616962E-5</v>
      </c>
    </row>
    <row r="13" spans="1:16" x14ac:dyDescent="0.25">
      <c r="A13" t="s">
        <v>15</v>
      </c>
      <c r="B13">
        <v>2</v>
      </c>
      <c r="C13">
        <v>2</v>
      </c>
      <c r="D13">
        <v>2</v>
      </c>
      <c r="E13">
        <v>2</v>
      </c>
      <c r="F13">
        <v>2</v>
      </c>
      <c r="G13" s="3">
        <f t="shared" si="7"/>
        <v>8.5106382978723402E-2</v>
      </c>
      <c r="H13" s="3">
        <f t="shared" si="1"/>
        <v>8.6956521739130432E-2</v>
      </c>
      <c r="I13" s="3">
        <f t="shared" si="1"/>
        <v>6.25E-2</v>
      </c>
      <c r="J13" s="3">
        <f t="shared" si="1"/>
        <v>0.11538461538461539</v>
      </c>
      <c r="K13" s="3">
        <f t="shared" si="1"/>
        <v>7.6923076923076927E-2</v>
      </c>
      <c r="L13" s="3">
        <f t="shared" si="2"/>
        <v>8.5106382978723402E-2</v>
      </c>
      <c r="M13" s="3">
        <f t="shared" si="3"/>
        <v>7.4005550416281216E-3</v>
      </c>
      <c r="N13" s="3">
        <f t="shared" si="4"/>
        <v>4.625346901017576E-4</v>
      </c>
      <c r="O13" s="3">
        <f t="shared" si="5"/>
        <v>5.3369387319433575E-5</v>
      </c>
      <c r="P13" s="3">
        <f t="shared" si="6"/>
        <v>4.1053374861102754E-6</v>
      </c>
    </row>
    <row r="14" spans="1:16" x14ac:dyDescent="0.25">
      <c r="G14" s="3"/>
      <c r="H14" s="3"/>
      <c r="I14" s="3"/>
      <c r="J14" s="3"/>
      <c r="K14" s="3" t="s">
        <v>25</v>
      </c>
      <c r="L14" s="3">
        <f>SUM(L3:L13)</f>
        <v>1.4255319148936167</v>
      </c>
      <c r="M14" s="3">
        <f t="shared" ref="M14:P14" si="8">SUM(M3:M13)</f>
        <v>0.20027752081406108</v>
      </c>
      <c r="N14" s="3">
        <f t="shared" si="8"/>
        <v>2.3830172679617637E-2</v>
      </c>
      <c r="O14" s="3">
        <f t="shared" si="8"/>
        <v>4.323290993619393E-3</v>
      </c>
      <c r="P14" s="3">
        <f t="shared" si="8"/>
        <v>6.8225577347295126E-4</v>
      </c>
    </row>
    <row r="15" spans="1:16" x14ac:dyDescent="0.25">
      <c r="G15" s="3"/>
      <c r="H15" s="3"/>
      <c r="I15" s="3"/>
      <c r="J15" s="3"/>
      <c r="K15" s="4" t="s">
        <v>26</v>
      </c>
      <c r="L15" s="4"/>
      <c r="M15" s="4"/>
      <c r="N15" s="3">
        <f>SUM(N14:P14)</f>
        <v>2.8835719446709981E-2</v>
      </c>
      <c r="O15" s="3"/>
      <c r="P15" s="3"/>
    </row>
    <row r="16" spans="1:16" x14ac:dyDescent="0.25">
      <c r="G16" s="3"/>
      <c r="H16" s="3"/>
      <c r="I16" s="3"/>
      <c r="J16" s="3"/>
      <c r="K16" s="3" t="s">
        <v>29</v>
      </c>
      <c r="L16" s="3"/>
      <c r="M16" s="3"/>
      <c r="N16" s="3"/>
      <c r="O16" s="3"/>
      <c r="P16" s="3"/>
    </row>
    <row r="17" spans="1:38" x14ac:dyDescent="0.25">
      <c r="A17" s="2" t="s">
        <v>27</v>
      </c>
      <c r="B17" s="2"/>
      <c r="C17" s="2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38" x14ac:dyDescent="0.25">
      <c r="A18" t="s">
        <v>0</v>
      </c>
      <c r="B18" s="2" t="s">
        <v>17</v>
      </c>
      <c r="C18" s="2"/>
      <c r="D18" s="2"/>
      <c r="E18" s="2"/>
      <c r="F18" s="2"/>
      <c r="G18" s="4" t="s">
        <v>18</v>
      </c>
      <c r="H18" s="4"/>
      <c r="I18" s="4"/>
      <c r="J18" s="4"/>
      <c r="K18" s="4"/>
      <c r="L18" s="4" t="s">
        <v>19</v>
      </c>
      <c r="M18" s="4"/>
      <c r="N18" s="4"/>
      <c r="O18" s="4"/>
      <c r="P18" s="4"/>
      <c r="Q18" s="2" t="s">
        <v>30</v>
      </c>
      <c r="R18" s="2"/>
      <c r="S18" s="2"/>
      <c r="T18" s="2"/>
      <c r="U18" s="2"/>
      <c r="V18" s="2" t="s">
        <v>31</v>
      </c>
      <c r="W18" s="2"/>
      <c r="X18" s="2"/>
      <c r="Y18" s="2"/>
      <c r="Z18" s="2"/>
    </row>
    <row r="19" spans="1:38" x14ac:dyDescent="0.25">
      <c r="A19" s="1"/>
      <c r="B19" s="1" t="s">
        <v>1</v>
      </c>
      <c r="C19" s="1" t="s">
        <v>2</v>
      </c>
      <c r="D19" s="1" t="s">
        <v>3</v>
      </c>
      <c r="E19" s="1" t="s">
        <v>4</v>
      </c>
      <c r="F19" s="1" t="s">
        <v>16</v>
      </c>
      <c r="G19" s="5" t="s">
        <v>1</v>
      </c>
      <c r="H19" s="5" t="s">
        <v>2</v>
      </c>
      <c r="I19" s="5" t="s">
        <v>3</v>
      </c>
      <c r="J19" s="5" t="s">
        <v>4</v>
      </c>
      <c r="K19" s="5" t="s">
        <v>16</v>
      </c>
      <c r="L19" s="5" t="s">
        <v>20</v>
      </c>
      <c r="M19" s="5" t="s">
        <v>21</v>
      </c>
      <c r="N19" s="5" t="s">
        <v>23</v>
      </c>
      <c r="O19" s="5" t="s">
        <v>22</v>
      </c>
      <c r="P19" s="5" t="s">
        <v>24</v>
      </c>
      <c r="Q19" s="1" t="s">
        <v>20</v>
      </c>
      <c r="R19" s="1" t="s">
        <v>21</v>
      </c>
      <c r="S19" s="1" t="s">
        <v>23</v>
      </c>
      <c r="T19" s="1" t="s">
        <v>22</v>
      </c>
      <c r="U19" s="1" t="s">
        <v>24</v>
      </c>
      <c r="V19" s="1" t="s">
        <v>20</v>
      </c>
      <c r="W19" s="1" t="s">
        <v>21</v>
      </c>
      <c r="X19" s="1" t="s">
        <v>23</v>
      </c>
      <c r="Y19" s="1" t="s">
        <v>22</v>
      </c>
      <c r="Z19" s="1" t="s">
        <v>24</v>
      </c>
    </row>
    <row r="20" spans="1:38" x14ac:dyDescent="0.25">
      <c r="A20" t="s">
        <v>5</v>
      </c>
      <c r="B20">
        <v>2</v>
      </c>
      <c r="C20">
        <v>2</v>
      </c>
      <c r="D20">
        <v>1</v>
      </c>
      <c r="E20">
        <v>4</v>
      </c>
      <c r="F20">
        <v>2</v>
      </c>
      <c r="G20" s="3">
        <f>B20/SUM(B$3:B$13)</f>
        <v>4.2553191489361701E-2</v>
      </c>
      <c r="H20" s="3">
        <f>C20/SUM(C$3:C$13)</f>
        <v>4.3478260869565216E-2</v>
      </c>
      <c r="I20" s="3">
        <f>D20/SUM(D$3:D$13)</f>
        <v>2.0833333333333332E-2</v>
      </c>
      <c r="J20" s="3">
        <f>E20/SUM(E$3:E$13)</f>
        <v>7.6923076923076927E-2</v>
      </c>
      <c r="K20" s="3">
        <f>F20/SUM(F$3:F$13)</f>
        <v>3.8461538461538464E-2</v>
      </c>
      <c r="L20" s="3">
        <f>G20</f>
        <v>4.2553191489361701E-2</v>
      </c>
      <c r="M20" s="3">
        <f>G20*H20</f>
        <v>1.8501387604070304E-3</v>
      </c>
      <c r="N20" s="3">
        <f>G20*H20*I20</f>
        <v>3.85445575084798E-5</v>
      </c>
      <c r="O20" s="3">
        <f>G20*H20*I20*J20</f>
        <v>2.9649659621907539E-6</v>
      </c>
      <c r="P20" s="3">
        <f>G20*H20*I20*J20*K20</f>
        <v>1.1403715239195208E-7</v>
      </c>
      <c r="Q20">
        <f>L21/L20</f>
        <v>2</v>
      </c>
      <c r="R20">
        <f t="shared" ref="R20:U20" si="9">M21/M20</f>
        <v>4</v>
      </c>
      <c r="S20">
        <f t="shared" si="9"/>
        <v>12</v>
      </c>
      <c r="T20">
        <f t="shared" si="9"/>
        <v>18</v>
      </c>
      <c r="U20">
        <f t="shared" si="9"/>
        <v>36.000000000000007</v>
      </c>
      <c r="V20">
        <v>0</v>
      </c>
      <c r="W20" s="3">
        <f>AVERAGE(R20)*W21</f>
        <v>30.000000000000004</v>
      </c>
      <c r="X20" s="3">
        <f>AVERAGE(S20)*X21</f>
        <v>825.00000000000023</v>
      </c>
      <c r="Y20" s="3">
        <f t="shared" ref="Y20:Z29" si="10">AVERAGE(T20)*Y21</f>
        <v>6806.2499999999982</v>
      </c>
      <c r="Z20" s="3">
        <f t="shared" si="10"/>
        <v>113437.5</v>
      </c>
    </row>
    <row r="21" spans="1:38" x14ac:dyDescent="0.25">
      <c r="A21" t="s">
        <v>15</v>
      </c>
      <c r="B21">
        <v>2</v>
      </c>
      <c r="C21">
        <v>2</v>
      </c>
      <c r="D21">
        <v>2</v>
      </c>
      <c r="E21">
        <v>2</v>
      </c>
      <c r="F21">
        <v>2</v>
      </c>
      <c r="G21" s="3">
        <f>(B21+B$3)/SUM(B$3:B$13)</f>
        <v>8.5106382978723402E-2</v>
      </c>
      <c r="H21" s="3">
        <f>(C21+C$3)/SUM(C$3:C$13)</f>
        <v>8.6956521739130432E-2</v>
      </c>
      <c r="I21" s="3">
        <f>(D21+D$3)/SUM(D$3:D$13)</f>
        <v>6.25E-2</v>
      </c>
      <c r="J21" s="3">
        <f>(E21+E$3)/SUM(E$3:E$13)</f>
        <v>0.11538461538461539</v>
      </c>
      <c r="K21" s="3">
        <f>(F21+F$3)/SUM(F$3:F$13)</f>
        <v>7.6923076923076927E-2</v>
      </c>
      <c r="L21" s="3">
        <f>G21</f>
        <v>8.5106382978723402E-2</v>
      </c>
      <c r="M21" s="3">
        <f>G21*H21</f>
        <v>7.4005550416281216E-3</v>
      </c>
      <c r="N21" s="3">
        <f>G21*H21*I21</f>
        <v>4.625346901017576E-4</v>
      </c>
      <c r="O21" s="3">
        <f>G21*H21*I21*J21</f>
        <v>5.3369387319433575E-5</v>
      </c>
      <c r="P21" s="3">
        <f>G21*H21*I21*J21*K21</f>
        <v>4.1053374861102754E-6</v>
      </c>
      <c r="Q21">
        <f t="shared" ref="Q21:Q29" si="11">L22/L21</f>
        <v>1</v>
      </c>
      <c r="R21">
        <f t="shared" ref="R21:R29" si="12">M22/M21</f>
        <v>1.7500000000000002</v>
      </c>
      <c r="S21">
        <f t="shared" ref="S21:S29" si="13">N22/N21</f>
        <v>4.0833333333333348</v>
      </c>
      <c r="T21">
        <f t="shared" ref="T21:T29" si="14">O22/O21</f>
        <v>4.0833333333333339</v>
      </c>
      <c r="U21">
        <f t="shared" ref="U21:U29" si="15">P22/P21</f>
        <v>4.0833333333333339</v>
      </c>
      <c r="V21">
        <v>0</v>
      </c>
      <c r="W21" s="3">
        <f>AVERAGE(R21)*W22</f>
        <v>7.5000000000000009</v>
      </c>
      <c r="X21" s="3">
        <f>AVERAGE(S21)*X22</f>
        <v>68.750000000000014</v>
      </c>
      <c r="Y21" s="3">
        <f t="shared" si="10"/>
        <v>378.12499999999989</v>
      </c>
      <c r="Z21" s="3">
        <f t="shared" si="10"/>
        <v>3151.0416666666661</v>
      </c>
    </row>
    <row r="22" spans="1:38" x14ac:dyDescent="0.25">
      <c r="A22" t="s">
        <v>14</v>
      </c>
      <c r="B22">
        <v>2</v>
      </c>
      <c r="C22">
        <v>5</v>
      </c>
      <c r="D22">
        <v>6</v>
      </c>
      <c r="E22">
        <v>2</v>
      </c>
      <c r="F22">
        <v>2</v>
      </c>
      <c r="G22" s="3">
        <f>(B22+B$3)/SUM(B$3:B$13)</f>
        <v>8.5106382978723402E-2</v>
      </c>
      <c r="H22" s="3">
        <f>(C22+C$3)/SUM(C$3:C$13)</f>
        <v>0.15217391304347827</v>
      </c>
      <c r="I22" s="3">
        <f>(D22+D$3)/SUM(D$3:D$13)</f>
        <v>0.14583333333333334</v>
      </c>
      <c r="J22" s="3">
        <f>(E22+E$3)/SUM(E$3:E$13)</f>
        <v>0.11538461538461539</v>
      </c>
      <c r="K22" s="3">
        <f>(F22+F$3)/SUM(F$3:F$13)</f>
        <v>7.6923076923076927E-2</v>
      </c>
      <c r="L22" s="3">
        <f>G22</f>
        <v>8.5106382978723402E-2</v>
      </c>
      <c r="M22" s="3">
        <f>G22*H22</f>
        <v>1.2950971322849215E-2</v>
      </c>
      <c r="N22" s="3">
        <f>G22*H22*I22</f>
        <v>1.8886833179155107E-3</v>
      </c>
      <c r="O22" s="3">
        <f>G22*H22*I22*J22</f>
        <v>2.1792499822102047E-4</v>
      </c>
      <c r="P22" s="3">
        <f>G22*H22*I22*J22*K22</f>
        <v>1.6763461401616962E-5</v>
      </c>
      <c r="Q22">
        <f t="shared" si="11"/>
        <v>1.5</v>
      </c>
      <c r="R22">
        <f t="shared" si="12"/>
        <v>1.0714285714285712</v>
      </c>
      <c r="S22">
        <f t="shared" si="13"/>
        <v>0.61224489795918347</v>
      </c>
      <c r="T22">
        <f t="shared" si="14"/>
        <v>0.71428571428571397</v>
      </c>
      <c r="U22">
        <f t="shared" si="15"/>
        <v>1.071428571428571</v>
      </c>
      <c r="V22">
        <v>0</v>
      </c>
      <c r="W22" s="3">
        <f>AVERAGE(R22)*W23</f>
        <v>4.2857142857142856</v>
      </c>
      <c r="X22" s="3">
        <f>AVERAGE(S22)*X23</f>
        <v>16.836734693877549</v>
      </c>
      <c r="Y22" s="3">
        <f t="shared" si="10"/>
        <v>92.602040816326493</v>
      </c>
      <c r="Z22" s="3">
        <f t="shared" si="10"/>
        <v>771.68367346938749</v>
      </c>
    </row>
    <row r="23" spans="1:38" x14ac:dyDescent="0.25">
      <c r="A23" t="s">
        <v>6</v>
      </c>
      <c r="B23">
        <v>4</v>
      </c>
      <c r="C23">
        <v>3</v>
      </c>
      <c r="D23">
        <v>3</v>
      </c>
      <c r="E23">
        <v>3</v>
      </c>
      <c r="F23">
        <v>4</v>
      </c>
      <c r="G23" s="3">
        <f>(B23+B$3)/SUM(B$3:B$13)</f>
        <v>0.1276595744680851</v>
      </c>
      <c r="H23" s="3">
        <f>(C23+C$3)/SUM(C$3:C$13)</f>
        <v>0.10869565217391304</v>
      </c>
      <c r="I23" s="3">
        <f>(D23+D$3)/SUM(D$3:D$13)</f>
        <v>8.3333333333333329E-2</v>
      </c>
      <c r="J23" s="3">
        <f>(E23+E$3)/SUM(E$3:E$13)</f>
        <v>0.13461538461538461</v>
      </c>
      <c r="K23" s="3">
        <f>(F23+F$3)/SUM(F$3:F$13)</f>
        <v>0.11538461538461539</v>
      </c>
      <c r="L23" s="3">
        <f>G23</f>
        <v>0.1276595744680851</v>
      </c>
      <c r="M23" s="3">
        <f>G23*H23</f>
        <v>1.3876040703052728E-2</v>
      </c>
      <c r="N23" s="3">
        <f>G23*H23*I23</f>
        <v>1.1563367252543939E-3</v>
      </c>
      <c r="O23" s="3">
        <f>G23*H23*I23*J23</f>
        <v>1.5566071301501455E-4</v>
      </c>
      <c r="P23" s="3">
        <f>G23*H23*I23*J23*K23</f>
        <v>1.796085150173245E-5</v>
      </c>
      <c r="Q23">
        <f t="shared" si="11"/>
        <v>1</v>
      </c>
      <c r="R23">
        <f t="shared" si="12"/>
        <v>1</v>
      </c>
      <c r="S23">
        <f t="shared" si="13"/>
        <v>1.2500000000000002</v>
      </c>
      <c r="T23">
        <f t="shared" si="14"/>
        <v>1.25</v>
      </c>
      <c r="U23">
        <f t="shared" si="15"/>
        <v>1.25</v>
      </c>
      <c r="V23">
        <v>0</v>
      </c>
      <c r="W23" s="3">
        <f>AVERAGE(R23)*W24</f>
        <v>4.0000000000000009</v>
      </c>
      <c r="X23" s="3">
        <f>AVERAGE(S23)*X24</f>
        <v>27.500000000000004</v>
      </c>
      <c r="Y23" s="3">
        <f t="shared" si="10"/>
        <v>129.64285714285714</v>
      </c>
      <c r="Z23" s="3">
        <f t="shared" si="10"/>
        <v>720.2380952380953</v>
      </c>
    </row>
    <row r="24" spans="1:38" x14ac:dyDescent="0.25">
      <c r="A24" t="s">
        <v>8</v>
      </c>
      <c r="B24">
        <v>4</v>
      </c>
      <c r="C24">
        <v>3</v>
      </c>
      <c r="D24">
        <v>4</v>
      </c>
      <c r="E24">
        <v>3</v>
      </c>
      <c r="F24">
        <v>4</v>
      </c>
      <c r="G24" s="3">
        <f>(B24+B$3)/SUM(B$3:B$13)</f>
        <v>0.1276595744680851</v>
      </c>
      <c r="H24" s="3">
        <f>(C24+C$3)/SUM(C$3:C$13)</f>
        <v>0.10869565217391304</v>
      </c>
      <c r="I24" s="3">
        <f>(D24+D$3)/SUM(D$3:D$13)</f>
        <v>0.10416666666666667</v>
      </c>
      <c r="J24" s="3">
        <f>(E24+E$3)/SUM(E$3:E$13)</f>
        <v>0.13461538461538461</v>
      </c>
      <c r="K24" s="3">
        <f>(F24+F$3)/SUM(F$3:F$13)</f>
        <v>0.11538461538461539</v>
      </c>
      <c r="L24" s="3">
        <f>G24</f>
        <v>0.1276595744680851</v>
      </c>
      <c r="M24" s="3">
        <f>G24*H24</f>
        <v>1.3876040703052728E-2</v>
      </c>
      <c r="N24" s="3">
        <f>G24*H24*I24</f>
        <v>1.4454209065679925E-3</v>
      </c>
      <c r="O24" s="3">
        <f>G24*H24*I24*J24</f>
        <v>1.9457589126876821E-4</v>
      </c>
      <c r="P24" s="3">
        <f>G24*H24*I24*J24*K24</f>
        <v>2.2451064377165564E-5</v>
      </c>
      <c r="Q24">
        <f t="shared" si="11"/>
        <v>0.83333333333333337</v>
      </c>
      <c r="R24">
        <f t="shared" si="12"/>
        <v>1</v>
      </c>
      <c r="S24">
        <f t="shared" si="13"/>
        <v>0.79999999999999993</v>
      </c>
      <c r="T24">
        <f t="shared" si="14"/>
        <v>1.3714285714285714</v>
      </c>
      <c r="U24">
        <f t="shared" si="15"/>
        <v>1.5999999999999999</v>
      </c>
      <c r="V24">
        <v>0</v>
      </c>
      <c r="W24" s="3">
        <f>AVERAGE(R24)*W25</f>
        <v>4.0000000000000009</v>
      </c>
      <c r="X24" s="3">
        <f>AVERAGE(S24)*X25</f>
        <v>22</v>
      </c>
      <c r="Y24" s="3">
        <f t="shared" si="10"/>
        <v>103.71428571428571</v>
      </c>
      <c r="Z24" s="3">
        <f t="shared" si="10"/>
        <v>576.19047619047626</v>
      </c>
    </row>
    <row r="25" spans="1:38" x14ac:dyDescent="0.25">
      <c r="A25" t="s">
        <v>7</v>
      </c>
      <c r="B25">
        <v>3</v>
      </c>
      <c r="C25">
        <v>4</v>
      </c>
      <c r="D25">
        <v>3</v>
      </c>
      <c r="E25">
        <v>8</v>
      </c>
      <c r="F25">
        <v>5</v>
      </c>
      <c r="G25" s="3">
        <f>(B25+B$3)/SUM(B$3:B$13)</f>
        <v>0.10638297872340426</v>
      </c>
      <c r="H25" s="3">
        <f>(C25+C$3)/SUM(C$3:C$13)</f>
        <v>0.13043478260869565</v>
      </c>
      <c r="I25" s="3">
        <f>(D25+D$3)/SUM(D$3:D$13)</f>
        <v>8.3333333333333329E-2</v>
      </c>
      <c r="J25" s="3">
        <f>(E25+E$3)/SUM(E$3:E$13)</f>
        <v>0.23076923076923078</v>
      </c>
      <c r="K25" s="3">
        <f>(F25+F$3)/SUM(F$3:F$13)</f>
        <v>0.13461538461538461</v>
      </c>
      <c r="L25" s="3">
        <f>G25</f>
        <v>0.10638297872340426</v>
      </c>
      <c r="M25" s="3">
        <f>G25*H25</f>
        <v>1.3876040703052728E-2</v>
      </c>
      <c r="N25" s="3">
        <f>G25*H25*I25</f>
        <v>1.1563367252543939E-3</v>
      </c>
      <c r="O25" s="3">
        <f>G25*H25*I25*J25</f>
        <v>2.6684693659716782E-4</v>
      </c>
      <c r="P25" s="3">
        <f>G25*H25*I25*J25*K25</f>
        <v>3.59217030034649E-5</v>
      </c>
      <c r="Q25">
        <f t="shared" si="11"/>
        <v>1</v>
      </c>
      <c r="R25">
        <f t="shared" si="12"/>
        <v>1</v>
      </c>
      <c r="S25">
        <f t="shared" si="13"/>
        <v>1.7500000000000004</v>
      </c>
      <c r="T25">
        <f t="shared" si="14"/>
        <v>1.0208333333333335</v>
      </c>
      <c r="U25">
        <f t="shared" si="15"/>
        <v>1.3125</v>
      </c>
      <c r="V25">
        <v>0</v>
      </c>
      <c r="W25" s="3">
        <f>AVERAGE(R25)*W26</f>
        <v>4.0000000000000009</v>
      </c>
      <c r="X25" s="3">
        <f>AVERAGE(S25)*X26</f>
        <v>27.500000000000004</v>
      </c>
      <c r="Y25" s="3">
        <f t="shared" si="10"/>
        <v>75.625</v>
      </c>
      <c r="Z25" s="3">
        <f t="shared" si="10"/>
        <v>360.11904761904771</v>
      </c>
    </row>
    <row r="26" spans="1:38" x14ac:dyDescent="0.25">
      <c r="A26" t="s">
        <v>9</v>
      </c>
      <c r="B26">
        <v>3</v>
      </c>
      <c r="C26">
        <v>4</v>
      </c>
      <c r="D26">
        <v>6</v>
      </c>
      <c r="E26">
        <v>3</v>
      </c>
      <c r="F26">
        <v>7</v>
      </c>
      <c r="G26" s="3">
        <f>(B26+B$3)/SUM(B$3:B$13)</f>
        <v>0.10638297872340426</v>
      </c>
      <c r="H26" s="3">
        <f>(C26+C$3)/SUM(C$3:C$13)</f>
        <v>0.13043478260869565</v>
      </c>
      <c r="I26" s="3">
        <f>(D26+D$3)/SUM(D$3:D$13)</f>
        <v>0.14583333333333334</v>
      </c>
      <c r="J26" s="3">
        <f>(E26+E$3)/SUM(E$3:E$13)</f>
        <v>0.13461538461538461</v>
      </c>
      <c r="K26" s="3">
        <f>(F26+F$3)/SUM(F$3:F$13)</f>
        <v>0.17307692307692307</v>
      </c>
      <c r="L26" s="3">
        <f>G26</f>
        <v>0.10638297872340426</v>
      </c>
      <c r="M26" s="3">
        <f>G26*H26</f>
        <v>1.3876040703052728E-2</v>
      </c>
      <c r="N26" s="3">
        <f>G26*H26*I26</f>
        <v>2.0235892691951897E-3</v>
      </c>
      <c r="O26" s="3">
        <f>G26*H26*I26*J26</f>
        <v>2.7240624777627551E-4</v>
      </c>
      <c r="P26" s="3">
        <f>G26*H26*I26*J26*K26</f>
        <v>4.7147235192047682E-5</v>
      </c>
      <c r="Q26">
        <f t="shared" si="11"/>
        <v>1.2</v>
      </c>
      <c r="R26">
        <f t="shared" si="12"/>
        <v>1</v>
      </c>
      <c r="S26">
        <f t="shared" si="13"/>
        <v>1</v>
      </c>
      <c r="T26">
        <f t="shared" si="14"/>
        <v>1.4285714285714288</v>
      </c>
      <c r="U26">
        <f t="shared" si="15"/>
        <v>1.2698412698412702</v>
      </c>
      <c r="V26">
        <v>0</v>
      </c>
      <c r="W26" s="3">
        <f>AVERAGE(R26)*W27</f>
        <v>4.0000000000000009</v>
      </c>
      <c r="X26" s="3">
        <f>AVERAGE(S26)*X27</f>
        <v>15.714285714285712</v>
      </c>
      <c r="Y26" s="3">
        <f t="shared" si="10"/>
        <v>74.08163265306122</v>
      </c>
      <c r="Z26" s="3">
        <f t="shared" si="10"/>
        <v>274.37641723356018</v>
      </c>
      <c r="AL26" t="s">
        <v>32</v>
      </c>
    </row>
    <row r="27" spans="1:38" x14ac:dyDescent="0.25">
      <c r="A27" t="s">
        <v>10</v>
      </c>
      <c r="B27">
        <v>4</v>
      </c>
      <c r="C27">
        <v>3</v>
      </c>
      <c r="D27">
        <v>6</v>
      </c>
      <c r="E27">
        <v>6</v>
      </c>
      <c r="F27">
        <v>6</v>
      </c>
      <c r="G27" s="3">
        <f>(B27+B$3)/SUM(B$3:B$13)</f>
        <v>0.1276595744680851</v>
      </c>
      <c r="H27" s="3">
        <f>(C27+C$3)/SUM(C$3:C$13)</f>
        <v>0.10869565217391304</v>
      </c>
      <c r="I27" s="3">
        <f>(D27+D$3)/SUM(D$3:D$13)</f>
        <v>0.14583333333333334</v>
      </c>
      <c r="J27" s="3">
        <f>(E27+E$3)/SUM(E$3:E$13)</f>
        <v>0.19230769230769232</v>
      </c>
      <c r="K27" s="3">
        <f>(F27+F$3)/SUM(F$3:F$13)</f>
        <v>0.15384615384615385</v>
      </c>
      <c r="L27" s="3">
        <f>G27</f>
        <v>0.1276595744680851</v>
      </c>
      <c r="M27" s="3">
        <f>G27*H27</f>
        <v>1.3876040703052728E-2</v>
      </c>
      <c r="N27" s="3">
        <f>G27*H27*I27</f>
        <v>2.0235892691951897E-3</v>
      </c>
      <c r="O27" s="3">
        <f>G27*H27*I27*J27</f>
        <v>3.8915178253753652E-4</v>
      </c>
      <c r="P27" s="3">
        <f>G27*H27*I27*J27*K27</f>
        <v>5.9869505005774854E-5</v>
      </c>
      <c r="Q27">
        <f t="shared" si="11"/>
        <v>0.83333333333333337</v>
      </c>
      <c r="R27">
        <f t="shared" si="12"/>
        <v>1.8333333333333337</v>
      </c>
      <c r="S27">
        <f t="shared" si="13"/>
        <v>1.3095238095238095</v>
      </c>
      <c r="T27">
        <f t="shared" si="14"/>
        <v>1.833333333333333</v>
      </c>
      <c r="U27">
        <f t="shared" si="15"/>
        <v>1.6041666666666663</v>
      </c>
      <c r="V27">
        <v>0</v>
      </c>
      <c r="W27" s="3">
        <f>AVERAGE(R27)*W28</f>
        <v>4.0000000000000009</v>
      </c>
      <c r="X27" s="3">
        <f>AVERAGE(S27)*X28</f>
        <v>15.714285714285712</v>
      </c>
      <c r="Y27" s="3">
        <f t="shared" si="10"/>
        <v>51.857142857142847</v>
      </c>
      <c r="Z27" s="3">
        <f t="shared" si="10"/>
        <v>216.07142857142856</v>
      </c>
    </row>
    <row r="28" spans="1:38" x14ac:dyDescent="0.25">
      <c r="A28" t="s">
        <v>12</v>
      </c>
      <c r="B28">
        <v>3</v>
      </c>
      <c r="C28">
        <v>9</v>
      </c>
      <c r="D28">
        <v>4</v>
      </c>
      <c r="E28">
        <v>10</v>
      </c>
      <c r="F28">
        <v>5</v>
      </c>
      <c r="G28" s="3">
        <f>(B28+B$3)/SUM(B$3:B$13)</f>
        <v>0.10638297872340426</v>
      </c>
      <c r="H28" s="3">
        <f>(C28+C$3)/SUM(C$3:C$13)</f>
        <v>0.2391304347826087</v>
      </c>
      <c r="I28" s="3">
        <f>(D28+D$3)/SUM(D$3:D$13)</f>
        <v>0.10416666666666667</v>
      </c>
      <c r="J28" s="3">
        <f>(E28+E$3)/SUM(E$3:E$13)</f>
        <v>0.26923076923076922</v>
      </c>
      <c r="K28" s="3">
        <f>(F28+F$3)/SUM(F$3:F$13)</f>
        <v>0.13461538461538461</v>
      </c>
      <c r="L28" s="3">
        <f>G28</f>
        <v>0.10638297872340426</v>
      </c>
      <c r="M28" s="3">
        <f>G28*H28</f>
        <v>2.5439407955596672E-2</v>
      </c>
      <c r="N28" s="3">
        <f>G28*H28*I28</f>
        <v>2.6499383287079867E-3</v>
      </c>
      <c r="O28" s="3">
        <f>G28*H28*I28*J28</f>
        <v>7.134449346521502E-4</v>
      </c>
      <c r="P28" s="3">
        <f>G28*H28*I28*J28*K28</f>
        <v>9.6040664280097138E-5</v>
      </c>
      <c r="Q28">
        <f t="shared" si="11"/>
        <v>2.4</v>
      </c>
      <c r="R28">
        <f t="shared" si="12"/>
        <v>2.1818181818181817</v>
      </c>
      <c r="S28">
        <f t="shared" si="13"/>
        <v>1.7454545454545449</v>
      </c>
      <c r="T28">
        <f t="shared" si="14"/>
        <v>0.99740259740259729</v>
      </c>
      <c r="U28">
        <f t="shared" si="15"/>
        <v>1.2823747680890536</v>
      </c>
      <c r="V28">
        <v>0</v>
      </c>
      <c r="W28" s="3">
        <f>AVERAGE(R28)*W29</f>
        <v>2.1818181818181817</v>
      </c>
      <c r="X28" s="3">
        <f>AVERAGE(S28)*X29</f>
        <v>11.999999999999998</v>
      </c>
      <c r="Y28" s="3">
        <f t="shared" si="10"/>
        <v>28.285714285714285</v>
      </c>
      <c r="Z28" s="3">
        <f t="shared" si="10"/>
        <v>134.69387755102042</v>
      </c>
    </row>
    <row r="29" spans="1:38" x14ac:dyDescent="0.25">
      <c r="A29" t="s">
        <v>11</v>
      </c>
      <c r="B29">
        <v>10</v>
      </c>
      <c r="C29">
        <v>8</v>
      </c>
      <c r="D29">
        <v>3</v>
      </c>
      <c r="E29">
        <v>4</v>
      </c>
      <c r="F29">
        <v>7</v>
      </c>
      <c r="G29" s="3">
        <f>(B29+B$3)/SUM(B$3:B$13)</f>
        <v>0.25531914893617019</v>
      </c>
      <c r="H29" s="3">
        <f>(C29+C$3)/SUM(C$3:C$13)</f>
        <v>0.21739130434782608</v>
      </c>
      <c r="I29" s="3">
        <f>(D29+D$3)/SUM(D$3:D$13)</f>
        <v>8.3333333333333329E-2</v>
      </c>
      <c r="J29" s="3">
        <f>(E29+E$3)/SUM(E$3:E$13)</f>
        <v>0.15384615384615385</v>
      </c>
      <c r="K29" s="3">
        <f>(F29+F$3)/SUM(F$3:F$13)</f>
        <v>0.17307692307692307</v>
      </c>
      <c r="L29" s="3">
        <f>G29</f>
        <v>0.25531914893617019</v>
      </c>
      <c r="M29" s="3">
        <f>G29*H29</f>
        <v>5.5504162812210912E-2</v>
      </c>
      <c r="N29" s="3">
        <f>G29*H29*I29</f>
        <v>4.6253469010175755E-3</v>
      </c>
      <c r="O29" s="3">
        <f>G29*H29*I29*J29</f>
        <v>7.115918309257809E-4</v>
      </c>
      <c r="P29" s="3">
        <f>G29*H29*I29*J29*K29</f>
        <v>1.2316012458330822E-4</v>
      </c>
      <c r="Q29">
        <f t="shared" si="11"/>
        <v>1</v>
      </c>
      <c r="R29">
        <f t="shared" si="12"/>
        <v>0.5</v>
      </c>
      <c r="S29">
        <f t="shared" si="13"/>
        <v>1.3750000000000002</v>
      </c>
      <c r="T29">
        <f t="shared" si="14"/>
        <v>1.8906250000000002</v>
      </c>
      <c r="U29">
        <f t="shared" si="15"/>
        <v>2.1006944444444451</v>
      </c>
      <c r="V29">
        <v>0</v>
      </c>
      <c r="W29" s="3">
        <f>AVERAGE(R29)*W30</f>
        <v>1</v>
      </c>
      <c r="X29" s="3">
        <f>AVERAGE(S29)*X30</f>
        <v>6.8750000000000009</v>
      </c>
      <c r="Y29" s="3">
        <f t="shared" si="10"/>
        <v>28.359375000000004</v>
      </c>
      <c r="Z29" s="3">
        <f t="shared" si="10"/>
        <v>105.03472222222226</v>
      </c>
    </row>
    <row r="30" spans="1:38" x14ac:dyDescent="0.25">
      <c r="A30" t="s">
        <v>13</v>
      </c>
      <c r="B30">
        <v>10</v>
      </c>
      <c r="C30">
        <v>3</v>
      </c>
      <c r="D30">
        <v>10</v>
      </c>
      <c r="E30">
        <v>7</v>
      </c>
      <c r="F30">
        <v>8</v>
      </c>
      <c r="G30" s="3">
        <f>(B30+B$3)/SUM(B$3:B$13)</f>
        <v>0.25531914893617019</v>
      </c>
      <c r="H30" s="3">
        <f>(C30+C$3)/SUM(C$3:C$13)</f>
        <v>0.10869565217391304</v>
      </c>
      <c r="I30" s="3">
        <f>(D30+D$3)/SUM(D$3:D$13)</f>
        <v>0.22916666666666666</v>
      </c>
      <c r="J30" s="3">
        <f>(E30+E$3)/SUM(E$3:E$13)</f>
        <v>0.21153846153846154</v>
      </c>
      <c r="K30" s="3">
        <f>(F30+F$3)/SUM(F$3:F$13)</f>
        <v>0.19230769230769232</v>
      </c>
      <c r="L30" s="3">
        <f>G30</f>
        <v>0.25531914893617019</v>
      </c>
      <c r="M30" s="3">
        <f>G30*H30</f>
        <v>2.7752081406105456E-2</v>
      </c>
      <c r="N30" s="3">
        <f>G30*H30*I30</f>
        <v>6.3598519888991671E-3</v>
      </c>
      <c r="O30" s="3">
        <f>G30*H30*I30*J30</f>
        <v>1.3453533053440546E-3</v>
      </c>
      <c r="P30" s="3">
        <f>G30*H30*I30*J30*K30</f>
        <v>2.5872178948924129E-4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2</v>
      </c>
      <c r="X30">
        <v>5</v>
      </c>
      <c r="Y30">
        <v>15</v>
      </c>
      <c r="Z30">
        <v>50</v>
      </c>
    </row>
    <row r="31" spans="1:38" x14ac:dyDescent="0.25">
      <c r="G31" s="3"/>
      <c r="H31" s="3"/>
      <c r="I31" s="3"/>
      <c r="J31" s="3"/>
      <c r="K31" s="3"/>
      <c r="L31" s="3"/>
      <c r="M31" s="3"/>
      <c r="N31" s="3"/>
      <c r="O31" s="3"/>
      <c r="P31" s="3"/>
      <c r="R31" s="3"/>
      <c r="S31" s="3"/>
      <c r="T31" s="3"/>
      <c r="U31" s="3"/>
      <c r="W31" s="3"/>
      <c r="X31" s="3"/>
      <c r="Y31" s="3"/>
      <c r="Z31" s="3"/>
    </row>
    <row r="32" spans="1:38" x14ac:dyDescent="0.25">
      <c r="A32" s="2"/>
      <c r="B32" s="2"/>
      <c r="C32" s="2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26" x14ac:dyDescent="0.25">
      <c r="A33" s="2" t="s">
        <v>28</v>
      </c>
      <c r="B33" s="2"/>
      <c r="C33" s="2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26" x14ac:dyDescent="0.25">
      <c r="A34" t="s">
        <v>0</v>
      </c>
      <c r="B34" s="2" t="s">
        <v>17</v>
      </c>
      <c r="C34" s="2"/>
      <c r="D34" s="2"/>
      <c r="E34" s="2"/>
      <c r="F34" s="2"/>
      <c r="G34" s="4" t="s">
        <v>18</v>
      </c>
      <c r="H34" s="4"/>
      <c r="I34" s="4"/>
      <c r="J34" s="4"/>
      <c r="K34" s="4"/>
      <c r="L34" s="4" t="s">
        <v>19</v>
      </c>
      <c r="M34" s="4"/>
      <c r="N34" s="4"/>
      <c r="O34" s="4"/>
      <c r="P34" s="4"/>
      <c r="Q34" s="2" t="s">
        <v>30</v>
      </c>
      <c r="R34" s="2"/>
      <c r="S34" s="2"/>
      <c r="T34" s="2"/>
      <c r="U34" s="2"/>
      <c r="V34" s="2" t="s">
        <v>31</v>
      </c>
      <c r="W34" s="2"/>
      <c r="X34" s="2"/>
      <c r="Y34" s="2"/>
      <c r="Z34" s="2"/>
    </row>
    <row r="35" spans="1:26" x14ac:dyDescent="0.25">
      <c r="A35" s="1"/>
      <c r="B35" s="1" t="s">
        <v>1</v>
      </c>
      <c r="C35" s="1" t="s">
        <v>2</v>
      </c>
      <c r="D35" s="1" t="s">
        <v>3</v>
      </c>
      <c r="E35" s="1" t="s">
        <v>4</v>
      </c>
      <c r="F35" s="1" t="s">
        <v>16</v>
      </c>
      <c r="G35" s="5" t="s">
        <v>1</v>
      </c>
      <c r="H35" s="5" t="s">
        <v>2</v>
      </c>
      <c r="I35" s="5" t="s">
        <v>3</v>
      </c>
      <c r="J35" s="5" t="s">
        <v>4</v>
      </c>
      <c r="K35" s="5" t="s">
        <v>16</v>
      </c>
      <c r="L35" s="5" t="s">
        <v>20</v>
      </c>
      <c r="M35" s="5" t="s">
        <v>21</v>
      </c>
      <c r="N35" s="5" t="s">
        <v>23</v>
      </c>
      <c r="O35" s="5" t="s">
        <v>22</v>
      </c>
      <c r="P35" s="5" t="s">
        <v>24</v>
      </c>
      <c r="Q35" s="1" t="s">
        <v>20</v>
      </c>
      <c r="R35" s="1" t="s">
        <v>21</v>
      </c>
      <c r="S35" s="1" t="s">
        <v>23</v>
      </c>
      <c r="T35" s="1" t="s">
        <v>22</v>
      </c>
      <c r="U35" s="1" t="s">
        <v>24</v>
      </c>
      <c r="V35" s="1" t="s">
        <v>20</v>
      </c>
      <c r="W35" s="1" t="s">
        <v>21</v>
      </c>
      <c r="X35" s="1" t="s">
        <v>23</v>
      </c>
      <c r="Y35" s="1" t="s">
        <v>22</v>
      </c>
      <c r="Z35" s="1" t="s">
        <v>24</v>
      </c>
    </row>
    <row r="36" spans="1:26" x14ac:dyDescent="0.25">
      <c r="A36" t="s">
        <v>5</v>
      </c>
      <c r="B36">
        <v>2</v>
      </c>
      <c r="C36">
        <v>2</v>
      </c>
      <c r="D36">
        <v>1</v>
      </c>
      <c r="E36">
        <v>4</v>
      </c>
      <c r="F36">
        <v>2</v>
      </c>
      <c r="G36" s="3">
        <f>B36/SUM(B$3:B$13)</f>
        <v>4.2553191489361701E-2</v>
      </c>
      <c r="H36" s="3">
        <f>C36/SUM(C$3:C$13)</f>
        <v>4.3478260869565216E-2</v>
      </c>
      <c r="I36" s="3">
        <f>D36/SUM(D$3:D$13)</f>
        <v>2.0833333333333332E-2</v>
      </c>
      <c r="J36" s="3">
        <f>E36/SUM(E$3:E$13)</f>
        <v>7.6923076923076927E-2</v>
      </c>
      <c r="K36" s="3">
        <f>F36/SUM(F$3:F$13)</f>
        <v>3.8461538461538464E-2</v>
      </c>
      <c r="L36" s="3">
        <f>G36</f>
        <v>4.2553191489361701E-2</v>
      </c>
      <c r="M36" s="3">
        <f>G36*H36</f>
        <v>1.8501387604070304E-3</v>
      </c>
      <c r="N36" s="3">
        <f>G36*H36*I36</f>
        <v>3.85445575084798E-5</v>
      </c>
      <c r="O36" s="3">
        <f>G36*H36*I36*J36</f>
        <v>2.9649659621907539E-6</v>
      </c>
      <c r="P36" s="3">
        <f>G36*H36*I36*J36*K36</f>
        <v>1.1403715239195208E-7</v>
      </c>
      <c r="Q36">
        <f>L37/L36</f>
        <v>2</v>
      </c>
      <c r="R36">
        <f t="shared" ref="R36:R45" si="16">M37/M36</f>
        <v>4</v>
      </c>
      <c r="S36">
        <f t="shared" ref="S36:S45" si="17">N37/N36</f>
        <v>12</v>
      </c>
      <c r="T36">
        <f t="shared" ref="T36:T45" si="18">O37/O36</f>
        <v>18</v>
      </c>
      <c r="U36">
        <f t="shared" ref="U36:U45" si="19">P37/P36</f>
        <v>36.000000000000007</v>
      </c>
      <c r="V36">
        <v>0</v>
      </c>
      <c r="W36" s="3">
        <f>AVERAGE(R36)*W37</f>
        <v>30</v>
      </c>
      <c r="X36" s="3">
        <f>AVERAGE(S36)*X37</f>
        <v>824.99999999999977</v>
      </c>
      <c r="Y36" s="3">
        <f t="shared" ref="Y36:Y45" si="20">AVERAGE(T36)*Y37</f>
        <v>6806.2499999999973</v>
      </c>
      <c r="Z36" s="3">
        <f t="shared" ref="Z36:Z45" si="21">AVERAGE(U36)*Z37</f>
        <v>113437.5</v>
      </c>
    </row>
    <row r="37" spans="1:26" x14ac:dyDescent="0.25">
      <c r="A37" t="s">
        <v>15</v>
      </c>
      <c r="B37">
        <v>2</v>
      </c>
      <c r="C37">
        <v>2</v>
      </c>
      <c r="D37">
        <v>2</v>
      </c>
      <c r="E37">
        <v>2</v>
      </c>
      <c r="F37">
        <v>2</v>
      </c>
      <c r="G37" s="3">
        <f>(B37+B$3)/SUM(B$3:B$13)</f>
        <v>8.5106382978723402E-2</v>
      </c>
      <c r="H37" s="3">
        <f>(C37+C$3)/SUM(C$3:C$13)</f>
        <v>8.6956521739130432E-2</v>
      </c>
      <c r="I37" s="3">
        <f>(D37+D$3)/SUM(D$3:D$13)</f>
        <v>6.25E-2</v>
      </c>
      <c r="J37" s="3">
        <f>(E37+E$3)/SUM(E$3:E$13)</f>
        <v>0.11538461538461539</v>
      </c>
      <c r="K37" s="3">
        <f>(F37+F$3)/SUM(F$3:F$13)</f>
        <v>7.6923076923076927E-2</v>
      </c>
      <c r="L37" s="3">
        <f>G37</f>
        <v>8.5106382978723402E-2</v>
      </c>
      <c r="M37" s="3">
        <f>G37*H37</f>
        <v>7.4005550416281216E-3</v>
      </c>
      <c r="N37" s="3">
        <f>G37*H37*I37</f>
        <v>4.625346901017576E-4</v>
      </c>
      <c r="O37" s="3">
        <f>G37*H37*I37*J37</f>
        <v>5.3369387319433575E-5</v>
      </c>
      <c r="P37" s="3">
        <f>G37*H37*I37*J37*K37</f>
        <v>4.1053374861102754E-6</v>
      </c>
      <c r="Q37">
        <f t="shared" ref="Q37:Q45" si="22">L38/L37</f>
        <v>1.5</v>
      </c>
      <c r="R37">
        <f t="shared" si="16"/>
        <v>1.875</v>
      </c>
      <c r="S37">
        <f t="shared" si="17"/>
        <v>2.4999999999999996</v>
      </c>
      <c r="T37">
        <f t="shared" si="18"/>
        <v>2.9166666666666661</v>
      </c>
      <c r="U37">
        <f t="shared" si="19"/>
        <v>4.3749999999999991</v>
      </c>
      <c r="V37">
        <v>0</v>
      </c>
      <c r="W37" s="3">
        <f>AVERAGE(R37)*W38</f>
        <v>7.5</v>
      </c>
      <c r="X37" s="3">
        <f>AVERAGE(S37)*X38</f>
        <v>68.749999999999986</v>
      </c>
      <c r="Y37" s="3">
        <f t="shared" si="20"/>
        <v>378.12499999999983</v>
      </c>
      <c r="Z37" s="3">
        <f t="shared" si="21"/>
        <v>3151.0416666666661</v>
      </c>
    </row>
    <row r="38" spans="1:26" x14ac:dyDescent="0.25">
      <c r="A38" t="s">
        <v>6</v>
      </c>
      <c r="B38">
        <v>4</v>
      </c>
      <c r="C38">
        <v>3</v>
      </c>
      <c r="D38">
        <v>3</v>
      </c>
      <c r="E38">
        <v>3</v>
      </c>
      <c r="F38">
        <v>4</v>
      </c>
      <c r="G38" s="3">
        <f>(B38+B$3)/SUM(B$3:B$13)</f>
        <v>0.1276595744680851</v>
      </c>
      <c r="H38" s="3">
        <f>(C38+C$3)/SUM(C$3:C$13)</f>
        <v>0.10869565217391304</v>
      </c>
      <c r="I38" s="3">
        <f>(D38+D$3)/SUM(D$3:D$13)</f>
        <v>8.3333333333333329E-2</v>
      </c>
      <c r="J38" s="3">
        <f>(E38+E$3)/SUM(E$3:E$13)</f>
        <v>0.13461538461538461</v>
      </c>
      <c r="K38" s="3">
        <f>(F38+F$3)/SUM(F$3:F$13)</f>
        <v>0.11538461538461539</v>
      </c>
      <c r="L38" s="3">
        <f>G38</f>
        <v>0.1276595744680851</v>
      </c>
      <c r="M38" s="3">
        <f>G38*H38</f>
        <v>1.3876040703052728E-2</v>
      </c>
      <c r="N38" s="3">
        <f>G38*H38*I38</f>
        <v>1.1563367252543939E-3</v>
      </c>
      <c r="O38" s="3">
        <f>G38*H38*I38*J38</f>
        <v>1.5566071301501455E-4</v>
      </c>
      <c r="P38" s="3">
        <f>G38*H38*I38*J38*K38</f>
        <v>1.796085150173245E-5</v>
      </c>
      <c r="Q38">
        <f t="shared" si="22"/>
        <v>1</v>
      </c>
      <c r="R38">
        <f t="shared" si="16"/>
        <v>1</v>
      </c>
      <c r="S38">
        <f t="shared" si="17"/>
        <v>1.2500000000000002</v>
      </c>
      <c r="T38">
        <f t="shared" si="18"/>
        <v>1.25</v>
      </c>
      <c r="U38">
        <f t="shared" si="19"/>
        <v>1.25</v>
      </c>
      <c r="V38">
        <v>0</v>
      </c>
      <c r="W38" s="3">
        <f>AVERAGE(R38)*W39</f>
        <v>4</v>
      </c>
      <c r="X38" s="3">
        <f>AVERAGE(S38)*X39</f>
        <v>27.5</v>
      </c>
      <c r="Y38" s="3">
        <f t="shared" si="20"/>
        <v>129.64285714285711</v>
      </c>
      <c r="Z38" s="3">
        <f t="shared" si="21"/>
        <v>720.2380952380953</v>
      </c>
    </row>
    <row r="39" spans="1:26" x14ac:dyDescent="0.25">
      <c r="A39" t="s">
        <v>8</v>
      </c>
      <c r="B39">
        <v>4</v>
      </c>
      <c r="C39">
        <v>3</v>
      </c>
      <c r="D39">
        <v>4</v>
      </c>
      <c r="E39">
        <v>3</v>
      </c>
      <c r="F39">
        <v>4</v>
      </c>
      <c r="G39" s="3">
        <f>(B39+B$3)/SUM(B$3:B$13)</f>
        <v>0.1276595744680851</v>
      </c>
      <c r="H39" s="3">
        <f>(C39+C$3)/SUM(C$3:C$13)</f>
        <v>0.10869565217391304</v>
      </c>
      <c r="I39" s="3">
        <f>(D39+D$3)/SUM(D$3:D$13)</f>
        <v>0.10416666666666667</v>
      </c>
      <c r="J39" s="3">
        <f>(E39+E$3)/SUM(E$3:E$13)</f>
        <v>0.13461538461538461</v>
      </c>
      <c r="K39" s="3">
        <f>(F39+F$3)/SUM(F$3:F$13)</f>
        <v>0.11538461538461539</v>
      </c>
      <c r="L39" s="3">
        <f>G39</f>
        <v>0.1276595744680851</v>
      </c>
      <c r="M39" s="3">
        <f>G39*H39</f>
        <v>1.3876040703052728E-2</v>
      </c>
      <c r="N39" s="3">
        <f>G39*H39*I39</f>
        <v>1.4454209065679925E-3</v>
      </c>
      <c r="O39" s="3">
        <f>G39*H39*I39*J39</f>
        <v>1.9457589126876821E-4</v>
      </c>
      <c r="P39" s="3">
        <f>G39*H39*I39*J39*K39</f>
        <v>2.2451064377165564E-5</v>
      </c>
      <c r="Q39">
        <f t="shared" si="22"/>
        <v>0.66666666666666674</v>
      </c>
      <c r="R39">
        <f t="shared" si="16"/>
        <v>0.93333333333333346</v>
      </c>
      <c r="S39">
        <f t="shared" si="17"/>
        <v>1.3066666666666669</v>
      </c>
      <c r="T39">
        <f t="shared" si="18"/>
        <v>1.1200000000000003</v>
      </c>
      <c r="U39">
        <f t="shared" si="19"/>
        <v>0.74666666666666692</v>
      </c>
      <c r="V39">
        <v>0</v>
      </c>
      <c r="W39" s="3">
        <f>AVERAGE(R39)*W40</f>
        <v>4</v>
      </c>
      <c r="X39" s="3">
        <f>AVERAGE(S39)*X40</f>
        <v>21.999999999999996</v>
      </c>
      <c r="Y39" s="3">
        <f t="shared" si="20"/>
        <v>103.71428571428569</v>
      </c>
      <c r="Z39" s="3">
        <f t="shared" si="21"/>
        <v>576.19047619047626</v>
      </c>
    </row>
    <row r="40" spans="1:26" x14ac:dyDescent="0.25">
      <c r="A40" t="s">
        <v>14</v>
      </c>
      <c r="B40">
        <v>2</v>
      </c>
      <c r="C40">
        <v>5</v>
      </c>
      <c r="D40">
        <v>6</v>
      </c>
      <c r="E40">
        <v>2</v>
      </c>
      <c r="F40">
        <v>2</v>
      </c>
      <c r="G40" s="3">
        <f>(B40+B$3)/SUM(B$3:B$13)</f>
        <v>8.5106382978723402E-2</v>
      </c>
      <c r="H40" s="3">
        <f>(C40+C$3)/SUM(C$3:C$13)</f>
        <v>0.15217391304347827</v>
      </c>
      <c r="I40" s="3">
        <f>(D40+D$3)/SUM(D$3:D$13)</f>
        <v>0.14583333333333334</v>
      </c>
      <c r="J40" s="3">
        <f>(E40+E$3)/SUM(E$3:E$13)</f>
        <v>0.11538461538461539</v>
      </c>
      <c r="K40" s="3">
        <f>(F40+F$3)/SUM(F$3:F$13)</f>
        <v>7.6923076923076927E-2</v>
      </c>
      <c r="L40" s="3">
        <f>G40</f>
        <v>8.5106382978723402E-2</v>
      </c>
      <c r="M40" s="3">
        <f>G40*H40</f>
        <v>1.2950971322849215E-2</v>
      </c>
      <c r="N40" s="3">
        <f>G40*H40*I40</f>
        <v>1.8886833179155107E-3</v>
      </c>
      <c r="O40" s="3">
        <f>G40*H40*I40*J40</f>
        <v>2.1792499822102047E-4</v>
      </c>
      <c r="P40" s="3">
        <f>G40*H40*I40*J40*K40</f>
        <v>1.6763461401616962E-5</v>
      </c>
      <c r="Q40">
        <f t="shared" si="22"/>
        <v>1.25</v>
      </c>
      <c r="R40">
        <f t="shared" si="16"/>
        <v>1.0714285714285712</v>
      </c>
      <c r="S40">
        <f t="shared" si="17"/>
        <v>0.61224489795918347</v>
      </c>
      <c r="T40">
        <f t="shared" si="18"/>
        <v>1.2244897959183669</v>
      </c>
      <c r="U40">
        <f t="shared" si="19"/>
        <v>2.1428571428571419</v>
      </c>
      <c r="V40">
        <v>0</v>
      </c>
      <c r="W40" s="3">
        <f>AVERAGE(R40)*W41</f>
        <v>4.2857142857142856</v>
      </c>
      <c r="X40" s="3">
        <f>AVERAGE(S40)*X41</f>
        <v>16.836734693877546</v>
      </c>
      <c r="Y40" s="3">
        <f t="shared" si="20"/>
        <v>92.602040816326479</v>
      </c>
      <c r="Z40" s="3">
        <f t="shared" si="21"/>
        <v>771.6836734693876</v>
      </c>
    </row>
    <row r="41" spans="1:26" x14ac:dyDescent="0.25">
      <c r="A41" t="s">
        <v>7</v>
      </c>
      <c r="B41">
        <v>3</v>
      </c>
      <c r="C41">
        <v>4</v>
      </c>
      <c r="D41">
        <v>3</v>
      </c>
      <c r="E41">
        <v>8</v>
      </c>
      <c r="F41">
        <v>5</v>
      </c>
      <c r="G41" s="3">
        <f>(B41+B$3)/SUM(B$3:B$13)</f>
        <v>0.10638297872340426</v>
      </c>
      <c r="H41" s="3">
        <f>(C41+C$3)/SUM(C$3:C$13)</f>
        <v>0.13043478260869565</v>
      </c>
      <c r="I41" s="3">
        <f>(D41+D$3)/SUM(D$3:D$13)</f>
        <v>8.3333333333333329E-2</v>
      </c>
      <c r="J41" s="3">
        <f>(E41+E$3)/SUM(E$3:E$13)</f>
        <v>0.23076923076923078</v>
      </c>
      <c r="K41" s="3">
        <f>(F41+F$3)/SUM(F$3:F$13)</f>
        <v>0.13461538461538461</v>
      </c>
      <c r="L41" s="3">
        <f>G41</f>
        <v>0.10638297872340426</v>
      </c>
      <c r="M41" s="3">
        <f>G41*H41</f>
        <v>1.3876040703052728E-2</v>
      </c>
      <c r="N41" s="3">
        <f>G41*H41*I41</f>
        <v>1.1563367252543939E-3</v>
      </c>
      <c r="O41" s="3">
        <f>G41*H41*I41*J41</f>
        <v>2.6684693659716782E-4</v>
      </c>
      <c r="P41" s="3">
        <f>G41*H41*I41*J41*K41</f>
        <v>3.59217030034649E-5</v>
      </c>
      <c r="Q41">
        <f t="shared" si="22"/>
        <v>1</v>
      </c>
      <c r="R41">
        <f t="shared" si="16"/>
        <v>1</v>
      </c>
      <c r="S41">
        <f t="shared" si="17"/>
        <v>1.7500000000000004</v>
      </c>
      <c r="T41">
        <f t="shared" si="18"/>
        <v>1.0208333333333335</v>
      </c>
      <c r="U41">
        <f t="shared" si="19"/>
        <v>1.3125</v>
      </c>
      <c r="V41">
        <v>0</v>
      </c>
      <c r="W41" s="3">
        <f>AVERAGE(R41)*W42</f>
        <v>4.0000000000000009</v>
      </c>
      <c r="X41" s="3">
        <f>AVERAGE(S41)*X42</f>
        <v>27.5</v>
      </c>
      <c r="Y41" s="3">
        <f t="shared" si="20"/>
        <v>75.624999999999986</v>
      </c>
      <c r="Z41" s="3">
        <f t="shared" si="21"/>
        <v>360.11904761904771</v>
      </c>
    </row>
    <row r="42" spans="1:26" x14ac:dyDescent="0.25">
      <c r="A42" t="s">
        <v>9</v>
      </c>
      <c r="B42">
        <v>3</v>
      </c>
      <c r="C42">
        <v>4</v>
      </c>
      <c r="D42">
        <v>6</v>
      </c>
      <c r="E42">
        <v>3</v>
      </c>
      <c r="F42">
        <v>7</v>
      </c>
      <c r="G42" s="3">
        <f>(B42+B$3)/SUM(B$3:B$13)</f>
        <v>0.10638297872340426</v>
      </c>
      <c r="H42" s="3">
        <f>(C42+C$3)/SUM(C$3:C$13)</f>
        <v>0.13043478260869565</v>
      </c>
      <c r="I42" s="3">
        <f>(D42+D$3)/SUM(D$3:D$13)</f>
        <v>0.14583333333333334</v>
      </c>
      <c r="J42" s="3">
        <f>(E42+E$3)/SUM(E$3:E$13)</f>
        <v>0.13461538461538461</v>
      </c>
      <c r="K42" s="3">
        <f>(F42+F$3)/SUM(F$3:F$13)</f>
        <v>0.17307692307692307</v>
      </c>
      <c r="L42" s="3">
        <f>G42</f>
        <v>0.10638297872340426</v>
      </c>
      <c r="M42" s="3">
        <f>G42*H42</f>
        <v>1.3876040703052728E-2</v>
      </c>
      <c r="N42" s="3">
        <f>G42*H42*I42</f>
        <v>2.0235892691951897E-3</v>
      </c>
      <c r="O42" s="3">
        <f>G42*H42*I42*J42</f>
        <v>2.7240624777627551E-4</v>
      </c>
      <c r="P42" s="3">
        <f>G42*H42*I42*J42*K42</f>
        <v>4.7147235192047682E-5</v>
      </c>
      <c r="Q42">
        <f t="shared" si="22"/>
        <v>1.2</v>
      </c>
      <c r="R42">
        <f t="shared" si="16"/>
        <v>1</v>
      </c>
      <c r="S42">
        <f t="shared" si="17"/>
        <v>1</v>
      </c>
      <c r="T42">
        <f t="shared" si="18"/>
        <v>1.4285714285714288</v>
      </c>
      <c r="U42">
        <f t="shared" si="19"/>
        <v>1.2698412698412702</v>
      </c>
      <c r="V42">
        <v>0</v>
      </c>
      <c r="W42" s="3">
        <f>AVERAGE(R42)*W43</f>
        <v>4.0000000000000009</v>
      </c>
      <c r="X42" s="3">
        <f>AVERAGE(S42)*X43</f>
        <v>15.71428571428571</v>
      </c>
      <c r="Y42" s="3">
        <f t="shared" si="20"/>
        <v>74.081632653061206</v>
      </c>
      <c r="Z42" s="3">
        <f t="shared" si="21"/>
        <v>274.37641723356018</v>
      </c>
    </row>
    <row r="43" spans="1:26" x14ac:dyDescent="0.25">
      <c r="A43" t="s">
        <v>10</v>
      </c>
      <c r="B43">
        <v>4</v>
      </c>
      <c r="C43">
        <v>3</v>
      </c>
      <c r="D43">
        <v>6</v>
      </c>
      <c r="E43">
        <v>6</v>
      </c>
      <c r="F43">
        <v>6</v>
      </c>
      <c r="G43" s="3">
        <f>(B43+B$3)/SUM(B$3:B$13)</f>
        <v>0.1276595744680851</v>
      </c>
      <c r="H43" s="3">
        <f>(C43+C$3)/SUM(C$3:C$13)</f>
        <v>0.10869565217391304</v>
      </c>
      <c r="I43" s="3">
        <f>(D43+D$3)/SUM(D$3:D$13)</f>
        <v>0.14583333333333334</v>
      </c>
      <c r="J43" s="3">
        <f>(E43+E$3)/SUM(E$3:E$13)</f>
        <v>0.19230769230769232</v>
      </c>
      <c r="K43" s="3">
        <f>(F43+F$3)/SUM(F$3:F$13)</f>
        <v>0.15384615384615385</v>
      </c>
      <c r="L43" s="3">
        <f>G43</f>
        <v>0.1276595744680851</v>
      </c>
      <c r="M43" s="3">
        <f>G43*H43</f>
        <v>1.3876040703052728E-2</v>
      </c>
      <c r="N43" s="3">
        <f>G43*H43*I43</f>
        <v>2.0235892691951897E-3</v>
      </c>
      <c r="O43" s="3">
        <f>G43*H43*I43*J43</f>
        <v>3.8915178253753652E-4</v>
      </c>
      <c r="P43" s="3">
        <f>G43*H43*I43*J43*K43</f>
        <v>5.9869505005774854E-5</v>
      </c>
      <c r="Q43">
        <f t="shared" si="22"/>
        <v>2</v>
      </c>
      <c r="R43">
        <f t="shared" si="16"/>
        <v>4</v>
      </c>
      <c r="S43">
        <f t="shared" si="17"/>
        <v>2.2857142857142851</v>
      </c>
      <c r="T43">
        <f t="shared" si="18"/>
        <v>1.8285714285714281</v>
      </c>
      <c r="U43">
        <f t="shared" si="19"/>
        <v>2.0571428571428565</v>
      </c>
      <c r="V43">
        <v>0</v>
      </c>
      <c r="W43" s="3">
        <f>AVERAGE(R43)*W44</f>
        <v>4.0000000000000009</v>
      </c>
      <c r="X43" s="3">
        <f>AVERAGE(S43)*X44</f>
        <v>15.71428571428571</v>
      </c>
      <c r="Y43" s="3">
        <f t="shared" si="20"/>
        <v>51.85714285714284</v>
      </c>
      <c r="Z43" s="3">
        <f t="shared" si="21"/>
        <v>216.07142857142856</v>
      </c>
    </row>
    <row r="44" spans="1:26" x14ac:dyDescent="0.25">
      <c r="A44" t="s">
        <v>11</v>
      </c>
      <c r="B44">
        <v>10</v>
      </c>
      <c r="C44">
        <v>8</v>
      </c>
      <c r="D44">
        <v>3</v>
      </c>
      <c r="E44">
        <v>4</v>
      </c>
      <c r="F44">
        <v>7</v>
      </c>
      <c r="G44" s="3">
        <f>(B44+B$3)/SUM(B$3:B$13)</f>
        <v>0.25531914893617019</v>
      </c>
      <c r="H44" s="3">
        <f>(C44+C$3)/SUM(C$3:C$13)</f>
        <v>0.21739130434782608</v>
      </c>
      <c r="I44" s="3">
        <f>(D44+D$3)/SUM(D$3:D$13)</f>
        <v>8.3333333333333329E-2</v>
      </c>
      <c r="J44" s="3">
        <f>(E44+E$3)/SUM(E$3:E$13)</f>
        <v>0.15384615384615385</v>
      </c>
      <c r="K44" s="3">
        <f>(F44+F$3)/SUM(F$3:F$13)</f>
        <v>0.17307692307692307</v>
      </c>
      <c r="L44" s="3">
        <f>G44</f>
        <v>0.25531914893617019</v>
      </c>
      <c r="M44" s="3">
        <f>G44*H44</f>
        <v>5.5504162812210912E-2</v>
      </c>
      <c r="N44" s="3">
        <f>G44*H44*I44</f>
        <v>4.6253469010175755E-3</v>
      </c>
      <c r="O44" s="3">
        <f>G44*H44*I44*J44</f>
        <v>7.115918309257809E-4</v>
      </c>
      <c r="P44" s="3">
        <f>G44*H44*I44*J44*K44</f>
        <v>1.2316012458330822E-4</v>
      </c>
      <c r="Q44">
        <f t="shared" si="22"/>
        <v>0.41666666666666669</v>
      </c>
      <c r="R44">
        <f t="shared" si="16"/>
        <v>0.45833333333333343</v>
      </c>
      <c r="S44">
        <f t="shared" si="17"/>
        <v>0.57291666666666685</v>
      </c>
      <c r="T44">
        <f t="shared" si="18"/>
        <v>1.0026041666666667</v>
      </c>
      <c r="U44">
        <f t="shared" si="19"/>
        <v>0.77980324074074081</v>
      </c>
      <c r="V44">
        <v>0</v>
      </c>
      <c r="W44" s="3">
        <f>AVERAGE(R44)*W45</f>
        <v>1.0000000000000002</v>
      </c>
      <c r="X44" s="3">
        <f>AVERAGE(S44)*X45</f>
        <v>6.875</v>
      </c>
      <c r="Y44" s="3">
        <f t="shared" si="20"/>
        <v>28.359375</v>
      </c>
      <c r="Z44" s="3">
        <f t="shared" si="21"/>
        <v>105.03472222222224</v>
      </c>
    </row>
    <row r="45" spans="1:26" x14ac:dyDescent="0.25">
      <c r="A45" t="s">
        <v>12</v>
      </c>
      <c r="B45">
        <v>3</v>
      </c>
      <c r="C45">
        <v>9</v>
      </c>
      <c r="D45">
        <v>4</v>
      </c>
      <c r="E45">
        <v>10</v>
      </c>
      <c r="F45">
        <v>5</v>
      </c>
      <c r="G45" s="3">
        <f>(B45+B$3)/SUM(B$3:B$13)</f>
        <v>0.10638297872340426</v>
      </c>
      <c r="H45" s="3">
        <f>(C45+C$3)/SUM(C$3:C$13)</f>
        <v>0.2391304347826087</v>
      </c>
      <c r="I45" s="3">
        <f>(D45+D$3)/SUM(D$3:D$13)</f>
        <v>0.10416666666666667</v>
      </c>
      <c r="J45" s="3">
        <f>(E45+E$3)/SUM(E$3:E$13)</f>
        <v>0.26923076923076922</v>
      </c>
      <c r="K45" s="3">
        <f>(F45+F$3)/SUM(F$3:F$13)</f>
        <v>0.13461538461538461</v>
      </c>
      <c r="L45" s="3">
        <f>G45</f>
        <v>0.10638297872340426</v>
      </c>
      <c r="M45" s="3">
        <f>G45*H45</f>
        <v>2.5439407955596672E-2</v>
      </c>
      <c r="N45" s="3">
        <f>G45*H45*I45</f>
        <v>2.6499383287079867E-3</v>
      </c>
      <c r="O45" s="3">
        <f>G45*H45*I45*J45</f>
        <v>7.134449346521502E-4</v>
      </c>
      <c r="P45" s="3">
        <f>G45*H45*I45*J45*K45</f>
        <v>9.6040664280097138E-5</v>
      </c>
      <c r="Q45">
        <f t="shared" si="22"/>
        <v>2.4</v>
      </c>
      <c r="R45">
        <f t="shared" si="16"/>
        <v>1.0909090909090908</v>
      </c>
      <c r="S45">
        <f t="shared" si="17"/>
        <v>2.3999999999999995</v>
      </c>
      <c r="T45">
        <f t="shared" si="18"/>
        <v>1.8857142857142857</v>
      </c>
      <c r="U45">
        <f t="shared" si="19"/>
        <v>2.6938775510204085</v>
      </c>
      <c r="V45">
        <v>0</v>
      </c>
      <c r="W45" s="3">
        <f>AVERAGE(R45)*W46</f>
        <v>2.1818181818181817</v>
      </c>
      <c r="X45" s="3">
        <f>AVERAGE(S45)*X46</f>
        <v>11.999999999999996</v>
      </c>
      <c r="Y45" s="3">
        <f t="shared" si="20"/>
        <v>28.285714285714285</v>
      </c>
      <c r="Z45" s="3">
        <f t="shared" si="21"/>
        <v>134.69387755102042</v>
      </c>
    </row>
    <row r="46" spans="1:26" x14ac:dyDescent="0.25">
      <c r="A46" t="s">
        <v>13</v>
      </c>
      <c r="B46">
        <v>10</v>
      </c>
      <c r="C46">
        <v>3</v>
      </c>
      <c r="D46">
        <v>10</v>
      </c>
      <c r="E46">
        <v>7</v>
      </c>
      <c r="F46">
        <v>8</v>
      </c>
      <c r="G46" s="3">
        <f>(B46+B$3)/SUM(B$3:B$13)</f>
        <v>0.25531914893617019</v>
      </c>
      <c r="H46" s="3">
        <f>(C46+C$3)/SUM(C$3:C$13)</f>
        <v>0.10869565217391304</v>
      </c>
      <c r="I46" s="3">
        <f>(D46+D$3)/SUM(D$3:D$13)</f>
        <v>0.22916666666666666</v>
      </c>
      <c r="J46" s="3">
        <f>(E46+E$3)/SUM(E$3:E$13)</f>
        <v>0.21153846153846154</v>
      </c>
      <c r="K46" s="3">
        <f>(F46+F$3)/SUM(F$3:F$13)</f>
        <v>0.19230769230769232</v>
      </c>
      <c r="L46" s="3">
        <f>G46</f>
        <v>0.25531914893617019</v>
      </c>
      <c r="M46" s="3">
        <f>G46*H46</f>
        <v>2.7752081406105456E-2</v>
      </c>
      <c r="N46" s="3">
        <f>G46*H46*I46</f>
        <v>6.3598519888991671E-3</v>
      </c>
      <c r="O46" s="3">
        <f>G46*H46*I46*J46</f>
        <v>1.3453533053440546E-3</v>
      </c>
      <c r="P46" s="3">
        <f>G46*H46*I46*J46*K46</f>
        <v>2.5872178948924129E-4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2</v>
      </c>
      <c r="X46">
        <v>5</v>
      </c>
      <c r="Y46">
        <v>15</v>
      </c>
      <c r="Z46">
        <v>50</v>
      </c>
    </row>
    <row r="47" spans="1:26" x14ac:dyDescent="0.25">
      <c r="G47" s="3"/>
      <c r="H47" s="3"/>
      <c r="I47" s="3"/>
      <c r="J47" s="3"/>
      <c r="K47" s="3"/>
      <c r="L47" s="3"/>
      <c r="M47" s="3"/>
      <c r="N47" s="3"/>
      <c r="O47" s="3"/>
      <c r="P47" s="3"/>
      <c r="R47" s="3"/>
      <c r="S47" s="3"/>
      <c r="T47" s="3"/>
      <c r="U47" s="3"/>
      <c r="W47" s="3"/>
      <c r="X47" s="3"/>
      <c r="Y47" s="3"/>
      <c r="Z47" s="3"/>
    </row>
    <row r="48" spans="1:26" x14ac:dyDescent="0.25">
      <c r="A48" s="2"/>
      <c r="B48" s="2"/>
      <c r="C48" s="2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26" x14ac:dyDescent="0.25">
      <c r="A49" s="2" t="s">
        <v>33</v>
      </c>
      <c r="B49" s="2"/>
      <c r="C49" s="2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26" x14ac:dyDescent="0.25">
      <c r="A50" t="s">
        <v>0</v>
      </c>
      <c r="B50" s="2" t="s">
        <v>17</v>
      </c>
      <c r="C50" s="2"/>
      <c r="D50" s="2"/>
      <c r="E50" s="2"/>
      <c r="F50" s="2"/>
      <c r="G50" s="4" t="s">
        <v>18</v>
      </c>
      <c r="H50" s="4"/>
      <c r="I50" s="4"/>
      <c r="J50" s="4"/>
      <c r="K50" s="4"/>
      <c r="L50" s="4" t="s">
        <v>19</v>
      </c>
      <c r="M50" s="4"/>
      <c r="N50" s="4"/>
      <c r="O50" s="4"/>
      <c r="P50" s="4"/>
      <c r="Q50" s="2" t="s">
        <v>30</v>
      </c>
      <c r="R50" s="2"/>
      <c r="S50" s="2"/>
      <c r="T50" s="2"/>
      <c r="U50" s="2"/>
      <c r="V50" s="2" t="s">
        <v>31</v>
      </c>
      <c r="W50" s="2"/>
      <c r="X50" s="2"/>
      <c r="Y50" s="2"/>
      <c r="Z50" s="2"/>
    </row>
    <row r="51" spans="1:26" x14ac:dyDescent="0.25">
      <c r="A51" s="1"/>
      <c r="B51" s="1" t="s">
        <v>1</v>
      </c>
      <c r="C51" s="1" t="s">
        <v>2</v>
      </c>
      <c r="D51" s="1" t="s">
        <v>3</v>
      </c>
      <c r="E51" s="1" t="s">
        <v>4</v>
      </c>
      <c r="F51" s="1" t="s">
        <v>16</v>
      </c>
      <c r="G51" s="5" t="s">
        <v>1</v>
      </c>
      <c r="H51" s="5" t="s">
        <v>2</v>
      </c>
      <c r="I51" s="5" t="s">
        <v>3</v>
      </c>
      <c r="J51" s="5" t="s">
        <v>4</v>
      </c>
      <c r="K51" s="5" t="s">
        <v>16</v>
      </c>
      <c r="L51" s="5" t="s">
        <v>20</v>
      </c>
      <c r="M51" s="5" t="s">
        <v>21</v>
      </c>
      <c r="N51" s="5" t="s">
        <v>23</v>
      </c>
      <c r="O51" s="5" t="s">
        <v>22</v>
      </c>
      <c r="P51" s="5" t="s">
        <v>24</v>
      </c>
      <c r="Q51" s="1" t="s">
        <v>20</v>
      </c>
      <c r="R51" s="1" t="s">
        <v>21</v>
      </c>
      <c r="S51" s="1" t="s">
        <v>23</v>
      </c>
      <c r="T51" s="1" t="s">
        <v>22</v>
      </c>
      <c r="U51" s="1" t="s">
        <v>24</v>
      </c>
      <c r="V51" s="1" t="s">
        <v>20</v>
      </c>
      <c r="W51" s="1" t="s">
        <v>21</v>
      </c>
      <c r="X51" s="1" t="s">
        <v>23</v>
      </c>
      <c r="Y51" s="1" t="s">
        <v>22</v>
      </c>
      <c r="Z51" s="1" t="s">
        <v>24</v>
      </c>
    </row>
    <row r="52" spans="1:26" x14ac:dyDescent="0.25">
      <c r="A52" t="s">
        <v>5</v>
      </c>
      <c r="B52">
        <v>2</v>
      </c>
      <c r="C52">
        <v>2</v>
      </c>
      <c r="D52">
        <v>1</v>
      </c>
      <c r="E52">
        <v>4</v>
      </c>
      <c r="F52">
        <v>2</v>
      </c>
      <c r="G52" s="3">
        <f>B52/SUM(B$3:B$13)</f>
        <v>4.2553191489361701E-2</v>
      </c>
      <c r="H52" s="3">
        <f>C52/SUM(C$3:C$13)</f>
        <v>4.3478260869565216E-2</v>
      </c>
      <c r="I52" s="3">
        <f>D52/SUM(D$3:D$13)</f>
        <v>2.0833333333333332E-2</v>
      </c>
      <c r="J52" s="3">
        <f>E52/SUM(E$3:E$13)</f>
        <v>7.6923076923076927E-2</v>
      </c>
      <c r="K52" s="3">
        <f>F52/SUM(F$3:F$13)</f>
        <v>3.8461538461538464E-2</v>
      </c>
      <c r="L52" s="3">
        <f>G52</f>
        <v>4.2553191489361701E-2</v>
      </c>
      <c r="M52" s="3">
        <f>G52*H52</f>
        <v>1.8501387604070304E-3</v>
      </c>
      <c r="N52" s="3">
        <f>G52*H52*I52</f>
        <v>3.85445575084798E-5</v>
      </c>
      <c r="O52" s="3">
        <f>G52*H52*I52*J52</f>
        <v>2.9649659621907539E-6</v>
      </c>
      <c r="P52" s="3">
        <f>G52*H52*I52*J52*K52</f>
        <v>1.1403715239195208E-7</v>
      </c>
      <c r="Q52">
        <f>L53/L52</f>
        <v>2</v>
      </c>
      <c r="R52">
        <f t="shared" ref="R52:R61" si="23">M53/M52</f>
        <v>4</v>
      </c>
      <c r="S52">
        <f t="shared" ref="S52:S61" si="24">N53/N52</f>
        <v>12</v>
      </c>
      <c r="T52">
        <f t="shared" ref="T52:T61" si="25">O53/O52</f>
        <v>18</v>
      </c>
      <c r="U52">
        <f t="shared" ref="U52:U61" si="26">P53/P52</f>
        <v>36.000000000000007</v>
      </c>
      <c r="V52">
        <v>0</v>
      </c>
      <c r="W52" s="3">
        <f>AVERAGE(R52)*W53</f>
        <v>30</v>
      </c>
      <c r="X52" s="3">
        <f>AVERAGE(S52)*X53</f>
        <v>824.99999999999977</v>
      </c>
      <c r="Y52" s="3">
        <f t="shared" ref="Y52:Y61" si="27">AVERAGE(T52)*Y53</f>
        <v>6806.2499999999982</v>
      </c>
      <c r="Z52" s="3">
        <f t="shared" ref="Z52:Z61" si="28">AVERAGE(U52)*Z53</f>
        <v>113437.5</v>
      </c>
    </row>
    <row r="53" spans="1:26" x14ac:dyDescent="0.25">
      <c r="A53" t="s">
        <v>15</v>
      </c>
      <c r="B53">
        <v>2</v>
      </c>
      <c r="C53">
        <v>2</v>
      </c>
      <c r="D53">
        <v>2</v>
      </c>
      <c r="E53">
        <v>2</v>
      </c>
      <c r="F53">
        <v>2</v>
      </c>
      <c r="G53" s="3">
        <f>(B53+B$3)/SUM(B$3:B$13)</f>
        <v>8.5106382978723402E-2</v>
      </c>
      <c r="H53" s="3">
        <f>(C53+C$3)/SUM(C$3:C$13)</f>
        <v>8.6956521739130432E-2</v>
      </c>
      <c r="I53" s="3">
        <f>(D53+D$3)/SUM(D$3:D$13)</f>
        <v>6.25E-2</v>
      </c>
      <c r="J53" s="3">
        <f>(E53+E$3)/SUM(E$3:E$13)</f>
        <v>0.11538461538461539</v>
      </c>
      <c r="K53" s="3">
        <f>(F53+F$3)/SUM(F$3:F$13)</f>
        <v>7.6923076923076927E-2</v>
      </c>
      <c r="L53" s="3">
        <f>G53</f>
        <v>8.5106382978723402E-2</v>
      </c>
      <c r="M53" s="3">
        <f>G53*H53</f>
        <v>7.4005550416281216E-3</v>
      </c>
      <c r="N53" s="3">
        <f>G53*H53*I53</f>
        <v>4.625346901017576E-4</v>
      </c>
      <c r="O53" s="3">
        <f>G53*H53*I53*J53</f>
        <v>5.3369387319433575E-5</v>
      </c>
      <c r="P53" s="3">
        <f>G53*H53*I53*J53*K53</f>
        <v>4.1053374861102754E-6</v>
      </c>
      <c r="Q53">
        <f t="shared" ref="Q53:Q61" si="29">L54/L53</f>
        <v>1.5</v>
      </c>
      <c r="R53">
        <f t="shared" si="23"/>
        <v>1.875</v>
      </c>
      <c r="S53">
        <f t="shared" si="24"/>
        <v>2.4999999999999996</v>
      </c>
      <c r="T53">
        <f t="shared" si="25"/>
        <v>2.9166666666666661</v>
      </c>
      <c r="U53">
        <f t="shared" si="26"/>
        <v>4.3749999999999991</v>
      </c>
      <c r="V53">
        <v>0</v>
      </c>
      <c r="W53" s="3">
        <f>AVERAGE(R53)*W54</f>
        <v>7.5</v>
      </c>
      <c r="X53" s="3">
        <f>AVERAGE(S53)*X54</f>
        <v>68.749999999999986</v>
      </c>
      <c r="Y53" s="3">
        <f t="shared" si="27"/>
        <v>378.12499999999989</v>
      </c>
      <c r="Z53" s="3">
        <f t="shared" si="28"/>
        <v>3151.0416666666661</v>
      </c>
    </row>
    <row r="54" spans="1:26" x14ac:dyDescent="0.25">
      <c r="A54" t="s">
        <v>6</v>
      </c>
      <c r="B54">
        <v>4</v>
      </c>
      <c r="C54">
        <v>3</v>
      </c>
      <c r="D54">
        <v>3</v>
      </c>
      <c r="E54">
        <v>3</v>
      </c>
      <c r="F54">
        <v>4</v>
      </c>
      <c r="G54" s="3">
        <f>(B54+B$3)/SUM(B$3:B$13)</f>
        <v>0.1276595744680851</v>
      </c>
      <c r="H54" s="3">
        <f>(C54+C$3)/SUM(C$3:C$13)</f>
        <v>0.10869565217391304</v>
      </c>
      <c r="I54" s="3">
        <f>(D54+D$3)/SUM(D$3:D$13)</f>
        <v>8.3333333333333329E-2</v>
      </c>
      <c r="J54" s="3">
        <f>(E54+E$3)/SUM(E$3:E$13)</f>
        <v>0.13461538461538461</v>
      </c>
      <c r="K54" s="3">
        <f>(F54+F$3)/SUM(F$3:F$13)</f>
        <v>0.11538461538461539</v>
      </c>
      <c r="L54" s="3">
        <f>G54</f>
        <v>0.1276595744680851</v>
      </c>
      <c r="M54" s="3">
        <f>G54*H54</f>
        <v>1.3876040703052728E-2</v>
      </c>
      <c r="N54" s="3">
        <f>G54*H54*I54</f>
        <v>1.1563367252543939E-3</v>
      </c>
      <c r="O54" s="3">
        <f>G54*H54*I54*J54</f>
        <v>1.5566071301501455E-4</v>
      </c>
      <c r="P54" s="3">
        <f>G54*H54*I54*J54*K54</f>
        <v>1.796085150173245E-5</v>
      </c>
      <c r="Q54">
        <f t="shared" si="29"/>
        <v>0.83333333333333337</v>
      </c>
      <c r="R54">
        <f t="shared" si="23"/>
        <v>1</v>
      </c>
      <c r="S54">
        <f t="shared" si="24"/>
        <v>1</v>
      </c>
      <c r="T54">
        <f t="shared" si="25"/>
        <v>1.7142857142857144</v>
      </c>
      <c r="U54">
        <f t="shared" si="26"/>
        <v>2</v>
      </c>
      <c r="V54">
        <v>0</v>
      </c>
      <c r="W54" s="3">
        <f>AVERAGE(R54)*W55</f>
        <v>4</v>
      </c>
      <c r="X54" s="3">
        <f>AVERAGE(S54)*X55</f>
        <v>27.5</v>
      </c>
      <c r="Y54" s="3">
        <f t="shared" si="27"/>
        <v>129.64285714285714</v>
      </c>
      <c r="Z54" s="3">
        <f t="shared" si="28"/>
        <v>720.2380952380953</v>
      </c>
    </row>
    <row r="55" spans="1:26" x14ac:dyDescent="0.25">
      <c r="A55" t="s">
        <v>7</v>
      </c>
      <c r="B55">
        <v>3</v>
      </c>
      <c r="C55">
        <v>4</v>
      </c>
      <c r="D55">
        <v>3</v>
      </c>
      <c r="E55">
        <v>8</v>
      </c>
      <c r="F55">
        <v>5</v>
      </c>
      <c r="G55" s="3">
        <f>(B55+B$3)/SUM(B$3:B$13)</f>
        <v>0.10638297872340426</v>
      </c>
      <c r="H55" s="3">
        <f>(C55+C$3)/SUM(C$3:C$13)</f>
        <v>0.13043478260869565</v>
      </c>
      <c r="I55" s="3">
        <f>(D55+D$3)/SUM(D$3:D$13)</f>
        <v>8.3333333333333329E-2</v>
      </c>
      <c r="J55" s="3">
        <f>(E55+E$3)/SUM(E$3:E$13)</f>
        <v>0.23076923076923078</v>
      </c>
      <c r="K55" s="3">
        <f>(F55+F$3)/SUM(F$3:F$13)</f>
        <v>0.13461538461538461</v>
      </c>
      <c r="L55" s="3">
        <f>G55</f>
        <v>0.10638297872340426</v>
      </c>
      <c r="M55" s="3">
        <f>G55*H55</f>
        <v>1.3876040703052728E-2</v>
      </c>
      <c r="N55" s="3">
        <f>G55*H55*I55</f>
        <v>1.1563367252543939E-3</v>
      </c>
      <c r="O55" s="3">
        <f>G55*H55*I55*J55</f>
        <v>2.6684693659716782E-4</v>
      </c>
      <c r="P55" s="3">
        <f>G55*H55*I55*J55*K55</f>
        <v>3.59217030034649E-5</v>
      </c>
      <c r="Q55">
        <f t="shared" si="29"/>
        <v>1.2</v>
      </c>
      <c r="R55">
        <f t="shared" si="23"/>
        <v>1</v>
      </c>
      <c r="S55">
        <f t="shared" si="24"/>
        <v>1.2500000000000002</v>
      </c>
      <c r="T55">
        <f t="shared" si="25"/>
        <v>0.72916666666666663</v>
      </c>
      <c r="U55">
        <f t="shared" si="26"/>
        <v>0.625</v>
      </c>
      <c r="V55">
        <v>0</v>
      </c>
      <c r="W55" s="3">
        <f>AVERAGE(R55)*W56</f>
        <v>4</v>
      </c>
      <c r="X55" s="3">
        <f>AVERAGE(S55)*X56</f>
        <v>27.5</v>
      </c>
      <c r="Y55" s="3">
        <f t="shared" si="27"/>
        <v>75.624999999999986</v>
      </c>
      <c r="Z55" s="3">
        <f t="shared" si="28"/>
        <v>360.11904761904765</v>
      </c>
    </row>
    <row r="56" spans="1:26" x14ac:dyDescent="0.25">
      <c r="A56" t="s">
        <v>8</v>
      </c>
      <c r="B56">
        <v>4</v>
      </c>
      <c r="C56">
        <v>3</v>
      </c>
      <c r="D56">
        <v>4</v>
      </c>
      <c r="E56">
        <v>3</v>
      </c>
      <c r="F56">
        <v>4</v>
      </c>
      <c r="G56" s="3">
        <f>(B56+B$3)/SUM(B$3:B$13)</f>
        <v>0.1276595744680851</v>
      </c>
      <c r="H56" s="3">
        <f>(C56+C$3)/SUM(C$3:C$13)</f>
        <v>0.10869565217391304</v>
      </c>
      <c r="I56" s="3">
        <f>(D56+D$3)/SUM(D$3:D$13)</f>
        <v>0.10416666666666667</v>
      </c>
      <c r="J56" s="3">
        <f>(E56+E$3)/SUM(E$3:E$13)</f>
        <v>0.13461538461538461</v>
      </c>
      <c r="K56" s="3">
        <f>(F56+F$3)/SUM(F$3:F$13)</f>
        <v>0.11538461538461539</v>
      </c>
      <c r="L56" s="3">
        <f>G56</f>
        <v>0.1276595744680851</v>
      </c>
      <c r="M56" s="3">
        <f>G56*H56</f>
        <v>1.3876040703052728E-2</v>
      </c>
      <c r="N56" s="3">
        <f>G56*H56*I56</f>
        <v>1.4454209065679925E-3</v>
      </c>
      <c r="O56" s="3">
        <f>G56*H56*I56*J56</f>
        <v>1.9457589126876821E-4</v>
      </c>
      <c r="P56" s="3">
        <f>G56*H56*I56*J56*K56</f>
        <v>2.2451064377165564E-5</v>
      </c>
      <c r="Q56">
        <f t="shared" si="29"/>
        <v>0.66666666666666674</v>
      </c>
      <c r="R56">
        <f t="shared" si="23"/>
        <v>0.93333333333333346</v>
      </c>
      <c r="S56">
        <f t="shared" si="24"/>
        <v>1.3066666666666669</v>
      </c>
      <c r="T56">
        <f t="shared" si="25"/>
        <v>1.1200000000000003</v>
      </c>
      <c r="U56">
        <f t="shared" si="26"/>
        <v>0.74666666666666692</v>
      </c>
      <c r="V56">
        <v>0</v>
      </c>
      <c r="W56" s="3">
        <f>AVERAGE(R56)*W57</f>
        <v>4</v>
      </c>
      <c r="X56" s="3">
        <f>AVERAGE(S56)*X57</f>
        <v>21.999999999999996</v>
      </c>
      <c r="Y56" s="3">
        <f t="shared" si="27"/>
        <v>103.71428571428571</v>
      </c>
      <c r="Z56" s="3">
        <f t="shared" si="28"/>
        <v>576.19047619047626</v>
      </c>
    </row>
    <row r="57" spans="1:26" x14ac:dyDescent="0.25">
      <c r="A57" t="s">
        <v>14</v>
      </c>
      <c r="B57">
        <v>2</v>
      </c>
      <c r="C57">
        <v>5</v>
      </c>
      <c r="D57">
        <v>6</v>
      </c>
      <c r="E57">
        <v>2</v>
      </c>
      <c r="F57">
        <v>2</v>
      </c>
      <c r="G57" s="3">
        <f>(B57+B$3)/SUM(B$3:B$13)</f>
        <v>8.5106382978723402E-2</v>
      </c>
      <c r="H57" s="3">
        <f>(C57+C$3)/SUM(C$3:C$13)</f>
        <v>0.15217391304347827</v>
      </c>
      <c r="I57" s="3">
        <f>(D57+D$3)/SUM(D$3:D$13)</f>
        <v>0.14583333333333334</v>
      </c>
      <c r="J57" s="3">
        <f>(E57+E$3)/SUM(E$3:E$13)</f>
        <v>0.11538461538461539</v>
      </c>
      <c r="K57" s="3">
        <f>(F57+F$3)/SUM(F$3:F$13)</f>
        <v>7.6923076923076927E-2</v>
      </c>
      <c r="L57" s="3">
        <f>G57</f>
        <v>8.5106382978723402E-2</v>
      </c>
      <c r="M57" s="3">
        <f>G57*H57</f>
        <v>1.2950971322849215E-2</v>
      </c>
      <c r="N57" s="3">
        <f>G57*H57*I57</f>
        <v>1.8886833179155107E-3</v>
      </c>
      <c r="O57" s="3">
        <f>G57*H57*I57*J57</f>
        <v>2.1792499822102047E-4</v>
      </c>
      <c r="P57" s="3">
        <f>G57*H57*I57*J57*K57</f>
        <v>1.6763461401616962E-5</v>
      </c>
      <c r="Q57">
        <f t="shared" si="29"/>
        <v>1.25</v>
      </c>
      <c r="R57">
        <f t="shared" si="23"/>
        <v>1.0714285714285712</v>
      </c>
      <c r="S57">
        <f t="shared" si="24"/>
        <v>1.0714285714285712</v>
      </c>
      <c r="T57">
        <f t="shared" si="25"/>
        <v>1.2499999999999996</v>
      </c>
      <c r="U57">
        <f t="shared" si="26"/>
        <v>2.8124999999999987</v>
      </c>
      <c r="V57">
        <v>0</v>
      </c>
      <c r="W57" s="3">
        <f>AVERAGE(R57)*W58</f>
        <v>4.2857142857142856</v>
      </c>
      <c r="X57" s="3">
        <f>AVERAGE(S57)*X58</f>
        <v>16.836734693877546</v>
      </c>
      <c r="Y57" s="3">
        <f t="shared" si="27"/>
        <v>92.602040816326493</v>
      </c>
      <c r="Z57" s="3">
        <f t="shared" si="28"/>
        <v>771.6836734693876</v>
      </c>
    </row>
    <row r="58" spans="1:26" x14ac:dyDescent="0.25">
      <c r="A58" t="s">
        <v>9</v>
      </c>
      <c r="B58">
        <v>3</v>
      </c>
      <c r="C58">
        <v>4</v>
      </c>
      <c r="D58">
        <v>6</v>
      </c>
      <c r="E58">
        <v>3</v>
      </c>
      <c r="F58">
        <v>7</v>
      </c>
      <c r="G58" s="3">
        <f>(B58+B$3)/SUM(B$3:B$13)</f>
        <v>0.10638297872340426</v>
      </c>
      <c r="H58" s="3">
        <f>(C58+C$3)/SUM(C$3:C$13)</f>
        <v>0.13043478260869565</v>
      </c>
      <c r="I58" s="3">
        <f>(D58+D$3)/SUM(D$3:D$13)</f>
        <v>0.14583333333333334</v>
      </c>
      <c r="J58" s="3">
        <f>(E58+E$3)/SUM(E$3:E$13)</f>
        <v>0.13461538461538461</v>
      </c>
      <c r="K58" s="3">
        <f>(F58+F$3)/SUM(F$3:F$13)</f>
        <v>0.17307692307692307</v>
      </c>
      <c r="L58" s="3">
        <f>G58</f>
        <v>0.10638297872340426</v>
      </c>
      <c r="M58" s="3">
        <f>G58*H58</f>
        <v>1.3876040703052728E-2</v>
      </c>
      <c r="N58" s="3">
        <f>G58*H58*I58</f>
        <v>2.0235892691951897E-3</v>
      </c>
      <c r="O58" s="3">
        <f>G58*H58*I58*J58</f>
        <v>2.7240624777627551E-4</v>
      </c>
      <c r="P58" s="3">
        <f>G58*H58*I58*J58*K58</f>
        <v>4.7147235192047682E-5</v>
      </c>
      <c r="Q58">
        <f t="shared" si="29"/>
        <v>1.2</v>
      </c>
      <c r="R58">
        <f t="shared" si="23"/>
        <v>1</v>
      </c>
      <c r="S58">
        <f t="shared" si="24"/>
        <v>1</v>
      </c>
      <c r="T58">
        <f t="shared" si="25"/>
        <v>1.4285714285714288</v>
      </c>
      <c r="U58">
        <f t="shared" si="26"/>
        <v>1.2698412698412702</v>
      </c>
      <c r="V58">
        <v>0</v>
      </c>
      <c r="W58" s="3">
        <f>AVERAGE(R58)*W59</f>
        <v>4.0000000000000009</v>
      </c>
      <c r="X58" s="3">
        <f>AVERAGE(S58)*X59</f>
        <v>15.714285714285712</v>
      </c>
      <c r="Y58" s="3">
        <f t="shared" si="27"/>
        <v>74.08163265306122</v>
      </c>
      <c r="Z58" s="3">
        <f t="shared" si="28"/>
        <v>274.37641723356018</v>
      </c>
    </row>
    <row r="59" spans="1:26" x14ac:dyDescent="0.25">
      <c r="A59" t="s">
        <v>10</v>
      </c>
      <c r="B59">
        <v>4</v>
      </c>
      <c r="C59">
        <v>3</v>
      </c>
      <c r="D59">
        <v>6</v>
      </c>
      <c r="E59">
        <v>6</v>
      </c>
      <c r="F59">
        <v>6</v>
      </c>
      <c r="G59" s="3">
        <f>(B59+B$3)/SUM(B$3:B$13)</f>
        <v>0.1276595744680851</v>
      </c>
      <c r="H59" s="3">
        <f>(C59+C$3)/SUM(C$3:C$13)</f>
        <v>0.10869565217391304</v>
      </c>
      <c r="I59" s="3">
        <f>(D59+D$3)/SUM(D$3:D$13)</f>
        <v>0.14583333333333334</v>
      </c>
      <c r="J59" s="3">
        <f>(E59+E$3)/SUM(E$3:E$13)</f>
        <v>0.19230769230769232</v>
      </c>
      <c r="K59" s="3">
        <f>(F59+F$3)/SUM(F$3:F$13)</f>
        <v>0.15384615384615385</v>
      </c>
      <c r="L59" s="3">
        <f>G59</f>
        <v>0.1276595744680851</v>
      </c>
      <c r="M59" s="3">
        <f>G59*H59</f>
        <v>1.3876040703052728E-2</v>
      </c>
      <c r="N59" s="3">
        <f>G59*H59*I59</f>
        <v>2.0235892691951897E-3</v>
      </c>
      <c r="O59" s="3">
        <f>G59*H59*I59*J59</f>
        <v>3.8915178253753652E-4</v>
      </c>
      <c r="P59" s="3">
        <f>G59*H59*I59*J59*K59</f>
        <v>5.9869505005774854E-5</v>
      </c>
      <c r="Q59">
        <f t="shared" si="29"/>
        <v>0.83333333333333337</v>
      </c>
      <c r="R59">
        <f t="shared" si="23"/>
        <v>1.8333333333333337</v>
      </c>
      <c r="S59">
        <f t="shared" si="24"/>
        <v>1.3095238095238095</v>
      </c>
      <c r="T59">
        <f t="shared" si="25"/>
        <v>1.833333333333333</v>
      </c>
      <c r="U59">
        <f t="shared" si="26"/>
        <v>1.6041666666666663</v>
      </c>
      <c r="V59">
        <v>0</v>
      </c>
      <c r="W59" s="3">
        <f>AVERAGE(R59)*W60</f>
        <v>4.0000000000000009</v>
      </c>
      <c r="X59" s="3">
        <f>AVERAGE(S59)*X60</f>
        <v>15.714285714285712</v>
      </c>
      <c r="Y59" s="3">
        <f t="shared" si="27"/>
        <v>51.857142857142847</v>
      </c>
      <c r="Z59" s="3">
        <f t="shared" si="28"/>
        <v>216.07142857142856</v>
      </c>
    </row>
    <row r="60" spans="1:26" x14ac:dyDescent="0.25">
      <c r="A60" t="s">
        <v>12</v>
      </c>
      <c r="B60">
        <v>3</v>
      </c>
      <c r="C60">
        <v>9</v>
      </c>
      <c r="D60">
        <v>4</v>
      </c>
      <c r="E60">
        <v>10</v>
      </c>
      <c r="F60">
        <v>5</v>
      </c>
      <c r="G60" s="3">
        <f>(B60+B$3)/SUM(B$3:B$13)</f>
        <v>0.10638297872340426</v>
      </c>
      <c r="H60" s="3">
        <f>(C60+C$3)/SUM(C$3:C$13)</f>
        <v>0.2391304347826087</v>
      </c>
      <c r="I60" s="3">
        <f>(D60+D$3)/SUM(D$3:D$13)</f>
        <v>0.10416666666666667</v>
      </c>
      <c r="J60" s="3">
        <f>(E60+E$3)/SUM(E$3:E$13)</f>
        <v>0.26923076923076922</v>
      </c>
      <c r="K60" s="3">
        <f>(F60+F$3)/SUM(F$3:F$13)</f>
        <v>0.13461538461538461</v>
      </c>
      <c r="L60" s="3">
        <f>G60</f>
        <v>0.10638297872340426</v>
      </c>
      <c r="M60" s="3">
        <f>G60*H60</f>
        <v>2.5439407955596672E-2</v>
      </c>
      <c r="N60" s="3">
        <f>G60*H60*I60</f>
        <v>2.6499383287079867E-3</v>
      </c>
      <c r="O60" s="3">
        <f>G60*H60*I60*J60</f>
        <v>7.134449346521502E-4</v>
      </c>
      <c r="P60" s="3">
        <f>G60*H60*I60*J60*K60</f>
        <v>9.6040664280097138E-5</v>
      </c>
      <c r="Q60">
        <f t="shared" si="29"/>
        <v>2.4</v>
      </c>
      <c r="R60">
        <f t="shared" si="23"/>
        <v>2.1818181818181817</v>
      </c>
      <c r="S60">
        <f t="shared" si="24"/>
        <v>1.7454545454545449</v>
      </c>
      <c r="T60">
        <f t="shared" si="25"/>
        <v>0.99740259740259729</v>
      </c>
      <c r="U60">
        <f t="shared" si="26"/>
        <v>1.2823747680890536</v>
      </c>
      <c r="V60">
        <v>0</v>
      </c>
      <c r="W60" s="3">
        <f>AVERAGE(R60)*W61</f>
        <v>2.1818181818181817</v>
      </c>
      <c r="X60" s="3">
        <f>AVERAGE(S60)*X61</f>
        <v>11.999999999999998</v>
      </c>
      <c r="Y60" s="3">
        <f t="shared" si="27"/>
        <v>28.285714285714285</v>
      </c>
      <c r="Z60" s="3">
        <f t="shared" si="28"/>
        <v>134.69387755102042</v>
      </c>
    </row>
    <row r="61" spans="1:26" x14ac:dyDescent="0.25">
      <c r="A61" t="s">
        <v>11</v>
      </c>
      <c r="B61">
        <v>10</v>
      </c>
      <c r="C61">
        <v>8</v>
      </c>
      <c r="D61">
        <v>3</v>
      </c>
      <c r="E61">
        <v>4</v>
      </c>
      <c r="F61">
        <v>7</v>
      </c>
      <c r="G61" s="3">
        <f>(B61+B$3)/SUM(B$3:B$13)</f>
        <v>0.25531914893617019</v>
      </c>
      <c r="H61" s="3">
        <f>(C61+C$3)/SUM(C$3:C$13)</f>
        <v>0.21739130434782608</v>
      </c>
      <c r="I61" s="3">
        <f>(D61+D$3)/SUM(D$3:D$13)</f>
        <v>8.3333333333333329E-2</v>
      </c>
      <c r="J61" s="3">
        <f>(E61+E$3)/SUM(E$3:E$13)</f>
        <v>0.15384615384615385</v>
      </c>
      <c r="K61" s="3">
        <f>(F61+F$3)/SUM(F$3:F$13)</f>
        <v>0.17307692307692307</v>
      </c>
      <c r="L61" s="3">
        <f>G61</f>
        <v>0.25531914893617019</v>
      </c>
      <c r="M61" s="3">
        <f>G61*H61</f>
        <v>5.5504162812210912E-2</v>
      </c>
      <c r="N61" s="3">
        <f>G61*H61*I61</f>
        <v>4.6253469010175755E-3</v>
      </c>
      <c r="O61" s="3">
        <f>G61*H61*I61*J61</f>
        <v>7.115918309257809E-4</v>
      </c>
      <c r="P61" s="3">
        <f>G61*H61*I61*J61*K61</f>
        <v>1.2316012458330822E-4</v>
      </c>
      <c r="Q61">
        <f t="shared" si="29"/>
        <v>1</v>
      </c>
      <c r="R61">
        <f t="shared" si="23"/>
        <v>0.5</v>
      </c>
      <c r="S61">
        <f t="shared" si="24"/>
        <v>1.3750000000000002</v>
      </c>
      <c r="T61">
        <f t="shared" si="25"/>
        <v>1.8906250000000002</v>
      </c>
      <c r="U61">
        <f t="shared" si="26"/>
        <v>2.1006944444444451</v>
      </c>
      <c r="V61">
        <v>0</v>
      </c>
      <c r="W61" s="3">
        <f>AVERAGE(R61)*W62</f>
        <v>1</v>
      </c>
      <c r="X61" s="3">
        <f>AVERAGE(S61)*X62</f>
        <v>6.8750000000000009</v>
      </c>
      <c r="Y61" s="3">
        <f t="shared" si="27"/>
        <v>28.359375000000004</v>
      </c>
      <c r="Z61" s="3">
        <f t="shared" si="28"/>
        <v>105.03472222222226</v>
      </c>
    </row>
    <row r="62" spans="1:26" x14ac:dyDescent="0.25">
      <c r="A62" t="s">
        <v>13</v>
      </c>
      <c r="B62">
        <v>10</v>
      </c>
      <c r="C62">
        <v>3</v>
      </c>
      <c r="D62">
        <v>10</v>
      </c>
      <c r="E62">
        <v>7</v>
      </c>
      <c r="F62">
        <v>8</v>
      </c>
      <c r="G62" s="3">
        <f>(B62+B$3)/SUM(B$3:B$13)</f>
        <v>0.25531914893617019</v>
      </c>
      <c r="H62" s="3">
        <f>(C62+C$3)/SUM(C$3:C$13)</f>
        <v>0.10869565217391304</v>
      </c>
      <c r="I62" s="3">
        <f>(D62+D$3)/SUM(D$3:D$13)</f>
        <v>0.22916666666666666</v>
      </c>
      <c r="J62" s="3">
        <f>(E62+E$3)/SUM(E$3:E$13)</f>
        <v>0.21153846153846154</v>
      </c>
      <c r="K62" s="3">
        <f>(F62+F$3)/SUM(F$3:F$13)</f>
        <v>0.19230769230769232</v>
      </c>
      <c r="L62" s="3">
        <f>G62</f>
        <v>0.25531914893617019</v>
      </c>
      <c r="M62" s="3">
        <f>G62*H62</f>
        <v>2.7752081406105456E-2</v>
      </c>
      <c r="N62" s="3">
        <f>G62*H62*I62</f>
        <v>6.3598519888991671E-3</v>
      </c>
      <c r="O62" s="3">
        <f>G62*H62*I62*J62</f>
        <v>1.3453533053440546E-3</v>
      </c>
      <c r="P62" s="3">
        <f>G62*H62*I62*J62*K62</f>
        <v>2.5872178948924129E-4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2</v>
      </c>
      <c r="X62">
        <v>5</v>
      </c>
      <c r="Y62">
        <v>15</v>
      </c>
      <c r="Z62">
        <v>50</v>
      </c>
    </row>
    <row r="65" spans="1:6" x14ac:dyDescent="0.25">
      <c r="A65" t="s">
        <v>0</v>
      </c>
      <c r="B65" s="2" t="s">
        <v>34</v>
      </c>
      <c r="C65" s="2"/>
      <c r="D65" s="2"/>
      <c r="E65" s="2"/>
      <c r="F65" s="2"/>
    </row>
    <row r="66" spans="1:6" x14ac:dyDescent="0.25">
      <c r="B66" s="1" t="s">
        <v>20</v>
      </c>
      <c r="C66" s="1" t="s">
        <v>21</v>
      </c>
      <c r="D66" s="1" t="s">
        <v>23</v>
      </c>
      <c r="E66" s="1" t="s">
        <v>22</v>
      </c>
      <c r="F66" s="1" t="s">
        <v>24</v>
      </c>
    </row>
    <row r="67" spans="1:6" x14ac:dyDescent="0.25">
      <c r="A67" t="s">
        <v>5</v>
      </c>
      <c r="B67">
        <f>AVERAGE(V20,V36,V52)</f>
        <v>0</v>
      </c>
      <c r="C67" s="3">
        <f>AVERAGE(W20,W36,W52)</f>
        <v>30</v>
      </c>
      <c r="D67" s="3">
        <f>AVERAGE(X20,X36,X52)</f>
        <v>825</v>
      </c>
      <c r="E67" s="3">
        <f>AVERAGE(Y20,Y36,Y52)</f>
        <v>6806.2499999999973</v>
      </c>
      <c r="F67" s="3">
        <f>AVERAGE(Z20,Z36,Z52)</f>
        <v>113437.5</v>
      </c>
    </row>
    <row r="68" spans="1:6" x14ac:dyDescent="0.25">
      <c r="A68" t="s">
        <v>15</v>
      </c>
      <c r="B68">
        <f>AVERAGE(V21,V37,V53)</f>
        <v>0</v>
      </c>
      <c r="C68">
        <f>AVERAGE(W21,W37,W53)</f>
        <v>7.5</v>
      </c>
      <c r="D68" s="3">
        <f>AVERAGE(X21,X37,X53)</f>
        <v>68.75</v>
      </c>
      <c r="E68" s="3">
        <f>AVERAGE(Y21,Y37,Y53)</f>
        <v>378.12499999999983</v>
      </c>
      <c r="F68" s="3">
        <f>AVERAGE(Z21,Z37,Z53)</f>
        <v>3151.0416666666661</v>
      </c>
    </row>
    <row r="69" spans="1:6" x14ac:dyDescent="0.25">
      <c r="A69" t="s">
        <v>14</v>
      </c>
      <c r="B69">
        <f>AVERAGE(V22,V38,V54)</f>
        <v>0</v>
      </c>
      <c r="C69">
        <f>AVERAGE(W22,W38,W54)</f>
        <v>4.0952380952380949</v>
      </c>
      <c r="D69" s="3">
        <f>AVERAGE(X22,X40,X57)</f>
        <v>16.836734693877546</v>
      </c>
      <c r="E69" s="3">
        <f>AVERAGE(Y22,Y40,Y57)</f>
        <v>92.602040816326493</v>
      </c>
      <c r="F69" s="3">
        <f>AVERAGE(Z22,Z40,Z57)</f>
        <v>771.68367346938749</v>
      </c>
    </row>
    <row r="70" spans="1:6" x14ac:dyDescent="0.25">
      <c r="A70" t="s">
        <v>6</v>
      </c>
      <c r="B70">
        <f>AVERAGE(V23,V39,V55)</f>
        <v>0</v>
      </c>
      <c r="C70">
        <f>AVERAGE(W23,W39,W55)</f>
        <v>4</v>
      </c>
      <c r="D70" s="3">
        <f>AVERAGE(X23,X38,X54)</f>
        <v>27.5</v>
      </c>
      <c r="E70" s="3">
        <f>AVERAGE(Y23,Y38,Y54)</f>
        <v>129.64285714285711</v>
      </c>
      <c r="F70" s="3">
        <f>AVERAGE(Z23,Z38,Z54)</f>
        <v>720.2380952380953</v>
      </c>
    </row>
    <row r="71" spans="1:6" x14ac:dyDescent="0.25">
      <c r="A71" t="s">
        <v>8</v>
      </c>
      <c r="B71">
        <f>AVERAGE(V24,V40,V56)</f>
        <v>0</v>
      </c>
      <c r="C71">
        <f>AVERAGE(W24,W40,W56)</f>
        <v>4.0952380952380958</v>
      </c>
      <c r="D71" s="3">
        <f>AVERAGE(X24,X39,X56)</f>
        <v>22</v>
      </c>
      <c r="E71" s="3">
        <f>AVERAGE(Y24,Y39,Y56)</f>
        <v>103.71428571428571</v>
      </c>
      <c r="F71" s="3">
        <f>AVERAGE(Z24,Z39,Z56)</f>
        <v>576.19047619047626</v>
      </c>
    </row>
    <row r="72" spans="1:6" x14ac:dyDescent="0.25">
      <c r="A72" t="s">
        <v>7</v>
      </c>
      <c r="B72">
        <f>AVERAGE(V25,V41,V57)</f>
        <v>0</v>
      </c>
      <c r="C72">
        <f>AVERAGE(W25,W41,W57)</f>
        <v>4.0952380952380958</v>
      </c>
      <c r="D72" s="3">
        <f>AVERAGE(X25,X41,X55)</f>
        <v>27.5</v>
      </c>
      <c r="E72" s="3">
        <f>AVERAGE(Y25,Y41,Y55)</f>
        <v>75.625</v>
      </c>
      <c r="F72" s="3">
        <f>AVERAGE(Z25,Z41,Z55)</f>
        <v>360.11904761904771</v>
      </c>
    </row>
    <row r="73" spans="1:6" x14ac:dyDescent="0.25">
      <c r="A73" t="s">
        <v>9</v>
      </c>
      <c r="B73">
        <f>AVERAGE(V26,V42,V58)</f>
        <v>0</v>
      </c>
      <c r="C73">
        <f>AVERAGE(W26,W42,W58)</f>
        <v>4.0000000000000009</v>
      </c>
      <c r="D73" s="3">
        <f>AVERAGE(X26,X42,X58)</f>
        <v>15.714285714285714</v>
      </c>
      <c r="E73" s="3">
        <f>AVERAGE(Y26,Y42,Y58)</f>
        <v>74.081632653061206</v>
      </c>
      <c r="F73" s="3">
        <f>AVERAGE(Z26,Z42,Z58)</f>
        <v>274.37641723356018</v>
      </c>
    </row>
    <row r="74" spans="1:6" x14ac:dyDescent="0.25">
      <c r="A74" t="s">
        <v>10</v>
      </c>
      <c r="B74">
        <f>AVERAGE(V27,V43,V59)</f>
        <v>0</v>
      </c>
      <c r="C74">
        <f>AVERAGE(W27,W43,W59)</f>
        <v>4.0000000000000009</v>
      </c>
      <c r="D74" s="3">
        <f>AVERAGE(X27,X43,X59)</f>
        <v>15.714285714285714</v>
      </c>
      <c r="E74" s="3">
        <f>AVERAGE(Y27,Y43,Y59)</f>
        <v>51.857142857142854</v>
      </c>
      <c r="F74" s="3">
        <f>AVERAGE(Z27,Z43,Z59)</f>
        <v>216.07142857142856</v>
      </c>
    </row>
    <row r="75" spans="1:6" x14ac:dyDescent="0.25">
      <c r="A75" t="s">
        <v>12</v>
      </c>
      <c r="B75">
        <f>AVERAGE(V28,V44,V60)</f>
        <v>0</v>
      </c>
      <c r="C75">
        <f>AVERAGE(W28,W44,W60)</f>
        <v>1.7878787878787878</v>
      </c>
      <c r="D75" s="3">
        <f>AVERAGE(X28,X45,X60)</f>
        <v>11.999999999999998</v>
      </c>
      <c r="E75" s="3">
        <f>AVERAGE(Y28,Y45,Y60)</f>
        <v>28.285714285714288</v>
      </c>
      <c r="F75" s="3">
        <f>AVERAGE(Z28,Z45,Z60)</f>
        <v>134.69387755102042</v>
      </c>
    </row>
    <row r="76" spans="1:6" x14ac:dyDescent="0.25">
      <c r="A76" t="s">
        <v>11</v>
      </c>
      <c r="B76">
        <f>AVERAGE(V29,V45,V61)</f>
        <v>0</v>
      </c>
      <c r="C76">
        <f>AVERAGE(W29,W45,W61)</f>
        <v>1.3939393939393938</v>
      </c>
      <c r="D76" s="3">
        <f>AVERAGE(X29,X44,X61)</f>
        <v>6.875</v>
      </c>
      <c r="E76" s="3">
        <f>AVERAGE(Y29,Y44,Y61)</f>
        <v>28.359375</v>
      </c>
      <c r="F76" s="3">
        <f>AVERAGE(Z29,Z44,Z61)</f>
        <v>105.03472222222224</v>
      </c>
    </row>
    <row r="77" spans="1:6" x14ac:dyDescent="0.25">
      <c r="A77" t="s">
        <v>13</v>
      </c>
      <c r="B77">
        <f>AVERAGE(V30,V46,V62)</f>
        <v>0</v>
      </c>
      <c r="C77">
        <v>2</v>
      </c>
      <c r="D77">
        <v>5</v>
      </c>
      <c r="E77">
        <f>AVERAGE(Y30,Y46,Y62)</f>
        <v>15</v>
      </c>
      <c r="F77">
        <f>AVERAGE(Z30,Z46,Z62)</f>
        <v>50</v>
      </c>
    </row>
  </sheetData>
  <sortState ref="A52:P62">
    <sortCondition ref="N52:N62"/>
  </sortState>
  <mergeCells count="25">
    <mergeCell ref="B50:F50"/>
    <mergeCell ref="G50:K50"/>
    <mergeCell ref="L50:P50"/>
    <mergeCell ref="Q50:U50"/>
    <mergeCell ref="V50:Z50"/>
    <mergeCell ref="B65:F65"/>
    <mergeCell ref="V18:Z18"/>
    <mergeCell ref="A33:C33"/>
    <mergeCell ref="B34:F34"/>
    <mergeCell ref="G34:K34"/>
    <mergeCell ref="L34:P34"/>
    <mergeCell ref="Q34:U34"/>
    <mergeCell ref="V34:Z34"/>
    <mergeCell ref="A17:C17"/>
    <mergeCell ref="A48:C48"/>
    <mergeCell ref="Q18:U18"/>
    <mergeCell ref="A49:C49"/>
    <mergeCell ref="L18:P18"/>
    <mergeCell ref="G18:K18"/>
    <mergeCell ref="B18:F18"/>
    <mergeCell ref="A32:C32"/>
    <mergeCell ref="B1:F1"/>
    <mergeCell ref="G1:K1"/>
    <mergeCell ref="L1:P1"/>
    <mergeCell ref="K15:M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2014-12-14T08:11:09Z</dcterms:created>
  <dcterms:modified xsi:type="dcterms:W3CDTF">2014-12-14T10:33:46Z</dcterms:modified>
</cp:coreProperties>
</file>