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365-my.sharepoint.com/personal/lgklok_tudelft_nl/Documents/Documenten/Master/HydroPower/"/>
    </mc:Choice>
  </mc:AlternateContent>
  <xr:revisionPtr revIDLastSave="0" documentId="8_{99953A93-4252-4551-8E6E-D1B872543C8A}" xr6:coauthVersionLast="47" xr6:coauthVersionMax="47" xr10:uidLastSave="{00000000-0000-0000-0000-000000000000}"/>
  <bookViews>
    <workbookView xWindow="-120" yWindow="-120" windowWidth="38640" windowHeight="21120" xr2:uid="{49E73692-72E5-434F-BE81-8E99D174410F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F7" i="1"/>
  <c r="D7" i="1"/>
  <c r="G5" i="1"/>
  <c r="E5" i="1"/>
  <c r="C5" i="1"/>
  <c r="I5" i="1" s="1"/>
  <c r="B7" i="1"/>
  <c r="J2" i="1"/>
  <c r="I2" i="1"/>
  <c r="J3" i="1"/>
  <c r="I3" i="1"/>
  <c r="J5" i="1" l="1"/>
  <c r="F5" i="1" s="1"/>
  <c r="D4" i="1"/>
  <c r="H6" i="1"/>
  <c r="D6" i="1"/>
  <c r="H3" i="1"/>
  <c r="D3" i="1"/>
  <c r="H4" i="1"/>
  <c r="F4" i="1"/>
  <c r="F6" i="1"/>
  <c r="F3" i="1"/>
  <c r="D5" i="1" l="1"/>
  <c r="H5" i="1"/>
  <c r="F2" i="1"/>
  <c r="H2" i="1" l="1"/>
  <c r="D2" i="1"/>
</calcChain>
</file>

<file path=xl/sharedStrings.xml><?xml version="1.0" encoding="utf-8"?>
<sst xmlns="http://schemas.openxmlformats.org/spreadsheetml/2006/main" count="15" uniqueCount="15">
  <si>
    <t>Value 1</t>
  </si>
  <si>
    <t>Result 1</t>
  </si>
  <si>
    <t>Value 2</t>
  </si>
  <si>
    <t>Result 2</t>
  </si>
  <si>
    <t>Value 3</t>
  </si>
  <si>
    <t>Result 3</t>
  </si>
  <si>
    <t>LCOE</t>
  </si>
  <si>
    <t>Weight</t>
  </si>
  <si>
    <t>Initial Cost</t>
  </si>
  <si>
    <t>Material use</t>
  </si>
  <si>
    <t>Energy output</t>
  </si>
  <si>
    <t>Total</t>
  </si>
  <si>
    <t>Worst value</t>
  </si>
  <si>
    <t>Best value</t>
  </si>
  <si>
    <t>Expected people to 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</si>
</sst>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6410-8790-4E25-B7BD-9F58AF6BEEF7}">
  <dimension ref="A1:J7"/>
  <sheetViews>
    <sheetView tabSelected="1" workbookViewId="0">
      <selection activeCell="H14" sqref="H14"/>
    </sheetView>
  </sheetViews>
  <sheetFormatPr defaultRowHeight="15" x14ac:dyDescent="0.25"/>
  <cols>
    <col min="1" max="1" width="13.28515625" customWidth="1"/>
    <col min="2" max="2" width="9" customWidth="1"/>
    <col min="3" max="3" width="0.85546875" hidden="1" customWidth="1"/>
    <col min="4" max="4" width="13.7109375" bestFit="1" customWidth="1"/>
    <col min="5" max="5" width="0.42578125" hidden="1" customWidth="1"/>
    <col min="6" max="6" width="9.28515625" customWidth="1"/>
    <col min="7" max="7" width="9.140625" hidden="1" customWidth="1"/>
    <col min="8" max="8" width="12.5703125" bestFit="1" customWidth="1"/>
    <col min="9" max="9" width="0.28515625" hidden="1" customWidth="1"/>
    <col min="10" max="10" width="0.5703125" hidden="1" customWidth="1"/>
  </cols>
  <sheetData>
    <row r="1" spans="1:10" x14ac:dyDescent="0.25"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12</v>
      </c>
      <c r="J1" t="s">
        <v>13</v>
      </c>
    </row>
    <row r="2" spans="1:10" x14ac:dyDescent="0.25">
      <c r="A2" t="s">
        <v>6</v>
      </c>
      <c r="B2">
        <v>0.3</v>
      </c>
      <c r="C2">
        <v>1.6040000000000001</v>
      </c>
      <c r="D2" s="2">
        <f>(C2-$I2)/($J2-$I2)</f>
        <v>0.81481481481481455</v>
      </c>
      <c r="E2" s="2">
        <v>1.534</v>
      </c>
      <c r="F2" s="2">
        <f t="shared" ref="E2:H2" si="0">(E2-$I2)/($J2-$I2)</f>
        <v>1</v>
      </c>
      <c r="G2" s="2">
        <v>1.9119999999999999</v>
      </c>
      <c r="H2" s="2">
        <f t="shared" si="0"/>
        <v>0</v>
      </c>
      <c r="I2" s="1">
        <f>MAX(C2,E2,G2)</f>
        <v>1.9119999999999999</v>
      </c>
      <c r="J2" s="1">
        <f>MIN(C2,E2,G2)</f>
        <v>1.534</v>
      </c>
    </row>
    <row r="3" spans="1:10" x14ac:dyDescent="0.25">
      <c r="A3" t="s">
        <v>8</v>
      </c>
      <c r="B3">
        <v>0.1</v>
      </c>
      <c r="C3">
        <v>364</v>
      </c>
      <c r="D3" s="2">
        <f t="shared" ref="D3:D6" si="1">(C3-$I3)/($J3-$I3)</f>
        <v>1</v>
      </c>
      <c r="E3" s="2">
        <v>426</v>
      </c>
      <c r="F3" s="2">
        <f t="shared" ref="F3:H3" si="2">(E3-$I3)/($J3-$I3)</f>
        <v>0.62874251497005984</v>
      </c>
      <c r="G3" s="2">
        <v>531</v>
      </c>
      <c r="H3" s="2">
        <f t="shared" ref="H3" si="3">(G3-$I3)/($J3-$I3)</f>
        <v>0</v>
      </c>
      <c r="I3">
        <f>MAX(C3,E3,G3)</f>
        <v>531</v>
      </c>
      <c r="J3">
        <f>MIN(C3,E3,G3)</f>
        <v>364</v>
      </c>
    </row>
    <row r="4" spans="1:10" x14ac:dyDescent="0.25">
      <c r="A4" t="s">
        <v>9</v>
      </c>
      <c r="B4">
        <v>0.2</v>
      </c>
      <c r="C4">
        <v>37</v>
      </c>
      <c r="D4" s="2">
        <f t="shared" si="1"/>
        <v>0.26</v>
      </c>
      <c r="E4" s="2">
        <v>29</v>
      </c>
      <c r="F4" s="2">
        <f t="shared" ref="F4:H4" si="4">(E4-$I4)/($J4-$I4)</f>
        <v>0.42</v>
      </c>
      <c r="G4" s="2">
        <v>29</v>
      </c>
      <c r="H4" s="2">
        <f t="shared" ref="H4" si="5">(G4-$I4)/($J4-$I4)</f>
        <v>0.42</v>
      </c>
      <c r="I4">
        <v>50</v>
      </c>
      <c r="J4">
        <v>0</v>
      </c>
    </row>
    <row r="5" spans="1:10" x14ac:dyDescent="0.25">
      <c r="A5" t="s">
        <v>14</v>
      </c>
      <c r="B5">
        <v>0.25</v>
      </c>
      <c r="C5">
        <f>30*8.95</f>
        <v>268.5</v>
      </c>
      <c r="D5" s="2">
        <f t="shared" si="1"/>
        <v>0</v>
      </c>
      <c r="E5" s="2">
        <f>9*7.95</f>
        <v>71.55</v>
      </c>
      <c r="F5" s="2">
        <f t="shared" ref="F5:H6" si="6">(E5-$I5)/($J5-$I5)</f>
        <v>1</v>
      </c>
      <c r="G5" s="2">
        <f>9*7.95</f>
        <v>71.55</v>
      </c>
      <c r="H5" s="2">
        <f t="shared" ref="H5:H6" si="7">(G5-$I5)/($J5-$I5)</f>
        <v>1</v>
      </c>
      <c r="I5">
        <f t="shared" ref="I4:I5" si="8">MAX(C5,E5,G5)</f>
        <v>268.5</v>
      </c>
      <c r="J5">
        <f t="shared" ref="J4:J5" si="9">MIN(C5,E5,G5)</f>
        <v>71.55</v>
      </c>
    </row>
    <row r="6" spans="1:10" x14ac:dyDescent="0.25">
      <c r="A6" t="s">
        <v>10</v>
      </c>
      <c r="B6">
        <v>0.15</v>
      </c>
      <c r="C6">
        <v>913</v>
      </c>
      <c r="D6" s="2">
        <f t="shared" si="1"/>
        <v>0.60866666666666669</v>
      </c>
      <c r="E6" s="2">
        <v>1118</v>
      </c>
      <c r="F6" s="2">
        <f t="shared" si="6"/>
        <v>0.74533333333333329</v>
      </c>
      <c r="G6" s="2">
        <v>1118</v>
      </c>
      <c r="H6" s="2">
        <f t="shared" si="7"/>
        <v>0.74533333333333329</v>
      </c>
      <c r="I6">
        <v>0</v>
      </c>
      <c r="J6">
        <v>1500</v>
      </c>
    </row>
    <row r="7" spans="1:10" x14ac:dyDescent="0.25">
      <c r="A7" t="s">
        <v>11</v>
      </c>
      <c r="B7">
        <f>SUM(B2:B6)</f>
        <v>1</v>
      </c>
      <c r="D7" s="2">
        <f>D2*$B2+D3*$B3+D4*$B4+D5*$B5+D6*$B6</f>
        <v>0.48774444444444431</v>
      </c>
      <c r="E7" s="2"/>
      <c r="F7" s="2">
        <f>F2*$B2+F3*$B3+F4*$B4+F5*$B5+F6*$B6</f>
        <v>0.808674251497006</v>
      </c>
      <c r="G7" s="2"/>
      <c r="H7" s="2">
        <f>H2*$B2+H3*$B3+H4*$B4+H5*$B5+H6*$B6</f>
        <v>0.44580000000000003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Klok</dc:creator>
  <cp:lastModifiedBy>Leon Klok</cp:lastModifiedBy>
  <dcterms:created xsi:type="dcterms:W3CDTF">2025-10-09T16:04:50Z</dcterms:created>
  <dcterms:modified xsi:type="dcterms:W3CDTF">2025-10-09T20:32:54Z</dcterms:modified>
</cp:coreProperties>
</file>