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tudy\cs\Fund Management V2.0\Fund Management\"/>
    </mc:Choice>
  </mc:AlternateContent>
  <bookViews>
    <workbookView xWindow="0" yWindow="0" windowWidth="28800" windowHeight="14210" activeTab="1"/>
  </bookViews>
  <sheets>
    <sheet name="简介" sheetId="3" r:id="rId1"/>
    <sheet name="实时持仓" sheetId="5" r:id="rId2"/>
    <sheet name="记账单" sheetId="1" r:id="rId3"/>
    <sheet name="模拟持仓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I16" i="5" l="1"/>
  <c r="I15" i="5" l="1"/>
  <c r="J23" i="5" l="1"/>
  <c r="J24" i="5"/>
  <c r="J25" i="5"/>
  <c r="J26" i="5"/>
  <c r="J27" i="5"/>
  <c r="I5" i="5"/>
  <c r="I6" i="5"/>
  <c r="I7" i="5"/>
  <c r="I8" i="5"/>
  <c r="I9" i="5"/>
  <c r="I10" i="5"/>
  <c r="I11" i="5"/>
  <c r="I12" i="5"/>
  <c r="I13" i="5"/>
  <c r="I14" i="5"/>
  <c r="I4" i="5"/>
  <c r="J21" i="4"/>
  <c r="J20" i="4"/>
  <c r="I12" i="4"/>
  <c r="M12" i="4" s="1"/>
  <c r="G12" i="4"/>
  <c r="I11" i="4"/>
  <c r="N11" i="4" s="1"/>
  <c r="O11" i="4" s="1"/>
  <c r="G11" i="4"/>
  <c r="I10" i="4"/>
  <c r="M10" i="4" s="1"/>
  <c r="G10" i="4"/>
  <c r="I9" i="4"/>
  <c r="M9" i="4" s="1"/>
  <c r="G9" i="4"/>
  <c r="I8" i="4"/>
  <c r="M8" i="4" s="1"/>
  <c r="G8" i="4"/>
  <c r="I7" i="4"/>
  <c r="N7" i="4" s="1"/>
  <c r="O7" i="4" s="1"/>
  <c r="G7" i="4"/>
  <c r="I6" i="4"/>
  <c r="N6" i="4" s="1"/>
  <c r="O6" i="4" s="1"/>
  <c r="G6" i="4"/>
  <c r="I5" i="4"/>
  <c r="M5" i="4" s="1"/>
  <c r="G5" i="4"/>
  <c r="I4" i="4"/>
  <c r="J4" i="4" s="1"/>
  <c r="G4" i="4"/>
  <c r="G31" i="4"/>
  <c r="G30" i="4"/>
  <c r="G21" i="4"/>
  <c r="G20" i="4"/>
  <c r="H16" i="3"/>
  <c r="H15" i="3"/>
  <c r="H14" i="3"/>
  <c r="H13" i="3"/>
  <c r="H12" i="3"/>
  <c r="J12" i="4" l="1"/>
  <c r="J11" i="4"/>
  <c r="M7" i="4"/>
  <c r="N12" i="4"/>
  <c r="O12" i="4" s="1"/>
  <c r="N9" i="4"/>
  <c r="O9" i="4" s="1"/>
  <c r="M6" i="4"/>
  <c r="J9" i="4"/>
  <c r="J6" i="4"/>
  <c r="M4" i="4"/>
  <c r="N4" i="4"/>
  <c r="O4" i="4" s="1"/>
  <c r="J10" i="4"/>
  <c r="J5" i="4"/>
  <c r="M11" i="4"/>
  <c r="N10" i="4"/>
  <c r="O10" i="4" s="1"/>
  <c r="J7" i="4"/>
  <c r="N8" i="4"/>
  <c r="O8" i="4" s="1"/>
  <c r="J8" i="4"/>
  <c r="N5" i="4"/>
  <c r="O5" i="4" s="1"/>
</calcChain>
</file>

<file path=xl/sharedStrings.xml><?xml version="1.0" encoding="utf-8"?>
<sst xmlns="http://schemas.openxmlformats.org/spreadsheetml/2006/main" count="1449" uniqueCount="206">
  <si>
    <t>序号</t>
    <phoneticPr fontId="1" type="noConversion"/>
  </si>
  <si>
    <t>日期</t>
    <phoneticPr fontId="1" type="noConversion"/>
  </si>
  <si>
    <t>时间</t>
    <phoneticPr fontId="1" type="noConversion"/>
  </si>
  <si>
    <t>基金代码</t>
    <phoneticPr fontId="1" type="noConversion"/>
  </si>
  <si>
    <t>基金名称</t>
    <phoneticPr fontId="1" type="noConversion"/>
  </si>
  <si>
    <t>持仓金额</t>
    <phoneticPr fontId="1" type="noConversion"/>
  </si>
  <si>
    <t>持仓比例</t>
    <phoneticPr fontId="1" type="noConversion"/>
  </si>
  <si>
    <t>净值</t>
    <phoneticPr fontId="1" type="noConversion"/>
  </si>
  <si>
    <t>历史数据——记账单</t>
    <phoneticPr fontId="1" type="noConversion"/>
  </si>
  <si>
    <t>基金类型</t>
    <phoneticPr fontId="1" type="noConversion"/>
  </si>
  <si>
    <t>初始买入额</t>
    <phoneticPr fontId="1" type="noConversion"/>
  </si>
  <si>
    <t>累计盈亏</t>
    <phoneticPr fontId="1" type="noConversion"/>
  </si>
  <si>
    <t>累计收益率</t>
    <phoneticPr fontId="1" type="noConversion"/>
  </si>
  <si>
    <t>实时数据——实时持仓</t>
    <phoneticPr fontId="1" type="noConversion"/>
  </si>
  <si>
    <t>090002</t>
    <phoneticPr fontId="1" type="noConversion"/>
  </si>
  <si>
    <t>买入手续费</t>
    <phoneticPr fontId="1" type="noConversion"/>
  </si>
  <si>
    <t>初始净值</t>
    <phoneticPr fontId="1" type="noConversion"/>
  </si>
  <si>
    <t>初始份额</t>
    <phoneticPr fontId="1" type="noConversion"/>
  </si>
  <si>
    <t>持仓份额</t>
    <phoneticPr fontId="1" type="noConversion"/>
  </si>
  <si>
    <t>当日盈亏</t>
    <phoneticPr fontId="1" type="noConversion"/>
  </si>
  <si>
    <t>股票型</t>
    <phoneticPr fontId="1" type="noConversion"/>
  </si>
  <si>
    <t>债券型</t>
    <phoneticPr fontId="1" type="noConversion"/>
  </si>
  <si>
    <t>160723</t>
    <phoneticPr fontId="1" type="noConversion"/>
  </si>
  <si>
    <t>股票、债券型基金（收益率以净值和份额估算）</t>
    <phoneticPr fontId="1" type="noConversion"/>
  </si>
  <si>
    <t>万份收益</t>
    <phoneticPr fontId="1" type="noConversion"/>
  </si>
  <si>
    <t>七日年化</t>
    <phoneticPr fontId="1" type="noConversion"/>
  </si>
  <si>
    <t>货币型基金（收益率以上一交易日数据和万份收益估算）</t>
    <phoneticPr fontId="1" type="noConversion"/>
  </si>
  <si>
    <t>货币型</t>
    <phoneticPr fontId="1" type="noConversion"/>
  </si>
  <si>
    <t>当日净值</t>
    <phoneticPr fontId="1" type="noConversion"/>
  </si>
  <si>
    <t>累计盈亏</t>
    <phoneticPr fontId="1" type="noConversion"/>
  </si>
  <si>
    <t>累计收益率</t>
    <phoneticPr fontId="1" type="noConversion"/>
  </si>
  <si>
    <t>组合盈亏</t>
    <phoneticPr fontId="1" type="noConversion"/>
  </si>
  <si>
    <t>组合收益率</t>
    <phoneticPr fontId="1" type="noConversion"/>
  </si>
  <si>
    <t>起始日期</t>
    <phoneticPr fontId="1" type="noConversion"/>
  </si>
  <si>
    <t>期限</t>
    <phoneticPr fontId="1" type="noConversion"/>
  </si>
  <si>
    <t>预计年化</t>
    <phoneticPr fontId="1" type="noConversion"/>
  </si>
  <si>
    <t>定期存款（收益率以上一交易日数据和预计年化估算）</t>
    <phoneticPr fontId="1" type="noConversion"/>
  </si>
  <si>
    <t>组合现值</t>
    <phoneticPr fontId="1" type="noConversion"/>
  </si>
  <si>
    <t>最后一次更新于：</t>
    <phoneticPr fontId="1" type="noConversion"/>
  </si>
  <si>
    <t>004368</t>
    <phoneticPr fontId="1" type="noConversion"/>
  </si>
  <si>
    <t>基金规模</t>
    <phoneticPr fontId="1" type="noConversion"/>
  </si>
  <si>
    <t>基金现值</t>
    <phoneticPr fontId="1" type="noConversion"/>
  </si>
  <si>
    <t>成立时间</t>
    <phoneticPr fontId="1" type="noConversion"/>
  </si>
  <si>
    <t>累计收益</t>
    <phoneticPr fontId="1" type="noConversion"/>
  </si>
  <si>
    <t>当年收益</t>
    <phoneticPr fontId="1" type="noConversion"/>
  </si>
  <si>
    <t>平均年化</t>
    <phoneticPr fontId="1" type="noConversion"/>
  </si>
  <si>
    <t>无风险利率</t>
    <phoneticPr fontId="1" type="noConversion"/>
  </si>
  <si>
    <t>beta(30日)</t>
    <phoneticPr fontId="1" type="noConversion"/>
  </si>
  <si>
    <t>alpha(30日)</t>
    <phoneticPr fontId="1" type="noConversion"/>
  </si>
  <si>
    <t>基金简介</t>
    <phoneticPr fontId="1" type="noConversion"/>
  </si>
  <si>
    <t>基本指标</t>
    <phoneticPr fontId="1" type="noConversion"/>
  </si>
  <si>
    <t>债券型</t>
    <phoneticPr fontId="1" type="noConversion"/>
  </si>
  <si>
    <t>股票型</t>
    <phoneticPr fontId="1" type="noConversion"/>
  </si>
  <si>
    <t>货币型</t>
    <phoneticPr fontId="1" type="noConversion"/>
  </si>
  <si>
    <t>定期</t>
    <phoneticPr fontId="1" type="noConversion"/>
  </si>
  <si>
    <t>闲置</t>
    <phoneticPr fontId="1" type="noConversion"/>
  </si>
  <si>
    <t>资产结构</t>
    <phoneticPr fontId="1" type="noConversion"/>
  </si>
  <si>
    <t>平安富盈45天</t>
    <phoneticPr fontId="1" type="noConversion"/>
  </si>
  <si>
    <t>001061</t>
    <phoneticPr fontId="1" type="noConversion"/>
  </si>
  <si>
    <t>000147</t>
    <phoneticPr fontId="1" type="noConversion"/>
  </si>
  <si>
    <t>530021</t>
    <phoneticPr fontId="1" type="noConversion"/>
  </si>
  <si>
    <t>大成债券A/B</t>
  </si>
  <si>
    <t>嘉实原油(QDII-LOF)</t>
  </si>
  <si>
    <t>易方达高等级信用债债券A</t>
  </si>
  <si>
    <t>华夏收益债券(QDII)A</t>
  </si>
  <si>
    <t>建信纯债A</t>
  </si>
  <si>
    <t>招商招利宝货币A</t>
  </si>
  <si>
    <t>前海开源聚财宝A</t>
  </si>
  <si>
    <t>090002</t>
  </si>
  <si>
    <t>债券型</t>
  </si>
  <si>
    <t>160723</t>
  </si>
  <si>
    <t>股票型</t>
  </si>
  <si>
    <t>000147</t>
  </si>
  <si>
    <t>001061</t>
  </si>
  <si>
    <t>530021</t>
  </si>
  <si>
    <t>003537</t>
  </si>
  <si>
    <t>货币型</t>
  </si>
  <si>
    <t>004368</t>
  </si>
  <si>
    <t>国寿安鑫盈360天</t>
  </si>
  <si>
    <t>定期</t>
  </si>
  <si>
    <t>平安富盈45天</t>
  </si>
  <si>
    <t>债券型</t>
    <phoneticPr fontId="1" type="noConversion"/>
  </si>
  <si>
    <t>股票型</t>
    <phoneticPr fontId="1" type="noConversion"/>
  </si>
  <si>
    <t>货币型</t>
    <phoneticPr fontId="1" type="noConversion"/>
  </si>
  <si>
    <t>定期</t>
    <phoneticPr fontId="1" type="noConversion"/>
  </si>
  <si>
    <t>闲置</t>
    <phoneticPr fontId="1" type="noConversion"/>
  </si>
  <si>
    <t>2</t>
    <phoneticPr fontId="1" type="noConversion"/>
  </si>
  <si>
    <t>1</t>
    <phoneticPr fontId="1" type="noConversion"/>
  </si>
  <si>
    <t>3</t>
  </si>
  <si>
    <t>4</t>
  </si>
  <si>
    <t>5</t>
  </si>
  <si>
    <t>6</t>
  </si>
  <si>
    <t>7</t>
  </si>
  <si>
    <t>8</t>
  </si>
  <si>
    <t>9</t>
  </si>
  <si>
    <t>005620</t>
  </si>
  <si>
    <t>005620</t>
    <phoneticPr fontId="1" type="noConversion"/>
  </si>
  <si>
    <t>股票型</t>
    <phoneticPr fontId="1" type="noConversion"/>
  </si>
  <si>
    <t>161725</t>
  </si>
  <si>
    <t>161725</t>
    <phoneticPr fontId="1" type="noConversion"/>
  </si>
  <si>
    <t>中欧品质消费股票A</t>
  </si>
  <si>
    <t>招商中证白酒指数分级</t>
  </si>
  <si>
    <t>10</t>
  </si>
  <si>
    <t>嘉实原油(QDII-LOF)</t>
    <phoneticPr fontId="1" type="noConversion"/>
  </si>
  <si>
    <t>前海开源聚财宝A</t>
    <phoneticPr fontId="1" type="noConversion"/>
  </si>
  <si>
    <t>11</t>
  </si>
  <si>
    <t>12</t>
  </si>
  <si>
    <t>建信纯债债券A</t>
  </si>
  <si>
    <t>13</t>
  </si>
  <si>
    <t>招商中证白酒指数分级</t>
    <phoneticPr fontId="1" type="noConversion"/>
  </si>
  <si>
    <t>建信纯债债券A</t>
    <phoneticPr fontId="1" type="noConversion"/>
  </si>
  <si>
    <t>大成债券A/B</t>
    <phoneticPr fontId="1" type="noConversion"/>
  </si>
  <si>
    <t>华夏收益债券(QDII)A</t>
    <phoneticPr fontId="1" type="noConversion"/>
  </si>
  <si>
    <t>14</t>
  </si>
  <si>
    <t>110011</t>
  </si>
  <si>
    <t>110011</t>
    <phoneticPr fontId="1" type="noConversion"/>
  </si>
  <si>
    <t>股票型</t>
    <phoneticPr fontId="1" type="noConversion"/>
  </si>
  <si>
    <t>050021</t>
  </si>
  <si>
    <t>050021</t>
    <phoneticPr fontId="1" type="noConversion"/>
  </si>
  <si>
    <t>易方达高等级信用债债券A</t>
    <phoneticPr fontId="1" type="noConversion"/>
  </si>
  <si>
    <t>中欧品质消费股票A</t>
    <phoneticPr fontId="1" type="noConversion"/>
  </si>
  <si>
    <t>易方达中小盘混合</t>
  </si>
  <si>
    <t>博时创业板ETF联接A</t>
  </si>
  <si>
    <t>招商招利宝货币A</t>
    <phoneticPr fontId="1" type="noConversion"/>
  </si>
  <si>
    <t>15</t>
  </si>
  <si>
    <t>股票、债券型基金</t>
    <phoneticPr fontId="1" type="noConversion"/>
  </si>
  <si>
    <t>货币型基金</t>
    <phoneticPr fontId="1" type="noConversion"/>
  </si>
  <si>
    <t>当日盈亏率</t>
    <phoneticPr fontId="1" type="noConversion"/>
  </si>
  <si>
    <t>累计盈亏</t>
    <phoneticPr fontId="1" type="noConversion"/>
  </si>
  <si>
    <t>累计收益率</t>
    <phoneticPr fontId="1" type="noConversion"/>
  </si>
  <si>
    <t>定期存款</t>
    <phoneticPr fontId="1" type="noConversion"/>
  </si>
  <si>
    <t>003537</t>
    <phoneticPr fontId="1" type="noConversion"/>
  </si>
  <si>
    <t>货币型</t>
    <phoneticPr fontId="1" type="noConversion"/>
  </si>
  <si>
    <t>国寿安鑫盈360天</t>
    <phoneticPr fontId="1" type="noConversion"/>
  </si>
  <si>
    <t>国寿安鑫盈360天</t>
    <phoneticPr fontId="1" type="noConversion"/>
  </si>
  <si>
    <t>161226</t>
  </si>
  <si>
    <t>国投瑞银白银期货(LOF)</t>
  </si>
  <si>
    <t>320021</t>
  </si>
  <si>
    <t>诺安双利债券发起</t>
  </si>
  <si>
    <t>161716</t>
  </si>
  <si>
    <t>招商双债增强债券(LOF)C</t>
  </si>
  <si>
    <t>470058</t>
  </si>
  <si>
    <t>汇添富可转换债券A</t>
  </si>
  <si>
    <t>002963</t>
  </si>
  <si>
    <t>易方达黄金ETF联接C</t>
  </si>
  <si>
    <t>000940</t>
  </si>
  <si>
    <t>富国中小盘精选混合</t>
  </si>
  <si>
    <t>005689</t>
  </si>
  <si>
    <t>中银医疗保健混合</t>
  </si>
  <si>
    <t>16</t>
  </si>
  <si>
    <t>17</t>
  </si>
  <si>
    <t>18</t>
  </si>
  <si>
    <t>19</t>
  </si>
  <si>
    <t>000342</t>
  </si>
  <si>
    <t>嘉实新兴市场A1(QDII)</t>
  </si>
  <si>
    <t>004043</t>
  </si>
  <si>
    <t>华夏鼎茂债券C</t>
  </si>
  <si>
    <t>20</t>
  </si>
  <si>
    <t>160724</t>
  </si>
  <si>
    <t>嘉实沪深300ETF联接C</t>
  </si>
  <si>
    <t>21</t>
  </si>
  <si>
    <t>22</t>
  </si>
  <si>
    <t>23</t>
  </si>
  <si>
    <t>24</t>
  </si>
  <si>
    <t>25</t>
  </si>
  <si>
    <t>000307</t>
  </si>
  <si>
    <t>易方达黄金ETF联接A</t>
  </si>
  <si>
    <t>26</t>
  </si>
  <si>
    <t>27</t>
  </si>
  <si>
    <t>28</t>
  </si>
  <si>
    <t>29</t>
  </si>
  <si>
    <t>30</t>
  </si>
  <si>
    <t>040046</t>
  </si>
  <si>
    <t>华安纳斯达克100指数</t>
  </si>
  <si>
    <t>31</t>
  </si>
  <si>
    <t>32</t>
  </si>
  <si>
    <t>33</t>
  </si>
  <si>
    <t>34</t>
  </si>
  <si>
    <t>华夏鼎茂债券C</t>
    <phoneticPr fontId="1" type="noConversion"/>
  </si>
  <si>
    <t>中银医疗保健混合</t>
    <phoneticPr fontId="1" type="noConversion"/>
  </si>
  <si>
    <t>华安纳斯达克100指数</t>
    <phoneticPr fontId="1" type="noConversion"/>
  </si>
  <si>
    <t>35</t>
  </si>
  <si>
    <t>161716</t>
    <phoneticPr fontId="1" type="noConversion"/>
  </si>
  <si>
    <t>债券型</t>
    <phoneticPr fontId="1" type="noConversion"/>
  </si>
  <si>
    <t>招商双债增强债券(LOF)C</t>
    <phoneticPr fontId="1" type="noConversion"/>
  </si>
  <si>
    <t>470058</t>
    <phoneticPr fontId="1" type="noConversion"/>
  </si>
  <si>
    <t>汇添富可转换债券A</t>
    <phoneticPr fontId="1" type="noConversion"/>
  </si>
  <si>
    <t>华夏收益债券(QDII)A</t>
    <phoneticPr fontId="1" type="noConversion"/>
  </si>
  <si>
    <t>160724</t>
    <phoneticPr fontId="1" type="noConversion"/>
  </si>
  <si>
    <t>嘉实沪深300ETF联接C</t>
    <phoneticPr fontId="1" type="noConversion"/>
  </si>
  <si>
    <t>320021</t>
    <phoneticPr fontId="1" type="noConversion"/>
  </si>
  <si>
    <t>诺安双利债券发起</t>
    <phoneticPr fontId="1" type="noConversion"/>
  </si>
  <si>
    <t>000342</t>
    <phoneticPr fontId="1" type="noConversion"/>
  </si>
  <si>
    <t>嘉实新兴市场A1(QDII)</t>
    <phoneticPr fontId="1" type="noConversion"/>
  </si>
  <si>
    <t>004043</t>
    <phoneticPr fontId="1" type="noConversion"/>
  </si>
  <si>
    <t>530021</t>
    <phoneticPr fontId="1" type="noConversion"/>
  </si>
  <si>
    <t>000940</t>
    <phoneticPr fontId="1" type="noConversion"/>
  </si>
  <si>
    <t>股票型</t>
    <phoneticPr fontId="1" type="noConversion"/>
  </si>
  <si>
    <t>富国中小盘精选混合</t>
    <phoneticPr fontId="1" type="noConversion"/>
  </si>
  <si>
    <t>005689</t>
    <phoneticPr fontId="1" type="noConversion"/>
  </si>
  <si>
    <t>003016</t>
    <phoneticPr fontId="1" type="noConversion"/>
  </si>
  <si>
    <t>中金中证500A</t>
    <phoneticPr fontId="1" type="noConversion"/>
  </si>
  <si>
    <t>000307</t>
    <phoneticPr fontId="1" type="noConversion"/>
  </si>
  <si>
    <t>易方达黄金ETF联接A</t>
    <phoneticPr fontId="1" type="noConversion"/>
  </si>
  <si>
    <t>040046</t>
    <phoneticPr fontId="1" type="noConversion"/>
  </si>
  <si>
    <t>161725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</si>
</sst>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);[Red]\(0.00\)"/>
    <numFmt numFmtId="177" formatCode="h:mm;@"/>
    <numFmt numFmtId="178" formatCode="0.0%;[Red]\(0.0%\);\-\%"/>
    <numFmt numFmtId="179" formatCode="#,##0.00_);[Red]\(#,##0.00\)"/>
    <numFmt numFmtId="180" formatCode="0.00%;[Red]\(0.00%\);\-\%"/>
    <numFmt numFmtId="181" formatCode="0.0000_);[Red]\(0.0000\)"/>
    <numFmt numFmtId="182" formatCode="#,##0.00_);[Red]\(#,##0.00\);\-"/>
    <numFmt numFmtId="183" formatCode="#,##0.0000_);[Red]\(#,##0.0000\)"/>
    <numFmt numFmtId="184" formatCode="0.0000%"/>
    <numFmt numFmtId="185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华文楷体"/>
      <family val="3"/>
      <charset val="134"/>
    </font>
    <font>
      <b/>
      <sz val="14"/>
      <color theme="0"/>
      <name val="华文楷体"/>
      <family val="3"/>
      <charset val="134"/>
    </font>
    <font>
      <sz val="11"/>
      <name val="华文楷体"/>
      <family val="3"/>
      <charset val="134"/>
    </font>
    <font>
      <sz val="11"/>
      <color rgb="FF2B01FF"/>
      <name val="华文楷体"/>
      <family val="3"/>
      <charset val="134"/>
    </font>
    <font>
      <b/>
      <sz val="12"/>
      <name val="华文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>
      <alignment vertical="center"/>
    </xf>
    <xf numFmtId="176" fontId="3" fillId="2" borderId="0">
      <alignment vertical="center"/>
    </xf>
    <xf numFmtId="0" fontId="6" fillId="5" borderId="2">
      <alignment vertical="center"/>
    </xf>
  </cellStyleXfs>
  <cellXfs count="144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0" xfId="0" applyNumberFormat="1" applyFont="1">
      <alignment vertical="center"/>
    </xf>
    <xf numFmtId="180" fontId="2" fillId="0" borderId="1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0" xfId="0" applyNumberFormat="1" applyFont="1">
      <alignment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9" fontId="5" fillId="3" borderId="0" xfId="0" applyNumberFormat="1" applyFont="1" applyFill="1">
      <alignment vertical="center"/>
    </xf>
    <xf numFmtId="181" fontId="5" fillId="3" borderId="0" xfId="0" applyNumberFormat="1" applyFont="1" applyFill="1">
      <alignment vertical="center"/>
    </xf>
    <xf numFmtId="176" fontId="2" fillId="4" borderId="0" xfId="0" applyNumberFormat="1" applyFont="1" applyFill="1">
      <alignment vertical="center"/>
    </xf>
    <xf numFmtId="181" fontId="2" fillId="0" borderId="0" xfId="0" applyNumberFormat="1" applyFont="1" applyFill="1">
      <alignment vertical="center"/>
    </xf>
    <xf numFmtId="182" fontId="4" fillId="4" borderId="0" xfId="0" applyNumberFormat="1" applyFont="1" applyFill="1">
      <alignment vertical="center"/>
    </xf>
    <xf numFmtId="182" fontId="2" fillId="4" borderId="0" xfId="0" applyNumberFormat="1" applyFont="1" applyFill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5" fillId="0" borderId="0" xfId="0" applyNumberFormat="1" applyFont="1" applyFill="1">
      <alignment vertical="center"/>
    </xf>
    <xf numFmtId="181" fontId="5" fillId="0" borderId="0" xfId="0" applyNumberFormat="1" applyFont="1" applyFill="1">
      <alignment vertical="center"/>
    </xf>
    <xf numFmtId="182" fontId="4" fillId="0" borderId="0" xfId="0" applyNumberFormat="1" applyFont="1" applyFill="1">
      <alignment vertical="center"/>
    </xf>
    <xf numFmtId="182" fontId="2" fillId="0" borderId="0" xfId="0" applyNumberFormat="1" applyFont="1" applyFill="1">
      <alignment vertical="center"/>
    </xf>
    <xf numFmtId="178" fontId="2" fillId="0" borderId="0" xfId="0" applyNumberFormat="1" applyFont="1" applyFill="1">
      <alignment vertical="center"/>
    </xf>
    <xf numFmtId="180" fontId="2" fillId="0" borderId="0" xfId="0" applyNumberFormat="1" applyFont="1" applyFill="1">
      <alignment vertical="center"/>
    </xf>
    <xf numFmtId="179" fontId="4" fillId="0" borderId="0" xfId="0" applyNumberFormat="1" applyFont="1" applyFill="1">
      <alignment vertical="center"/>
    </xf>
    <xf numFmtId="179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4" fillId="4" borderId="0" xfId="0" applyNumberFormat="1" applyFont="1" applyFill="1">
      <alignment vertical="center"/>
    </xf>
    <xf numFmtId="184" fontId="2" fillId="0" borderId="0" xfId="0" applyNumberFormat="1" applyFont="1" applyFill="1">
      <alignment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9" fontId="4" fillId="0" borderId="3" xfId="0" applyNumberFormat="1" applyFont="1" applyFill="1" applyBorder="1" applyAlignment="1">
      <alignment horizontal="center" vertical="center"/>
    </xf>
    <xf numFmtId="181" fontId="4" fillId="0" borderId="3" xfId="0" applyNumberFormat="1" applyFont="1" applyFill="1" applyBorder="1" applyAlignment="1">
      <alignment horizontal="center" vertical="center"/>
    </xf>
    <xf numFmtId="182" fontId="4" fillId="0" borderId="3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9" fontId="5" fillId="3" borderId="1" xfId="0" applyNumberFormat="1" applyFont="1" applyFill="1" applyBorder="1">
      <alignment vertical="center"/>
    </xf>
    <xf numFmtId="181" fontId="5" fillId="3" borderId="1" xfId="0" applyNumberFormat="1" applyFont="1" applyFill="1" applyBorder="1">
      <alignment vertical="center"/>
    </xf>
    <xf numFmtId="182" fontId="4" fillId="4" borderId="1" xfId="0" applyNumberFormat="1" applyFont="1" applyFill="1" applyBorder="1">
      <alignment vertical="center"/>
    </xf>
    <xf numFmtId="182" fontId="2" fillId="4" borderId="1" xfId="0" applyNumberFormat="1" applyFont="1" applyFill="1" applyBorder="1">
      <alignment vertical="center"/>
    </xf>
    <xf numFmtId="10" fontId="2" fillId="4" borderId="1" xfId="0" applyNumberFormat="1" applyFont="1" applyFill="1" applyBorder="1">
      <alignment vertical="center"/>
    </xf>
    <xf numFmtId="181" fontId="2" fillId="0" borderId="1" xfId="0" applyNumberFormat="1" applyFont="1" applyFill="1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>
      <alignment vertical="center"/>
    </xf>
    <xf numFmtId="184" fontId="2" fillId="0" borderId="1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178" fontId="2" fillId="0" borderId="4" xfId="0" applyNumberFormat="1" applyFont="1" applyBorder="1" applyAlignment="1">
      <alignment horizontal="center" vertical="center"/>
    </xf>
    <xf numFmtId="180" fontId="2" fillId="4" borderId="5" xfId="0" applyNumberFormat="1" applyFont="1" applyFill="1" applyBorder="1">
      <alignment vertical="center"/>
    </xf>
    <xf numFmtId="180" fontId="2" fillId="4" borderId="6" xfId="0" applyNumberFormat="1" applyFont="1" applyFill="1" applyBorder="1">
      <alignment vertical="center"/>
    </xf>
    <xf numFmtId="180" fontId="2" fillId="0" borderId="4" xfId="0" applyNumberFormat="1" applyFont="1" applyFill="1" applyBorder="1" applyAlignment="1">
      <alignment horizontal="center" vertical="center"/>
    </xf>
    <xf numFmtId="184" fontId="2" fillId="0" borderId="5" xfId="0" applyNumberFormat="1" applyFont="1" applyFill="1" applyBorder="1">
      <alignment vertical="center"/>
    </xf>
    <xf numFmtId="184" fontId="2" fillId="0" borderId="6" xfId="0" applyNumberFormat="1" applyFont="1" applyFill="1" applyBorder="1">
      <alignment vertical="center"/>
    </xf>
    <xf numFmtId="183" fontId="4" fillId="0" borderId="0" xfId="0" applyNumberFormat="1" applyFont="1" applyFill="1">
      <alignment vertical="center"/>
    </xf>
    <xf numFmtId="184" fontId="4" fillId="0" borderId="0" xfId="0" applyNumberFormat="1" applyFont="1" applyFill="1">
      <alignment vertical="center"/>
    </xf>
    <xf numFmtId="179" fontId="2" fillId="0" borderId="7" xfId="0" applyNumberFormat="1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>
      <alignment vertical="center"/>
    </xf>
    <xf numFmtId="178" fontId="4" fillId="0" borderId="4" xfId="0" applyNumberFormat="1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85" fontId="5" fillId="3" borderId="7" xfId="0" applyNumberFormat="1" applyFont="1" applyFill="1" applyBorder="1" applyAlignment="1">
      <alignment horizontal="center" vertical="center"/>
    </xf>
    <xf numFmtId="185" fontId="5" fillId="3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>
      <alignment vertical="center"/>
    </xf>
    <xf numFmtId="176" fontId="5" fillId="3" borderId="0" xfId="0" applyNumberFormat="1" applyFont="1" applyFill="1" applyBorder="1">
      <alignment vertical="center"/>
    </xf>
    <xf numFmtId="176" fontId="5" fillId="0" borderId="0" xfId="0" applyNumberFormat="1" applyFont="1" applyFill="1" applyBorder="1">
      <alignment vertical="center"/>
    </xf>
    <xf numFmtId="176" fontId="5" fillId="3" borderId="1" xfId="0" applyNumberFormat="1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180" fontId="5" fillId="3" borderId="7" xfId="0" applyNumberFormat="1" applyFont="1" applyFill="1" applyBorder="1">
      <alignment vertical="center"/>
    </xf>
    <xf numFmtId="180" fontId="5" fillId="3" borderId="0" xfId="0" applyNumberFormat="1" applyFont="1" applyFill="1" applyBorder="1">
      <alignment vertical="center"/>
    </xf>
    <xf numFmtId="180" fontId="5" fillId="3" borderId="1" xfId="0" applyNumberFormat="1" applyFont="1" applyFill="1" applyBorder="1">
      <alignment vertical="center"/>
    </xf>
    <xf numFmtId="180" fontId="4" fillId="4" borderId="7" xfId="0" applyNumberFormat="1" applyFont="1" applyFill="1" applyBorder="1">
      <alignment vertical="center"/>
    </xf>
    <xf numFmtId="180" fontId="4" fillId="4" borderId="0" xfId="0" applyNumberFormat="1" applyFont="1" applyFill="1" applyBorder="1">
      <alignment vertical="center"/>
    </xf>
    <xf numFmtId="180" fontId="4" fillId="4" borderId="1" xfId="0" applyNumberFormat="1" applyFont="1" applyFill="1" applyBorder="1">
      <alignment vertical="center"/>
    </xf>
    <xf numFmtId="180" fontId="2" fillId="0" borderId="8" xfId="0" applyNumberFormat="1" applyFont="1" applyFill="1" applyBorder="1">
      <alignment vertical="center"/>
    </xf>
    <xf numFmtId="180" fontId="2" fillId="0" borderId="5" xfId="0" applyNumberFormat="1" applyFont="1" applyFill="1" applyBorder="1">
      <alignment vertical="center"/>
    </xf>
    <xf numFmtId="180" fontId="2" fillId="0" borderId="6" xfId="0" applyNumberFormat="1" applyFont="1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83" fontId="4" fillId="0" borderId="1" xfId="0" applyNumberFormat="1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4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179" fontId="4" fillId="0" borderId="1" xfId="0" applyNumberFormat="1" applyFont="1" applyFill="1" applyBorder="1">
      <alignment vertical="center"/>
    </xf>
    <xf numFmtId="176" fontId="4" fillId="0" borderId="7" xfId="0" applyNumberFormat="1" applyFont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4" fontId="5" fillId="3" borderId="0" xfId="0" applyNumberFormat="1" applyFont="1" applyFill="1">
      <alignment vertical="center"/>
    </xf>
    <xf numFmtId="180" fontId="5" fillId="3" borderId="0" xfId="0" applyNumberFormat="1" applyFont="1" applyFill="1">
      <alignment vertical="center"/>
    </xf>
    <xf numFmtId="10" fontId="2" fillId="4" borderId="0" xfId="0" applyNumberFormat="1" applyFont="1" applyFill="1" applyAlignment="1">
      <alignment horizontal="center" vertical="center"/>
    </xf>
    <xf numFmtId="10" fontId="2" fillId="0" borderId="0" xfId="0" applyNumberFormat="1" applyFont="1" applyFill="1">
      <alignment vertical="center"/>
    </xf>
    <xf numFmtId="182" fontId="2" fillId="0" borderId="1" xfId="0" applyNumberFormat="1" applyFont="1" applyFill="1" applyBorder="1">
      <alignment vertical="center"/>
    </xf>
    <xf numFmtId="10" fontId="2" fillId="0" borderId="1" xfId="0" applyNumberFormat="1" applyFont="1" applyFill="1" applyBorder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4" fillId="0" borderId="0" xfId="0" applyNumberFormat="1" applyFont="1" applyFill="1">
      <alignment vertical="center"/>
    </xf>
    <xf numFmtId="10" fontId="4" fillId="0" borderId="1" xfId="0" applyNumberFormat="1" applyFont="1" applyFill="1" applyBorder="1">
      <alignment vertical="center"/>
    </xf>
    <xf numFmtId="180" fontId="4" fillId="0" borderId="7" xfId="0" applyNumberFormat="1" applyFont="1" applyFill="1" applyBorder="1">
      <alignment vertical="center"/>
    </xf>
    <xf numFmtId="180" fontId="4" fillId="0" borderId="0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0" xfId="0" applyNumberFormat="1" applyFont="1" applyFill="1" applyBorder="1">
      <alignment vertical="center"/>
    </xf>
    <xf numFmtId="182" fontId="2" fillId="0" borderId="0" xfId="0" applyNumberFormat="1" applyFont="1" applyFill="1" applyBorder="1">
      <alignment vertical="center"/>
    </xf>
    <xf numFmtId="10" fontId="2" fillId="0" borderId="0" xfId="0" applyNumberFormat="1" applyFont="1" applyFill="1" applyBorder="1">
      <alignment vertical="center"/>
    </xf>
    <xf numFmtId="181" fontId="2" fillId="0" borderId="0" xfId="0" applyNumberFormat="1" applyFont="1" applyFill="1" applyBorder="1">
      <alignment vertical="center"/>
    </xf>
    <xf numFmtId="180" fontId="2" fillId="0" borderId="0" xfId="0" applyNumberFormat="1" applyFont="1" applyBorder="1">
      <alignment vertical="center"/>
    </xf>
    <xf numFmtId="182" fontId="2" fillId="4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79" fontId="5" fillId="0" borderId="9" xfId="0" applyNumberFormat="1" applyFont="1" applyFill="1" applyBorder="1">
      <alignment vertical="center"/>
    </xf>
    <xf numFmtId="176" fontId="3" fillId="2" borderId="0" xfId="1">
      <alignment vertical="center"/>
    </xf>
    <xf numFmtId="0" fontId="6" fillId="5" borderId="2" xfId="2">
      <alignment vertical="center"/>
    </xf>
    <xf numFmtId="49" fontId="4" fillId="0" borderId="9" xfId="0" applyNumberFormat="1" applyFont="1" applyFill="1" applyBorder="1" applyAlignment="1">
      <alignment horizontal="center" vertical="center"/>
    </xf>
  </cellXfs>
  <cellStyles count="3">
    <cellStyle name="常规" xfId="0" builtinId="0"/>
    <cellStyle name="样式 1" xfId="1"/>
    <cellStyle name="样式 2" xfId="2"/>
  </cellStyles>
  <dxfs count="0"/>
  <tableStyles count="0" defaultTableStyle="TableStyleMedium2" defaultPivotStyle="PivotStyleLight16"/>
  <colors>
    <mruColors>
      <color rgb="FF2B01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B7-4977-8229-AE9126D33B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B7-4977-8229-AE9126D33B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B7-4977-8229-AE9126D33B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B7-4977-8229-AE9126D33B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B7-4977-8229-AE9126D33B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B7-4977-8229-AE9126D33B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B7-4977-8229-AE9126D33B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B7-4977-8229-AE9126D33B3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B7-4977-8229-AE9126D33B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B7-4977-8229-AE9126D33B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简介!$G$12:$G$16</c:f>
              <c:strCache>
                <c:ptCount val="5"/>
                <c:pt idx="0">
                  <c:v>债券型</c:v>
                </c:pt>
                <c:pt idx="1">
                  <c:v>股票型</c:v>
                </c:pt>
                <c:pt idx="2">
                  <c:v>货币型</c:v>
                </c:pt>
                <c:pt idx="3">
                  <c:v>定期</c:v>
                </c:pt>
                <c:pt idx="4">
                  <c:v>闲置</c:v>
                </c:pt>
              </c:strCache>
            </c:strRef>
          </c:cat>
          <c:val>
            <c:numRef>
              <c:f>简介!$H$12:$H$16</c:f>
              <c:numCache>
                <c:formatCode>0.00%</c:formatCode>
                <c:ptCount val="5"/>
                <c:pt idx="0">
                  <c:v>0.1996566681076487</c:v>
                </c:pt>
                <c:pt idx="1">
                  <c:v>0.55388177531677762</c:v>
                </c:pt>
                <c:pt idx="2">
                  <c:v>0</c:v>
                </c:pt>
                <c:pt idx="3">
                  <c:v>0.24581092933504761</c:v>
                </c:pt>
                <c:pt idx="4">
                  <c:v>6.5062724052609999E-4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7-4977-8229-AE9126D33B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6</xdr:col>
      <xdr:colOff>12700</xdr:colOff>
      <xdr:row>24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zoomScaleNormal="100" workbookViewId="0">
      <selection activeCell="J18" sqref="J18"/>
    </sheetView>
  </sheetViews>
  <sheetFormatPr defaultColWidth="0" defaultRowHeight="15.5" x14ac:dyDescent="0.3"/>
  <cols>
    <col min="1" max="1" width="8.6640625" style="5" customWidth="1"/>
    <col min="2" max="2" width="9.1640625" style="5" bestFit="1" customWidth="1"/>
    <col min="3" max="6" width="8.6640625" style="5" customWidth="1"/>
    <col min="7" max="7" width="9.9140625" style="5" customWidth="1"/>
    <col min="8" max="10" width="8.6640625" style="5" customWidth="1"/>
    <col min="11" max="16384" width="8.6640625" style="5" hidden="1"/>
  </cols>
  <sheetData>
    <row r="1" spans="1:8" ht="20" x14ac:dyDescent="0.3">
      <c r="A1" s="141" t="s">
        <v>49</v>
      </c>
      <c r="B1" s="141"/>
      <c r="C1" s="141"/>
      <c r="D1" s="141"/>
      <c r="E1" s="141"/>
      <c r="F1" s="141"/>
      <c r="G1" s="141"/>
      <c r="H1" s="141"/>
    </row>
    <row r="2" spans="1:8" ht="17" thickBot="1" x14ac:dyDescent="0.35">
      <c r="A2" s="142" t="s">
        <v>50</v>
      </c>
      <c r="B2" s="142"/>
      <c r="C2" s="142"/>
      <c r="D2" s="142"/>
      <c r="E2" s="142"/>
      <c r="F2" s="142"/>
      <c r="G2" s="142"/>
      <c r="H2" s="142"/>
    </row>
    <row r="3" spans="1:8" ht="16" thickTop="1" x14ac:dyDescent="0.3">
      <c r="A3" s="5" t="s">
        <v>40</v>
      </c>
      <c r="B3" s="20">
        <v>165500</v>
      </c>
      <c r="D3" s="5" t="s">
        <v>43</v>
      </c>
      <c r="E3" s="15"/>
      <c r="G3" s="5" t="s">
        <v>46</v>
      </c>
      <c r="H3" s="114"/>
    </row>
    <row r="4" spans="1:8" x14ac:dyDescent="0.3">
      <c r="A4" s="5" t="s">
        <v>41</v>
      </c>
      <c r="B4" s="110">
        <v>167530.64306354916</v>
      </c>
      <c r="D4" s="5" t="s">
        <v>44</v>
      </c>
      <c r="E4" s="15"/>
      <c r="G4" s="6" t="s">
        <v>47</v>
      </c>
      <c r="H4" s="17"/>
    </row>
    <row r="5" spans="1:8" x14ac:dyDescent="0.3">
      <c r="A5" s="5" t="s">
        <v>42</v>
      </c>
      <c r="B5" s="113">
        <v>43617</v>
      </c>
      <c r="D5" s="5" t="s">
        <v>45</v>
      </c>
      <c r="E5" s="15"/>
      <c r="G5" s="6" t="s">
        <v>48</v>
      </c>
      <c r="H5" s="17"/>
    </row>
    <row r="7" spans="1:8" ht="17" thickBot="1" x14ac:dyDescent="0.35">
      <c r="A7" s="142" t="s">
        <v>56</v>
      </c>
      <c r="B7" s="142"/>
      <c r="C7" s="142"/>
      <c r="D7" s="142"/>
      <c r="E7" s="142"/>
      <c r="F7" s="142"/>
      <c r="G7" s="142"/>
      <c r="H7" s="142"/>
    </row>
    <row r="8" spans="1:8" ht="16" thickTop="1" x14ac:dyDescent="0.3">
      <c r="A8" s="5" t="s">
        <v>51</v>
      </c>
      <c r="B8" s="13">
        <v>33448.609999999993</v>
      </c>
      <c r="D8" s="6" t="s">
        <v>53</v>
      </c>
      <c r="E8" s="13">
        <v>0</v>
      </c>
      <c r="G8" s="6" t="s">
        <v>55</v>
      </c>
      <c r="H8" s="20">
        <v>109</v>
      </c>
    </row>
    <row r="9" spans="1:8" x14ac:dyDescent="0.3">
      <c r="A9" s="5" t="s">
        <v>52</v>
      </c>
      <c r="B9" s="13">
        <v>92792.17</v>
      </c>
      <c r="D9" s="6" t="s">
        <v>54</v>
      </c>
      <c r="E9" s="13">
        <v>41180.863063549165</v>
      </c>
    </row>
    <row r="10" spans="1:8" x14ac:dyDescent="0.3">
      <c r="F10" s="13"/>
    </row>
    <row r="12" spans="1:8" x14ac:dyDescent="0.3">
      <c r="G12" s="6" t="s">
        <v>81</v>
      </c>
      <c r="H12" s="115">
        <f>B8/B4</f>
        <v>0.1996566681076487</v>
      </c>
    </row>
    <row r="13" spans="1:8" x14ac:dyDescent="0.3">
      <c r="G13" s="6" t="s">
        <v>82</v>
      </c>
      <c r="H13" s="115">
        <f>B9/B4</f>
        <v>0.55388177531677762</v>
      </c>
    </row>
    <row r="14" spans="1:8" x14ac:dyDescent="0.3">
      <c r="G14" s="6" t="s">
        <v>83</v>
      </c>
      <c r="H14" s="115">
        <f>E8/B4</f>
        <v>0</v>
      </c>
    </row>
    <row r="15" spans="1:8" x14ac:dyDescent="0.3">
      <c r="G15" s="6" t="s">
        <v>84</v>
      </c>
      <c r="H15" s="115">
        <f>E9/B4</f>
        <v>0.24581092933504761</v>
      </c>
    </row>
    <row r="16" spans="1:8" x14ac:dyDescent="0.3">
      <c r="G16" s="6" t="s">
        <v>85</v>
      </c>
      <c r="H16" s="115">
        <f>H8/B4</f>
        <v>6.5062724052609999E-4</v>
      </c>
    </row>
    <row r="42" spans="3:4" x14ac:dyDescent="0.3">
      <c r="C42" s="105"/>
      <c r="D42" s="106"/>
    </row>
  </sheetData>
  <mergeCells count="3">
    <mergeCell ref="A1:H1"/>
    <mergeCell ref="A2:H2"/>
    <mergeCell ref="A7:H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E9" sqref="E9"/>
    </sheetView>
  </sheetViews>
  <sheetFormatPr defaultRowHeight="14" x14ac:dyDescent="0.3"/>
  <cols>
    <col min="1" max="1" width="9.83203125" customWidth="1"/>
    <col min="3" max="3" width="24.08203125" customWidth="1"/>
    <col min="4" max="4" width="12.25" customWidth="1"/>
    <col min="5" max="5" width="13.6640625" customWidth="1"/>
    <col min="6" max="6" width="11.5" customWidth="1"/>
    <col min="7" max="7" width="10.5" customWidth="1"/>
    <col min="8" max="8" width="11.5" customWidth="1"/>
    <col min="9" max="9" width="10.6640625" customWidth="1"/>
    <col min="10" max="10" width="11.33203125" customWidth="1"/>
    <col min="11" max="11" width="12.33203125" customWidth="1"/>
    <col min="12" max="12" width="15.33203125" customWidth="1"/>
  </cols>
  <sheetData>
    <row r="1" spans="1:11" ht="20" x14ac:dyDescent="0.3">
      <c r="A1" s="141" t="s">
        <v>13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7" thickBot="1" x14ac:dyDescent="0.35">
      <c r="A2" s="142" t="s">
        <v>125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3" spans="1:11" ht="16" thickTop="1" x14ac:dyDescent="0.3">
      <c r="A3" s="10" t="s">
        <v>3</v>
      </c>
      <c r="B3" s="7" t="s">
        <v>9</v>
      </c>
      <c r="C3" s="7" t="s">
        <v>4</v>
      </c>
      <c r="D3" s="12" t="s">
        <v>10</v>
      </c>
      <c r="E3" s="12" t="s">
        <v>5</v>
      </c>
      <c r="F3" s="8" t="s">
        <v>6</v>
      </c>
      <c r="G3" s="8" t="s">
        <v>28</v>
      </c>
      <c r="H3" s="12" t="s">
        <v>127</v>
      </c>
      <c r="I3" s="14" t="s">
        <v>19</v>
      </c>
      <c r="J3" s="12" t="s">
        <v>11</v>
      </c>
      <c r="K3" s="63" t="s">
        <v>12</v>
      </c>
    </row>
    <row r="4" spans="1:11" ht="15.5" x14ac:dyDescent="0.3">
      <c r="A4" s="119" t="s">
        <v>182</v>
      </c>
      <c r="B4" s="120" t="s">
        <v>183</v>
      </c>
      <c r="C4" s="6" t="s">
        <v>184</v>
      </c>
      <c r="D4" s="35">
        <v>25917.559999999998</v>
      </c>
      <c r="E4" s="32">
        <v>26295.71</v>
      </c>
      <c r="F4" s="116">
        <v>0.15696059848600524</v>
      </c>
      <c r="G4" s="23">
        <v>1.2932999999999999</v>
      </c>
      <c r="H4" s="15">
        <v>2.9999999999999997E-4</v>
      </c>
      <c r="I4" s="25">
        <f>H4*E4</f>
        <v>7.8887129999999992</v>
      </c>
      <c r="J4" s="32">
        <v>378.15</v>
      </c>
      <c r="K4" s="95">
        <v>2.3700000000000002E-2</v>
      </c>
    </row>
    <row r="5" spans="1:11" ht="15.5" x14ac:dyDescent="0.3">
      <c r="A5" s="119" t="s">
        <v>185</v>
      </c>
      <c r="B5" s="120" t="s">
        <v>51</v>
      </c>
      <c r="C5" s="6" t="s">
        <v>186</v>
      </c>
      <c r="D5" s="35">
        <v>11590.45</v>
      </c>
      <c r="E5" s="32">
        <v>12561.51</v>
      </c>
      <c r="F5" s="116">
        <v>7.4980372368266143E-2</v>
      </c>
      <c r="G5" s="23">
        <v>1.4901</v>
      </c>
      <c r="H5" s="15">
        <v>-2E-3</v>
      </c>
      <c r="I5" s="25">
        <f t="shared" ref="I5:I15" si="0">H5*E5</f>
        <v>-25.12302</v>
      </c>
      <c r="J5" s="32">
        <v>971.06</v>
      </c>
      <c r="K5" s="95">
        <v>8.3699999999999997E-2</v>
      </c>
    </row>
    <row r="6" spans="1:11" ht="15.5" x14ac:dyDescent="0.3">
      <c r="A6" s="119" t="s">
        <v>58</v>
      </c>
      <c r="B6" s="120" t="s">
        <v>51</v>
      </c>
      <c r="C6" s="6" t="s">
        <v>187</v>
      </c>
      <c r="D6" s="35">
        <v>12000</v>
      </c>
      <c r="E6" s="32">
        <v>12486.18</v>
      </c>
      <c r="F6" s="116">
        <v>7.4530723285432837E-2</v>
      </c>
      <c r="G6" s="23">
        <v>1.36</v>
      </c>
      <c r="H6" s="15">
        <v>-3.7000000000000002E-3</v>
      </c>
      <c r="I6" s="25">
        <f t="shared" si="0"/>
        <v>-46.198866000000002</v>
      </c>
      <c r="J6" s="32">
        <v>486.18</v>
      </c>
      <c r="K6" s="95">
        <v>4.0500000000000001E-2</v>
      </c>
    </row>
    <row r="7" spans="1:11" ht="15.5" x14ac:dyDescent="0.3">
      <c r="A7" s="119" t="s">
        <v>188</v>
      </c>
      <c r="B7" s="120" t="s">
        <v>82</v>
      </c>
      <c r="C7" s="6" t="s">
        <v>189</v>
      </c>
      <c r="D7" s="35">
        <v>10613.14</v>
      </c>
      <c r="E7" s="32">
        <v>11622.55</v>
      </c>
      <c r="F7" s="116">
        <v>6.9375666370427733E-2</v>
      </c>
      <c r="G7" s="23">
        <v>1.2582</v>
      </c>
      <c r="H7" s="15">
        <v>-4.0000000000000001E-3</v>
      </c>
      <c r="I7" s="25">
        <f t="shared" si="0"/>
        <v>-46.490200000000002</v>
      </c>
      <c r="J7" s="32">
        <v>1009.41</v>
      </c>
      <c r="K7" s="95">
        <v>9.5100000000000004E-2</v>
      </c>
    </row>
    <row r="8" spans="1:11" ht="15.5" x14ac:dyDescent="0.3">
      <c r="A8" s="119" t="s">
        <v>190</v>
      </c>
      <c r="B8" s="120" t="s">
        <v>183</v>
      </c>
      <c r="C8" s="6" t="s">
        <v>191</v>
      </c>
      <c r="D8" s="35">
        <v>10107.48</v>
      </c>
      <c r="E8" s="32">
        <v>10140.51</v>
      </c>
      <c r="F8" s="116">
        <v>6.0529284759883693E-2</v>
      </c>
      <c r="G8" s="23">
        <v>2.1345000000000001</v>
      </c>
      <c r="H8" s="15">
        <v>-7.000000000000001E-4</v>
      </c>
      <c r="I8" s="25">
        <f t="shared" si="0"/>
        <v>-7.0983570000000009</v>
      </c>
      <c r="J8" s="32">
        <v>33.03</v>
      </c>
      <c r="K8" s="95">
        <v>3.2000000000000002E-3</v>
      </c>
    </row>
    <row r="9" spans="1:11" ht="15.5" x14ac:dyDescent="0.3">
      <c r="A9" s="119" t="s">
        <v>192</v>
      </c>
      <c r="B9" s="120" t="s">
        <v>51</v>
      </c>
      <c r="C9" s="6" t="s">
        <v>193</v>
      </c>
      <c r="D9" s="35">
        <v>10000</v>
      </c>
      <c r="E9" s="32">
        <v>10073.049999999999</v>
      </c>
      <c r="F9" s="116">
        <v>6.012661215762781E-2</v>
      </c>
      <c r="G9" s="23">
        <v>1.367</v>
      </c>
      <c r="H9" s="15">
        <v>-3.5999999999999999E-3</v>
      </c>
      <c r="I9" s="25">
        <f t="shared" si="0"/>
        <v>-36.262979999999999</v>
      </c>
      <c r="J9" s="32">
        <v>73.05</v>
      </c>
      <c r="K9" s="95">
        <v>7.3000000000000001E-3</v>
      </c>
    </row>
    <row r="10" spans="1:11" ht="15.5" x14ac:dyDescent="0.3">
      <c r="A10" s="119" t="s">
        <v>194</v>
      </c>
      <c r="B10" s="120" t="s">
        <v>51</v>
      </c>
      <c r="C10" s="6" t="s">
        <v>178</v>
      </c>
      <c r="D10" s="35">
        <v>9698.1200000000008</v>
      </c>
      <c r="E10" s="32">
        <v>9839.34</v>
      </c>
      <c r="F10" s="116">
        <v>5.8731583787138317E-2</v>
      </c>
      <c r="G10" s="23">
        <v>1.1149</v>
      </c>
      <c r="H10" s="15">
        <v>2.0000000000000001E-4</v>
      </c>
      <c r="I10" s="25">
        <f t="shared" si="0"/>
        <v>1.9678680000000002</v>
      </c>
      <c r="J10" s="32">
        <v>141.22</v>
      </c>
      <c r="K10" s="95">
        <v>1.4499999999999999E-2</v>
      </c>
    </row>
    <row r="11" spans="1:11" ht="15.5" x14ac:dyDescent="0.3">
      <c r="A11" s="119" t="s">
        <v>195</v>
      </c>
      <c r="B11" s="120" t="s">
        <v>51</v>
      </c>
      <c r="C11" s="6" t="s">
        <v>110</v>
      </c>
      <c r="D11" s="35">
        <v>9146.86</v>
      </c>
      <c r="E11" s="32">
        <v>9295.7000000000007</v>
      </c>
      <c r="F11" s="116">
        <v>5.5486565502371264E-2</v>
      </c>
      <c r="G11" s="23">
        <v>1.3867</v>
      </c>
      <c r="H11" s="15">
        <v>2.0000000000000001E-4</v>
      </c>
      <c r="I11" s="25">
        <f t="shared" si="0"/>
        <v>1.8591400000000002</v>
      </c>
      <c r="J11" s="32">
        <v>148.84</v>
      </c>
      <c r="K11" s="95">
        <v>1.6200000000000003E-2</v>
      </c>
    </row>
    <row r="12" spans="1:11" ht="15.5" x14ac:dyDescent="0.3">
      <c r="A12" s="119" t="s">
        <v>196</v>
      </c>
      <c r="B12" s="120" t="s">
        <v>197</v>
      </c>
      <c r="C12" s="6" t="s">
        <v>198</v>
      </c>
      <c r="D12" s="35">
        <v>5089.2000000000007</v>
      </c>
      <c r="E12" s="32">
        <v>7138.55</v>
      </c>
      <c r="F12" s="116">
        <v>4.2610413650069644E-2</v>
      </c>
      <c r="G12" s="23">
        <v>1.7618</v>
      </c>
      <c r="H12" s="15">
        <v>7.9000000000000008E-3</v>
      </c>
      <c r="I12" s="25">
        <f t="shared" si="0"/>
        <v>56.394545000000008</v>
      </c>
      <c r="J12" s="32">
        <v>2049.35</v>
      </c>
      <c r="K12" s="95">
        <v>0.40259999999999996</v>
      </c>
    </row>
    <row r="13" spans="1:11" ht="15.5" x14ac:dyDescent="0.3">
      <c r="A13" s="119" t="s">
        <v>199</v>
      </c>
      <c r="B13" s="120" t="s">
        <v>82</v>
      </c>
      <c r="C13" s="6" t="s">
        <v>179</v>
      </c>
      <c r="D13" s="35">
        <v>5032.4699999999993</v>
      </c>
      <c r="E13" s="32">
        <v>6496.07</v>
      </c>
      <c r="F13" s="116">
        <v>3.877541374646222E-2</v>
      </c>
      <c r="G13" s="23">
        <v>1.6220000000000001</v>
      </c>
      <c r="H13" s="15">
        <v>-1.1000000000000001E-3</v>
      </c>
      <c r="I13" s="25">
        <f t="shared" si="0"/>
        <v>-7.1456770000000001</v>
      </c>
      <c r="J13" s="32">
        <v>1463.6</v>
      </c>
      <c r="K13" s="95">
        <v>0.2908</v>
      </c>
    </row>
    <row r="14" spans="1:11" ht="15.5" x14ac:dyDescent="0.3">
      <c r="A14" s="119" t="s">
        <v>200</v>
      </c>
      <c r="B14" s="120" t="s">
        <v>197</v>
      </c>
      <c r="C14" s="6" t="s">
        <v>201</v>
      </c>
      <c r="D14" s="35">
        <v>3692.34</v>
      </c>
      <c r="E14" s="32">
        <v>3718.23</v>
      </c>
      <c r="F14" s="116">
        <v>2.2194327748085878E-2</v>
      </c>
      <c r="G14" s="23">
        <v>1.1432</v>
      </c>
      <c r="H14" s="15">
        <v>-4.0000000000000002E-4</v>
      </c>
      <c r="I14" s="25">
        <f t="shared" si="0"/>
        <v>-1.4872920000000001</v>
      </c>
      <c r="J14" s="32">
        <v>25.89</v>
      </c>
      <c r="K14" s="95">
        <v>6.9999999999999993E-3</v>
      </c>
    </row>
    <row r="15" spans="1:11" ht="15.5" x14ac:dyDescent="0.3">
      <c r="A15" s="119" t="s">
        <v>202</v>
      </c>
      <c r="B15" s="120" t="s">
        <v>82</v>
      </c>
      <c r="C15" s="6" t="s">
        <v>203</v>
      </c>
      <c r="D15" s="35">
        <v>2298.3199999999997</v>
      </c>
      <c r="E15" s="32">
        <v>2396.6</v>
      </c>
      <c r="F15" s="116">
        <v>1.4305442611420654E-2</v>
      </c>
      <c r="G15" s="23">
        <v>1.2</v>
      </c>
      <c r="H15" s="15">
        <v>1.4000000000000002E-3</v>
      </c>
      <c r="I15" s="25">
        <f t="shared" si="0"/>
        <v>3.3552400000000002</v>
      </c>
      <c r="J15" s="32">
        <v>98.28</v>
      </c>
      <c r="K15" s="95">
        <v>4.2699999999999995E-2</v>
      </c>
    </row>
    <row r="16" spans="1:11" s="137" customFormat="1" ht="15.5" x14ac:dyDescent="0.3">
      <c r="A16" s="128" t="s">
        <v>204</v>
      </c>
      <c r="B16" s="129" t="s">
        <v>51</v>
      </c>
      <c r="C16" s="130" t="s">
        <v>180</v>
      </c>
      <c r="D16" s="131">
        <v>2000</v>
      </c>
      <c r="E16" s="132">
        <v>2100.17</v>
      </c>
      <c r="F16" s="133">
        <v>1.2536034970052288E-2</v>
      </c>
      <c r="G16" s="134">
        <v>2.7660999999999998</v>
      </c>
      <c r="H16" s="135">
        <v>8.0000000000000004E-4</v>
      </c>
      <c r="I16" s="136">
        <f t="shared" ref="I16:I17" si="1">H16*E16</f>
        <v>1.6801360000000001</v>
      </c>
      <c r="J16" s="132">
        <v>100.17</v>
      </c>
      <c r="K16" s="95">
        <v>0.05</v>
      </c>
    </row>
    <row r="17" spans="1:12" ht="15.5" x14ac:dyDescent="0.3">
      <c r="A17" s="121" t="s">
        <v>205</v>
      </c>
      <c r="B17" s="122" t="s">
        <v>82</v>
      </c>
      <c r="C17" s="7" t="s">
        <v>109</v>
      </c>
      <c r="D17" s="107">
        <v>1682.44</v>
      </c>
      <c r="E17" s="117">
        <v>2076.61</v>
      </c>
      <c r="F17" s="118">
        <v>1.239540398118261E-2</v>
      </c>
      <c r="G17" s="56">
        <v>1.04</v>
      </c>
      <c r="H17" s="57">
        <v>1.8E-3</v>
      </c>
      <c r="I17" s="136">
        <f t="shared" si="1"/>
        <v>3.7378979999999999</v>
      </c>
      <c r="J17" s="117">
        <v>394.17</v>
      </c>
      <c r="K17" s="96">
        <v>0.23420000000000002</v>
      </c>
    </row>
    <row r="19" spans="1:12" ht="17" thickBot="1" x14ac:dyDescent="0.35">
      <c r="A19" s="142" t="s">
        <v>126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</row>
    <row r="20" spans="1:12" ht="16" thickTop="1" x14ac:dyDescent="0.3">
      <c r="A20" s="41" t="s">
        <v>3</v>
      </c>
      <c r="B20" s="42" t="s">
        <v>9</v>
      </c>
      <c r="C20" s="43" t="s">
        <v>4</v>
      </c>
      <c r="D20" s="44" t="s">
        <v>10</v>
      </c>
      <c r="E20" s="45" t="s">
        <v>15</v>
      </c>
      <c r="F20" s="44" t="s">
        <v>5</v>
      </c>
      <c r="G20" s="46" t="s">
        <v>6</v>
      </c>
      <c r="H20" s="44" t="s">
        <v>24</v>
      </c>
      <c r="I20" s="46" t="s">
        <v>25</v>
      </c>
      <c r="J20" s="47" t="s">
        <v>19</v>
      </c>
      <c r="K20" s="48" t="s">
        <v>128</v>
      </c>
      <c r="L20" s="66" t="s">
        <v>129</v>
      </c>
    </row>
    <row r="21" spans="1:12" ht="15.5" x14ac:dyDescent="0.3">
      <c r="A21" s="18"/>
      <c r="B21" s="19"/>
      <c r="C21" s="28"/>
      <c r="D21" s="20"/>
      <c r="E21" s="20"/>
      <c r="F21" s="35"/>
      <c r="G21" s="123"/>
      <c r="H21" s="69"/>
      <c r="I21" s="70"/>
      <c r="J21" s="25"/>
      <c r="K21" s="37"/>
      <c r="L21" s="67"/>
    </row>
    <row r="22" spans="1:12" ht="15.5" x14ac:dyDescent="0.3">
      <c r="A22" s="18"/>
      <c r="B22" s="19"/>
      <c r="C22" s="28"/>
      <c r="D22" s="20"/>
      <c r="E22" s="20"/>
      <c r="F22" s="35"/>
      <c r="G22" s="123"/>
      <c r="H22" s="69"/>
      <c r="I22" s="40"/>
      <c r="J22" s="25"/>
      <c r="K22" s="37"/>
      <c r="L22" s="67"/>
    </row>
    <row r="23" spans="1:12" ht="15.5" x14ac:dyDescent="0.3">
      <c r="A23" s="18"/>
      <c r="B23" s="19"/>
      <c r="C23" s="28"/>
      <c r="D23" s="20"/>
      <c r="E23" s="20"/>
      <c r="F23" s="35"/>
      <c r="G23" s="123"/>
      <c r="H23" s="69"/>
      <c r="I23" s="40"/>
      <c r="J23" s="25">
        <f t="shared" ref="J23:J27" si="2">H23*F23/10000</f>
        <v>0</v>
      </c>
      <c r="K23" s="37"/>
      <c r="L23" s="67"/>
    </row>
    <row r="24" spans="1:12" ht="15.5" x14ac:dyDescent="0.3">
      <c r="A24" s="18"/>
      <c r="B24" s="19"/>
      <c r="C24" s="28"/>
      <c r="D24" s="20"/>
      <c r="E24" s="20"/>
      <c r="F24" s="35"/>
      <c r="G24" s="123"/>
      <c r="H24" s="69"/>
      <c r="I24" s="40"/>
      <c r="J24" s="25">
        <f t="shared" si="2"/>
        <v>0</v>
      </c>
      <c r="K24" s="37"/>
      <c r="L24" s="67"/>
    </row>
    <row r="25" spans="1:12" ht="15.5" x14ac:dyDescent="0.3">
      <c r="A25" s="18"/>
      <c r="B25" s="19"/>
      <c r="C25" s="28"/>
      <c r="D25" s="20"/>
      <c r="E25" s="20"/>
      <c r="F25" s="35"/>
      <c r="G25" s="123"/>
      <c r="H25" s="69"/>
      <c r="I25" s="40"/>
      <c r="J25" s="25">
        <f t="shared" si="2"/>
        <v>0</v>
      </c>
      <c r="K25" s="37"/>
      <c r="L25" s="67"/>
    </row>
    <row r="26" spans="1:12" ht="15.5" x14ac:dyDescent="0.3">
      <c r="A26" s="18"/>
      <c r="B26" s="19"/>
      <c r="C26" s="28"/>
      <c r="D26" s="20"/>
      <c r="E26" s="20"/>
      <c r="F26" s="35"/>
      <c r="G26" s="123"/>
      <c r="H26" s="69"/>
      <c r="I26" s="40"/>
      <c r="J26" s="25">
        <f t="shared" si="2"/>
        <v>0</v>
      </c>
      <c r="K26" s="37"/>
      <c r="L26" s="67"/>
    </row>
    <row r="27" spans="1:12" ht="15.5" x14ac:dyDescent="0.3">
      <c r="A27" s="49"/>
      <c r="B27" s="50"/>
      <c r="C27" s="58"/>
      <c r="D27" s="51"/>
      <c r="E27" s="51"/>
      <c r="F27" s="107"/>
      <c r="G27" s="124"/>
      <c r="H27" s="102"/>
      <c r="I27" s="60"/>
      <c r="J27" s="25">
        <f t="shared" si="2"/>
        <v>0</v>
      </c>
      <c r="K27" s="62"/>
      <c r="L27" s="68"/>
    </row>
    <row r="29" spans="1:12" ht="17" thickBot="1" x14ac:dyDescent="0.35">
      <c r="A29" s="142" t="s">
        <v>130</v>
      </c>
      <c r="B29" s="142"/>
      <c r="C29" s="142"/>
      <c r="D29" s="142"/>
      <c r="E29" s="142"/>
      <c r="F29" s="142"/>
      <c r="G29" s="142"/>
      <c r="H29" s="142"/>
      <c r="I29" s="142"/>
      <c r="J29" s="142"/>
    </row>
    <row r="30" spans="1:12" ht="16" thickTop="1" x14ac:dyDescent="0.3">
      <c r="A30" s="41" t="s">
        <v>33</v>
      </c>
      <c r="B30" s="42" t="s">
        <v>34</v>
      </c>
      <c r="C30" s="42" t="s">
        <v>4</v>
      </c>
      <c r="D30" s="44" t="s">
        <v>10</v>
      </c>
      <c r="E30" s="45" t="s">
        <v>15</v>
      </c>
      <c r="F30" s="44" t="s">
        <v>5</v>
      </c>
      <c r="G30" s="44" t="s">
        <v>6</v>
      </c>
      <c r="H30" s="44" t="s">
        <v>35</v>
      </c>
      <c r="I30" s="44" t="s">
        <v>11</v>
      </c>
      <c r="J30" s="76" t="s">
        <v>12</v>
      </c>
    </row>
    <row r="31" spans="1:12" ht="15.5" x14ac:dyDescent="0.3">
      <c r="A31" s="77">
        <v>43557</v>
      </c>
      <c r="B31" s="80">
        <v>360</v>
      </c>
      <c r="C31" s="100" t="s">
        <v>134</v>
      </c>
      <c r="D31" s="83">
        <v>40000</v>
      </c>
      <c r="E31" s="83">
        <v>0</v>
      </c>
      <c r="F31" s="108">
        <v>41180.863063549165</v>
      </c>
      <c r="G31" s="125">
        <v>0.24581092933504761</v>
      </c>
      <c r="H31" s="88">
        <v>4.4999999999999998E-2</v>
      </c>
      <c r="I31" s="71">
        <v>1180.8630635491645</v>
      </c>
      <c r="J31" s="94">
        <v>2.9521576588729111E-2</v>
      </c>
    </row>
    <row r="32" spans="1:12" ht="15.5" x14ac:dyDescent="0.3">
      <c r="A32" s="78"/>
      <c r="B32" s="81"/>
      <c r="C32" s="101"/>
      <c r="D32" s="84"/>
      <c r="E32" s="84"/>
      <c r="F32" s="109"/>
      <c r="G32" s="126"/>
      <c r="H32" s="89"/>
      <c r="I32" s="73"/>
      <c r="J32" s="95"/>
    </row>
    <row r="33" spans="1:10" ht="15.5" x14ac:dyDescent="0.3">
      <c r="A33" s="78"/>
      <c r="B33" s="81"/>
      <c r="C33" s="72"/>
      <c r="D33" s="84"/>
      <c r="E33" s="84"/>
      <c r="F33" s="85"/>
      <c r="G33" s="126"/>
      <c r="H33" s="89"/>
      <c r="I33" s="73"/>
      <c r="J33" s="95"/>
    </row>
    <row r="34" spans="1:10" ht="15.5" x14ac:dyDescent="0.3">
      <c r="A34" s="78"/>
      <c r="B34" s="81"/>
      <c r="C34" s="72"/>
      <c r="D34" s="84"/>
      <c r="E34" s="84"/>
      <c r="F34" s="85"/>
      <c r="G34" s="126"/>
      <c r="H34" s="89"/>
      <c r="I34" s="73"/>
      <c r="J34" s="95"/>
    </row>
    <row r="35" spans="1:10" ht="15.5" x14ac:dyDescent="0.3">
      <c r="A35" s="78"/>
      <c r="B35" s="81"/>
      <c r="C35" s="72"/>
      <c r="D35" s="84"/>
      <c r="E35" s="84"/>
      <c r="F35" s="85"/>
      <c r="G35" s="126"/>
      <c r="H35" s="89"/>
      <c r="I35" s="73"/>
      <c r="J35" s="95"/>
    </row>
    <row r="36" spans="1:10" ht="15.5" x14ac:dyDescent="0.3">
      <c r="A36" s="78"/>
      <c r="B36" s="81"/>
      <c r="C36" s="72"/>
      <c r="D36" s="84"/>
      <c r="E36" s="84"/>
      <c r="F36" s="85"/>
      <c r="G36" s="126"/>
      <c r="H36" s="89"/>
      <c r="I36" s="73"/>
      <c r="J36" s="95"/>
    </row>
    <row r="37" spans="1:10" ht="15.5" x14ac:dyDescent="0.3">
      <c r="A37" s="78"/>
      <c r="B37" s="81"/>
      <c r="C37" s="72"/>
      <c r="D37" s="84"/>
      <c r="E37" s="84"/>
      <c r="F37" s="85"/>
      <c r="G37" s="126"/>
      <c r="H37" s="89"/>
      <c r="I37" s="73"/>
      <c r="J37" s="95"/>
    </row>
    <row r="38" spans="1:10" ht="15.5" x14ac:dyDescent="0.3">
      <c r="A38" s="78"/>
      <c r="B38" s="81"/>
      <c r="C38" s="72"/>
      <c r="D38" s="84"/>
      <c r="E38" s="84"/>
      <c r="F38" s="85"/>
      <c r="G38" s="126"/>
      <c r="H38" s="89"/>
      <c r="I38" s="73"/>
      <c r="J38" s="95"/>
    </row>
    <row r="39" spans="1:10" ht="15.5" x14ac:dyDescent="0.3">
      <c r="A39" s="78"/>
      <c r="B39" s="81"/>
      <c r="C39" s="72"/>
      <c r="D39" s="84"/>
      <c r="E39" s="84"/>
      <c r="F39" s="85"/>
      <c r="G39" s="126"/>
      <c r="H39" s="89"/>
      <c r="I39" s="73"/>
      <c r="J39" s="95"/>
    </row>
    <row r="40" spans="1:10" ht="15.5" x14ac:dyDescent="0.3">
      <c r="A40" s="78"/>
      <c r="B40" s="81"/>
      <c r="C40" s="72"/>
      <c r="D40" s="84"/>
      <c r="E40" s="84"/>
      <c r="F40" s="85"/>
      <c r="G40" s="126"/>
      <c r="H40" s="89"/>
      <c r="I40" s="73"/>
      <c r="J40" s="95"/>
    </row>
    <row r="41" spans="1:10" ht="15.5" x14ac:dyDescent="0.3">
      <c r="A41" s="79"/>
      <c r="B41" s="82"/>
      <c r="C41" s="74"/>
      <c r="D41" s="86"/>
      <c r="E41" s="86"/>
      <c r="F41" s="87"/>
      <c r="G41" s="127"/>
      <c r="H41" s="90"/>
      <c r="I41" s="75"/>
      <c r="J41" s="96"/>
    </row>
    <row r="42" spans="1:10" ht="16" thickBot="1" x14ac:dyDescent="0.35">
      <c r="A42" s="26"/>
      <c r="B42" s="27"/>
      <c r="C42" s="138"/>
      <c r="D42" s="29"/>
      <c r="E42" s="30"/>
      <c r="F42" s="29"/>
      <c r="G42" s="35"/>
      <c r="H42" s="29"/>
      <c r="I42" s="36"/>
      <c r="J42" s="33"/>
    </row>
    <row r="43" spans="1:10" ht="16" thickTop="1" x14ac:dyDescent="0.3">
      <c r="A43" s="143" t="s">
        <v>38</v>
      </c>
      <c r="B43" s="143"/>
      <c r="C43" s="139">
        <v>43846</v>
      </c>
      <c r="D43" s="140">
        <v>0.7944444444444444</v>
      </c>
      <c r="E43" s="30"/>
      <c r="F43" s="29"/>
      <c r="G43" s="35"/>
      <c r="H43" s="29"/>
      <c r="I43" s="36"/>
      <c r="J43" s="33"/>
    </row>
  </sheetData>
  <mergeCells count="5">
    <mergeCell ref="A43:B43"/>
    <mergeCell ref="A1:K1"/>
    <mergeCell ref="A2:K2"/>
    <mergeCell ref="A19:L19"/>
    <mergeCell ref="A29:J2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0"/>
  <sheetViews>
    <sheetView showGridLines="0" topLeftCell="A257" workbookViewId="0">
      <selection activeCell="B421" sqref="B421"/>
    </sheetView>
  </sheetViews>
  <sheetFormatPr defaultColWidth="0" defaultRowHeight="15.5" x14ac:dyDescent="0.3"/>
  <cols>
    <col min="1" max="1" width="8.6640625" style="11" customWidth="1"/>
    <col min="2" max="2" width="18.58203125" style="103" customWidth="1"/>
    <col min="3" max="3" width="8.6640625" style="104" customWidth="1"/>
    <col min="4" max="4" width="15.58203125" style="11" customWidth="1"/>
    <col min="5" max="5" width="15.58203125" style="97" customWidth="1"/>
    <col min="6" max="6" width="18.33203125" style="97" customWidth="1"/>
    <col min="7" max="7" width="17" style="1" customWidth="1"/>
    <col min="8" max="8" width="10.75" style="112" customWidth="1"/>
    <col min="9" max="9" width="8.6640625" style="17" customWidth="1"/>
    <col min="10" max="10" width="10.83203125" style="1" customWidth="1"/>
    <col min="11" max="11" width="10.75" style="15" customWidth="1"/>
    <col min="12" max="12" width="10.75" style="1" customWidth="1"/>
    <col min="13" max="13" width="10.6640625" style="1" customWidth="1"/>
    <col min="14" max="14" width="10.58203125" style="15" customWidth="1"/>
    <col min="15" max="16384" width="8.6640625" style="1" hidden="1"/>
  </cols>
  <sheetData>
    <row r="1" spans="1:14" ht="20.5" customHeight="1" x14ac:dyDescent="0.3">
      <c r="A1" s="141" t="s">
        <v>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x14ac:dyDescent="0.3">
      <c r="A2" s="10" t="s">
        <v>0</v>
      </c>
      <c r="B2" s="3" t="s">
        <v>1</v>
      </c>
      <c r="C2" s="4" t="s">
        <v>2</v>
      </c>
      <c r="D2" s="10" t="s">
        <v>3</v>
      </c>
      <c r="E2" s="2" t="s">
        <v>9</v>
      </c>
      <c r="F2" s="2" t="s">
        <v>4</v>
      </c>
      <c r="G2" s="2" t="s">
        <v>5</v>
      </c>
      <c r="H2" s="111" t="s">
        <v>6</v>
      </c>
      <c r="I2" s="16" t="s">
        <v>7</v>
      </c>
      <c r="J2" s="2" t="s">
        <v>29</v>
      </c>
      <c r="K2" s="14" t="s">
        <v>30</v>
      </c>
      <c r="L2" s="2" t="s">
        <v>37</v>
      </c>
      <c r="M2" s="2" t="s">
        <v>31</v>
      </c>
      <c r="N2" s="14" t="s">
        <v>32</v>
      </c>
    </row>
    <row r="3" spans="1:14" x14ac:dyDescent="0.3">
      <c r="A3" s="11" t="s">
        <v>87</v>
      </c>
      <c r="B3" s="103">
        <v>43617</v>
      </c>
      <c r="C3" s="104">
        <v>0.81319444444444444</v>
      </c>
      <c r="D3" s="11" t="s">
        <v>68</v>
      </c>
      <c r="E3" s="97" t="s">
        <v>69</v>
      </c>
      <c r="F3" s="97" t="s">
        <v>61</v>
      </c>
      <c r="G3" s="1">
        <v>6300.3987959999904</v>
      </c>
      <c r="H3" s="112">
        <v>3.7819980219789398E-2</v>
      </c>
      <c r="I3" s="17">
        <v>1.0371999999999999</v>
      </c>
      <c r="J3" s="1">
        <v>300.39879599999898</v>
      </c>
      <c r="K3" s="15">
        <v>5.00664659999999E-2</v>
      </c>
      <c r="L3" s="1">
        <v>166589.16158563431</v>
      </c>
      <c r="M3" s="1">
        <v>1089.1615856343124</v>
      </c>
      <c r="N3" s="15">
        <v>6.5810367712043046E-3</v>
      </c>
    </row>
    <row r="4" spans="1:14" x14ac:dyDescent="0.3">
      <c r="D4" s="11" t="s">
        <v>70</v>
      </c>
      <c r="E4" s="97" t="s">
        <v>71</v>
      </c>
      <c r="F4" s="97" t="s">
        <v>62</v>
      </c>
      <c r="G4" s="1">
        <v>2835.6984319999901</v>
      </c>
      <c r="H4" s="112">
        <v>1.7022106390410699E-2</v>
      </c>
      <c r="I4" s="17">
        <v>1.1452</v>
      </c>
      <c r="J4" s="1">
        <v>-164.301568</v>
      </c>
      <c r="K4" s="15">
        <v>-5.4767189333333403E-2</v>
      </c>
    </row>
    <row r="5" spans="1:14" x14ac:dyDescent="0.3">
      <c r="D5" s="11" t="s">
        <v>72</v>
      </c>
      <c r="E5" s="97" t="s">
        <v>69</v>
      </c>
      <c r="F5" s="97" t="s">
        <v>63</v>
      </c>
      <c r="G5" s="1">
        <v>8985.1691999999894</v>
      </c>
      <c r="H5" s="112">
        <v>5.3936097129471498E-2</v>
      </c>
      <c r="I5" s="17">
        <v>1.1759999999999999</v>
      </c>
      <c r="J5" s="1">
        <v>-14.830800000001499</v>
      </c>
      <c r="K5" s="15">
        <v>-1.64786666666683E-3</v>
      </c>
    </row>
    <row r="6" spans="1:14" x14ac:dyDescent="0.3">
      <c r="D6" s="11" t="s">
        <v>73</v>
      </c>
      <c r="E6" s="97" t="s">
        <v>69</v>
      </c>
      <c r="F6" s="97" t="s">
        <v>64</v>
      </c>
      <c r="G6" s="1">
        <v>10064.766960000001</v>
      </c>
      <c r="H6" s="112">
        <v>6.04166973661504E-2</v>
      </c>
      <c r="I6" s="17">
        <v>1.3140000000000001</v>
      </c>
      <c r="J6" s="1">
        <v>64.766960000000793</v>
      </c>
      <c r="K6" s="15">
        <v>6.4766960000000803E-3</v>
      </c>
    </row>
    <row r="7" spans="1:14" x14ac:dyDescent="0.3">
      <c r="D7" s="11" t="s">
        <v>74</v>
      </c>
      <c r="E7" s="97" t="s">
        <v>69</v>
      </c>
      <c r="F7" s="97" t="s">
        <v>65</v>
      </c>
      <c r="G7" s="1">
        <v>5999.6505199999901</v>
      </c>
      <c r="H7" s="112">
        <v>3.6014651030678899E-2</v>
      </c>
      <c r="I7" s="17">
        <v>1.349</v>
      </c>
      <c r="J7" s="1">
        <v>-0.34948000000076701</v>
      </c>
      <c r="K7" s="15">
        <v>-5.82466666667945E-5</v>
      </c>
    </row>
    <row r="8" spans="1:14" x14ac:dyDescent="0.3">
      <c r="D8" s="11" t="s">
        <v>75</v>
      </c>
      <c r="E8" s="97" t="s">
        <v>76</v>
      </c>
      <c r="F8" s="97" t="s">
        <v>66</v>
      </c>
      <c r="G8" s="1">
        <v>30611.935512306001</v>
      </c>
      <c r="H8" s="112">
        <v>0.18375706571144501</v>
      </c>
      <c r="I8" s="17">
        <v>1</v>
      </c>
      <c r="J8" s="1">
        <v>611.93551230603396</v>
      </c>
      <c r="K8" s="15">
        <v>2.0397850410201101E-2</v>
      </c>
    </row>
    <row r="9" spans="1:14" x14ac:dyDescent="0.3">
      <c r="D9" s="11" t="s">
        <v>77</v>
      </c>
      <c r="E9" s="97" t="s">
        <v>76</v>
      </c>
      <c r="F9" s="97" t="s">
        <v>67</v>
      </c>
      <c r="G9" s="1">
        <v>25064.439998661601</v>
      </c>
      <c r="H9" s="112">
        <v>0.15045660690102799</v>
      </c>
      <c r="I9" s="17">
        <v>1</v>
      </c>
      <c r="J9" s="1">
        <v>64.439998661637205</v>
      </c>
      <c r="K9" s="15">
        <v>2.5775999464654801E-3</v>
      </c>
    </row>
    <row r="10" spans="1:14" x14ac:dyDescent="0.3">
      <c r="E10" s="97" t="s">
        <v>79</v>
      </c>
      <c r="F10" s="97" t="s">
        <v>78</v>
      </c>
      <c r="G10" s="1">
        <v>25096.272499999999</v>
      </c>
      <c r="H10" s="112">
        <v>0.15064769076888199</v>
      </c>
      <c r="I10" s="17">
        <v>1</v>
      </c>
      <c r="J10" s="1">
        <v>96.272499999999098</v>
      </c>
      <c r="K10" s="15">
        <v>3.8508999999999601E-3</v>
      </c>
    </row>
    <row r="11" spans="1:14" x14ac:dyDescent="0.3">
      <c r="E11" s="97" t="s">
        <v>79</v>
      </c>
      <c r="F11" s="97" t="s">
        <v>80</v>
      </c>
      <c r="G11" s="1">
        <v>35130.829666666599</v>
      </c>
      <c r="H11" s="112">
        <v>0.21088304504496699</v>
      </c>
      <c r="I11" s="17">
        <v>1</v>
      </c>
      <c r="J11" s="1">
        <v>130.829666666664</v>
      </c>
      <c r="K11" s="15">
        <v>3.7379904761904201E-3</v>
      </c>
    </row>
    <row r="12" spans="1:14" x14ac:dyDescent="0.3">
      <c r="A12" s="11" t="s">
        <v>86</v>
      </c>
      <c r="B12" s="103">
        <v>43618</v>
      </c>
      <c r="C12" s="104">
        <v>0.82152777777777775</v>
      </c>
      <c r="D12" s="11" t="s">
        <v>68</v>
      </c>
      <c r="E12" s="97" t="s">
        <v>69</v>
      </c>
      <c r="F12" s="97" t="s">
        <v>61</v>
      </c>
      <c r="G12" s="1">
        <v>6300.3987959999904</v>
      </c>
      <c r="H12" s="112">
        <v>3.7817553708932201E-2</v>
      </c>
      <c r="I12" s="17">
        <v>1.0371999999999999</v>
      </c>
      <c r="J12" s="1">
        <v>300.39879599999898</v>
      </c>
      <c r="K12" s="15">
        <v>5.00664659999999E-2</v>
      </c>
      <c r="L12" s="1">
        <v>166599.85054802441</v>
      </c>
      <c r="M12" s="1">
        <v>1099.8505480244057</v>
      </c>
      <c r="N12" s="15">
        <v>6.6456226466731468E-3</v>
      </c>
    </row>
    <row r="13" spans="1:14" x14ac:dyDescent="0.3">
      <c r="D13" s="11" t="s">
        <v>70</v>
      </c>
      <c r="E13" s="97" t="s">
        <v>71</v>
      </c>
      <c r="F13" s="97" t="s">
        <v>62</v>
      </c>
      <c r="G13" s="1">
        <v>2835.6984319999901</v>
      </c>
      <c r="H13" s="112">
        <v>1.7021014260649499E-2</v>
      </c>
      <c r="I13" s="17">
        <v>1.1452</v>
      </c>
      <c r="J13" s="1">
        <v>-164.301568</v>
      </c>
      <c r="K13" s="15">
        <v>-5.4767189333333403E-2</v>
      </c>
    </row>
    <row r="14" spans="1:14" x14ac:dyDescent="0.3">
      <c r="D14" s="11" t="s">
        <v>72</v>
      </c>
      <c r="E14" s="97" t="s">
        <v>69</v>
      </c>
      <c r="F14" s="97" t="s">
        <v>63</v>
      </c>
      <c r="G14" s="1">
        <v>8985.1691999999894</v>
      </c>
      <c r="H14" s="112">
        <v>5.3932636616681198E-2</v>
      </c>
      <c r="I14" s="17">
        <v>1.1759999999999999</v>
      </c>
      <c r="J14" s="1">
        <v>-14.830800000001499</v>
      </c>
      <c r="K14" s="15">
        <v>-1.64786666666683E-3</v>
      </c>
    </row>
    <row r="15" spans="1:14" x14ac:dyDescent="0.3">
      <c r="D15" s="11" t="s">
        <v>73</v>
      </c>
      <c r="E15" s="97" t="s">
        <v>69</v>
      </c>
      <c r="F15" s="97" t="s">
        <v>64</v>
      </c>
      <c r="G15" s="1">
        <v>10064.766960000001</v>
      </c>
      <c r="H15" s="112">
        <v>6.04128210613172E-2</v>
      </c>
      <c r="I15" s="17">
        <v>1.3140000000000001</v>
      </c>
      <c r="J15" s="1">
        <v>64.766960000000793</v>
      </c>
      <c r="K15" s="15">
        <v>6.4766960000000803E-3</v>
      </c>
    </row>
    <row r="16" spans="1:14" x14ac:dyDescent="0.3">
      <c r="D16" s="11" t="s">
        <v>74</v>
      </c>
      <c r="E16" s="97" t="s">
        <v>69</v>
      </c>
      <c r="F16" s="97" t="s">
        <v>65</v>
      </c>
      <c r="G16" s="1">
        <v>5999.6505199999901</v>
      </c>
      <c r="H16" s="112">
        <v>3.6012340348831898E-2</v>
      </c>
      <c r="I16" s="17">
        <v>1.349</v>
      </c>
      <c r="J16" s="1">
        <v>-0.34948000000076701</v>
      </c>
      <c r="K16" s="15">
        <v>-5.82466666667945E-5</v>
      </c>
    </row>
    <row r="17" spans="1:14" x14ac:dyDescent="0.3">
      <c r="D17" s="11" t="s">
        <v>75</v>
      </c>
      <c r="E17" s="97" t="s">
        <v>76</v>
      </c>
      <c r="F17" s="97" t="s">
        <v>66</v>
      </c>
      <c r="G17" s="1">
        <v>30614.2718152243</v>
      </c>
      <c r="H17" s="112">
        <v>0.18375929939024299</v>
      </c>
      <c r="I17" s="17">
        <v>1</v>
      </c>
      <c r="J17" s="1">
        <v>614.27181522429896</v>
      </c>
      <c r="K17" s="15">
        <v>2.04757271741433E-2</v>
      </c>
    </row>
    <row r="18" spans="1:14" x14ac:dyDescent="0.3">
      <c r="D18" s="11" t="s">
        <v>77</v>
      </c>
      <c r="E18" s="97" t="s">
        <v>76</v>
      </c>
      <c r="F18" s="97" t="s">
        <v>67</v>
      </c>
      <c r="G18" s="1">
        <v>25066.240126742301</v>
      </c>
      <c r="H18" s="112">
        <v>0.150457758781222</v>
      </c>
      <c r="I18" s="17">
        <v>1</v>
      </c>
      <c r="J18" s="1">
        <v>66.240126742304696</v>
      </c>
      <c r="K18" s="15">
        <v>2.6496050696921802E-3</v>
      </c>
    </row>
    <row r="19" spans="1:14" x14ac:dyDescent="0.3">
      <c r="E19" s="97" t="s">
        <v>79</v>
      </c>
      <c r="F19" s="97" t="s">
        <v>78</v>
      </c>
      <c r="G19" s="1">
        <v>25099.409534062499</v>
      </c>
      <c r="H19" s="112">
        <v>0.15065685504217899</v>
      </c>
      <c r="I19" s="17">
        <v>1</v>
      </c>
      <c r="J19" s="1">
        <v>99.409534062499006</v>
      </c>
      <c r="K19" s="15">
        <v>3.9763813624999599E-3</v>
      </c>
    </row>
    <row r="20" spans="1:14" x14ac:dyDescent="0.3">
      <c r="E20" s="97" t="s">
        <v>79</v>
      </c>
      <c r="F20" s="97" t="s">
        <v>80</v>
      </c>
      <c r="G20" s="1">
        <v>35134.2451639953</v>
      </c>
      <c r="H20" s="112">
        <v>0.21089001609798799</v>
      </c>
      <c r="I20" s="17">
        <v>1</v>
      </c>
      <c r="J20" s="1">
        <v>134.24516399529901</v>
      </c>
      <c r="K20" s="15">
        <v>3.8355761141514099E-3</v>
      </c>
    </row>
    <row r="21" spans="1:14" x14ac:dyDescent="0.3">
      <c r="A21" s="11" t="s">
        <v>88</v>
      </c>
      <c r="B21" s="103">
        <v>43621</v>
      </c>
      <c r="C21" s="104">
        <v>0.42222222222222222</v>
      </c>
      <c r="D21" s="11" t="s">
        <v>68</v>
      </c>
      <c r="E21" s="97" t="s">
        <v>69</v>
      </c>
      <c r="F21" s="97" t="s">
        <v>61</v>
      </c>
      <c r="G21" s="1">
        <v>6288.857379</v>
      </c>
      <c r="H21" s="112">
        <v>3.7787677763650898E-2</v>
      </c>
      <c r="I21" s="17">
        <v>1.0353000000000001</v>
      </c>
      <c r="J21" s="1">
        <v>288.85737899999998</v>
      </c>
      <c r="K21" s="15">
        <v>4.8142896500000101E-2</v>
      </c>
      <c r="L21" s="1">
        <v>166426.14077357855</v>
      </c>
      <c r="M21" s="1">
        <v>926.14077357854694</v>
      </c>
      <c r="N21" s="15">
        <v>5.5960167587827611E-3</v>
      </c>
    </row>
    <row r="22" spans="1:14" x14ac:dyDescent="0.3">
      <c r="D22" s="11" t="s">
        <v>70</v>
      </c>
      <c r="E22" s="97" t="s">
        <v>71</v>
      </c>
      <c r="F22" s="97" t="s">
        <v>62</v>
      </c>
      <c r="G22" s="1">
        <v>2651.4721279999999</v>
      </c>
      <c r="H22" s="112">
        <v>1.5931824866427101E-2</v>
      </c>
      <c r="I22" s="17">
        <v>1.0708</v>
      </c>
      <c r="J22" s="1">
        <v>-348.527872</v>
      </c>
      <c r="K22" s="15">
        <v>-0.116175957333333</v>
      </c>
    </row>
    <row r="23" spans="1:14" x14ac:dyDescent="0.3">
      <c r="D23" s="11" t="s">
        <v>72</v>
      </c>
      <c r="E23" s="97" t="s">
        <v>69</v>
      </c>
      <c r="F23" s="97" t="s">
        <v>63</v>
      </c>
      <c r="G23" s="1">
        <v>8994.3377400000008</v>
      </c>
      <c r="H23" s="112">
        <v>5.4044020357575398E-2</v>
      </c>
      <c r="I23" s="17">
        <v>1.1772</v>
      </c>
      <c r="J23" s="1">
        <v>-5.6622599999991499</v>
      </c>
      <c r="K23" s="15">
        <v>-6.2913999999990495E-4</v>
      </c>
    </row>
    <row r="24" spans="1:14" x14ac:dyDescent="0.3">
      <c r="D24" s="11" t="s">
        <v>73</v>
      </c>
      <c r="E24" s="97" t="s">
        <v>69</v>
      </c>
      <c r="F24" s="97" t="s">
        <v>64</v>
      </c>
      <c r="G24" s="1">
        <v>10049.447679999999</v>
      </c>
      <c r="H24" s="112">
        <v>6.0383829326861503E-2</v>
      </c>
      <c r="I24" s="17">
        <v>1.3120000000000001</v>
      </c>
      <c r="J24" s="1">
        <v>49.4476800000011</v>
      </c>
      <c r="K24" s="15">
        <v>4.9447680000001097E-3</v>
      </c>
    </row>
    <row r="25" spans="1:14" x14ac:dyDescent="0.3">
      <c r="D25" s="11" t="s">
        <v>74</v>
      </c>
      <c r="E25" s="97" t="s">
        <v>69</v>
      </c>
      <c r="F25" s="97" t="s">
        <v>65</v>
      </c>
      <c r="G25" s="1">
        <v>6004.5427479999998</v>
      </c>
      <c r="H25" s="112">
        <v>3.6079324558568701E-2</v>
      </c>
      <c r="I25" s="17">
        <v>1.3501000000000001</v>
      </c>
      <c r="J25" s="1">
        <v>4.5427479999998397</v>
      </c>
      <c r="K25" s="15">
        <v>7.5712466666664102E-4</v>
      </c>
    </row>
    <row r="26" spans="1:14" x14ac:dyDescent="0.3">
      <c r="D26" s="11" t="s">
        <v>75</v>
      </c>
      <c r="E26" s="97" t="s">
        <v>76</v>
      </c>
      <c r="F26" s="97" t="s">
        <v>66</v>
      </c>
      <c r="G26" s="1">
        <v>30616.417263403899</v>
      </c>
      <c r="H26" s="112">
        <v>0.183963992201545</v>
      </c>
      <c r="I26" s="17">
        <v>1</v>
      </c>
      <c r="J26" s="1">
        <v>616.41726340395996</v>
      </c>
      <c r="K26" s="15">
        <v>2.05472421134653E-2</v>
      </c>
    </row>
    <row r="27" spans="1:14" x14ac:dyDescent="0.3">
      <c r="E27" s="97" t="s">
        <v>79</v>
      </c>
      <c r="F27" s="97" t="s">
        <v>78</v>
      </c>
      <c r="G27" s="1">
        <v>25108.8218126377</v>
      </c>
      <c r="H27" s="112">
        <v>0.15087066067822899</v>
      </c>
      <c r="I27" s="17">
        <v>1</v>
      </c>
      <c r="J27" s="1">
        <v>108.821812637772</v>
      </c>
      <c r="K27" s="15">
        <v>4.3528725055108899E-3</v>
      </c>
    </row>
    <row r="28" spans="1:14" x14ac:dyDescent="0.3">
      <c r="E28" s="97" t="s">
        <v>79</v>
      </c>
      <c r="F28" s="97" t="s">
        <v>80</v>
      </c>
      <c r="G28" s="1">
        <v>35144.492652168097</v>
      </c>
      <c r="H28" s="112">
        <v>0.21117170949713901</v>
      </c>
      <c r="I28" s="17">
        <v>1</v>
      </c>
      <c r="J28" s="1">
        <v>144.49265216813299</v>
      </c>
      <c r="K28" s="15">
        <v>4.1283614905180998E-3</v>
      </c>
    </row>
    <row r="29" spans="1:14" x14ac:dyDescent="0.3">
      <c r="D29" s="11" t="s">
        <v>77</v>
      </c>
      <c r="E29" s="97" t="s">
        <v>76</v>
      </c>
      <c r="F29" s="97" t="s">
        <v>67</v>
      </c>
      <c r="G29" s="1">
        <v>25067.751370368602</v>
      </c>
      <c r="H29" s="112">
        <v>0.15062388188447601</v>
      </c>
      <c r="I29" s="17">
        <v>1</v>
      </c>
      <c r="J29" s="1">
        <v>67.751370368670905</v>
      </c>
      <c r="K29" s="15">
        <v>2.7100548147468298E-3</v>
      </c>
    </row>
    <row r="30" spans="1:14" x14ac:dyDescent="0.3">
      <c r="A30" s="11" t="s">
        <v>89</v>
      </c>
      <c r="B30" s="103">
        <v>43621</v>
      </c>
      <c r="C30" s="104">
        <v>0.42777777777777781</v>
      </c>
      <c r="E30" s="97" t="s">
        <v>79</v>
      </c>
      <c r="F30" s="97" t="s">
        <v>78</v>
      </c>
      <c r="G30" s="1">
        <v>25108.8218126377</v>
      </c>
      <c r="H30" s="112">
        <v>0.15087121134689699</v>
      </c>
      <c r="I30" s="17">
        <v>1</v>
      </c>
      <c r="J30" s="1">
        <v>108.821812637772</v>
      </c>
      <c r="K30" s="15">
        <v>4.3528725055108899E-3</v>
      </c>
      <c r="L30" s="1">
        <v>166425.53333057853</v>
      </c>
      <c r="M30" s="1">
        <v>925.5333305785316</v>
      </c>
      <c r="N30" s="15">
        <v>5.5923464083294959E-3</v>
      </c>
    </row>
    <row r="31" spans="1:14" x14ac:dyDescent="0.3">
      <c r="E31" s="97" t="s">
        <v>79</v>
      </c>
      <c r="F31" s="97" t="s">
        <v>80</v>
      </c>
      <c r="G31" s="1">
        <v>35144.492652168097</v>
      </c>
      <c r="H31" s="112">
        <v>0.21117248026093999</v>
      </c>
      <c r="I31" s="17">
        <v>1</v>
      </c>
      <c r="J31" s="1">
        <v>144.49265216813299</v>
      </c>
      <c r="K31" s="15">
        <v>4.1283614905180998E-3</v>
      </c>
    </row>
    <row r="32" spans="1:14" x14ac:dyDescent="0.3">
      <c r="D32" s="11" t="s">
        <v>68</v>
      </c>
      <c r="E32" s="97" t="s">
        <v>69</v>
      </c>
      <c r="F32" s="97" t="s">
        <v>61</v>
      </c>
      <c r="G32" s="1">
        <v>6288.2499359999902</v>
      </c>
      <c r="H32" s="112">
        <v>3.77841657476281E-2</v>
      </c>
      <c r="I32" s="17">
        <v>1.0351999999999999</v>
      </c>
      <c r="J32" s="1">
        <v>288.24993599999902</v>
      </c>
      <c r="K32" s="15">
        <v>4.8041655999999801E-2</v>
      </c>
    </row>
    <row r="33" spans="1:14" x14ac:dyDescent="0.3">
      <c r="D33" s="11" t="s">
        <v>70</v>
      </c>
      <c r="E33" s="97" t="s">
        <v>71</v>
      </c>
      <c r="F33" s="97" t="s">
        <v>62</v>
      </c>
      <c r="G33" s="1">
        <v>2651.4721279999999</v>
      </c>
      <c r="H33" s="112">
        <v>1.5931883016611699E-2</v>
      </c>
      <c r="I33" s="17">
        <v>1.0708</v>
      </c>
      <c r="J33" s="1">
        <v>-348.527872</v>
      </c>
      <c r="K33" s="15">
        <v>-0.116175957333333</v>
      </c>
    </row>
    <row r="34" spans="1:14" x14ac:dyDescent="0.3">
      <c r="D34" s="11" t="s">
        <v>72</v>
      </c>
      <c r="E34" s="97" t="s">
        <v>69</v>
      </c>
      <c r="F34" s="97" t="s">
        <v>63</v>
      </c>
      <c r="G34" s="1">
        <v>8994.3377400000008</v>
      </c>
      <c r="H34" s="112">
        <v>5.4044217614938501E-2</v>
      </c>
      <c r="I34" s="17">
        <v>1.1772</v>
      </c>
      <c r="J34" s="1">
        <v>-5.6622599999991499</v>
      </c>
      <c r="K34" s="15">
        <v>-6.2913999999990495E-4</v>
      </c>
    </row>
    <row r="35" spans="1:14" x14ac:dyDescent="0.3">
      <c r="D35" s="11" t="s">
        <v>73</v>
      </c>
      <c r="E35" s="97" t="s">
        <v>69</v>
      </c>
      <c r="F35" s="97" t="s">
        <v>64</v>
      </c>
      <c r="G35" s="1">
        <v>10049.447679999999</v>
      </c>
      <c r="H35" s="112">
        <v>6.0384049724138897E-2</v>
      </c>
      <c r="I35" s="17">
        <v>1.3120000000000001</v>
      </c>
      <c r="J35" s="1">
        <v>49.4476800000011</v>
      </c>
      <c r="K35" s="15">
        <v>4.9447680000001097E-3</v>
      </c>
    </row>
    <row r="36" spans="1:14" x14ac:dyDescent="0.3">
      <c r="D36" s="11" t="s">
        <v>74</v>
      </c>
      <c r="E36" s="97" t="s">
        <v>69</v>
      </c>
      <c r="F36" s="97" t="s">
        <v>65</v>
      </c>
      <c r="G36" s="1">
        <v>6004.5427479999998</v>
      </c>
      <c r="H36" s="112">
        <v>3.6079456245892899E-2</v>
      </c>
      <c r="I36" s="17">
        <v>1.3501000000000001</v>
      </c>
      <c r="J36" s="1">
        <v>4.5427479999998397</v>
      </c>
      <c r="K36" s="15">
        <v>7.5712466666664102E-4</v>
      </c>
    </row>
    <row r="37" spans="1:14" x14ac:dyDescent="0.3">
      <c r="D37" s="11" t="s">
        <v>75</v>
      </c>
      <c r="E37" s="97" t="s">
        <v>76</v>
      </c>
      <c r="F37" s="97" t="s">
        <v>66</v>
      </c>
      <c r="G37" s="1">
        <v>30616.417263403899</v>
      </c>
      <c r="H37" s="112">
        <v>0.18396466365884601</v>
      </c>
      <c r="I37" s="17">
        <v>1</v>
      </c>
      <c r="J37" s="1">
        <v>616.41726340395996</v>
      </c>
      <c r="K37" s="15">
        <v>2.05472421134653E-2</v>
      </c>
    </row>
    <row r="38" spans="1:14" x14ac:dyDescent="0.3">
      <c r="D38" s="11" t="s">
        <v>77</v>
      </c>
      <c r="E38" s="97" t="s">
        <v>76</v>
      </c>
      <c r="F38" s="97" t="s">
        <v>67</v>
      </c>
      <c r="G38" s="1">
        <v>25067.751370368602</v>
      </c>
      <c r="H38" s="112">
        <v>0.15062443165241601</v>
      </c>
      <c r="I38" s="17">
        <v>1</v>
      </c>
      <c r="J38" s="1">
        <v>67.751370368670905</v>
      </c>
      <c r="K38" s="15">
        <v>2.7100548147468298E-3</v>
      </c>
    </row>
    <row r="39" spans="1:14" x14ac:dyDescent="0.3">
      <c r="A39" s="11" t="s">
        <v>90</v>
      </c>
      <c r="B39" s="103">
        <v>43623</v>
      </c>
      <c r="C39" s="104">
        <v>0.4694444444444445</v>
      </c>
      <c r="E39" s="97" t="s">
        <v>79</v>
      </c>
      <c r="F39" s="97" t="s">
        <v>78</v>
      </c>
      <c r="G39" s="1">
        <v>25115.099018090801</v>
      </c>
      <c r="H39" s="112">
        <v>0.15092536223074501</v>
      </c>
      <c r="I39" s="17">
        <v>1</v>
      </c>
      <c r="J39" s="1">
        <v>115.099018090859</v>
      </c>
      <c r="K39" s="15">
        <v>4.6039607236343701E-3</v>
      </c>
      <c r="L39" s="1">
        <v>166407.412557295</v>
      </c>
      <c r="M39" s="1">
        <v>907.41255729499971</v>
      </c>
      <c r="N39" s="15">
        <v>5.4828553310876113E-3</v>
      </c>
    </row>
    <row r="40" spans="1:14" x14ac:dyDescent="0.3">
      <c r="E40" s="97" t="s">
        <v>79</v>
      </c>
      <c r="F40" s="97" t="s">
        <v>80</v>
      </c>
      <c r="G40" s="1">
        <v>35151.326303517097</v>
      </c>
      <c r="H40" s="112">
        <v>0.21123654146965501</v>
      </c>
      <c r="I40" s="17">
        <v>1</v>
      </c>
      <c r="J40" s="1">
        <v>151.326303517133</v>
      </c>
      <c r="K40" s="15">
        <v>4.3236086719180798E-3</v>
      </c>
    </row>
    <row r="41" spans="1:14" x14ac:dyDescent="0.3">
      <c r="D41" s="11" t="s">
        <v>68</v>
      </c>
      <c r="E41" s="97" t="s">
        <v>69</v>
      </c>
      <c r="F41" s="97" t="s">
        <v>61</v>
      </c>
      <c r="G41" s="1">
        <v>6277.9234049999995</v>
      </c>
      <c r="H41" s="112">
        <v>3.7726224502399902E-2</v>
      </c>
      <c r="I41" s="17">
        <v>1.0335000000000001</v>
      </c>
      <c r="J41" s="1">
        <v>277.923405</v>
      </c>
      <c r="K41" s="15">
        <v>4.63205675E-2</v>
      </c>
    </row>
    <row r="42" spans="1:14" x14ac:dyDescent="0.3">
      <c r="D42" s="11" t="s">
        <v>70</v>
      </c>
      <c r="E42" s="97" t="s">
        <v>71</v>
      </c>
      <c r="F42" s="97" t="s">
        <v>62</v>
      </c>
      <c r="G42" s="1">
        <v>2602.6917759999901</v>
      </c>
      <c r="H42" s="112">
        <v>1.56404798079765E-2</v>
      </c>
      <c r="I42" s="17">
        <v>1.0510999999999999</v>
      </c>
      <c r="J42" s="1">
        <v>-397.308224</v>
      </c>
      <c r="K42" s="15">
        <v>-0.13243607466666599</v>
      </c>
    </row>
    <row r="43" spans="1:14" x14ac:dyDescent="0.3">
      <c r="D43" s="11" t="s">
        <v>72</v>
      </c>
      <c r="E43" s="97" t="s">
        <v>69</v>
      </c>
      <c r="F43" s="97" t="s">
        <v>63</v>
      </c>
      <c r="G43" s="1">
        <v>8995.1017850000007</v>
      </c>
      <c r="H43" s="112">
        <v>5.4054694119487802E-2</v>
      </c>
      <c r="I43" s="17">
        <v>1.1773</v>
      </c>
      <c r="J43" s="1">
        <v>-4.8982149999992499</v>
      </c>
      <c r="K43" s="15">
        <v>-5.44246111111028E-4</v>
      </c>
    </row>
    <row r="44" spans="1:14" x14ac:dyDescent="0.3">
      <c r="D44" s="11" t="s">
        <v>73</v>
      </c>
      <c r="E44" s="97" t="s">
        <v>69</v>
      </c>
      <c r="F44" s="97" t="s">
        <v>64</v>
      </c>
      <c r="G44" s="1">
        <v>10072.426600000001</v>
      </c>
      <c r="H44" s="112">
        <v>6.0528713506268803E-2</v>
      </c>
      <c r="I44" s="17">
        <v>1.3149999999999999</v>
      </c>
      <c r="J44" s="1">
        <v>72.426600000000604</v>
      </c>
      <c r="K44" s="15">
        <v>7.2426600000000596E-3</v>
      </c>
    </row>
    <row r="45" spans="1:14" x14ac:dyDescent="0.3">
      <c r="D45" s="11" t="s">
        <v>74</v>
      </c>
      <c r="E45" s="97" t="s">
        <v>69</v>
      </c>
      <c r="F45" s="97" t="s">
        <v>65</v>
      </c>
      <c r="G45" s="1">
        <v>6005.4322439999996</v>
      </c>
      <c r="H45" s="112">
        <v>3.6088730373908598E-2</v>
      </c>
      <c r="I45" s="17">
        <v>1.3503000000000001</v>
      </c>
      <c r="J45" s="1">
        <v>5.4322439999996197</v>
      </c>
      <c r="K45" s="15">
        <v>9.0537399999993703E-4</v>
      </c>
    </row>
    <row r="46" spans="1:14" x14ac:dyDescent="0.3">
      <c r="D46" s="11" t="s">
        <v>75</v>
      </c>
      <c r="E46" s="97" t="s">
        <v>76</v>
      </c>
      <c r="F46" s="97" t="s">
        <v>66</v>
      </c>
      <c r="G46" s="1">
        <v>30618.438253112399</v>
      </c>
      <c r="H46" s="112">
        <v>0.183996841141738</v>
      </c>
      <c r="I46" s="17">
        <v>1</v>
      </c>
      <c r="J46" s="1">
        <v>618.43825311241699</v>
      </c>
      <c r="K46" s="15">
        <v>2.06146084370805E-2</v>
      </c>
    </row>
    <row r="47" spans="1:14" x14ac:dyDescent="0.3">
      <c r="D47" s="11" t="s">
        <v>77</v>
      </c>
      <c r="E47" s="97" t="s">
        <v>76</v>
      </c>
      <c r="F47" s="97" t="s">
        <v>67</v>
      </c>
      <c r="G47" s="1">
        <v>25068.9731725745</v>
      </c>
      <c r="H47" s="112">
        <v>0.15064817598761199</v>
      </c>
      <c r="I47" s="17">
        <v>1</v>
      </c>
      <c r="J47" s="1">
        <v>68.973172574576793</v>
      </c>
      <c r="K47" s="15">
        <v>2.7589269029830699E-3</v>
      </c>
    </row>
    <row r="48" spans="1:14" x14ac:dyDescent="0.3">
      <c r="A48" s="11" t="s">
        <v>91</v>
      </c>
      <c r="B48" s="103">
        <v>43626</v>
      </c>
      <c r="C48" s="104">
        <v>0.71250000000000002</v>
      </c>
      <c r="D48" s="11" t="s">
        <v>68</v>
      </c>
      <c r="E48" s="97" t="s">
        <v>69</v>
      </c>
      <c r="F48" s="97" t="s">
        <v>61</v>
      </c>
      <c r="G48" s="1">
        <v>6287.6424929999903</v>
      </c>
      <c r="H48" s="112">
        <v>3.7774216787203503E-2</v>
      </c>
      <c r="I48" s="17">
        <v>1.0350999999999999</v>
      </c>
      <c r="J48" s="1">
        <v>287.64249299999898</v>
      </c>
      <c r="K48" s="15">
        <v>4.7940415499999799E-2</v>
      </c>
      <c r="L48" s="1">
        <v>166453.28554184642</v>
      </c>
      <c r="M48" s="1">
        <v>953.28554184641689</v>
      </c>
      <c r="N48" s="15">
        <v>5.7600334854768396E-3</v>
      </c>
    </row>
    <row r="49" spans="1:14" x14ac:dyDescent="0.3">
      <c r="D49" s="11" t="s">
        <v>70</v>
      </c>
      <c r="E49" s="97" t="s">
        <v>71</v>
      </c>
      <c r="F49" s="97" t="s">
        <v>62</v>
      </c>
      <c r="G49" s="1">
        <v>2602.6917759999901</v>
      </c>
      <c r="H49" s="112">
        <v>1.5636169436533402E-2</v>
      </c>
      <c r="I49" s="17">
        <v>1.0510999999999999</v>
      </c>
      <c r="J49" s="1">
        <v>-397.308224</v>
      </c>
      <c r="K49" s="15">
        <v>-0.13243607466666599</v>
      </c>
    </row>
    <row r="50" spans="1:14" x14ac:dyDescent="0.3">
      <c r="D50" s="11" t="s">
        <v>72</v>
      </c>
      <c r="E50" s="97" t="s">
        <v>69</v>
      </c>
      <c r="F50" s="97" t="s">
        <v>63</v>
      </c>
      <c r="G50" s="1">
        <v>9006.5624599999992</v>
      </c>
      <c r="H50" s="112">
        <v>5.4108649346760698E-2</v>
      </c>
      <c r="I50" s="17">
        <v>1.1788000000000001</v>
      </c>
      <c r="J50" s="1">
        <v>6.5624600000010096</v>
      </c>
      <c r="K50" s="15">
        <v>7.2916222222233395E-4</v>
      </c>
    </row>
    <row r="51" spans="1:14" x14ac:dyDescent="0.3">
      <c r="D51" s="11" t="s">
        <v>73</v>
      </c>
      <c r="E51" s="97" t="s">
        <v>69</v>
      </c>
      <c r="F51" s="97" t="s">
        <v>64</v>
      </c>
      <c r="G51" s="1">
        <v>10072.426600000001</v>
      </c>
      <c r="H51" s="112">
        <v>6.0512032353171999E-2</v>
      </c>
      <c r="I51" s="17">
        <v>1.3149999999999999</v>
      </c>
      <c r="J51" s="1">
        <v>72.426600000000604</v>
      </c>
      <c r="K51" s="15">
        <v>7.2426600000000596E-3</v>
      </c>
    </row>
    <row r="52" spans="1:14" x14ac:dyDescent="0.3">
      <c r="D52" s="11" t="s">
        <v>77</v>
      </c>
      <c r="E52" s="97" t="s">
        <v>76</v>
      </c>
      <c r="F52" s="97" t="s">
        <v>67</v>
      </c>
      <c r="G52" s="1">
        <v>25070.195034335298</v>
      </c>
      <c r="H52" s="112">
        <v>0.150613999313534</v>
      </c>
      <c r="I52" s="17">
        <v>1</v>
      </c>
      <c r="J52" s="1">
        <v>70.195034335298203</v>
      </c>
      <c r="K52" s="15">
        <v>2.8078013734119298E-3</v>
      </c>
    </row>
    <row r="53" spans="1:14" x14ac:dyDescent="0.3">
      <c r="E53" s="97" t="s">
        <v>79</v>
      </c>
      <c r="F53" s="97" t="s">
        <v>78</v>
      </c>
      <c r="G53" s="1">
        <v>25124.517180222501</v>
      </c>
      <c r="H53" s="112">
        <v>0.15094035001133199</v>
      </c>
      <c r="I53" s="17">
        <v>1</v>
      </c>
      <c r="J53" s="1">
        <v>124.517180222585</v>
      </c>
      <c r="K53" s="15">
        <v>4.9806872089033999E-3</v>
      </c>
    </row>
    <row r="54" spans="1:14" x14ac:dyDescent="0.3">
      <c r="E54" s="97" t="s">
        <v>79</v>
      </c>
      <c r="F54" s="97" t="s">
        <v>80</v>
      </c>
      <c r="G54" s="1">
        <v>35161.578773688903</v>
      </c>
      <c r="H54" s="112">
        <v>0.21123992031295299</v>
      </c>
      <c r="I54" s="17">
        <v>1</v>
      </c>
      <c r="J54" s="1">
        <v>161.57877368895399</v>
      </c>
      <c r="K54" s="15">
        <v>4.6165363911129702E-3</v>
      </c>
    </row>
    <row r="55" spans="1:14" x14ac:dyDescent="0.3">
      <c r="D55" s="11" t="s">
        <v>74</v>
      </c>
      <c r="E55" s="97" t="s">
        <v>69</v>
      </c>
      <c r="F55" s="97" t="s">
        <v>65</v>
      </c>
      <c r="G55" s="1">
        <v>6007.2112359999901</v>
      </c>
      <c r="H55" s="112">
        <v>3.6089472289147301E-2</v>
      </c>
      <c r="I55" s="17">
        <v>1.3507</v>
      </c>
      <c r="J55" s="1">
        <v>7.2112359999991797</v>
      </c>
      <c r="K55" s="15">
        <v>1.20187266666653E-3</v>
      </c>
    </row>
    <row r="56" spans="1:14" x14ac:dyDescent="0.3">
      <c r="D56" s="11" t="s">
        <v>75</v>
      </c>
      <c r="E56" s="97" t="s">
        <v>76</v>
      </c>
      <c r="F56" s="97" t="s">
        <v>66</v>
      </c>
      <c r="G56" s="1">
        <v>30620.459988599501</v>
      </c>
      <c r="H56" s="112">
        <v>0.18395827927891201</v>
      </c>
      <c r="I56" s="17">
        <v>1</v>
      </c>
      <c r="J56" s="1">
        <v>620.45998859957001</v>
      </c>
      <c r="K56" s="15">
        <v>2.0681999619985601E-2</v>
      </c>
    </row>
    <row r="57" spans="1:14" x14ac:dyDescent="0.3">
      <c r="A57" s="11" t="s">
        <v>92</v>
      </c>
      <c r="B57" s="103">
        <v>43627</v>
      </c>
      <c r="C57" s="104">
        <v>0.56805555555555554</v>
      </c>
      <c r="D57" s="11" t="s">
        <v>68</v>
      </c>
      <c r="E57" s="97" t="s">
        <v>69</v>
      </c>
      <c r="F57" s="97" t="s">
        <v>61</v>
      </c>
      <c r="G57" s="1">
        <v>6302.221125</v>
      </c>
      <c r="H57" s="112">
        <v>3.7847262500275598E-2</v>
      </c>
      <c r="I57" s="17">
        <v>1.0375000000000001</v>
      </c>
      <c r="J57" s="1">
        <v>302.22112499999997</v>
      </c>
      <c r="K57" s="15">
        <v>5.0370187500000101E-2</v>
      </c>
      <c r="L57" s="1">
        <v>166517.22498963022</v>
      </c>
      <c r="M57" s="1">
        <v>1017.2249896302237</v>
      </c>
      <c r="N57" s="15">
        <v>6.1463745596992371E-3</v>
      </c>
    </row>
    <row r="58" spans="1:14" x14ac:dyDescent="0.3">
      <c r="D58" s="11" t="s">
        <v>72</v>
      </c>
      <c r="E58" s="97" t="s">
        <v>69</v>
      </c>
      <c r="F58" s="97" t="s">
        <v>63</v>
      </c>
      <c r="G58" s="1">
        <v>8998.9220100000002</v>
      </c>
      <c r="H58" s="112">
        <v>5.4041988812631198E-2</v>
      </c>
      <c r="I58" s="17">
        <v>1.1778</v>
      </c>
      <c r="J58" s="1">
        <v>-1.07798999999977</v>
      </c>
      <c r="K58" s="15">
        <v>-1.19776666666641E-4</v>
      </c>
    </row>
    <row r="59" spans="1:14" x14ac:dyDescent="0.3">
      <c r="D59" s="11" t="s">
        <v>73</v>
      </c>
      <c r="E59" s="97" t="s">
        <v>69</v>
      </c>
      <c r="F59" s="97" t="s">
        <v>64</v>
      </c>
      <c r="G59" s="1">
        <v>10080.086240000001</v>
      </c>
      <c r="H59" s="112">
        <v>6.05347959685716E-2</v>
      </c>
      <c r="I59" s="17">
        <v>1.3160000000000001</v>
      </c>
      <c r="J59" s="1">
        <v>80.086240000000501</v>
      </c>
      <c r="K59" s="15">
        <v>8.0086240000000492E-3</v>
      </c>
    </row>
    <row r="60" spans="1:14" x14ac:dyDescent="0.3">
      <c r="D60" s="11" t="s">
        <v>74</v>
      </c>
      <c r="E60" s="97" t="s">
        <v>69</v>
      </c>
      <c r="F60" s="97" t="s">
        <v>65</v>
      </c>
      <c r="G60" s="1">
        <v>6003.6532520000001</v>
      </c>
      <c r="H60" s="112">
        <v>3.6054247555313702E-2</v>
      </c>
      <c r="I60" s="17">
        <v>1.3499000000000001</v>
      </c>
      <c r="J60" s="1">
        <v>3.6532520000000601</v>
      </c>
      <c r="K60" s="15">
        <v>6.0887533333334404E-4</v>
      </c>
    </row>
    <row r="61" spans="1:14" x14ac:dyDescent="0.3">
      <c r="D61" s="11" t="s">
        <v>75</v>
      </c>
      <c r="E61" s="97" t="s">
        <v>76</v>
      </c>
      <c r="F61" s="97" t="s">
        <v>66</v>
      </c>
      <c r="G61" s="1">
        <v>30622.487675459899</v>
      </c>
      <c r="H61" s="112">
        <v>0.18389981983765899</v>
      </c>
      <c r="I61" s="17">
        <v>1</v>
      </c>
      <c r="J61" s="1">
        <v>622.48767545994599</v>
      </c>
      <c r="K61" s="15">
        <v>2.07495891819982E-2</v>
      </c>
    </row>
    <row r="62" spans="1:14" x14ac:dyDescent="0.3">
      <c r="D62" s="11" t="s">
        <v>77</v>
      </c>
      <c r="E62" s="97" t="s">
        <v>76</v>
      </c>
      <c r="F62" s="97" t="s">
        <v>67</v>
      </c>
      <c r="G62" s="1">
        <v>25071.422721786101</v>
      </c>
      <c r="H62" s="112">
        <v>0.15056353913745199</v>
      </c>
      <c r="I62" s="17">
        <v>1</v>
      </c>
      <c r="J62" s="1">
        <v>71.422721786129799</v>
      </c>
      <c r="K62" s="15">
        <v>2.8569088714451899E-3</v>
      </c>
    </row>
    <row r="63" spans="1:14" x14ac:dyDescent="0.3">
      <c r="E63" s="97" t="s">
        <v>79</v>
      </c>
      <c r="F63" s="97" t="s">
        <v>78</v>
      </c>
      <c r="G63" s="1">
        <v>25127.657744870001</v>
      </c>
      <c r="H63" s="112">
        <v>0.15090125208629199</v>
      </c>
      <c r="I63" s="17">
        <v>1</v>
      </c>
      <c r="J63" s="1">
        <v>127.65774487003</v>
      </c>
      <c r="K63" s="15">
        <v>5.1063097948012004E-3</v>
      </c>
    </row>
    <row r="64" spans="1:14" x14ac:dyDescent="0.3">
      <c r="E64" s="97" t="s">
        <v>79</v>
      </c>
      <c r="F64" s="97" t="s">
        <v>80</v>
      </c>
      <c r="G64" s="1">
        <v>35164.997260514101</v>
      </c>
      <c r="H64" s="112">
        <v>0.211179337529219</v>
      </c>
      <c r="I64" s="17">
        <v>1</v>
      </c>
      <c r="J64" s="1">
        <v>164.99726051412199</v>
      </c>
      <c r="K64" s="15">
        <v>4.7142074432606502E-3</v>
      </c>
    </row>
    <row r="65" spans="1:14" x14ac:dyDescent="0.3">
      <c r="D65" s="11" t="s">
        <v>70</v>
      </c>
      <c r="E65" s="97" t="s">
        <v>71</v>
      </c>
      <c r="F65" s="97" t="s">
        <v>62</v>
      </c>
      <c r="G65" s="1">
        <v>2645.7769599999901</v>
      </c>
      <c r="H65" s="112">
        <v>1.5888908550840599E-2</v>
      </c>
      <c r="I65" s="17">
        <v>1.0685</v>
      </c>
      <c r="J65" s="1">
        <v>-354.22304000000003</v>
      </c>
      <c r="K65" s="15">
        <v>-0.118074346666666</v>
      </c>
    </row>
    <row r="66" spans="1:14" x14ac:dyDescent="0.3">
      <c r="A66" s="11" t="s">
        <v>93</v>
      </c>
      <c r="B66" s="103">
        <v>43627</v>
      </c>
      <c r="C66" s="104">
        <v>0.8979166666666667</v>
      </c>
      <c r="D66" s="11" t="s">
        <v>68</v>
      </c>
      <c r="E66" s="97" t="s">
        <v>69</v>
      </c>
      <c r="F66" s="97" t="s">
        <v>61</v>
      </c>
      <c r="G66" s="1">
        <v>6305.2583400000003</v>
      </c>
      <c r="H66" s="112">
        <v>3.7850545414603601E-2</v>
      </c>
      <c r="I66" s="17">
        <v>1.038</v>
      </c>
      <c r="J66" s="1">
        <v>305.25833999999998</v>
      </c>
      <c r="K66" s="15">
        <v>5.0876390000000001E-2</v>
      </c>
      <c r="L66" s="1">
        <v>166583.0246548384</v>
      </c>
      <c r="M66" s="1">
        <v>1083.0246548384021</v>
      </c>
      <c r="N66" s="15">
        <v>6.5439556183589246E-3</v>
      </c>
    </row>
    <row r="67" spans="1:14" x14ac:dyDescent="0.3">
      <c r="D67" s="11" t="s">
        <v>70</v>
      </c>
      <c r="E67" s="97" t="s">
        <v>71</v>
      </c>
      <c r="F67" s="97" t="s">
        <v>62</v>
      </c>
      <c r="G67" s="1">
        <v>2691.58591999999</v>
      </c>
      <c r="H67" s="112">
        <v>1.6157624257195399E-2</v>
      </c>
      <c r="I67" s="17">
        <v>1.087</v>
      </c>
      <c r="J67" s="1">
        <v>-308.41408000000001</v>
      </c>
      <c r="K67" s="15">
        <v>-0.102804693333333</v>
      </c>
    </row>
    <row r="68" spans="1:14" x14ac:dyDescent="0.3">
      <c r="D68" s="11" t="s">
        <v>72</v>
      </c>
      <c r="E68" s="97" t="s">
        <v>69</v>
      </c>
      <c r="F68" s="97" t="s">
        <v>63</v>
      </c>
      <c r="G68" s="1">
        <v>9000.4501</v>
      </c>
      <c r="H68" s="112">
        <v>5.4029815574840302E-2</v>
      </c>
      <c r="I68" s="17">
        <v>1.1779999999999999</v>
      </c>
      <c r="J68" s="1">
        <v>0.45010000000001998</v>
      </c>
      <c r="K68" s="15">
        <v>5.0011111111113297E-5</v>
      </c>
    </row>
    <row r="69" spans="1:14" x14ac:dyDescent="0.3">
      <c r="D69" s="11" t="s">
        <v>73</v>
      </c>
      <c r="E69" s="97" t="s">
        <v>69</v>
      </c>
      <c r="F69" s="97" t="s">
        <v>64</v>
      </c>
      <c r="G69" s="1">
        <v>10095.40552</v>
      </c>
      <c r="H69" s="112">
        <v>6.06028467841652E-2</v>
      </c>
      <c r="I69" s="17">
        <v>1.3180000000000001</v>
      </c>
      <c r="J69" s="1">
        <v>95.405520000000195</v>
      </c>
      <c r="K69" s="15">
        <v>9.5405520000000198E-3</v>
      </c>
    </row>
    <row r="70" spans="1:14" x14ac:dyDescent="0.3">
      <c r="D70" s="11" t="s">
        <v>74</v>
      </c>
      <c r="E70" s="97" t="s">
        <v>69</v>
      </c>
      <c r="F70" s="97" t="s">
        <v>65</v>
      </c>
      <c r="G70" s="1">
        <v>6004.098</v>
      </c>
      <c r="H70" s="112">
        <v>3.6042676091639803E-2</v>
      </c>
      <c r="I70" s="17">
        <v>1.35</v>
      </c>
      <c r="J70" s="1">
        <v>4.0979999999999501</v>
      </c>
      <c r="K70" s="15">
        <v>6.8299999999999199E-4</v>
      </c>
    </row>
    <row r="71" spans="1:14" x14ac:dyDescent="0.3">
      <c r="D71" s="11" t="s">
        <v>75</v>
      </c>
      <c r="E71" s="97" t="s">
        <v>76</v>
      </c>
      <c r="F71" s="97" t="s">
        <v>66</v>
      </c>
      <c r="G71" s="1">
        <v>30622.465934933301</v>
      </c>
      <c r="H71" s="112">
        <v>0.18382704959513901</v>
      </c>
      <c r="I71" s="17">
        <v>1</v>
      </c>
      <c r="J71" s="1">
        <v>622.46593493335604</v>
      </c>
      <c r="K71" s="15">
        <v>2.0748864497778501E-2</v>
      </c>
    </row>
    <row r="72" spans="1:14" x14ac:dyDescent="0.3">
      <c r="D72" s="11" t="s">
        <v>77</v>
      </c>
      <c r="E72" s="97" t="s">
        <v>76</v>
      </c>
      <c r="F72" s="97" t="s">
        <v>67</v>
      </c>
      <c r="G72" s="1">
        <v>25071.1058345208</v>
      </c>
      <c r="H72" s="112">
        <v>0.15050216483022999</v>
      </c>
      <c r="I72" s="17">
        <v>1</v>
      </c>
      <c r="J72" s="1">
        <v>71.105834520894803</v>
      </c>
      <c r="K72" s="15">
        <v>2.8442333808357898E-3</v>
      </c>
    </row>
    <row r="73" spans="1:14" x14ac:dyDescent="0.3">
      <c r="E73" s="97" t="s">
        <v>79</v>
      </c>
      <c r="F73" s="97" t="s">
        <v>78</v>
      </c>
      <c r="G73" s="1">
        <v>25127.657744870001</v>
      </c>
      <c r="H73" s="112">
        <v>0.15084164666198499</v>
      </c>
      <c r="I73" s="17">
        <v>1</v>
      </c>
      <c r="J73" s="1">
        <v>127.65774487003</v>
      </c>
      <c r="K73" s="15">
        <v>5.1063097948012004E-3</v>
      </c>
    </row>
    <row r="74" spans="1:14" x14ac:dyDescent="0.3">
      <c r="E74" s="97" t="s">
        <v>79</v>
      </c>
      <c r="F74" s="97" t="s">
        <v>80</v>
      </c>
      <c r="G74" s="1">
        <v>35164.997260514101</v>
      </c>
      <c r="H74" s="112">
        <v>0.211095922488959</v>
      </c>
      <c r="I74" s="17">
        <v>1</v>
      </c>
      <c r="J74" s="1">
        <v>164.99726051412199</v>
      </c>
      <c r="K74" s="15">
        <v>4.7142074432606502E-3</v>
      </c>
    </row>
    <row r="75" spans="1:14" x14ac:dyDescent="0.3">
      <c r="A75" s="11" t="s">
        <v>94</v>
      </c>
      <c r="B75" s="103">
        <v>43629</v>
      </c>
      <c r="C75" s="104">
        <v>0.70486111111111116</v>
      </c>
      <c r="D75" s="11" t="s">
        <v>68</v>
      </c>
      <c r="E75" s="97" t="s">
        <v>69</v>
      </c>
      <c r="F75" s="97" t="s">
        <v>61</v>
      </c>
      <c r="G75" s="1">
        <v>6294.9318089999997</v>
      </c>
      <c r="H75" s="112">
        <v>3.7778087299047497E-2</v>
      </c>
      <c r="I75" s="17">
        <v>1.0363</v>
      </c>
      <c r="J75" s="1">
        <v>294.93180899999999</v>
      </c>
      <c r="K75" s="15">
        <v>4.9155301500000102E-2</v>
      </c>
      <c r="L75" s="1">
        <v>166629.18265739491</v>
      </c>
      <c r="M75" s="1">
        <v>1129.1826573949074</v>
      </c>
      <c r="N75" s="15">
        <v>6.8228559359208912E-3</v>
      </c>
    </row>
    <row r="76" spans="1:14" x14ac:dyDescent="0.3">
      <c r="D76" s="11" t="s">
        <v>70</v>
      </c>
      <c r="E76" s="97" t="s">
        <v>71</v>
      </c>
      <c r="F76" s="97" t="s">
        <v>62</v>
      </c>
      <c r="G76" s="1">
        <v>2690.1002239999998</v>
      </c>
      <c r="H76" s="112">
        <v>1.6144232247307402E-2</v>
      </c>
      <c r="I76" s="17">
        <v>1.0864</v>
      </c>
      <c r="J76" s="1">
        <v>-309.89977599999997</v>
      </c>
      <c r="K76" s="15">
        <v>-0.103299925333333</v>
      </c>
    </row>
    <row r="77" spans="1:14" x14ac:dyDescent="0.3">
      <c r="D77" s="11" t="s">
        <v>72</v>
      </c>
      <c r="E77" s="97" t="s">
        <v>69</v>
      </c>
      <c r="F77" s="97" t="s">
        <v>63</v>
      </c>
      <c r="G77" s="1">
        <v>9002.7422349999997</v>
      </c>
      <c r="H77" s="112">
        <v>5.4028604662308598E-2</v>
      </c>
      <c r="I77" s="17">
        <v>1.1782999999999999</v>
      </c>
      <c r="J77" s="1">
        <v>2.7422349999997002</v>
      </c>
      <c r="K77" s="15">
        <v>3.04692777777745E-4</v>
      </c>
    </row>
    <row r="78" spans="1:14" x14ac:dyDescent="0.3">
      <c r="D78" s="11" t="s">
        <v>73</v>
      </c>
      <c r="E78" s="97" t="s">
        <v>69</v>
      </c>
      <c r="F78" s="97" t="s">
        <v>64</v>
      </c>
      <c r="G78" s="1">
        <v>10133.70372</v>
      </c>
      <c r="H78" s="112">
        <v>6.0815900062570802E-2</v>
      </c>
      <c r="I78" s="17">
        <v>1.323</v>
      </c>
      <c r="J78" s="1">
        <v>133.70371999999901</v>
      </c>
      <c r="K78" s="15">
        <v>1.33703719999999E-2</v>
      </c>
    </row>
    <row r="79" spans="1:14" x14ac:dyDescent="0.3">
      <c r="D79" s="11" t="s">
        <v>74</v>
      </c>
      <c r="E79" s="97" t="s">
        <v>69</v>
      </c>
      <c r="F79" s="97" t="s">
        <v>65</v>
      </c>
      <c r="G79" s="1">
        <v>6005.4322439999996</v>
      </c>
      <c r="H79" s="112">
        <v>3.6040699163409601E-2</v>
      </c>
      <c r="I79" s="17">
        <v>1.3503000000000001</v>
      </c>
      <c r="J79" s="1">
        <v>5.4322439999996197</v>
      </c>
      <c r="K79" s="15">
        <v>9.0537399999993703E-4</v>
      </c>
    </row>
    <row r="80" spans="1:14" x14ac:dyDescent="0.3">
      <c r="D80" s="11" t="s">
        <v>75</v>
      </c>
      <c r="E80" s="97" t="s">
        <v>76</v>
      </c>
      <c r="F80" s="97" t="s">
        <v>66</v>
      </c>
      <c r="G80" s="1">
        <v>30624.481199420901</v>
      </c>
      <c r="H80" s="112">
        <v>0.18378822191301</v>
      </c>
      <c r="I80" s="17">
        <v>1</v>
      </c>
      <c r="J80" s="1">
        <v>624.48119942093399</v>
      </c>
      <c r="K80" s="15">
        <v>2.0816039980697799E-2</v>
      </c>
    </row>
    <row r="81" spans="1:14" x14ac:dyDescent="0.3">
      <c r="D81" s="11" t="s">
        <v>77</v>
      </c>
      <c r="E81" s="97" t="s">
        <v>76</v>
      </c>
      <c r="F81" s="97" t="s">
        <v>67</v>
      </c>
      <c r="G81" s="1">
        <v>25072.016667797401</v>
      </c>
      <c r="H81" s="112">
        <v>0.150465940407016</v>
      </c>
      <c r="I81" s="17">
        <v>1</v>
      </c>
      <c r="J81" s="1">
        <v>72.016667797448406</v>
      </c>
      <c r="K81" s="15">
        <v>2.88066671189793E-3</v>
      </c>
    </row>
    <row r="82" spans="1:14" x14ac:dyDescent="0.3">
      <c r="E82" s="97" t="s">
        <v>79</v>
      </c>
      <c r="F82" s="97" t="s">
        <v>78</v>
      </c>
      <c r="G82" s="1">
        <v>25133.939659306201</v>
      </c>
      <c r="H82" s="112">
        <v>0.15083756193525799</v>
      </c>
      <c r="I82" s="17">
        <v>1</v>
      </c>
      <c r="J82" s="1">
        <v>133.939659306219</v>
      </c>
      <c r="K82" s="15">
        <v>5.3575863722487701E-3</v>
      </c>
    </row>
    <row r="83" spans="1:14" x14ac:dyDescent="0.3">
      <c r="E83" s="97" t="s">
        <v>79</v>
      </c>
      <c r="F83" s="97" t="s">
        <v>80</v>
      </c>
      <c r="G83" s="1">
        <v>35171.8348988703</v>
      </c>
      <c r="H83" s="112">
        <v>0.21107848179983499</v>
      </c>
      <c r="I83" s="17">
        <v>1</v>
      </c>
      <c r="J83" s="1">
        <v>171.83489887031399</v>
      </c>
      <c r="K83" s="15">
        <v>4.9095685391518399E-3</v>
      </c>
    </row>
    <row r="84" spans="1:14" x14ac:dyDescent="0.3">
      <c r="A84" s="11" t="s">
        <v>102</v>
      </c>
      <c r="B84" s="103">
        <v>43637</v>
      </c>
      <c r="C84" s="104">
        <v>0.44375000000000003</v>
      </c>
      <c r="D84" s="11" t="s">
        <v>68</v>
      </c>
      <c r="E84" s="97" t="s">
        <v>69</v>
      </c>
      <c r="F84" s="97" t="s">
        <v>61</v>
      </c>
      <c r="G84" s="1">
        <v>6320.4444149999999</v>
      </c>
      <c r="H84" s="112">
        <v>3.7957127219502701E-2</v>
      </c>
      <c r="I84" s="17">
        <v>1.0405</v>
      </c>
      <c r="J84" s="1">
        <v>320.44441499999903</v>
      </c>
      <c r="K84" s="15">
        <v>5.3407402499999902E-2</v>
      </c>
      <c r="L84" s="1">
        <v>166515.3523987584</v>
      </c>
      <c r="M84" s="1">
        <v>1015.3523987584049</v>
      </c>
      <c r="N84" s="15">
        <v>6.1350598112290327E-3</v>
      </c>
    </row>
    <row r="85" spans="1:14" x14ac:dyDescent="0.3">
      <c r="D85" s="11" t="s">
        <v>70</v>
      </c>
      <c r="E85" s="97" t="s">
        <v>71</v>
      </c>
      <c r="F85" s="97" t="s">
        <v>62</v>
      </c>
      <c r="G85" s="1">
        <v>2699.0144</v>
      </c>
      <c r="H85" s="112">
        <v>1.6208802138175198E-2</v>
      </c>
      <c r="I85" s="17">
        <v>1.0900000000000001</v>
      </c>
      <c r="J85" s="1">
        <v>-300.98559999999998</v>
      </c>
      <c r="K85" s="15">
        <v>-0.100328533333333</v>
      </c>
    </row>
    <row r="86" spans="1:14" x14ac:dyDescent="0.3">
      <c r="D86" s="11" t="s">
        <v>72</v>
      </c>
      <c r="E86" s="97" t="s">
        <v>69</v>
      </c>
      <c r="F86" s="97" t="s">
        <v>63</v>
      </c>
      <c r="G86" s="1">
        <v>8994.3377400000008</v>
      </c>
      <c r="H86" s="112">
        <v>5.4015065940953198E-2</v>
      </c>
      <c r="I86" s="17">
        <v>1.1772</v>
      </c>
      <c r="J86" s="1">
        <v>-5.6622599999991499</v>
      </c>
      <c r="K86" s="15">
        <v>-6.2913999999990495E-4</v>
      </c>
    </row>
    <row r="87" spans="1:14" x14ac:dyDescent="0.3">
      <c r="D87" s="11" t="s">
        <v>73</v>
      </c>
      <c r="E87" s="97" t="s">
        <v>69</v>
      </c>
      <c r="F87" s="97" t="s">
        <v>64</v>
      </c>
      <c r="G87" s="1">
        <v>10179.66156</v>
      </c>
      <c r="H87" s="112">
        <v>6.1133471558961802E-2</v>
      </c>
      <c r="I87" s="17">
        <v>1.329</v>
      </c>
      <c r="J87" s="1">
        <v>179.66156000000001</v>
      </c>
      <c r="K87" s="15">
        <v>1.7966156E-2</v>
      </c>
    </row>
    <row r="88" spans="1:14" x14ac:dyDescent="0.3">
      <c r="D88" s="11" t="s">
        <v>74</v>
      </c>
      <c r="E88" s="97" t="s">
        <v>69</v>
      </c>
      <c r="F88" s="97" t="s">
        <v>65</v>
      </c>
      <c r="G88" s="1">
        <v>6008.9902279999997</v>
      </c>
      <c r="H88" s="112">
        <v>3.6086703967152002E-2</v>
      </c>
      <c r="I88" s="17">
        <v>1.3511</v>
      </c>
      <c r="J88" s="1">
        <v>8.9902279999996608</v>
      </c>
      <c r="K88" s="15">
        <v>1.4983713333332699E-3</v>
      </c>
    </row>
    <row r="89" spans="1:14" x14ac:dyDescent="0.3">
      <c r="D89" s="11" t="s">
        <v>95</v>
      </c>
      <c r="E89" s="97" t="s">
        <v>71</v>
      </c>
      <c r="F89" s="97" t="s">
        <v>100</v>
      </c>
      <c r="G89" s="1">
        <v>1999.260174</v>
      </c>
      <c r="H89" s="112">
        <v>1.20064615376264E-2</v>
      </c>
      <c r="I89" s="17">
        <v>1.2354000000000001</v>
      </c>
      <c r="J89" s="1">
        <v>-0.73982599999999299</v>
      </c>
      <c r="K89" s="15">
        <v>-3.6991299999999602E-4</v>
      </c>
    </row>
    <row r="90" spans="1:14" x14ac:dyDescent="0.3">
      <c r="D90" s="11" t="s">
        <v>98</v>
      </c>
      <c r="E90" s="97" t="s">
        <v>71</v>
      </c>
      <c r="F90" s="97" t="s">
        <v>101</v>
      </c>
      <c r="G90" s="1">
        <v>2059.4098260000001</v>
      </c>
      <c r="H90" s="112">
        <v>1.23676874013891E-2</v>
      </c>
      <c r="I90" s="17">
        <v>1.3916999999999999</v>
      </c>
      <c r="J90" s="1">
        <v>59.409826000000002</v>
      </c>
      <c r="K90" s="15">
        <v>2.9704912999999999E-2</v>
      </c>
    </row>
    <row r="91" spans="1:14" x14ac:dyDescent="0.3">
      <c r="D91" s="11" t="s">
        <v>75</v>
      </c>
      <c r="E91" s="97" t="s">
        <v>76</v>
      </c>
      <c r="F91" s="97" t="s">
        <v>66</v>
      </c>
      <c r="G91" s="1">
        <v>30626.604394735699</v>
      </c>
      <c r="H91" s="112">
        <v>0.18392661069108701</v>
      </c>
      <c r="I91" s="17">
        <v>1</v>
      </c>
      <c r="J91" s="1">
        <v>626.60439473575298</v>
      </c>
      <c r="K91" s="15">
        <v>2.0886813157858401E-2</v>
      </c>
    </row>
    <row r="92" spans="1:14" x14ac:dyDescent="0.3">
      <c r="D92" s="11" t="s">
        <v>77</v>
      </c>
      <c r="E92" s="97" t="s">
        <v>76</v>
      </c>
      <c r="F92" s="97" t="s">
        <v>67</v>
      </c>
      <c r="G92" s="1">
        <v>25073.365291598799</v>
      </c>
      <c r="H92" s="112">
        <v>0.150576898348417</v>
      </c>
      <c r="I92" s="17">
        <v>1</v>
      </c>
      <c r="J92" s="1">
        <v>73.365291598813201</v>
      </c>
      <c r="K92" s="15">
        <v>2.9346116639525199E-3</v>
      </c>
    </row>
    <row r="93" spans="1:14" x14ac:dyDescent="0.3">
      <c r="E93" s="97" t="s">
        <v>79</v>
      </c>
      <c r="F93" s="97" t="s">
        <v>78</v>
      </c>
      <c r="G93" s="1">
        <v>25159.0735989655</v>
      </c>
      <c r="H93" s="112">
        <v>0.151091615496909</v>
      </c>
      <c r="I93" s="17">
        <v>1</v>
      </c>
      <c r="J93" s="1">
        <v>159.07359896550699</v>
      </c>
      <c r="K93" s="15">
        <v>6.3629439586202997E-3</v>
      </c>
    </row>
    <row r="94" spans="1:14" x14ac:dyDescent="0.3">
      <c r="E94" s="97" t="s">
        <v>79</v>
      </c>
      <c r="F94" s="97" t="s">
        <v>80</v>
      </c>
      <c r="G94" s="1">
        <v>35199.190770458299</v>
      </c>
      <c r="H94" s="112">
        <v>0.211387059892026</v>
      </c>
      <c r="I94" s="17">
        <v>1</v>
      </c>
      <c r="J94" s="1">
        <v>199.19077045831301</v>
      </c>
      <c r="K94" s="15">
        <v>5.6911648702375299E-3</v>
      </c>
    </row>
    <row r="95" spans="1:14" x14ac:dyDescent="0.3">
      <c r="A95" s="11" t="s">
        <v>105</v>
      </c>
      <c r="B95" s="103">
        <v>43638</v>
      </c>
      <c r="C95" s="104">
        <v>0.7319444444444444</v>
      </c>
      <c r="D95" s="11" t="s">
        <v>68</v>
      </c>
      <c r="E95" s="97" t="s">
        <v>69</v>
      </c>
      <c r="F95" s="97" t="s">
        <v>61</v>
      </c>
      <c r="G95" s="1">
        <v>6321.0518579999998</v>
      </c>
      <c r="H95" s="112">
        <v>3.7924288228089298E-2</v>
      </c>
      <c r="I95" s="17">
        <v>1.0406</v>
      </c>
      <c r="J95" s="1">
        <v>321.05185799999902</v>
      </c>
      <c r="K95" s="15">
        <v>5.3508642999999897E-2</v>
      </c>
      <c r="L95" s="1">
        <v>166675.55683532095</v>
      </c>
      <c r="M95" s="1">
        <v>1175.5568353209528</v>
      </c>
      <c r="N95" s="15">
        <v>7.1030624490692014E-3</v>
      </c>
    </row>
    <row r="96" spans="1:14" x14ac:dyDescent="0.3">
      <c r="D96" s="11" t="s">
        <v>70</v>
      </c>
      <c r="E96" s="97" t="s">
        <v>71</v>
      </c>
      <c r="F96" s="97" t="s">
        <v>62</v>
      </c>
      <c r="G96" s="1">
        <v>2802.2702719999902</v>
      </c>
      <c r="H96" s="112">
        <v>1.6812724824244601E-2</v>
      </c>
      <c r="I96" s="17">
        <v>1.1316999999999999</v>
      </c>
      <c r="J96" s="1">
        <v>-197.72972799999999</v>
      </c>
      <c r="K96" s="15">
        <v>-6.5909909333333405E-2</v>
      </c>
    </row>
    <row r="97" spans="1:14" x14ac:dyDescent="0.3">
      <c r="D97" s="11" t="s">
        <v>72</v>
      </c>
      <c r="E97" s="97" t="s">
        <v>69</v>
      </c>
      <c r="F97" s="97" t="s">
        <v>63</v>
      </c>
      <c r="G97" s="1">
        <v>8995.1017850000007</v>
      </c>
      <c r="H97" s="112">
        <v>5.3967732016562901E-2</v>
      </c>
      <c r="I97" s="17">
        <v>1.1773</v>
      </c>
      <c r="J97" s="1">
        <v>-4.8982149999992499</v>
      </c>
      <c r="K97" s="15">
        <v>-5.44246111111028E-4</v>
      </c>
    </row>
    <row r="98" spans="1:14" x14ac:dyDescent="0.3">
      <c r="D98" s="11" t="s">
        <v>73</v>
      </c>
      <c r="E98" s="97" t="s">
        <v>69</v>
      </c>
      <c r="F98" s="97" t="s">
        <v>64</v>
      </c>
      <c r="G98" s="1">
        <v>10225.6194</v>
      </c>
      <c r="H98" s="112">
        <v>6.1350443905239999E-2</v>
      </c>
      <c r="I98" s="17">
        <v>1.335</v>
      </c>
      <c r="J98" s="1">
        <v>225.61939999999899</v>
      </c>
      <c r="K98" s="15">
        <v>2.2561939999999898E-2</v>
      </c>
    </row>
    <row r="99" spans="1:14" x14ac:dyDescent="0.3">
      <c r="D99" s="11" t="s">
        <v>95</v>
      </c>
      <c r="E99" s="97" t="s">
        <v>71</v>
      </c>
      <c r="F99" s="97" t="s">
        <v>100</v>
      </c>
      <c r="G99" s="1">
        <v>1981.6205949999901</v>
      </c>
      <c r="H99" s="112">
        <v>1.18890893939408E-2</v>
      </c>
      <c r="I99" s="17">
        <v>1.2244999999999999</v>
      </c>
      <c r="J99" s="1">
        <v>-18.379405000000101</v>
      </c>
      <c r="K99" s="15">
        <v>-9.1897025000000597E-3</v>
      </c>
    </row>
    <row r="100" spans="1:14" x14ac:dyDescent="0.3">
      <c r="D100" s="11" t="s">
        <v>98</v>
      </c>
      <c r="E100" s="97" t="s">
        <v>71</v>
      </c>
      <c r="F100" s="97" t="s">
        <v>101</v>
      </c>
      <c r="G100" s="1">
        <v>2073.763692</v>
      </c>
      <c r="H100" s="112">
        <v>1.2441918487477501E-2</v>
      </c>
      <c r="I100" s="17">
        <v>1.4014</v>
      </c>
      <c r="J100" s="1">
        <v>73.763691999999907</v>
      </c>
      <c r="K100" s="15">
        <v>3.6881845999999899E-2</v>
      </c>
    </row>
    <row r="101" spans="1:14" x14ac:dyDescent="0.3">
      <c r="D101" s="11" t="s">
        <v>75</v>
      </c>
      <c r="E101" s="97" t="s">
        <v>76</v>
      </c>
      <c r="F101" s="97" t="s">
        <v>66</v>
      </c>
      <c r="G101" s="1">
        <v>30628.739375328001</v>
      </c>
      <c r="H101" s="112">
        <v>0.183762634167107</v>
      </c>
      <c r="I101" s="17">
        <v>1</v>
      </c>
      <c r="J101" s="1">
        <v>628.73937532805496</v>
      </c>
      <c r="K101" s="15">
        <v>2.0957979177601799E-2</v>
      </c>
    </row>
    <row r="102" spans="1:14" x14ac:dyDescent="0.3">
      <c r="E102" s="97" t="s">
        <v>79</v>
      </c>
      <c r="F102" s="97" t="s">
        <v>78</v>
      </c>
      <c r="G102" s="1">
        <v>25162.218483165299</v>
      </c>
      <c r="H102" s="112">
        <v>0.150965258259351</v>
      </c>
      <c r="I102" s="17">
        <v>1</v>
      </c>
      <c r="J102" s="1">
        <v>162.21848316537199</v>
      </c>
      <c r="K102" s="15">
        <v>6.4887393266148804E-3</v>
      </c>
    </row>
    <row r="103" spans="1:14" x14ac:dyDescent="0.3">
      <c r="E103" s="97" t="s">
        <v>79</v>
      </c>
      <c r="F103" s="97" t="s">
        <v>80</v>
      </c>
      <c r="G103" s="1">
        <v>35202.612914005404</v>
      </c>
      <c r="H103" s="112">
        <v>0.21120441162699299</v>
      </c>
      <c r="I103" s="17">
        <v>1</v>
      </c>
      <c r="J103" s="1">
        <v>202.61291400542501</v>
      </c>
      <c r="K103" s="15">
        <v>5.7889404001550101E-3</v>
      </c>
    </row>
    <row r="104" spans="1:14" x14ac:dyDescent="0.3">
      <c r="D104" s="11" t="s">
        <v>74</v>
      </c>
      <c r="E104" s="97" t="s">
        <v>69</v>
      </c>
      <c r="F104" s="97" t="s">
        <v>65</v>
      </c>
      <c r="G104" s="1">
        <v>6009.8797239999903</v>
      </c>
      <c r="H104" s="112">
        <v>3.6057355008196401E-2</v>
      </c>
      <c r="I104" s="17">
        <v>1.3512999999999999</v>
      </c>
      <c r="J104" s="1">
        <v>9.87972399999944</v>
      </c>
      <c r="K104" s="15">
        <v>1.6466206666665699E-3</v>
      </c>
    </row>
    <row r="105" spans="1:14" x14ac:dyDescent="0.3">
      <c r="D105" s="11" t="s">
        <v>77</v>
      </c>
      <c r="E105" s="97" t="s">
        <v>76</v>
      </c>
      <c r="F105" s="97" t="s">
        <v>67</v>
      </c>
      <c r="G105" s="1">
        <v>25076.678736821999</v>
      </c>
      <c r="H105" s="112">
        <v>0.15045204715648999</v>
      </c>
      <c r="I105" s="17">
        <v>1</v>
      </c>
      <c r="J105" s="1">
        <v>76.678736822082996</v>
      </c>
      <c r="K105" s="15">
        <v>3.0671494728833201E-3</v>
      </c>
    </row>
    <row r="106" spans="1:14" x14ac:dyDescent="0.3">
      <c r="A106" s="11" t="s">
        <v>106</v>
      </c>
      <c r="B106" s="103">
        <v>43644</v>
      </c>
      <c r="C106" s="104">
        <v>0.43263888888888885</v>
      </c>
      <c r="D106" s="11" t="s">
        <v>68</v>
      </c>
      <c r="E106" s="97" t="s">
        <v>69</v>
      </c>
      <c r="F106" s="97" t="s">
        <v>61</v>
      </c>
      <c r="G106" s="1">
        <v>6323.4816300000002</v>
      </c>
      <c r="H106" s="112">
        <v>3.7894222016302902E-2</v>
      </c>
      <c r="I106" s="17">
        <v>1.0409999999999999</v>
      </c>
      <c r="J106" s="1">
        <v>323.48163</v>
      </c>
      <c r="K106" s="15">
        <v>5.3913605000000003E-2</v>
      </c>
      <c r="L106" s="1">
        <v>166871.92119367162</v>
      </c>
      <c r="M106" s="1">
        <v>1371.9211936716165</v>
      </c>
      <c r="N106" s="15">
        <v>8.2895540403118816E-3</v>
      </c>
    </row>
    <row r="107" spans="1:14" x14ac:dyDescent="0.3">
      <c r="D107" s="11" t="s">
        <v>70</v>
      </c>
      <c r="E107" s="97" t="s">
        <v>71</v>
      </c>
      <c r="F107" s="97" t="s">
        <v>62</v>
      </c>
      <c r="G107" s="1">
        <v>2829.7556479999998</v>
      </c>
      <c r="H107" s="112">
        <v>1.6957650081320601E-2</v>
      </c>
      <c r="I107" s="17">
        <v>1.1428</v>
      </c>
      <c r="J107" s="1">
        <v>-170.24435199999999</v>
      </c>
      <c r="K107" s="15">
        <v>-5.6748117333333299E-2</v>
      </c>
    </row>
    <row r="108" spans="1:14" x14ac:dyDescent="0.3">
      <c r="D108" s="11" t="s">
        <v>72</v>
      </c>
      <c r="E108" s="97" t="s">
        <v>69</v>
      </c>
      <c r="F108" s="97" t="s">
        <v>63</v>
      </c>
      <c r="G108" s="1">
        <v>9018.0231349999995</v>
      </c>
      <c r="H108" s="112">
        <v>5.4041585130033203E-2</v>
      </c>
      <c r="I108" s="17">
        <v>1.1802999999999999</v>
      </c>
      <c r="J108" s="1">
        <v>18.023134999999399</v>
      </c>
      <c r="K108" s="15">
        <v>2.00257055555549E-3</v>
      </c>
    </row>
    <row r="109" spans="1:14" x14ac:dyDescent="0.3">
      <c r="D109" s="11" t="s">
        <v>73</v>
      </c>
      <c r="E109" s="97" t="s">
        <v>69</v>
      </c>
      <c r="F109" s="97" t="s">
        <v>64</v>
      </c>
      <c r="G109" s="1">
        <v>10194.98084</v>
      </c>
      <c r="H109" s="112">
        <v>6.1094645324827897E-2</v>
      </c>
      <c r="I109" s="17">
        <v>1.331</v>
      </c>
      <c r="J109" s="1">
        <v>194.98084</v>
      </c>
      <c r="K109" s="15">
        <v>1.9498083999999999E-2</v>
      </c>
    </row>
    <row r="110" spans="1:14" x14ac:dyDescent="0.3">
      <c r="D110" s="11" t="s">
        <v>74</v>
      </c>
      <c r="E110" s="97" t="s">
        <v>69</v>
      </c>
      <c r="F110" s="97" t="s">
        <v>65</v>
      </c>
      <c r="G110" s="1">
        <v>6018.77468399999</v>
      </c>
      <c r="H110" s="112">
        <v>3.6068229100176798E-2</v>
      </c>
      <c r="I110" s="17">
        <v>1.3532999999999999</v>
      </c>
      <c r="J110" s="1">
        <v>18.774683999998999</v>
      </c>
      <c r="K110" s="15">
        <v>3.1291139999998401E-3</v>
      </c>
    </row>
    <row r="111" spans="1:14" x14ac:dyDescent="0.3">
      <c r="D111" s="11" t="s">
        <v>95</v>
      </c>
      <c r="E111" s="97" t="s">
        <v>71</v>
      </c>
      <c r="F111" s="97" t="s">
        <v>100</v>
      </c>
      <c r="G111" s="1">
        <v>3614.4559800000002</v>
      </c>
      <c r="H111" s="112">
        <v>2.1660060926637598E-2</v>
      </c>
      <c r="I111" s="17">
        <v>1.242</v>
      </c>
      <c r="J111" s="1">
        <v>14.4559800000001</v>
      </c>
      <c r="K111" s="15">
        <v>4.01555000000005E-3</v>
      </c>
    </row>
    <row r="112" spans="1:14" x14ac:dyDescent="0.3">
      <c r="D112" s="11" t="s">
        <v>98</v>
      </c>
      <c r="E112" s="97" t="s">
        <v>71</v>
      </c>
      <c r="F112" s="97" t="s">
        <v>101</v>
      </c>
      <c r="G112" s="1">
        <v>3831.0211290000002</v>
      </c>
      <c r="H112" s="112">
        <v>2.2957853553766599E-2</v>
      </c>
      <c r="I112" s="17">
        <v>1.4649000000000001</v>
      </c>
      <c r="J112" s="1">
        <v>231.021129</v>
      </c>
      <c r="K112" s="15">
        <v>6.4172535833333294E-2</v>
      </c>
    </row>
    <row r="113" spans="1:14" x14ac:dyDescent="0.3">
      <c r="D113" s="11" t="s">
        <v>75</v>
      </c>
      <c r="E113" s="97" t="s">
        <v>76</v>
      </c>
      <c r="F113" s="97" t="s">
        <v>66</v>
      </c>
      <c r="G113" s="1">
        <v>30667.162715545801</v>
      </c>
      <c r="H113" s="112">
        <v>0.183776650356613</v>
      </c>
      <c r="I113" s="17">
        <v>1</v>
      </c>
      <c r="J113" s="1">
        <v>667.16271554579998</v>
      </c>
      <c r="K113" s="15">
        <v>2.223875718486E-2</v>
      </c>
    </row>
    <row r="114" spans="1:14" x14ac:dyDescent="0.3">
      <c r="D114" s="11" t="s">
        <v>77</v>
      </c>
      <c r="E114" s="97" t="s">
        <v>76</v>
      </c>
      <c r="F114" s="97" t="s">
        <v>67</v>
      </c>
      <c r="G114" s="1">
        <v>25110.338805595999</v>
      </c>
      <c r="H114" s="112">
        <v>0.15047671666974399</v>
      </c>
      <c r="I114" s="17">
        <v>1</v>
      </c>
      <c r="J114" s="1">
        <v>110.338805595998</v>
      </c>
      <c r="K114" s="15">
        <v>4.4135522238399399E-3</v>
      </c>
    </row>
    <row r="115" spans="1:14" x14ac:dyDescent="0.3">
      <c r="E115" s="97" t="s">
        <v>79</v>
      </c>
      <c r="F115" s="97" t="s">
        <v>78</v>
      </c>
      <c r="G115" s="1">
        <v>25181.0901470276</v>
      </c>
      <c r="H115" s="112">
        <v>0.150900702568183</v>
      </c>
      <c r="I115" s="17">
        <v>1</v>
      </c>
      <c r="J115" s="1">
        <v>181.090147027673</v>
      </c>
      <c r="K115" s="15">
        <v>7.2436058811069202E-3</v>
      </c>
    </row>
    <row r="116" spans="1:14" x14ac:dyDescent="0.3">
      <c r="E116" s="97" t="s">
        <v>79</v>
      </c>
      <c r="F116" s="97" t="s">
        <v>80</v>
      </c>
      <c r="G116" s="1">
        <v>35223.147771538497</v>
      </c>
      <c r="H116" s="112">
        <v>0.21107893718475601</v>
      </c>
      <c r="I116" s="17">
        <v>1</v>
      </c>
      <c r="J116" s="1">
        <v>223.147771538569</v>
      </c>
      <c r="K116" s="15">
        <v>6.3756506153877096E-3</v>
      </c>
    </row>
    <row r="117" spans="1:14" x14ac:dyDescent="0.3">
      <c r="A117" s="11" t="s">
        <v>108</v>
      </c>
      <c r="B117" s="103">
        <v>43647</v>
      </c>
      <c r="C117" s="104">
        <v>0.65347222222222223</v>
      </c>
      <c r="D117" s="11" t="s">
        <v>68</v>
      </c>
      <c r="E117" s="97" t="s">
        <v>69</v>
      </c>
      <c r="F117" s="97" t="s">
        <v>61</v>
      </c>
      <c r="G117" s="1">
        <v>6335.6304899999996</v>
      </c>
      <c r="H117" s="112">
        <v>3.7781220985089299E-2</v>
      </c>
      <c r="I117" s="17">
        <v>1.0429999999999999</v>
      </c>
      <c r="J117" s="1">
        <v>335.63048999999899</v>
      </c>
      <c r="K117" s="15">
        <v>5.5938414999999901E-2</v>
      </c>
      <c r="L117" s="1">
        <v>167692.58178554891</v>
      </c>
      <c r="M117" s="1">
        <v>2192.5817855489149</v>
      </c>
      <c r="N117" s="15">
        <v>1.3248228311473806E-2</v>
      </c>
    </row>
    <row r="118" spans="1:14" x14ac:dyDescent="0.3">
      <c r="D118" s="11" t="s">
        <v>70</v>
      </c>
      <c r="E118" s="97" t="s">
        <v>71</v>
      </c>
      <c r="F118" s="97" t="s">
        <v>62</v>
      </c>
      <c r="G118" s="1">
        <v>2884.9740159999901</v>
      </c>
      <c r="H118" s="112">
        <v>1.7203945370042599E-2</v>
      </c>
      <c r="I118" s="17">
        <v>1.1651</v>
      </c>
      <c r="J118" s="1">
        <v>-115.02598399999999</v>
      </c>
      <c r="K118" s="15">
        <v>-3.8341994666666698E-2</v>
      </c>
    </row>
    <row r="119" spans="1:14" x14ac:dyDescent="0.3">
      <c r="D119" s="11" t="s">
        <v>72</v>
      </c>
      <c r="E119" s="97" t="s">
        <v>69</v>
      </c>
      <c r="F119" s="97" t="s">
        <v>63</v>
      </c>
      <c r="G119" s="1">
        <v>9027.191675</v>
      </c>
      <c r="H119" s="112">
        <v>5.3831788972897303E-2</v>
      </c>
      <c r="I119" s="17">
        <v>1.1815</v>
      </c>
      <c r="J119" s="1">
        <v>27.191675</v>
      </c>
      <c r="K119" s="15">
        <v>3.0212972222222198E-3</v>
      </c>
    </row>
    <row r="120" spans="1:14" x14ac:dyDescent="0.3">
      <c r="D120" s="11" t="s">
        <v>73</v>
      </c>
      <c r="E120" s="97" t="s">
        <v>69</v>
      </c>
      <c r="F120" s="97" t="s">
        <v>64</v>
      </c>
      <c r="G120" s="1">
        <v>10217.95976</v>
      </c>
      <c r="H120" s="112">
        <v>6.0932687965094802E-2</v>
      </c>
      <c r="I120" s="17">
        <v>1.3340000000000001</v>
      </c>
      <c r="J120" s="1">
        <v>217.95976000000101</v>
      </c>
      <c r="K120" s="15">
        <v>2.1795976000000099E-2</v>
      </c>
    </row>
    <row r="121" spans="1:14" x14ac:dyDescent="0.3">
      <c r="D121" s="11" t="s">
        <v>74</v>
      </c>
      <c r="E121" s="97" t="s">
        <v>69</v>
      </c>
      <c r="F121" s="97" t="s">
        <v>107</v>
      </c>
      <c r="G121" s="1">
        <v>6019.2194319999899</v>
      </c>
      <c r="H121" s="112">
        <v>3.5894369136122997E-2</v>
      </c>
      <c r="I121" s="17">
        <v>1.3533999999999999</v>
      </c>
      <c r="J121" s="1">
        <v>19.2194319999989</v>
      </c>
      <c r="K121" s="15">
        <v>3.20323866666649E-3</v>
      </c>
    </row>
    <row r="122" spans="1:14" x14ac:dyDescent="0.3">
      <c r="D122" s="11" t="s">
        <v>95</v>
      </c>
      <c r="E122" s="97" t="s">
        <v>71</v>
      </c>
      <c r="F122" s="97" t="s">
        <v>100</v>
      </c>
      <c r="G122" s="1">
        <v>3662.1830959999902</v>
      </c>
      <c r="H122" s="112">
        <v>2.1838670840450901E-2</v>
      </c>
      <c r="I122" s="17">
        <v>1.2584</v>
      </c>
      <c r="J122" s="1">
        <v>62.183095999999701</v>
      </c>
      <c r="K122" s="15">
        <v>1.72730822222221E-2</v>
      </c>
    </row>
    <row r="123" spans="1:14" x14ac:dyDescent="0.3">
      <c r="D123" s="11" t="s">
        <v>98</v>
      </c>
      <c r="E123" s="97" t="s">
        <v>71</v>
      </c>
      <c r="F123" s="97" t="s">
        <v>101</v>
      </c>
      <c r="G123" s="1">
        <v>4039.1918449999998</v>
      </c>
      <c r="H123" s="112">
        <v>2.40868844762939E-2</v>
      </c>
      <c r="I123" s="17">
        <v>1.5445</v>
      </c>
      <c r="J123" s="1">
        <v>439.19184499999898</v>
      </c>
      <c r="K123" s="15">
        <v>0.121997734722222</v>
      </c>
    </row>
    <row r="124" spans="1:14" x14ac:dyDescent="0.3">
      <c r="D124" s="11" t="s">
        <v>75</v>
      </c>
      <c r="E124" s="97" t="s">
        <v>76</v>
      </c>
      <c r="F124" s="97" t="s">
        <v>66</v>
      </c>
      <c r="G124" s="1">
        <v>30669.410311748001</v>
      </c>
      <c r="H124" s="112">
        <v>0.18289067998827199</v>
      </c>
      <c r="I124" s="17">
        <v>1</v>
      </c>
      <c r="J124" s="1">
        <v>669.41031174805505</v>
      </c>
      <c r="K124" s="15">
        <v>2.2313677058268502E-2</v>
      </c>
    </row>
    <row r="125" spans="1:14" x14ac:dyDescent="0.3">
      <c r="D125" s="11" t="s">
        <v>77</v>
      </c>
      <c r="E125" s="97" t="s">
        <v>76</v>
      </c>
      <c r="F125" s="97" t="s">
        <v>67</v>
      </c>
      <c r="G125" s="1">
        <v>25112.866914329501</v>
      </c>
      <c r="H125" s="112">
        <v>0.14975538361288199</v>
      </c>
      <c r="I125" s="17">
        <v>1</v>
      </c>
      <c r="J125" s="1">
        <v>112.86691432958099</v>
      </c>
      <c r="K125" s="15">
        <v>4.51467657318324E-3</v>
      </c>
    </row>
    <row r="126" spans="1:14" x14ac:dyDescent="0.3">
      <c r="E126" s="97" t="s">
        <v>79</v>
      </c>
      <c r="F126" s="97" t="s">
        <v>78</v>
      </c>
      <c r="G126" s="1">
        <v>25190.5330558327</v>
      </c>
      <c r="H126" s="112">
        <v>0.15021852957125501</v>
      </c>
      <c r="I126" s="17">
        <v>1</v>
      </c>
      <c r="J126" s="1">
        <v>190.53305583273601</v>
      </c>
      <c r="K126" s="15">
        <v>7.6213222333094697E-3</v>
      </c>
    </row>
    <row r="127" spans="1:14" x14ac:dyDescent="0.3">
      <c r="E127" s="97" t="s">
        <v>79</v>
      </c>
      <c r="F127" s="97" t="s">
        <v>80</v>
      </c>
      <c r="G127" s="1">
        <v>35233.421189638502</v>
      </c>
      <c r="H127" s="112">
        <v>0.21010721413244199</v>
      </c>
      <c r="I127" s="17">
        <v>1</v>
      </c>
      <c r="J127" s="1">
        <v>233.42118963853099</v>
      </c>
      <c r="K127" s="15">
        <v>6.6691768468151802E-3</v>
      </c>
    </row>
    <row r="128" spans="1:14" x14ac:dyDescent="0.3">
      <c r="A128" s="11" t="s">
        <v>113</v>
      </c>
      <c r="B128" s="103">
        <v>43648</v>
      </c>
      <c r="C128" s="104">
        <v>0.77986111111111101</v>
      </c>
      <c r="D128" s="11" t="s">
        <v>68</v>
      </c>
      <c r="E128" s="97" t="s">
        <v>69</v>
      </c>
      <c r="F128" s="97" t="s">
        <v>61</v>
      </c>
      <c r="G128" s="1">
        <v>6336.2379329999903</v>
      </c>
      <c r="H128" s="112">
        <v>3.7745419008359801E-2</v>
      </c>
      <c r="I128" s="17">
        <v>1.0430999999999999</v>
      </c>
      <c r="J128" s="1">
        <v>336.23793299999897</v>
      </c>
      <c r="K128" s="15">
        <v>5.6039655499999903E-2</v>
      </c>
      <c r="L128" s="1">
        <v>167867.73334259837</v>
      </c>
      <c r="M128" s="1">
        <v>2367.733342598367</v>
      </c>
      <c r="N128" s="15">
        <v>1.4306545876727294E-2</v>
      </c>
    </row>
    <row r="129" spans="1:14" x14ac:dyDescent="0.3">
      <c r="D129" s="11" t="s">
        <v>70</v>
      </c>
      <c r="E129" s="97" t="s">
        <v>71</v>
      </c>
      <c r="F129" s="97" t="s">
        <v>62</v>
      </c>
      <c r="G129" s="1">
        <v>2884.9740159999901</v>
      </c>
      <c r="H129" s="112">
        <v>1.7185994941100999E-2</v>
      </c>
      <c r="I129" s="17">
        <v>1.1651</v>
      </c>
      <c r="J129" s="1">
        <v>-115.02598399999999</v>
      </c>
      <c r="K129" s="15">
        <v>-3.8341994666666698E-2</v>
      </c>
    </row>
    <row r="130" spans="1:14" x14ac:dyDescent="0.3">
      <c r="D130" s="11" t="s">
        <v>72</v>
      </c>
      <c r="E130" s="97" t="s">
        <v>69</v>
      </c>
      <c r="F130" s="97" t="s">
        <v>63</v>
      </c>
      <c r="G130" s="1">
        <v>9027.191675</v>
      </c>
      <c r="H130" s="112">
        <v>5.3775621408889501E-2</v>
      </c>
      <c r="I130" s="17">
        <v>1.1815</v>
      </c>
      <c r="J130" s="1">
        <v>27.191675</v>
      </c>
      <c r="K130" s="15">
        <v>3.0212972222222198E-3</v>
      </c>
    </row>
    <row r="131" spans="1:14" x14ac:dyDescent="0.3">
      <c r="D131" s="11" t="s">
        <v>73</v>
      </c>
      <c r="E131" s="97" t="s">
        <v>69</v>
      </c>
      <c r="F131" s="97" t="s">
        <v>64</v>
      </c>
      <c r="G131" s="1">
        <v>10217.95976</v>
      </c>
      <c r="H131" s="112">
        <v>6.08691113922789E-2</v>
      </c>
      <c r="I131" s="17">
        <v>1.3340000000000001</v>
      </c>
      <c r="J131" s="1">
        <v>217.95976000000101</v>
      </c>
      <c r="K131" s="15">
        <v>2.1795976000000099E-2</v>
      </c>
    </row>
    <row r="132" spans="1:14" x14ac:dyDescent="0.3">
      <c r="D132" s="11" t="s">
        <v>74</v>
      </c>
      <c r="E132" s="97" t="s">
        <v>69</v>
      </c>
      <c r="F132" s="97" t="s">
        <v>107</v>
      </c>
      <c r="G132" s="1">
        <v>6023.6669119999997</v>
      </c>
      <c r="H132" s="112">
        <v>3.5883411255136201E-2</v>
      </c>
      <c r="I132" s="17">
        <v>1.3544</v>
      </c>
      <c r="J132" s="1">
        <v>23.666911999999598</v>
      </c>
      <c r="K132" s="15">
        <v>3.9444853333332804E-3</v>
      </c>
    </row>
    <row r="133" spans="1:14" x14ac:dyDescent="0.3">
      <c r="D133" s="11" t="s">
        <v>95</v>
      </c>
      <c r="E133" s="97" t="s">
        <v>71</v>
      </c>
      <c r="F133" s="97" t="s">
        <v>100</v>
      </c>
      <c r="G133" s="1">
        <v>3789.9404370000002</v>
      </c>
      <c r="H133" s="112">
        <v>2.2576944130562399E-2</v>
      </c>
      <c r="I133" s="17">
        <v>1.3023</v>
      </c>
      <c r="J133" s="1">
        <v>189.940437</v>
      </c>
      <c r="K133" s="15">
        <v>5.2761232499999998E-2</v>
      </c>
    </row>
    <row r="134" spans="1:14" x14ac:dyDescent="0.3">
      <c r="D134" s="11" t="s">
        <v>98</v>
      </c>
      <c r="E134" s="97" t="s">
        <v>71</v>
      </c>
      <c r="F134" s="97" t="s">
        <v>101</v>
      </c>
      <c r="G134" s="1">
        <v>4071.3589280000001</v>
      </c>
      <c r="H134" s="112">
        <v>2.4253374051884199E-2</v>
      </c>
      <c r="I134" s="17">
        <v>1.5568</v>
      </c>
      <c r="J134" s="1">
        <v>471.35892799999999</v>
      </c>
      <c r="K134" s="15">
        <v>0.13093303555555499</v>
      </c>
    </row>
    <row r="135" spans="1:14" x14ac:dyDescent="0.3">
      <c r="D135" s="11" t="s">
        <v>75</v>
      </c>
      <c r="E135" s="97" t="s">
        <v>76</v>
      </c>
      <c r="F135" s="97" t="s">
        <v>66</v>
      </c>
      <c r="G135" s="1">
        <v>30671.646111759699</v>
      </c>
      <c r="H135" s="112">
        <v>0.182713172454425</v>
      </c>
      <c r="I135" s="17">
        <v>1</v>
      </c>
      <c r="J135" s="1">
        <v>671.646111759728</v>
      </c>
      <c r="K135" s="15">
        <v>2.2388203725324199E-2</v>
      </c>
    </row>
    <row r="136" spans="1:14" x14ac:dyDescent="0.3">
      <c r="E136" s="97" t="s">
        <v>79</v>
      </c>
      <c r="F136" s="97" t="s">
        <v>78</v>
      </c>
      <c r="G136" s="1">
        <v>25193.6818724646</v>
      </c>
      <c r="H136" s="112">
        <v>0.15008055074555199</v>
      </c>
      <c r="I136" s="17">
        <v>1</v>
      </c>
      <c r="J136" s="1">
        <v>193.68187246468</v>
      </c>
      <c r="K136" s="15">
        <v>7.7472748985871996E-3</v>
      </c>
    </row>
    <row r="137" spans="1:14" x14ac:dyDescent="0.3">
      <c r="E137" s="97" t="s">
        <v>79</v>
      </c>
      <c r="F137" s="97" t="s">
        <v>80</v>
      </c>
      <c r="G137" s="1">
        <v>35236.846661142998</v>
      </c>
      <c r="H137" s="112">
        <v>0.20990839608960901</v>
      </c>
      <c r="I137" s="17">
        <v>1</v>
      </c>
      <c r="J137" s="1">
        <v>236.84666114304801</v>
      </c>
      <c r="K137" s="15">
        <v>6.7670474612299501E-3</v>
      </c>
    </row>
    <row r="138" spans="1:14" x14ac:dyDescent="0.3">
      <c r="D138" s="11" t="s">
        <v>77</v>
      </c>
      <c r="E138" s="97" t="s">
        <v>76</v>
      </c>
      <c r="F138" s="97" t="s">
        <v>67</v>
      </c>
      <c r="G138" s="1">
        <v>25114.2290362309</v>
      </c>
      <c r="H138" s="112">
        <v>0.149607244561858</v>
      </c>
      <c r="I138" s="17">
        <v>1</v>
      </c>
      <c r="J138" s="1">
        <v>114.22903623093499</v>
      </c>
      <c r="K138" s="15">
        <v>4.5691614492374298E-3</v>
      </c>
    </row>
    <row r="139" spans="1:14" x14ac:dyDescent="0.3">
      <c r="A139" s="11" t="s">
        <v>124</v>
      </c>
      <c r="B139" s="103">
        <v>43653</v>
      </c>
      <c r="C139" s="104">
        <v>0.61111111111111105</v>
      </c>
      <c r="D139" s="11" t="s">
        <v>68</v>
      </c>
      <c r="E139" s="97" t="s">
        <v>69</v>
      </c>
      <c r="F139" s="97" t="s">
        <v>61</v>
      </c>
      <c r="G139" s="1">
        <v>6343.5272489999998</v>
      </c>
      <c r="H139" s="112">
        <v>3.7826913569432498E-2</v>
      </c>
      <c r="I139" s="17">
        <v>1.0443</v>
      </c>
      <c r="J139" s="1">
        <v>343.52724899999998</v>
      </c>
      <c r="K139" s="15">
        <v>5.7254541500000103E-2</v>
      </c>
      <c r="L139" s="1">
        <v>167698.77979487411</v>
      </c>
      <c r="M139" s="1">
        <v>2198.7797948741063</v>
      </c>
      <c r="N139" s="15">
        <v>1.3285678518876775E-2</v>
      </c>
    </row>
    <row r="140" spans="1:14" x14ac:dyDescent="0.3">
      <c r="D140" s="11" t="s">
        <v>70</v>
      </c>
      <c r="E140" s="97" t="s">
        <v>71</v>
      </c>
      <c r="F140" s="97" t="s">
        <v>62</v>
      </c>
      <c r="G140" s="1">
        <v>2786.4228479999902</v>
      </c>
      <c r="H140" s="112">
        <v>1.6615641756059799E-2</v>
      </c>
      <c r="I140" s="17">
        <v>1.1253</v>
      </c>
      <c r="J140" s="1">
        <v>-213.57715200000001</v>
      </c>
      <c r="K140" s="15">
        <v>-7.1192384000000095E-2</v>
      </c>
    </row>
    <row r="141" spans="1:14" x14ac:dyDescent="0.3">
      <c r="D141" s="11" t="s">
        <v>72</v>
      </c>
      <c r="E141" s="97" t="s">
        <v>69</v>
      </c>
      <c r="F141" s="97" t="s">
        <v>63</v>
      </c>
      <c r="G141" s="1">
        <v>9050.1130250000006</v>
      </c>
      <c r="H141" s="112">
        <v>5.39664810684366E-2</v>
      </c>
      <c r="I141" s="17">
        <v>1.1845000000000001</v>
      </c>
      <c r="J141" s="1">
        <v>50.113025000000498</v>
      </c>
      <c r="K141" s="15">
        <v>5.5681138888889498E-3</v>
      </c>
    </row>
    <row r="142" spans="1:14" x14ac:dyDescent="0.3">
      <c r="D142" s="11" t="s">
        <v>73</v>
      </c>
      <c r="E142" s="97" t="s">
        <v>69</v>
      </c>
      <c r="F142" s="97" t="s">
        <v>64</v>
      </c>
      <c r="G142" s="1">
        <v>10263.917600000001</v>
      </c>
      <c r="H142" s="112">
        <v>6.1204485879710099E-2</v>
      </c>
      <c r="I142" s="17">
        <v>1.34</v>
      </c>
      <c r="J142" s="1">
        <v>263.91759999999999</v>
      </c>
      <c r="K142" s="15">
        <v>2.639176E-2</v>
      </c>
    </row>
    <row r="143" spans="1:14" x14ac:dyDescent="0.3">
      <c r="D143" s="11" t="s">
        <v>74</v>
      </c>
      <c r="E143" s="97" t="s">
        <v>69</v>
      </c>
      <c r="F143" s="97" t="s">
        <v>107</v>
      </c>
      <c r="G143" s="1">
        <v>6037.00935199999</v>
      </c>
      <c r="H143" s="112">
        <v>3.5999125094316999E-2</v>
      </c>
      <c r="I143" s="17">
        <v>1.3573999999999999</v>
      </c>
      <c r="J143" s="1">
        <v>37.009351999999097</v>
      </c>
      <c r="K143" s="15">
        <v>6.1682253333331799E-3</v>
      </c>
    </row>
    <row r="144" spans="1:14" x14ac:dyDescent="0.3">
      <c r="D144" s="11" t="s">
        <v>95</v>
      </c>
      <c r="E144" s="97" t="s">
        <v>71</v>
      </c>
      <c r="F144" s="97" t="s">
        <v>100</v>
      </c>
      <c r="G144" s="1">
        <v>4708.5102239999997</v>
      </c>
      <c r="H144" s="112">
        <v>2.8077188335892199E-2</v>
      </c>
      <c r="I144" s="17">
        <v>1.2751999999999999</v>
      </c>
      <c r="J144" s="1">
        <v>108.510223999999</v>
      </c>
      <c r="K144" s="15">
        <v>2.35891791304347E-2</v>
      </c>
    </row>
    <row r="145" spans="1:14" x14ac:dyDescent="0.3">
      <c r="D145" s="11" t="s">
        <v>98</v>
      </c>
      <c r="E145" s="97" t="s">
        <v>71</v>
      </c>
      <c r="F145" s="97" t="s">
        <v>101</v>
      </c>
      <c r="G145" s="1">
        <v>4620.976173</v>
      </c>
      <c r="H145" s="112">
        <v>2.7555216434205901E-2</v>
      </c>
      <c r="I145" s="17">
        <v>0.98870000000000002</v>
      </c>
      <c r="J145" s="1">
        <v>420.97617300000002</v>
      </c>
      <c r="K145" s="15">
        <v>0.10023242214285701</v>
      </c>
    </row>
    <row r="146" spans="1:14" x14ac:dyDescent="0.3">
      <c r="D146" s="11" t="s">
        <v>114</v>
      </c>
      <c r="E146" s="97" t="s">
        <v>71</v>
      </c>
      <c r="F146" s="97" t="s">
        <v>121</v>
      </c>
      <c r="G146" s="1">
        <v>2163.9033119999999</v>
      </c>
      <c r="H146" s="112">
        <v>1.2903512563698099E-2</v>
      </c>
      <c r="I146" s="17">
        <v>5.0900999999999996</v>
      </c>
      <c r="J146" s="1">
        <v>-36.096688</v>
      </c>
      <c r="K146" s="15">
        <v>-1.64075854545454E-2</v>
      </c>
    </row>
    <row r="147" spans="1:14" x14ac:dyDescent="0.3">
      <c r="D147" s="11" t="s">
        <v>117</v>
      </c>
      <c r="E147" s="97" t="s">
        <v>71</v>
      </c>
      <c r="F147" s="97" t="s">
        <v>122</v>
      </c>
      <c r="G147" s="1">
        <v>1971.7325000000001</v>
      </c>
      <c r="H147" s="112">
        <v>1.17575840588213E-2</v>
      </c>
      <c r="I147" s="17">
        <v>1.294</v>
      </c>
      <c r="J147" s="1">
        <v>-28.267499999999899</v>
      </c>
      <c r="K147" s="15">
        <v>-1.41337499999999E-2</v>
      </c>
    </row>
    <row r="148" spans="1:14" x14ac:dyDescent="0.3">
      <c r="D148" s="11" t="s">
        <v>75</v>
      </c>
      <c r="E148" s="97" t="s">
        <v>76</v>
      </c>
      <c r="F148" s="97" t="s">
        <v>66</v>
      </c>
      <c r="G148" s="1">
        <v>20673.743745657099</v>
      </c>
      <c r="H148" s="112">
        <v>0.123279035011136</v>
      </c>
      <c r="I148" s="17">
        <v>1</v>
      </c>
      <c r="J148" s="1">
        <v>673.74374565709797</v>
      </c>
      <c r="K148" s="15">
        <v>3.36871872828549E-2</v>
      </c>
    </row>
    <row r="149" spans="1:14" x14ac:dyDescent="0.3">
      <c r="D149" s="11" t="s">
        <v>77</v>
      </c>
      <c r="E149" s="97" t="s">
        <v>76</v>
      </c>
      <c r="F149" s="97" t="s">
        <v>67</v>
      </c>
      <c r="G149" s="1">
        <v>25115.520158756601</v>
      </c>
      <c r="H149" s="112">
        <v>0.149765670265922</v>
      </c>
      <c r="I149" s="17">
        <v>1</v>
      </c>
      <c r="J149" s="1">
        <v>115.520158756626</v>
      </c>
      <c r="K149" s="15">
        <v>4.6208063502650399E-3</v>
      </c>
    </row>
    <row r="150" spans="1:14" x14ac:dyDescent="0.3">
      <c r="E150" s="97" t="s">
        <v>79</v>
      </c>
      <c r="F150" s="97" t="s">
        <v>78</v>
      </c>
      <c r="G150" s="1">
        <v>25209.427923634801</v>
      </c>
      <c r="H150" s="112">
        <v>0.15032564908623999</v>
      </c>
      <c r="I150" s="17">
        <v>1</v>
      </c>
      <c r="J150" s="1">
        <v>209.42792363489201</v>
      </c>
      <c r="K150" s="15">
        <v>8.3771169453956806E-3</v>
      </c>
    </row>
    <row r="151" spans="1:14" x14ac:dyDescent="0.3">
      <c r="E151" s="97" t="s">
        <v>79</v>
      </c>
      <c r="F151" s="97" t="s">
        <v>80</v>
      </c>
      <c r="G151" s="1">
        <v>25253.975683825502</v>
      </c>
      <c r="H151" s="112">
        <v>0.15059129061473001</v>
      </c>
      <c r="I151" s="17">
        <v>1</v>
      </c>
      <c r="J151" s="1">
        <v>253.97568382550099</v>
      </c>
      <c r="K151" s="15">
        <v>1.015902735302E-2</v>
      </c>
    </row>
    <row r="152" spans="1:14" x14ac:dyDescent="0.3">
      <c r="A152" s="11" t="s">
        <v>149</v>
      </c>
      <c r="B152" s="103">
        <v>43686</v>
      </c>
      <c r="C152" s="104">
        <v>0.8652777777777777</v>
      </c>
      <c r="D152" s="11" t="s">
        <v>139</v>
      </c>
      <c r="E152" s="97" t="s">
        <v>69</v>
      </c>
      <c r="F152" s="97" t="s">
        <v>140</v>
      </c>
      <c r="G152" s="1">
        <v>13051.06</v>
      </c>
      <c r="H152" s="112">
        <v>7.8200466215323103E-2</v>
      </c>
      <c r="I152" s="17">
        <v>1.2617</v>
      </c>
      <c r="J152" s="1">
        <v>51.06</v>
      </c>
      <c r="K152" s="15">
        <v>3.9276923076922996E-3</v>
      </c>
      <c r="L152" s="1">
        <v>166892.35539931699</v>
      </c>
      <c r="M152" s="1">
        <v>1392.3553993169917</v>
      </c>
      <c r="N152" s="15">
        <v>8.413023560827744E-3</v>
      </c>
    </row>
    <row r="153" spans="1:14" x14ac:dyDescent="0.3">
      <c r="D153" s="11" t="s">
        <v>73</v>
      </c>
      <c r="E153" s="97" t="s">
        <v>69</v>
      </c>
      <c r="F153" s="97" t="s">
        <v>64</v>
      </c>
      <c r="G153" s="1">
        <v>12054.67</v>
      </c>
      <c r="H153" s="112">
        <v>7.2230210731685396E-2</v>
      </c>
      <c r="I153" s="17">
        <v>1.3129999999999999</v>
      </c>
      <c r="J153" s="1">
        <v>54.67</v>
      </c>
      <c r="K153" s="15">
        <v>4.5558333333333301E-3</v>
      </c>
    </row>
    <row r="154" spans="1:14" x14ac:dyDescent="0.3">
      <c r="D154" s="11" t="s">
        <v>74</v>
      </c>
      <c r="E154" s="97" t="s">
        <v>69</v>
      </c>
      <c r="F154" s="97" t="s">
        <v>107</v>
      </c>
      <c r="G154" s="1">
        <v>6026.08</v>
      </c>
      <c r="H154" s="112">
        <v>3.6107585548670697E-2</v>
      </c>
      <c r="I154" s="17">
        <v>1.3669</v>
      </c>
      <c r="J154" s="1">
        <v>26.08</v>
      </c>
      <c r="K154" s="15">
        <v>4.3466666666666601E-3</v>
      </c>
    </row>
    <row r="155" spans="1:14" x14ac:dyDescent="0.3">
      <c r="D155" s="11" t="s">
        <v>141</v>
      </c>
      <c r="E155" s="97" t="s">
        <v>69</v>
      </c>
      <c r="F155" s="97" t="s">
        <v>142</v>
      </c>
      <c r="G155" s="1">
        <v>5974.1</v>
      </c>
      <c r="H155" s="112">
        <v>3.5796127304369298E-2</v>
      </c>
      <c r="I155" s="17">
        <v>1.4137</v>
      </c>
      <c r="J155" s="1">
        <v>-25.9</v>
      </c>
      <c r="K155" s="15">
        <v>-4.3166666666666596E-3</v>
      </c>
    </row>
    <row r="156" spans="1:14" x14ac:dyDescent="0.3">
      <c r="D156" s="11" t="s">
        <v>135</v>
      </c>
      <c r="E156" s="97" t="s">
        <v>71</v>
      </c>
      <c r="F156" s="97" t="s">
        <v>136</v>
      </c>
      <c r="G156" s="1">
        <v>3200.93</v>
      </c>
      <c r="H156" s="112">
        <v>1.91796082710993E-2</v>
      </c>
      <c r="I156" s="17">
        <v>0.87429999999999997</v>
      </c>
      <c r="J156" s="1">
        <v>200.93</v>
      </c>
      <c r="K156" s="15">
        <v>6.6976666666666601E-2</v>
      </c>
    </row>
    <row r="157" spans="1:14" x14ac:dyDescent="0.3">
      <c r="D157" s="11" t="s">
        <v>143</v>
      </c>
      <c r="E157" s="97" t="s">
        <v>71</v>
      </c>
      <c r="F157" s="97" t="s">
        <v>144</v>
      </c>
      <c r="G157" s="1">
        <v>3082.97</v>
      </c>
      <c r="H157" s="112">
        <v>1.8472805375797399E-2</v>
      </c>
      <c r="I157" s="17">
        <v>1.1854</v>
      </c>
      <c r="J157" s="1">
        <v>82.97</v>
      </c>
      <c r="K157" s="15">
        <v>2.76566666666666E-2</v>
      </c>
    </row>
    <row r="158" spans="1:14" x14ac:dyDescent="0.3">
      <c r="D158" s="11" t="s">
        <v>98</v>
      </c>
      <c r="E158" s="97" t="s">
        <v>71</v>
      </c>
      <c r="F158" s="97" t="s">
        <v>101</v>
      </c>
      <c r="G158" s="1">
        <v>2925.29</v>
      </c>
      <c r="H158" s="112">
        <v>1.75280047609177E-2</v>
      </c>
      <c r="I158" s="17">
        <v>0.8982</v>
      </c>
      <c r="J158" s="1">
        <v>-74.709999999999994</v>
      </c>
      <c r="K158" s="15">
        <v>-2.4903333333333302E-2</v>
      </c>
    </row>
    <row r="159" spans="1:14" x14ac:dyDescent="0.3">
      <c r="D159" s="11" t="s">
        <v>145</v>
      </c>
      <c r="E159" s="97" t="s">
        <v>71</v>
      </c>
      <c r="F159" s="97" t="s">
        <v>146</v>
      </c>
      <c r="G159" s="1">
        <v>2131.08</v>
      </c>
      <c r="H159" s="112">
        <v>1.2769188827738901E-2</v>
      </c>
      <c r="I159" s="17">
        <v>1.2403999999999999</v>
      </c>
      <c r="J159" s="1">
        <v>-68.92</v>
      </c>
      <c r="K159" s="15">
        <v>-3.1327272727272697E-2</v>
      </c>
    </row>
    <row r="160" spans="1:14" x14ac:dyDescent="0.3">
      <c r="D160" s="11" t="s">
        <v>147</v>
      </c>
      <c r="E160" s="97" t="s">
        <v>71</v>
      </c>
      <c r="F160" s="97" t="s">
        <v>148</v>
      </c>
      <c r="G160" s="1">
        <v>1000</v>
      </c>
      <c r="H160" s="112">
        <v>5.9918861927937802E-3</v>
      </c>
      <c r="I160" s="17">
        <v>1.2771999999999999</v>
      </c>
      <c r="J160" s="1">
        <v>0</v>
      </c>
      <c r="K160" s="15">
        <v>0</v>
      </c>
    </row>
    <row r="161" spans="1:14" x14ac:dyDescent="0.3">
      <c r="D161" s="11" t="s">
        <v>137</v>
      </c>
      <c r="E161" s="97" t="s">
        <v>69</v>
      </c>
      <c r="F161" s="97" t="s">
        <v>138</v>
      </c>
      <c r="G161" s="1">
        <v>100.26</v>
      </c>
      <c r="H161" s="112">
        <v>6.0074650968950402E-4</v>
      </c>
      <c r="I161" s="17">
        <v>1.9793000000000001</v>
      </c>
      <c r="J161" s="1">
        <v>0.26</v>
      </c>
      <c r="K161" s="15">
        <v>2.5999999999999999E-3</v>
      </c>
    </row>
    <row r="162" spans="1:14" x14ac:dyDescent="0.3">
      <c r="D162" s="11" t="s">
        <v>75</v>
      </c>
      <c r="E162" s="97" t="s">
        <v>76</v>
      </c>
      <c r="F162" s="97" t="s">
        <v>66</v>
      </c>
      <c r="G162" s="1">
        <v>20732.57</v>
      </c>
      <c r="H162" s="112">
        <v>0.123882593180169</v>
      </c>
      <c r="I162" s="17">
        <v>1</v>
      </c>
      <c r="J162" s="1">
        <v>675.05776881381405</v>
      </c>
      <c r="K162" s="15">
        <v>3.3752888440690701E-2</v>
      </c>
    </row>
    <row r="163" spans="1:14" x14ac:dyDescent="0.3">
      <c r="D163" s="11" t="s">
        <v>77</v>
      </c>
      <c r="E163" s="97" t="s">
        <v>76</v>
      </c>
      <c r="F163" s="97" t="s">
        <v>67</v>
      </c>
      <c r="G163" s="1">
        <v>25180.05</v>
      </c>
      <c r="H163" s="112">
        <v>0.150491686097774</v>
      </c>
      <c r="I163" s="17">
        <v>1</v>
      </c>
      <c r="J163" s="1">
        <v>115.911960872264</v>
      </c>
      <c r="K163" s="15">
        <v>4.63647843489059E-3</v>
      </c>
    </row>
    <row r="164" spans="1:14" x14ac:dyDescent="0.3">
      <c r="E164" s="97" t="s">
        <v>79</v>
      </c>
      <c r="F164" s="97" t="s">
        <v>78</v>
      </c>
      <c r="G164" s="1">
        <v>30371.16</v>
      </c>
      <c r="H164" s="112">
        <v>0.15167511269916001</v>
      </c>
      <c r="I164" s="17">
        <v>1</v>
      </c>
      <c r="J164" s="1">
        <v>-4686.5831861801998</v>
      </c>
      <c r="K164" s="15">
        <v>-0.15621943953934</v>
      </c>
    </row>
    <row r="165" spans="1:14" x14ac:dyDescent="0.3">
      <c r="E165" s="97" t="s">
        <v>79</v>
      </c>
      <c r="F165" s="97" t="s">
        <v>80</v>
      </c>
      <c r="G165" s="1">
        <v>20222.189999999999</v>
      </c>
      <c r="H165" s="112">
        <v>0.15180442983858</v>
      </c>
      <c r="I165" s="17">
        <v>1</v>
      </c>
      <c r="J165" s="1">
        <v>5334.9988558110999</v>
      </c>
      <c r="K165" s="15">
        <v>0.26674994279055497</v>
      </c>
    </row>
    <row r="166" spans="1:14" x14ac:dyDescent="0.3">
      <c r="A166" s="11" t="s">
        <v>150</v>
      </c>
      <c r="B166" s="103">
        <v>43687</v>
      </c>
      <c r="C166" s="104">
        <v>0.45833333333333331</v>
      </c>
      <c r="D166" s="11" t="s">
        <v>139</v>
      </c>
      <c r="E166" s="97" t="s">
        <v>69</v>
      </c>
      <c r="F166" s="97" t="s">
        <v>140</v>
      </c>
      <c r="G166" s="1">
        <v>13051.06</v>
      </c>
      <c r="H166" s="112">
        <v>7.8165780557602302E-2</v>
      </c>
      <c r="I166" s="17">
        <v>1.2617</v>
      </c>
      <c r="J166" s="1">
        <v>51.06</v>
      </c>
      <c r="K166" s="15">
        <v>3.9276923076922996E-3</v>
      </c>
      <c r="L166" s="1">
        <v>166966.4130121792</v>
      </c>
      <c r="M166" s="1">
        <v>1466.4130121791968</v>
      </c>
      <c r="N166" s="15">
        <v>8.8605015841643313E-3</v>
      </c>
    </row>
    <row r="167" spans="1:14" x14ac:dyDescent="0.3">
      <c r="D167" s="11" t="s">
        <v>73</v>
      </c>
      <c r="E167" s="97" t="s">
        <v>69</v>
      </c>
      <c r="F167" s="97" t="s">
        <v>64</v>
      </c>
      <c r="G167" s="1">
        <v>12054.67</v>
      </c>
      <c r="H167" s="112">
        <v>7.2198173168640106E-2</v>
      </c>
      <c r="I167" s="17">
        <v>1.3160000000000001</v>
      </c>
      <c r="J167" s="1">
        <v>54.67</v>
      </c>
      <c r="K167" s="15">
        <v>4.5558333333333301E-3</v>
      </c>
    </row>
    <row r="168" spans="1:14" x14ac:dyDescent="0.3">
      <c r="D168" s="11" t="s">
        <v>74</v>
      </c>
      <c r="E168" s="97" t="s">
        <v>69</v>
      </c>
      <c r="F168" s="97" t="s">
        <v>107</v>
      </c>
      <c r="G168" s="1">
        <v>6026.08</v>
      </c>
      <c r="H168" s="112">
        <v>3.6091570102547703E-2</v>
      </c>
      <c r="I168" s="17">
        <v>1.3669</v>
      </c>
      <c r="J168" s="1">
        <v>26.08</v>
      </c>
      <c r="K168" s="15">
        <v>4.3466666666666601E-3</v>
      </c>
    </row>
    <row r="169" spans="1:14" x14ac:dyDescent="0.3">
      <c r="D169" s="11" t="s">
        <v>141</v>
      </c>
      <c r="E169" s="97" t="s">
        <v>69</v>
      </c>
      <c r="F169" s="97" t="s">
        <v>142</v>
      </c>
      <c r="G169" s="1">
        <v>5974.1</v>
      </c>
      <c r="H169" s="112">
        <v>3.5780250004916997E-2</v>
      </c>
      <c r="I169" s="17">
        <v>1.4137</v>
      </c>
      <c r="J169" s="1">
        <v>-25.9</v>
      </c>
      <c r="K169" s="15">
        <v>-4.3166666666666596E-3</v>
      </c>
    </row>
    <row r="170" spans="1:14" x14ac:dyDescent="0.3">
      <c r="D170" s="11" t="s">
        <v>135</v>
      </c>
      <c r="E170" s="97" t="s">
        <v>71</v>
      </c>
      <c r="F170" s="97" t="s">
        <v>136</v>
      </c>
      <c r="G170" s="1">
        <v>3200.93</v>
      </c>
      <c r="H170" s="112">
        <v>1.9171101194864301E-2</v>
      </c>
      <c r="I170" s="17">
        <v>0.87429999999999997</v>
      </c>
      <c r="J170" s="1">
        <v>200.93</v>
      </c>
      <c r="K170" s="15">
        <v>6.6976666666666601E-2</v>
      </c>
    </row>
    <row r="171" spans="1:14" x14ac:dyDescent="0.3">
      <c r="D171" s="11" t="s">
        <v>143</v>
      </c>
      <c r="E171" s="97" t="s">
        <v>71</v>
      </c>
      <c r="F171" s="97" t="s">
        <v>144</v>
      </c>
      <c r="G171" s="1">
        <v>3082.97</v>
      </c>
      <c r="H171" s="112">
        <v>1.84646118005488E-2</v>
      </c>
      <c r="I171" s="17">
        <v>1.1854</v>
      </c>
      <c r="J171" s="1">
        <v>82.97</v>
      </c>
      <c r="K171" s="15">
        <v>2.76566666666666E-2</v>
      </c>
    </row>
    <row r="172" spans="1:14" x14ac:dyDescent="0.3">
      <c r="D172" s="11" t="s">
        <v>98</v>
      </c>
      <c r="E172" s="97" t="s">
        <v>71</v>
      </c>
      <c r="F172" s="97" t="s">
        <v>101</v>
      </c>
      <c r="G172" s="1">
        <v>2925.29</v>
      </c>
      <c r="H172" s="112">
        <v>1.7520230250060002E-2</v>
      </c>
      <c r="I172" s="17">
        <v>0.8982</v>
      </c>
      <c r="J172" s="1">
        <v>-74.709999999999994</v>
      </c>
      <c r="K172" s="15">
        <v>-2.4903333333333302E-2</v>
      </c>
    </row>
    <row r="173" spans="1:14" x14ac:dyDescent="0.3">
      <c r="D173" s="11" t="s">
        <v>145</v>
      </c>
      <c r="E173" s="97" t="s">
        <v>71</v>
      </c>
      <c r="F173" s="97" t="s">
        <v>146</v>
      </c>
      <c r="G173" s="1">
        <v>2131.08</v>
      </c>
      <c r="H173" s="112">
        <v>1.27635250800084E-2</v>
      </c>
      <c r="I173" s="17">
        <v>1.2403999999999999</v>
      </c>
      <c r="J173" s="1">
        <v>-68.92</v>
      </c>
      <c r="K173" s="15">
        <v>-3.1327272727272697E-2</v>
      </c>
    </row>
    <row r="174" spans="1:14" x14ac:dyDescent="0.3">
      <c r="D174" s="11" t="s">
        <v>147</v>
      </c>
      <c r="E174" s="97" t="s">
        <v>71</v>
      </c>
      <c r="F174" s="97" t="s">
        <v>148</v>
      </c>
      <c r="G174" s="1">
        <v>1000</v>
      </c>
      <c r="H174" s="112">
        <v>5.9892285038611603E-3</v>
      </c>
      <c r="I174" s="17">
        <v>1.2771999999999999</v>
      </c>
      <c r="J174" s="1">
        <v>0</v>
      </c>
      <c r="K174" s="15">
        <v>0</v>
      </c>
    </row>
    <row r="175" spans="1:14" x14ac:dyDescent="0.3">
      <c r="D175" s="11" t="s">
        <v>137</v>
      </c>
      <c r="E175" s="97" t="s">
        <v>69</v>
      </c>
      <c r="F175" s="97" t="s">
        <v>138</v>
      </c>
      <c r="G175" s="1">
        <v>100.26</v>
      </c>
      <c r="H175" s="112">
        <v>6.0048004979712001E-4</v>
      </c>
      <c r="I175" s="17">
        <v>1.9793000000000001</v>
      </c>
      <c r="J175" s="1">
        <v>0.26</v>
      </c>
      <c r="K175" s="15">
        <v>2.5999999999999999E-3</v>
      </c>
    </row>
    <row r="176" spans="1:14" x14ac:dyDescent="0.3">
      <c r="D176" s="11" t="s">
        <v>75</v>
      </c>
      <c r="E176" s="97" t="s">
        <v>76</v>
      </c>
      <c r="F176" s="97" t="s">
        <v>66</v>
      </c>
      <c r="G176" s="1">
        <v>20733.887762149199</v>
      </c>
      <c r="H176" s="112">
        <v>0.12417999158092199</v>
      </c>
      <c r="I176" s="17">
        <v>1</v>
      </c>
      <c r="J176" s="1">
        <v>733.88776214919903</v>
      </c>
      <c r="K176" s="15">
        <v>3.6694388107459897E-2</v>
      </c>
    </row>
    <row r="177" spans="1:14" x14ac:dyDescent="0.3">
      <c r="D177" s="11" t="s">
        <v>77</v>
      </c>
      <c r="E177" s="97" t="s">
        <v>76</v>
      </c>
      <c r="F177" s="97" t="s">
        <v>67</v>
      </c>
      <c r="G177" s="1">
        <v>25180.442808780001</v>
      </c>
      <c r="H177" s="112">
        <v>0.150811425810191</v>
      </c>
      <c r="I177" s="17">
        <v>1</v>
      </c>
      <c r="J177" s="1">
        <v>180.44280878000001</v>
      </c>
      <c r="K177" s="15">
        <v>7.2177123512000198E-3</v>
      </c>
    </row>
    <row r="178" spans="1:14" x14ac:dyDescent="0.3">
      <c r="E178" s="97" t="s">
        <v>79</v>
      </c>
      <c r="F178" s="97" t="s">
        <v>78</v>
      </c>
      <c r="G178" s="1">
        <v>30374.956395000001</v>
      </c>
      <c r="H178" s="112">
        <v>0.18192255464447399</v>
      </c>
      <c r="I178" s="17">
        <v>1</v>
      </c>
      <c r="J178" s="1">
        <v>374.95639500000101</v>
      </c>
      <c r="K178" s="15">
        <v>1.2498546500000001E-2</v>
      </c>
    </row>
    <row r="179" spans="1:14" x14ac:dyDescent="0.3">
      <c r="E179" s="97" t="s">
        <v>79</v>
      </c>
      <c r="F179" s="97" t="s">
        <v>80</v>
      </c>
      <c r="G179" s="1">
        <v>20224.156046249998</v>
      </c>
      <c r="H179" s="112">
        <v>0.12112709185873601</v>
      </c>
      <c r="I179" s="17">
        <v>1</v>
      </c>
      <c r="J179" s="1">
        <v>224.15604624999801</v>
      </c>
      <c r="K179" s="15">
        <v>1.12078023124999E-2</v>
      </c>
    </row>
    <row r="180" spans="1:14" x14ac:dyDescent="0.3">
      <c r="A180" s="11" t="s">
        <v>151</v>
      </c>
      <c r="B180" s="103">
        <v>43690</v>
      </c>
      <c r="C180" s="104">
        <v>0.88958333333333339</v>
      </c>
      <c r="D180" s="11" t="s">
        <v>139</v>
      </c>
      <c r="E180" s="97" t="s">
        <v>69</v>
      </c>
      <c r="F180" s="97" t="s">
        <v>140</v>
      </c>
      <c r="G180" s="1">
        <v>13057.4</v>
      </c>
      <c r="H180" s="112">
        <v>7.79882818765055E-2</v>
      </c>
      <c r="I180" s="17">
        <v>1.2624</v>
      </c>
      <c r="J180" s="1">
        <v>57.4</v>
      </c>
      <c r="K180" s="15">
        <v>4.4000000000000003E-3</v>
      </c>
      <c r="L180" s="1">
        <v>167427.7171623859</v>
      </c>
      <c r="M180" s="1">
        <v>1927.7171623859031</v>
      </c>
      <c r="N180" s="15">
        <v>1.1647837839189747E-2</v>
      </c>
    </row>
    <row r="181" spans="1:14" x14ac:dyDescent="0.3">
      <c r="D181" s="11" t="s">
        <v>73</v>
      </c>
      <c r="E181" s="97" t="s">
        <v>69</v>
      </c>
      <c r="F181" s="97" t="s">
        <v>64</v>
      </c>
      <c r="G181" s="1">
        <v>12100.58</v>
      </c>
      <c r="H181" s="112">
        <v>7.22734574960716E-2</v>
      </c>
      <c r="I181" s="17">
        <v>1.3180000000000001</v>
      </c>
      <c r="J181" s="1">
        <v>100.58</v>
      </c>
      <c r="K181" s="15">
        <v>8.3000000000000001E-3</v>
      </c>
    </row>
    <row r="182" spans="1:14" x14ac:dyDescent="0.3">
      <c r="D182" s="11" t="s">
        <v>74</v>
      </c>
      <c r="E182" s="97" t="s">
        <v>69</v>
      </c>
      <c r="F182" s="97" t="s">
        <v>107</v>
      </c>
      <c r="G182" s="1">
        <v>6039.31</v>
      </c>
      <c r="H182" s="112">
        <v>3.6071148208647798E-2</v>
      </c>
      <c r="I182" s="17">
        <v>1.3674999999999999</v>
      </c>
      <c r="J182" s="1">
        <v>39.31</v>
      </c>
      <c r="K182" s="15">
        <v>6.4999999999999997E-3</v>
      </c>
    </row>
    <row r="183" spans="1:14" x14ac:dyDescent="0.3">
      <c r="D183" s="11" t="s">
        <v>141</v>
      </c>
      <c r="E183" s="97" t="s">
        <v>69</v>
      </c>
      <c r="F183" s="97" t="s">
        <v>142</v>
      </c>
      <c r="G183" s="1">
        <v>6012.07</v>
      </c>
      <c r="H183" s="112">
        <v>3.5908451132789197E-2</v>
      </c>
      <c r="I183" s="17">
        <v>1.419</v>
      </c>
      <c r="J183" s="1">
        <v>12.07</v>
      </c>
      <c r="K183" s="15">
        <v>2E-3</v>
      </c>
    </row>
    <row r="184" spans="1:14" x14ac:dyDescent="0.3">
      <c r="D184" s="11" t="s">
        <v>135</v>
      </c>
      <c r="E184" s="97" t="s">
        <v>71</v>
      </c>
      <c r="F184" s="97" t="s">
        <v>136</v>
      </c>
      <c r="G184" s="1">
        <v>3244.62</v>
      </c>
      <c r="H184" s="112">
        <v>1.9379228570936501E-2</v>
      </c>
      <c r="I184" s="17">
        <v>0.87490000000000001</v>
      </c>
      <c r="J184" s="1">
        <v>244.62</v>
      </c>
      <c r="K184" s="15">
        <v>8.1500000000000003E-2</v>
      </c>
    </row>
    <row r="185" spans="1:14" x14ac:dyDescent="0.3">
      <c r="D185" s="11" t="s">
        <v>143</v>
      </c>
      <c r="E185" s="97" t="s">
        <v>71</v>
      </c>
      <c r="F185" s="97" t="s">
        <v>144</v>
      </c>
      <c r="G185" s="1">
        <v>3064.24</v>
      </c>
      <c r="H185" s="112">
        <v>1.8301868125144598E-2</v>
      </c>
      <c r="I185" s="17">
        <v>1.1746000000000001</v>
      </c>
      <c r="J185" s="1">
        <v>64.239999999999995</v>
      </c>
      <c r="K185" s="15">
        <v>2.1399999999999999E-2</v>
      </c>
    </row>
    <row r="186" spans="1:14" x14ac:dyDescent="0.3">
      <c r="D186" s="11" t="s">
        <v>98</v>
      </c>
      <c r="E186" s="97" t="s">
        <v>71</v>
      </c>
      <c r="F186" s="97" t="s">
        <v>101</v>
      </c>
      <c r="G186" s="1">
        <v>2967.61</v>
      </c>
      <c r="H186" s="112">
        <v>1.77247235421704E-2</v>
      </c>
      <c r="I186" s="17">
        <v>0.92120000000000002</v>
      </c>
      <c r="J186" s="1">
        <v>-32.39</v>
      </c>
      <c r="K186" s="15">
        <v>-1.0800000000000001E-2</v>
      </c>
    </row>
    <row r="187" spans="1:14" x14ac:dyDescent="0.3">
      <c r="D187" s="11" t="s">
        <v>145</v>
      </c>
      <c r="E187" s="97" t="s">
        <v>71</v>
      </c>
      <c r="F187" s="97" t="s">
        <v>146</v>
      </c>
      <c r="G187" s="1">
        <v>2183.81</v>
      </c>
      <c r="H187" s="112">
        <v>1.30433003388677E-2</v>
      </c>
      <c r="I187" s="17">
        <v>1.2764</v>
      </c>
      <c r="J187" s="1">
        <v>-16.190000000000001</v>
      </c>
      <c r="K187" s="15">
        <v>-7.4000000000000003E-3</v>
      </c>
    </row>
    <row r="188" spans="1:14" x14ac:dyDescent="0.3">
      <c r="D188" s="11" t="s">
        <v>147</v>
      </c>
      <c r="E188" s="97" t="s">
        <v>71</v>
      </c>
      <c r="F188" s="97" t="s">
        <v>148</v>
      </c>
      <c r="G188" s="1">
        <v>1218.47</v>
      </c>
      <c r="H188" s="112">
        <v>7.27758832677759E-3</v>
      </c>
      <c r="I188" s="17">
        <v>1.3036000000000001</v>
      </c>
      <c r="J188" s="1">
        <v>18.47</v>
      </c>
      <c r="K188" s="15">
        <v>1.84E-2</v>
      </c>
    </row>
    <row r="189" spans="1:14" x14ac:dyDescent="0.3">
      <c r="D189" s="11" t="s">
        <v>137</v>
      </c>
      <c r="E189" s="97" t="s">
        <v>69</v>
      </c>
      <c r="F189" s="97" t="s">
        <v>138</v>
      </c>
      <c r="G189" s="1">
        <v>100.36</v>
      </c>
      <c r="H189" s="112">
        <v>5.9942285364054796E-4</v>
      </c>
      <c r="I189" s="17">
        <v>1.9822</v>
      </c>
      <c r="J189" s="1">
        <v>0.41</v>
      </c>
      <c r="K189" s="15">
        <v>4.0999999999999899E-3</v>
      </c>
    </row>
    <row r="190" spans="1:14" x14ac:dyDescent="0.3">
      <c r="D190" s="11" t="s">
        <v>75</v>
      </c>
      <c r="E190" s="97" t="s">
        <v>76</v>
      </c>
      <c r="F190" s="97" t="s">
        <v>66</v>
      </c>
      <c r="G190" s="1">
        <v>20735.219914446199</v>
      </c>
      <c r="H190" s="112">
        <v>0.12384580203249999</v>
      </c>
      <c r="I190" s="17">
        <v>1</v>
      </c>
      <c r="J190" s="1">
        <v>735.21991444624996</v>
      </c>
      <c r="K190" s="15">
        <v>3.6760995722312499E-2</v>
      </c>
    </row>
    <row r="191" spans="1:14" x14ac:dyDescent="0.3">
      <c r="D191" s="11" t="s">
        <v>77</v>
      </c>
      <c r="E191" s="97" t="s">
        <v>76</v>
      </c>
      <c r="F191" s="97" t="s">
        <v>67</v>
      </c>
      <c r="G191" s="1">
        <v>25181.0954858613</v>
      </c>
      <c r="H191" s="112">
        <v>0.15039980185263199</v>
      </c>
      <c r="I191" s="17">
        <v>1</v>
      </c>
      <c r="J191" s="1">
        <v>181.09548586136901</v>
      </c>
      <c r="K191" s="15">
        <v>7.2438194344547797E-3</v>
      </c>
    </row>
    <row r="192" spans="1:14" x14ac:dyDescent="0.3">
      <c r="E192" s="97" t="s">
        <v>79</v>
      </c>
      <c r="F192" s="97" t="s">
        <v>78</v>
      </c>
      <c r="G192" s="1">
        <v>40386.347003648101</v>
      </c>
      <c r="H192" s="112">
        <v>0.18148934667834399</v>
      </c>
      <c r="I192" s="17">
        <v>1</v>
      </c>
      <c r="J192" s="1">
        <v>386.34700364812602</v>
      </c>
      <c r="K192" s="15">
        <v>1.28782334549375E-2</v>
      </c>
    </row>
    <row r="193" spans="1:14" x14ac:dyDescent="0.3">
      <c r="E193" s="97" t="s">
        <v>79</v>
      </c>
      <c r="F193" s="97" t="s">
        <v>80</v>
      </c>
      <c r="G193" s="1">
        <v>20230.054758430098</v>
      </c>
      <c r="H193" s="112">
        <v>0.120828588607042</v>
      </c>
      <c r="I193" s="17">
        <v>1</v>
      </c>
      <c r="J193" s="1">
        <v>230.05475843015299</v>
      </c>
      <c r="K193" s="15">
        <v>1.15027379215076E-2</v>
      </c>
    </row>
    <row r="194" spans="1:14" x14ac:dyDescent="0.3">
      <c r="A194" s="11" t="s">
        <v>152</v>
      </c>
      <c r="B194" s="103">
        <v>43695</v>
      </c>
      <c r="C194" s="104">
        <v>0.46666666666666662</v>
      </c>
      <c r="D194" s="11" t="s">
        <v>74</v>
      </c>
      <c r="E194" s="97" t="s">
        <v>69</v>
      </c>
      <c r="F194" s="97" t="s">
        <v>107</v>
      </c>
      <c r="G194" s="1">
        <v>16035.74</v>
      </c>
      <c r="H194" s="112">
        <v>9.5763153867800502E-2</v>
      </c>
      <c r="I194" s="17">
        <v>1.37</v>
      </c>
      <c r="J194" s="1">
        <v>35.74</v>
      </c>
      <c r="K194" s="15">
        <v>2.2000000000000001E-3</v>
      </c>
      <c r="L194" s="1">
        <v>167452.08728335195</v>
      </c>
      <c r="M194" s="1">
        <v>1952.0872833519534</v>
      </c>
      <c r="N194" s="15">
        <v>1.1795089325389446E-2</v>
      </c>
    </row>
    <row r="195" spans="1:14" x14ac:dyDescent="0.3">
      <c r="D195" s="11" t="s">
        <v>139</v>
      </c>
      <c r="E195" s="97" t="s">
        <v>69</v>
      </c>
      <c r="F195" s="97" t="s">
        <v>140</v>
      </c>
      <c r="G195" s="1">
        <v>13067.75</v>
      </c>
      <c r="H195" s="112">
        <v>7.8038740585464103E-2</v>
      </c>
      <c r="I195" s="17">
        <v>1.2629999999999999</v>
      </c>
      <c r="J195" s="1">
        <v>67.75</v>
      </c>
      <c r="K195" s="15">
        <v>5.1999999999999998E-3</v>
      </c>
    </row>
    <row r="196" spans="1:14" x14ac:dyDescent="0.3">
      <c r="D196" s="11" t="s">
        <v>73</v>
      </c>
      <c r="E196" s="97" t="s">
        <v>69</v>
      </c>
      <c r="F196" s="97" t="s">
        <v>64</v>
      </c>
      <c r="G196" s="1">
        <v>12063.86</v>
      </c>
      <c r="H196" s="112">
        <v>7.20436525797752E-2</v>
      </c>
      <c r="I196" s="17">
        <v>1.3140000000000001</v>
      </c>
      <c r="J196" s="1">
        <v>63.86</v>
      </c>
      <c r="K196" s="15">
        <v>5.3E-3</v>
      </c>
    </row>
    <row r="197" spans="1:14" x14ac:dyDescent="0.3">
      <c r="D197" s="11" t="s">
        <v>141</v>
      </c>
      <c r="E197" s="97" t="s">
        <v>69</v>
      </c>
      <c r="F197" s="97" t="s">
        <v>142</v>
      </c>
      <c r="G197" s="1">
        <v>6054.26</v>
      </c>
      <c r="H197" s="112">
        <v>3.6155177867418002E-2</v>
      </c>
      <c r="I197" s="17">
        <v>1.4320999999999999</v>
      </c>
      <c r="J197" s="1">
        <v>54.26</v>
      </c>
      <c r="K197" s="15">
        <v>8.9999999999999993E-3</v>
      </c>
    </row>
    <row r="198" spans="1:14" x14ac:dyDescent="0.3">
      <c r="D198" s="11" t="s">
        <v>135</v>
      </c>
      <c r="E198" s="97" t="s">
        <v>71</v>
      </c>
      <c r="F198" s="97" t="s">
        <v>136</v>
      </c>
      <c r="G198" s="1">
        <v>3244.62</v>
      </c>
      <c r="H198" s="112">
        <v>1.9376408217054001E-2</v>
      </c>
      <c r="I198" s="17">
        <v>0.89100000000000001</v>
      </c>
      <c r="J198" s="1">
        <v>244.62</v>
      </c>
      <c r="K198" s="15">
        <v>8.1500000000000003E-2</v>
      </c>
    </row>
    <row r="199" spans="1:14" x14ac:dyDescent="0.3">
      <c r="D199" s="11" t="s">
        <v>143</v>
      </c>
      <c r="E199" s="97" t="s">
        <v>71</v>
      </c>
      <c r="F199" s="97" t="s">
        <v>144</v>
      </c>
      <c r="G199" s="1">
        <v>3103.26</v>
      </c>
      <c r="H199" s="112">
        <v>1.8532226443668299E-2</v>
      </c>
      <c r="I199" s="17">
        <v>1.1933</v>
      </c>
      <c r="J199" s="1">
        <v>103.26</v>
      </c>
      <c r="K199" s="15">
        <v>3.44E-2</v>
      </c>
    </row>
    <row r="200" spans="1:14" x14ac:dyDescent="0.3">
      <c r="D200" s="11" t="s">
        <v>98</v>
      </c>
      <c r="E200" s="97" t="s">
        <v>71</v>
      </c>
      <c r="F200" s="97" t="s">
        <v>101</v>
      </c>
      <c r="G200" s="1">
        <v>3053.34</v>
      </c>
      <c r="H200" s="112">
        <v>1.8234111318262199E-2</v>
      </c>
      <c r="I200" s="17">
        <v>0.95089999999999997</v>
      </c>
      <c r="J200" s="1">
        <v>53.34</v>
      </c>
      <c r="K200" s="15">
        <v>1.77E-2</v>
      </c>
    </row>
    <row r="201" spans="1:14" x14ac:dyDescent="0.3">
      <c r="D201" s="11" t="s">
        <v>145</v>
      </c>
      <c r="E201" s="97" t="s">
        <v>71</v>
      </c>
      <c r="F201" s="97" t="s">
        <v>146</v>
      </c>
      <c r="G201" s="1">
        <v>2253.54</v>
      </c>
      <c r="H201" s="112">
        <v>1.34578197056851E-2</v>
      </c>
      <c r="I201" s="17">
        <v>1.3191999999999999</v>
      </c>
      <c r="J201" s="1">
        <v>53.54</v>
      </c>
      <c r="K201" s="15">
        <v>2.4299999999999999E-2</v>
      </c>
    </row>
    <row r="202" spans="1:14" x14ac:dyDescent="0.3">
      <c r="D202" s="11" t="s">
        <v>147</v>
      </c>
      <c r="E202" s="97" t="s">
        <v>71</v>
      </c>
      <c r="F202" s="97" t="s">
        <v>148</v>
      </c>
      <c r="G202" s="1">
        <v>1856.23</v>
      </c>
      <c r="H202" s="112">
        <v>1.108514101027E-2</v>
      </c>
      <c r="I202" s="17">
        <v>1.3384</v>
      </c>
      <c r="J202" s="1">
        <v>56.23</v>
      </c>
      <c r="K202" s="15">
        <v>3.5099999999999999E-2</v>
      </c>
    </row>
    <row r="203" spans="1:14" x14ac:dyDescent="0.3">
      <c r="D203" s="11" t="s">
        <v>137</v>
      </c>
      <c r="E203" s="97" t="s">
        <v>69</v>
      </c>
      <c r="F203" s="97" t="s">
        <v>138</v>
      </c>
      <c r="G203" s="1">
        <v>100.62</v>
      </c>
      <c r="H203" s="112">
        <v>6.0088829964679397E-4</v>
      </c>
      <c r="I203" s="17">
        <v>1.9869000000000001</v>
      </c>
      <c r="J203" s="1">
        <v>0.62</v>
      </c>
      <c r="K203" s="15">
        <v>6.1999999999999998E-3</v>
      </c>
    </row>
    <row r="204" spans="1:14" x14ac:dyDescent="0.3">
      <c r="E204" s="97" t="s">
        <v>79</v>
      </c>
      <c r="F204" s="97" t="s">
        <v>78</v>
      </c>
      <c r="G204" s="1">
        <v>40411.588470525297</v>
      </c>
      <c r="H204" s="112">
        <v>0.24133224689008101</v>
      </c>
      <c r="I204" s="17">
        <v>1</v>
      </c>
      <c r="J204" s="1">
        <v>411.58847052538403</v>
      </c>
      <c r="K204" s="15">
        <v>1.0289711763134601E-2</v>
      </c>
    </row>
    <row r="205" spans="1:14" x14ac:dyDescent="0.3">
      <c r="E205" s="97" t="s">
        <v>79</v>
      </c>
      <c r="F205" s="97" t="s">
        <v>80</v>
      </c>
      <c r="G205" s="1">
        <v>20239.888812826499</v>
      </c>
      <c r="H205" s="112">
        <v>0.120869731403096</v>
      </c>
      <c r="I205" s="17">
        <v>1</v>
      </c>
      <c r="J205" s="1">
        <v>239.888812826557</v>
      </c>
      <c r="K205" s="15">
        <v>1.19944406413278E-2</v>
      </c>
    </row>
    <row r="206" spans="1:14" x14ac:dyDescent="0.3">
      <c r="A206" s="11" t="s">
        <v>157</v>
      </c>
      <c r="B206" s="103">
        <v>43701</v>
      </c>
      <c r="C206" s="104">
        <v>0.46736111111111112</v>
      </c>
      <c r="D206" s="11" t="s">
        <v>74</v>
      </c>
      <c r="E206" s="97" t="s">
        <v>69</v>
      </c>
      <c r="F206" s="97" t="s">
        <v>107</v>
      </c>
      <c r="G206" s="1">
        <v>16035.74</v>
      </c>
      <c r="H206" s="112">
        <v>9.5681304207437895E-2</v>
      </c>
      <c r="I206" s="17">
        <v>1.3697999999999999</v>
      </c>
      <c r="J206" s="1">
        <v>35.74</v>
      </c>
      <c r="K206" s="15">
        <v>2.2000000000000001E-3</v>
      </c>
      <c r="L206" s="1">
        <v>167595.33257651216</v>
      </c>
      <c r="M206" s="1">
        <v>2095.3325765121554</v>
      </c>
      <c r="N206" s="15">
        <v>1.2660619797656527E-2</v>
      </c>
    </row>
    <row r="207" spans="1:14" x14ac:dyDescent="0.3">
      <c r="D207" s="11" t="s">
        <v>139</v>
      </c>
      <c r="E207" s="97" t="s">
        <v>69</v>
      </c>
      <c r="F207" s="97" t="s">
        <v>140</v>
      </c>
      <c r="G207" s="1">
        <v>13078.1</v>
      </c>
      <c r="H207" s="112">
        <v>7.8033796042795298E-2</v>
      </c>
      <c r="I207" s="17">
        <v>1.2639</v>
      </c>
      <c r="J207" s="1">
        <v>78.099999999999994</v>
      </c>
      <c r="K207" s="15">
        <v>6.0000000000000001E-3</v>
      </c>
    </row>
    <row r="208" spans="1:14" x14ac:dyDescent="0.3">
      <c r="D208" s="11" t="s">
        <v>73</v>
      </c>
      <c r="E208" s="97" t="s">
        <v>69</v>
      </c>
      <c r="F208" s="97" t="s">
        <v>64</v>
      </c>
      <c r="G208" s="1">
        <v>12137.3</v>
      </c>
      <c r="H208" s="112">
        <v>7.2420274559012301E-2</v>
      </c>
      <c r="I208" s="17">
        <v>1.3220000000000001</v>
      </c>
      <c r="J208" s="1">
        <v>137.30000000000001</v>
      </c>
      <c r="K208" s="15">
        <v>1.13999999999999E-2</v>
      </c>
    </row>
    <row r="209" spans="1:14" x14ac:dyDescent="0.3">
      <c r="D209" s="11" t="s">
        <v>153</v>
      </c>
      <c r="E209" s="97" t="s">
        <v>69</v>
      </c>
      <c r="F209" s="97" t="s">
        <v>154</v>
      </c>
      <c r="G209" s="1">
        <v>10006.73</v>
      </c>
      <c r="H209" s="112">
        <v>5.9707689027864899E-2</v>
      </c>
      <c r="I209" s="17">
        <v>1.3579000000000001</v>
      </c>
      <c r="J209" s="1">
        <v>6.73</v>
      </c>
      <c r="K209" s="15">
        <v>5.9999999999999995E-4</v>
      </c>
    </row>
    <row r="210" spans="1:14" x14ac:dyDescent="0.3">
      <c r="D210" s="11" t="s">
        <v>155</v>
      </c>
      <c r="E210" s="97" t="s">
        <v>69</v>
      </c>
      <c r="F210" s="97" t="s">
        <v>156</v>
      </c>
      <c r="G210" s="1">
        <v>9998.2199999999993</v>
      </c>
      <c r="H210" s="112">
        <v>5.9656911957470603E-2</v>
      </c>
      <c r="I210" s="17">
        <v>1.1327</v>
      </c>
      <c r="J210" s="1">
        <v>-1.78</v>
      </c>
      <c r="K210" s="15">
        <v>-2.0000000000000001E-4</v>
      </c>
    </row>
    <row r="211" spans="1:14" x14ac:dyDescent="0.3">
      <c r="D211" s="11" t="s">
        <v>141</v>
      </c>
      <c r="E211" s="97" t="s">
        <v>69</v>
      </c>
      <c r="F211" s="97" t="s">
        <v>142</v>
      </c>
      <c r="G211" s="1">
        <v>6117.55</v>
      </c>
      <c r="H211" s="112">
        <v>3.6501911514791999E-2</v>
      </c>
      <c r="I211" s="17">
        <v>1.4508000000000001</v>
      </c>
      <c r="J211" s="1">
        <v>117.55</v>
      </c>
      <c r="K211" s="15">
        <v>1.95E-2</v>
      </c>
    </row>
    <row r="212" spans="1:14" x14ac:dyDescent="0.3">
      <c r="D212" s="11" t="s">
        <v>135</v>
      </c>
      <c r="E212" s="97" t="s">
        <v>71</v>
      </c>
      <c r="F212" s="97" t="s">
        <v>136</v>
      </c>
      <c r="G212" s="1">
        <v>5231.2</v>
      </c>
      <c r="H212" s="112">
        <v>3.1213279746987E-2</v>
      </c>
      <c r="I212" s="17">
        <v>0.88470000000000004</v>
      </c>
      <c r="J212" s="1">
        <v>231.2</v>
      </c>
      <c r="K212" s="15">
        <v>4.6199999999999998E-2</v>
      </c>
    </row>
    <row r="213" spans="1:14" x14ac:dyDescent="0.3">
      <c r="D213" s="11" t="s">
        <v>98</v>
      </c>
      <c r="E213" s="97" t="s">
        <v>71</v>
      </c>
      <c r="F213" s="97" t="s">
        <v>101</v>
      </c>
      <c r="G213" s="1">
        <v>3176.65</v>
      </c>
      <c r="H213" s="112">
        <v>1.8954286800020301E-2</v>
      </c>
      <c r="I213" s="17">
        <v>0.98919999999999997</v>
      </c>
      <c r="J213" s="1">
        <v>176.65</v>
      </c>
      <c r="K213" s="15">
        <v>5.8799999999999998E-2</v>
      </c>
    </row>
    <row r="214" spans="1:14" x14ac:dyDescent="0.3">
      <c r="D214" s="11" t="s">
        <v>143</v>
      </c>
      <c r="E214" s="97" t="s">
        <v>71</v>
      </c>
      <c r="F214" s="97" t="s">
        <v>144</v>
      </c>
      <c r="G214" s="1">
        <v>3079.85</v>
      </c>
      <c r="H214" s="112">
        <v>1.8376705082726302E-2</v>
      </c>
      <c r="I214" s="17">
        <v>1.1839999999999999</v>
      </c>
      <c r="J214" s="1">
        <v>79.849999999999994</v>
      </c>
      <c r="K214" s="15">
        <v>2.6599999999999999E-2</v>
      </c>
    </row>
    <row r="215" spans="1:14" x14ac:dyDescent="0.3">
      <c r="D215" s="11" t="s">
        <v>147</v>
      </c>
      <c r="E215" s="97" t="s">
        <v>71</v>
      </c>
      <c r="F215" s="97" t="s">
        <v>148</v>
      </c>
      <c r="G215" s="1">
        <v>2926.43</v>
      </c>
      <c r="H215" s="112">
        <v>1.7461285794841502E-2</v>
      </c>
      <c r="I215" s="17">
        <v>1.3757999999999999</v>
      </c>
      <c r="J215" s="1">
        <v>126.43</v>
      </c>
      <c r="K215" s="15">
        <v>4.8599999999999997E-2</v>
      </c>
    </row>
    <row r="216" spans="1:14" x14ac:dyDescent="0.3">
      <c r="D216" s="11" t="s">
        <v>145</v>
      </c>
      <c r="E216" s="97" t="s">
        <v>71</v>
      </c>
      <c r="F216" s="97" t="s">
        <v>146</v>
      </c>
      <c r="G216" s="1">
        <v>2370.9</v>
      </c>
      <c r="H216" s="112">
        <v>1.4146575346408299E-2</v>
      </c>
      <c r="I216" s="17">
        <v>1.3853</v>
      </c>
      <c r="J216" s="1">
        <v>170.9</v>
      </c>
      <c r="K216" s="15">
        <v>7.7600000000000002E-2</v>
      </c>
    </row>
    <row r="217" spans="1:14" x14ac:dyDescent="0.3">
      <c r="D217" s="11" t="s">
        <v>137</v>
      </c>
      <c r="E217" s="97" t="s">
        <v>69</v>
      </c>
      <c r="F217" s="97" t="s">
        <v>138</v>
      </c>
      <c r="G217" s="1">
        <v>101.07</v>
      </c>
      <c r="H217" s="112">
        <v>6.0305975379033004E-4</v>
      </c>
      <c r="I217" s="17">
        <v>1.9954000000000001</v>
      </c>
      <c r="J217" s="1">
        <v>1.07</v>
      </c>
      <c r="K217" s="15">
        <v>1.0699999999999999E-2</v>
      </c>
    </row>
    <row r="218" spans="1:14" x14ac:dyDescent="0.3">
      <c r="E218" s="97" t="s">
        <v>79</v>
      </c>
      <c r="F218" s="97" t="s">
        <v>78</v>
      </c>
      <c r="G218" s="1">
        <v>40441.8971618781</v>
      </c>
      <c r="H218" s="112">
        <v>0.24130682245232099</v>
      </c>
      <c r="I218" s="17">
        <v>1</v>
      </c>
      <c r="J218" s="1">
        <v>441.89716187819403</v>
      </c>
      <c r="K218" s="15">
        <v>1.10474290469548E-2</v>
      </c>
    </row>
    <row r="219" spans="1:14" x14ac:dyDescent="0.3">
      <c r="E219" s="97" t="s">
        <v>79</v>
      </c>
      <c r="F219" s="97" t="s">
        <v>80</v>
      </c>
      <c r="G219" s="1">
        <v>20251.695414633901</v>
      </c>
      <c r="H219" s="112">
        <v>0.120836869996892</v>
      </c>
      <c r="I219" s="17">
        <v>1</v>
      </c>
      <c r="J219" s="1">
        <v>251.69541463398099</v>
      </c>
      <c r="K219" s="15">
        <v>1.2584770731699E-2</v>
      </c>
    </row>
    <row r="220" spans="1:14" x14ac:dyDescent="0.3">
      <c r="A220" s="11" t="s">
        <v>160</v>
      </c>
      <c r="B220" s="103">
        <v>43709</v>
      </c>
      <c r="C220" s="104">
        <v>0.94374999999999998</v>
      </c>
      <c r="D220" s="11" t="s">
        <v>74</v>
      </c>
      <c r="E220" s="97" t="s">
        <v>69</v>
      </c>
      <c r="F220" s="97" t="s">
        <v>107</v>
      </c>
      <c r="G220" s="1">
        <v>16035.74</v>
      </c>
      <c r="H220" s="112">
        <v>9.5312133872338806E-2</v>
      </c>
      <c r="I220" s="17">
        <v>1.3697999999999999</v>
      </c>
      <c r="J220" s="1">
        <v>35.74</v>
      </c>
      <c r="K220" s="15">
        <v>2.2000000000000001E-3</v>
      </c>
      <c r="L220" s="1">
        <v>168244.47579232967</v>
      </c>
      <c r="M220" s="1">
        <v>2744.4757923296711</v>
      </c>
      <c r="N220" s="15">
        <v>1.6582935301085625E-2</v>
      </c>
    </row>
    <row r="221" spans="1:14" x14ac:dyDescent="0.3">
      <c r="D221" s="11" t="s">
        <v>139</v>
      </c>
      <c r="E221" s="97" t="s">
        <v>69</v>
      </c>
      <c r="F221" s="97" t="s">
        <v>140</v>
      </c>
      <c r="G221" s="1">
        <v>13078.1</v>
      </c>
      <c r="H221" s="112">
        <v>7.7732715671109301E-2</v>
      </c>
      <c r="I221" s="17">
        <v>1.2639</v>
      </c>
      <c r="J221" s="1">
        <v>78.099999999999994</v>
      </c>
      <c r="K221" s="15">
        <v>6.0000000000000001E-3</v>
      </c>
    </row>
    <row r="222" spans="1:14" x14ac:dyDescent="0.3">
      <c r="D222" s="11" t="s">
        <v>73</v>
      </c>
      <c r="E222" s="97" t="s">
        <v>69</v>
      </c>
      <c r="F222" s="97" t="s">
        <v>64</v>
      </c>
      <c r="G222" s="1">
        <v>12210.75</v>
      </c>
      <c r="H222" s="112">
        <v>7.2577420105443297E-2</v>
      </c>
      <c r="I222" s="17">
        <v>1.33</v>
      </c>
      <c r="J222" s="1">
        <v>210.75</v>
      </c>
      <c r="K222" s="15">
        <v>1.7500000000000002E-2</v>
      </c>
    </row>
    <row r="223" spans="1:14" x14ac:dyDescent="0.3">
      <c r="D223" s="11" t="s">
        <v>153</v>
      </c>
      <c r="E223" s="97" t="s">
        <v>69</v>
      </c>
      <c r="F223" s="97" t="s">
        <v>154</v>
      </c>
      <c r="G223" s="1">
        <v>10065.68</v>
      </c>
      <c r="H223" s="112">
        <v>5.9827699855206098E-2</v>
      </c>
      <c r="I223" s="17">
        <v>1.3660000000000001</v>
      </c>
      <c r="J223" s="1">
        <v>65.680000000000007</v>
      </c>
      <c r="K223" s="15">
        <v>6.4999999999999997E-3</v>
      </c>
    </row>
    <row r="224" spans="1:14" x14ac:dyDescent="0.3">
      <c r="D224" s="11" t="s">
        <v>155</v>
      </c>
      <c r="E224" s="97" t="s">
        <v>69</v>
      </c>
      <c r="F224" s="97" t="s">
        <v>156</v>
      </c>
      <c r="G224" s="1">
        <v>9998.2199999999993</v>
      </c>
      <c r="H224" s="112">
        <v>5.9426735724394102E-2</v>
      </c>
      <c r="I224" s="17">
        <v>1.133</v>
      </c>
      <c r="J224" s="1">
        <v>-1.78</v>
      </c>
      <c r="K224" s="15">
        <v>-2.0000000000000001E-4</v>
      </c>
    </row>
    <row r="225" spans="1:14" x14ac:dyDescent="0.3">
      <c r="D225" s="11" t="s">
        <v>158</v>
      </c>
      <c r="E225" s="97" t="s">
        <v>71</v>
      </c>
      <c r="F225" s="97" t="s">
        <v>159</v>
      </c>
      <c r="G225" s="1">
        <v>6786</v>
      </c>
      <c r="H225" s="112">
        <v>4.0334162343470897E-2</v>
      </c>
      <c r="I225" s="17">
        <v>1.1605000000000001</v>
      </c>
      <c r="J225" s="1">
        <v>-14</v>
      </c>
      <c r="K225" s="15">
        <v>-3.8999999999999998E-3</v>
      </c>
    </row>
    <row r="226" spans="1:14" x14ac:dyDescent="0.3">
      <c r="D226" s="11" t="s">
        <v>141</v>
      </c>
      <c r="E226" s="97" t="s">
        <v>69</v>
      </c>
      <c r="F226" s="97" t="s">
        <v>142</v>
      </c>
      <c r="G226" s="1">
        <v>6121.76</v>
      </c>
      <c r="H226" s="112">
        <v>3.6386098094277397E-2</v>
      </c>
      <c r="I226" s="17">
        <v>1.4516</v>
      </c>
      <c r="J226" s="1">
        <v>121.76</v>
      </c>
      <c r="K226" s="15">
        <v>2.0199999999999999E-2</v>
      </c>
    </row>
    <row r="227" spans="1:14" x14ac:dyDescent="0.3">
      <c r="D227" s="11" t="s">
        <v>145</v>
      </c>
      <c r="E227" s="97" t="s">
        <v>71</v>
      </c>
      <c r="F227" s="97" t="s">
        <v>146</v>
      </c>
      <c r="G227" s="1">
        <v>5798.23</v>
      </c>
      <c r="H227" s="112">
        <v>3.4463122623752403E-2</v>
      </c>
      <c r="I227" s="17">
        <v>1.3998999999999999</v>
      </c>
      <c r="J227" s="1">
        <v>198.23</v>
      </c>
      <c r="K227" s="15">
        <v>7.6200000000000004E-2</v>
      </c>
    </row>
    <row r="228" spans="1:14" x14ac:dyDescent="0.3">
      <c r="D228" s="11" t="s">
        <v>147</v>
      </c>
      <c r="E228" s="97" t="s">
        <v>71</v>
      </c>
      <c r="F228" s="97" t="s">
        <v>148</v>
      </c>
      <c r="G228" s="1">
        <v>5751.21</v>
      </c>
      <c r="H228" s="112">
        <v>3.41836483659584E-2</v>
      </c>
      <c r="I228" s="17">
        <v>1.3926000000000001</v>
      </c>
      <c r="J228" s="1">
        <v>151.21</v>
      </c>
      <c r="K228" s="15">
        <v>4.4400000000000002E-2</v>
      </c>
    </row>
    <row r="229" spans="1:14" x14ac:dyDescent="0.3">
      <c r="D229" s="11" t="s">
        <v>135</v>
      </c>
      <c r="E229" s="97" t="s">
        <v>71</v>
      </c>
      <c r="F229" s="97" t="s">
        <v>136</v>
      </c>
      <c r="G229" s="1">
        <v>5668.12</v>
      </c>
      <c r="H229" s="112">
        <v>3.3689783710915799E-2</v>
      </c>
      <c r="I229" s="17">
        <v>0.96030000000000004</v>
      </c>
      <c r="J229" s="1">
        <v>668.12</v>
      </c>
      <c r="K229" s="15">
        <v>0.1336</v>
      </c>
    </row>
    <row r="230" spans="1:14" x14ac:dyDescent="0.3">
      <c r="D230" s="11" t="s">
        <v>98</v>
      </c>
      <c r="E230" s="97" t="s">
        <v>71</v>
      </c>
      <c r="F230" s="97" t="s">
        <v>101</v>
      </c>
      <c r="G230" s="1">
        <v>4125.8</v>
      </c>
      <c r="H230" s="112">
        <v>2.45226476564533E-2</v>
      </c>
      <c r="I230" s="17">
        <v>1.0301</v>
      </c>
      <c r="J230" s="1">
        <v>325.8</v>
      </c>
      <c r="K230" s="15">
        <v>9.0499999999999997E-2</v>
      </c>
    </row>
    <row r="231" spans="1:14" x14ac:dyDescent="0.3">
      <c r="D231" s="11" t="s">
        <v>143</v>
      </c>
      <c r="E231" s="97" t="s">
        <v>71</v>
      </c>
      <c r="F231" s="97" t="s">
        <v>144</v>
      </c>
      <c r="G231" s="1">
        <v>3175.06</v>
      </c>
      <c r="H231" s="112">
        <v>1.8871704316277702E-2</v>
      </c>
      <c r="I231" s="17">
        <v>1.2169000000000001</v>
      </c>
      <c r="J231" s="1">
        <v>175.06</v>
      </c>
      <c r="K231" s="15">
        <v>5.8299999999999998E-2</v>
      </c>
    </row>
    <row r="232" spans="1:14" x14ac:dyDescent="0.3">
      <c r="D232" s="11" t="s">
        <v>137</v>
      </c>
      <c r="E232" s="97" t="s">
        <v>69</v>
      </c>
      <c r="F232" s="97" t="s">
        <v>138</v>
      </c>
      <c r="G232" s="1">
        <v>101.02</v>
      </c>
      <c r="H232" s="112">
        <v>6.0043576185343903E-4</v>
      </c>
      <c r="I232" s="17">
        <v>1.9946999999999999</v>
      </c>
      <c r="J232" s="1">
        <v>1.02</v>
      </c>
      <c r="K232" s="15">
        <v>1.0200000000000001E-2</v>
      </c>
    </row>
    <row r="233" spans="1:14" x14ac:dyDescent="0.3">
      <c r="E233" s="97" t="s">
        <v>79</v>
      </c>
      <c r="F233" s="97" t="s">
        <v>78</v>
      </c>
      <c r="G233" s="1">
        <v>40482.339059039899</v>
      </c>
      <c r="H233" s="112">
        <v>0.240616156152483</v>
      </c>
      <c r="I233" s="17">
        <v>1</v>
      </c>
      <c r="J233" s="1">
        <v>482.33905903997902</v>
      </c>
      <c r="K233" s="15">
        <v>1.20584764759994E-2</v>
      </c>
    </row>
    <row r="234" spans="1:14" x14ac:dyDescent="0.3">
      <c r="E234" s="97" t="s">
        <v>79</v>
      </c>
      <c r="F234" s="97" t="s">
        <v>80</v>
      </c>
      <c r="G234" s="1">
        <v>20267.4467332897</v>
      </c>
      <c r="H234" s="112">
        <v>0.12046426272150799</v>
      </c>
      <c r="I234" s="17">
        <v>1</v>
      </c>
      <c r="J234" s="1">
        <v>267.44673328972902</v>
      </c>
      <c r="K234" s="15">
        <v>1.33723366644864E-2</v>
      </c>
    </row>
    <row r="235" spans="1:14" x14ac:dyDescent="0.3">
      <c r="A235" s="11" t="s">
        <v>161</v>
      </c>
      <c r="B235" s="103">
        <v>43714</v>
      </c>
      <c r="C235" s="104">
        <v>0.47916666666666669</v>
      </c>
      <c r="D235" s="11" t="s">
        <v>74</v>
      </c>
      <c r="E235" s="97" t="s">
        <v>69</v>
      </c>
      <c r="F235" s="97" t="s">
        <v>107</v>
      </c>
      <c r="G235" s="1">
        <v>16059.15</v>
      </c>
      <c r="H235" s="112">
        <v>9.4805964241249097E-2</v>
      </c>
      <c r="I235" s="17">
        <v>1.3722000000000001</v>
      </c>
      <c r="J235" s="1">
        <v>59.15</v>
      </c>
      <c r="K235" s="15">
        <v>3.5999999999999999E-3</v>
      </c>
      <c r="L235" s="1">
        <v>169389.65948529239</v>
      </c>
      <c r="M235" s="1">
        <v>3889.6594852923881</v>
      </c>
      <c r="N235" s="15">
        <v>2.3502474231373947E-2</v>
      </c>
    </row>
    <row r="236" spans="1:14" x14ac:dyDescent="0.3">
      <c r="D236" s="11" t="s">
        <v>139</v>
      </c>
      <c r="E236" s="97" t="s">
        <v>69</v>
      </c>
      <c r="F236" s="97" t="s">
        <v>140</v>
      </c>
      <c r="G236" s="1">
        <v>13088.44</v>
      </c>
      <c r="H236" s="112">
        <v>7.7268234907434993E-2</v>
      </c>
      <c r="I236" s="17">
        <v>1.2652000000000001</v>
      </c>
      <c r="J236" s="1">
        <v>88.44</v>
      </c>
      <c r="K236" s="15">
        <v>6.7999999999999996E-3</v>
      </c>
    </row>
    <row r="237" spans="1:14" x14ac:dyDescent="0.3">
      <c r="D237" s="11" t="s">
        <v>73</v>
      </c>
      <c r="E237" s="97" t="s">
        <v>69</v>
      </c>
      <c r="F237" s="97" t="s">
        <v>64</v>
      </c>
      <c r="G237" s="1">
        <v>12238.29</v>
      </c>
      <c r="H237" s="112">
        <v>7.2249333502335797E-2</v>
      </c>
      <c r="I237" s="17">
        <v>1.333</v>
      </c>
      <c r="J237" s="1">
        <v>238.29</v>
      </c>
      <c r="K237" s="15">
        <v>1.9799999999999901E-2</v>
      </c>
    </row>
    <row r="238" spans="1:14" x14ac:dyDescent="0.3">
      <c r="D238" s="11" t="s">
        <v>158</v>
      </c>
      <c r="E238" s="97" t="s">
        <v>71</v>
      </c>
      <c r="F238" s="97" t="s">
        <v>159</v>
      </c>
      <c r="G238" s="1">
        <v>12070.77</v>
      </c>
      <c r="H238" s="112">
        <v>7.1260371127011196E-2</v>
      </c>
      <c r="I238" s="17">
        <v>1.2019</v>
      </c>
      <c r="J238" s="1">
        <v>270.77</v>
      </c>
      <c r="K238" s="15">
        <v>2.3699999999999999E-2</v>
      </c>
    </row>
    <row r="239" spans="1:14" x14ac:dyDescent="0.3">
      <c r="D239" s="11" t="s">
        <v>153</v>
      </c>
      <c r="E239" s="97" t="s">
        <v>69</v>
      </c>
      <c r="F239" s="97" t="s">
        <v>154</v>
      </c>
      <c r="G239" s="1">
        <v>10073.049999999999</v>
      </c>
      <c r="H239" s="112">
        <v>5.9466735045149599E-2</v>
      </c>
      <c r="I239" s="17">
        <v>1.3671</v>
      </c>
      <c r="J239" s="1">
        <v>73.05</v>
      </c>
      <c r="K239" s="15">
        <v>7.3000000000000001E-3</v>
      </c>
    </row>
    <row r="240" spans="1:14" x14ac:dyDescent="0.3">
      <c r="D240" s="11" t="s">
        <v>155</v>
      </c>
      <c r="E240" s="97" t="s">
        <v>69</v>
      </c>
      <c r="F240" s="97" t="s">
        <v>156</v>
      </c>
      <c r="G240" s="1">
        <v>10007.93</v>
      </c>
      <c r="H240" s="112">
        <v>5.90822959938056E-2</v>
      </c>
      <c r="I240" s="17">
        <v>1.1338999999999999</v>
      </c>
      <c r="J240" s="1">
        <v>7.93</v>
      </c>
      <c r="K240" s="15">
        <v>6.9999999999999999E-4</v>
      </c>
    </row>
    <row r="241" spans="1:14" x14ac:dyDescent="0.3">
      <c r="D241" s="11" t="s">
        <v>145</v>
      </c>
      <c r="E241" s="97" t="s">
        <v>71</v>
      </c>
      <c r="F241" s="97" t="s">
        <v>146</v>
      </c>
      <c r="G241" s="1">
        <v>9194.76</v>
      </c>
      <c r="H241" s="112">
        <v>5.4281707796917503E-2</v>
      </c>
      <c r="I241" s="17">
        <v>1.5002</v>
      </c>
      <c r="J241" s="1">
        <v>594.76</v>
      </c>
      <c r="K241" s="15">
        <v>6.9099999999999995E-2</v>
      </c>
    </row>
    <row r="242" spans="1:14" x14ac:dyDescent="0.3">
      <c r="D242" s="11" t="s">
        <v>147</v>
      </c>
      <c r="E242" s="97" t="s">
        <v>71</v>
      </c>
      <c r="F242" s="97" t="s">
        <v>148</v>
      </c>
      <c r="G242" s="1">
        <v>7805</v>
      </c>
      <c r="H242" s="112">
        <v>4.6077192809267503E-2</v>
      </c>
      <c r="I242" s="17">
        <v>1.4179999999999999</v>
      </c>
      <c r="J242" s="1">
        <v>205</v>
      </c>
      <c r="K242" s="15">
        <v>2.8399999999999901E-2</v>
      </c>
    </row>
    <row r="243" spans="1:14" x14ac:dyDescent="0.3">
      <c r="D243" s="11" t="s">
        <v>141</v>
      </c>
      <c r="E243" s="97" t="s">
        <v>69</v>
      </c>
      <c r="F243" s="97" t="s">
        <v>142</v>
      </c>
      <c r="G243" s="1">
        <v>6193.49</v>
      </c>
      <c r="H243" s="112">
        <v>3.6563566033602897E-2</v>
      </c>
      <c r="I243" s="17">
        <v>1.4709000000000001</v>
      </c>
      <c r="J243" s="1">
        <v>193.49</v>
      </c>
      <c r="K243" s="15">
        <v>3.2199999999999999E-2</v>
      </c>
    </row>
    <row r="244" spans="1:14" x14ac:dyDescent="0.3">
      <c r="D244" s="11" t="s">
        <v>135</v>
      </c>
      <c r="E244" s="97" t="s">
        <v>71</v>
      </c>
      <c r="F244" s="97" t="s">
        <v>136</v>
      </c>
      <c r="G244" s="1">
        <v>5963.34</v>
      </c>
      <c r="H244" s="112">
        <v>3.5204864441667802E-2</v>
      </c>
      <c r="I244" s="17">
        <v>1.0129999999999999</v>
      </c>
      <c r="J244" s="1">
        <v>963.34</v>
      </c>
      <c r="K244" s="15">
        <v>0.19259999999999999</v>
      </c>
    </row>
    <row r="245" spans="1:14" x14ac:dyDescent="0.3">
      <c r="D245" s="11" t="s">
        <v>98</v>
      </c>
      <c r="E245" s="97" t="s">
        <v>71</v>
      </c>
      <c r="F245" s="97" t="s">
        <v>101</v>
      </c>
      <c r="G245" s="1">
        <v>4869.8599999999997</v>
      </c>
      <c r="H245" s="112">
        <v>2.8749452680863499E-2</v>
      </c>
      <c r="I245" s="17">
        <v>1.0169999999999999</v>
      </c>
      <c r="J245" s="1">
        <v>269.86</v>
      </c>
      <c r="K245" s="15">
        <v>6.13E-2</v>
      </c>
    </row>
    <row r="246" spans="1:14" x14ac:dyDescent="0.3">
      <c r="D246" s="11" t="s">
        <v>137</v>
      </c>
      <c r="E246" s="97" t="s">
        <v>69</v>
      </c>
      <c r="F246" s="97" t="s">
        <v>138</v>
      </c>
      <c r="G246" s="1">
        <v>101.78</v>
      </c>
      <c r="H246" s="112">
        <v>6.0086312416748899E-4</v>
      </c>
      <c r="I246" s="17">
        <v>2.0121000000000002</v>
      </c>
      <c r="J246" s="1">
        <v>1.78</v>
      </c>
      <c r="K246" s="15">
        <v>1.78E-2</v>
      </c>
    </row>
    <row r="247" spans="1:14" x14ac:dyDescent="0.3">
      <c r="E247" s="97" t="s">
        <v>79</v>
      </c>
      <c r="F247" s="97" t="s">
        <v>78</v>
      </c>
      <c r="G247" s="1">
        <v>40507.640520951798</v>
      </c>
      <c r="H247" s="112">
        <v>0.23913880365565601</v>
      </c>
      <c r="I247" s="17">
        <v>1</v>
      </c>
      <c r="J247" s="1">
        <v>507.64052095179699</v>
      </c>
      <c r="K247" s="15">
        <v>1.2691013023794899E-2</v>
      </c>
    </row>
    <row r="248" spans="1:14" x14ac:dyDescent="0.3">
      <c r="E248" s="97" t="s">
        <v>79</v>
      </c>
      <c r="F248" s="97" t="s">
        <v>80</v>
      </c>
      <c r="G248" s="1">
        <v>20277.2989643406</v>
      </c>
      <c r="H248" s="112">
        <v>0.119708009485084</v>
      </c>
      <c r="I248" s="17">
        <v>1</v>
      </c>
      <c r="J248" s="1">
        <v>277.29896434060299</v>
      </c>
      <c r="K248" s="15">
        <v>1.3864948217030101E-2</v>
      </c>
    </row>
    <row r="249" spans="1:14" x14ac:dyDescent="0.3">
      <c r="A249" s="11" t="s">
        <v>162</v>
      </c>
      <c r="B249" s="103">
        <v>43746</v>
      </c>
      <c r="C249" s="104">
        <v>0.83680555555555547</v>
      </c>
      <c r="D249" s="11" t="s">
        <v>139</v>
      </c>
      <c r="E249" s="97" t="s">
        <v>69</v>
      </c>
      <c r="F249" s="97" t="s">
        <v>140</v>
      </c>
      <c r="G249" s="1">
        <v>13109.14</v>
      </c>
      <c r="H249" s="112">
        <v>7.8141856693986003E-2</v>
      </c>
      <c r="I249" s="17">
        <v>1.2687999999999999</v>
      </c>
      <c r="J249" s="1">
        <v>109.14</v>
      </c>
      <c r="K249" s="15">
        <v>8.3953846153846101E-3</v>
      </c>
      <c r="L249" s="1">
        <v>167760.79497748747</v>
      </c>
      <c r="M249" s="1">
        <v>2260.7949774874724</v>
      </c>
      <c r="N249" s="15">
        <v>1.3660392613217356E-2</v>
      </c>
    </row>
    <row r="250" spans="1:14" x14ac:dyDescent="0.3">
      <c r="D250" s="11" t="s">
        <v>73</v>
      </c>
      <c r="E250" s="97" t="s">
        <v>69</v>
      </c>
      <c r="F250" s="97" t="s">
        <v>64</v>
      </c>
      <c r="G250" s="1">
        <v>12265.84</v>
      </c>
      <c r="H250" s="112">
        <v>7.3115056480544199E-2</v>
      </c>
      <c r="I250" s="17">
        <v>1.2652000000000001</v>
      </c>
      <c r="J250" s="1">
        <v>265.83999999999997</v>
      </c>
      <c r="K250" s="15">
        <v>2.2153333333333299E-2</v>
      </c>
    </row>
    <row r="251" spans="1:14" x14ac:dyDescent="0.3">
      <c r="D251" s="11" t="s">
        <v>141</v>
      </c>
      <c r="E251" s="97" t="s">
        <v>69</v>
      </c>
      <c r="F251" s="97" t="s">
        <v>142</v>
      </c>
      <c r="G251" s="1">
        <v>12182.9</v>
      </c>
      <c r="H251" s="112">
        <v>7.2620662066097505E-2</v>
      </c>
      <c r="I251" s="17">
        <v>1.4508000000000001</v>
      </c>
      <c r="J251" s="1">
        <v>3.5</v>
      </c>
      <c r="K251" s="15">
        <v>2.8737047802026298E-4</v>
      </c>
    </row>
    <row r="252" spans="1:14" x14ac:dyDescent="0.3">
      <c r="D252" s="11" t="s">
        <v>158</v>
      </c>
      <c r="E252" s="97" t="s">
        <v>71</v>
      </c>
      <c r="F252" s="97" t="s">
        <v>159</v>
      </c>
      <c r="G252" s="1">
        <v>11742.12</v>
      </c>
      <c r="H252" s="112">
        <v>6.9993230549340896E-2</v>
      </c>
      <c r="I252" s="17">
        <v>1.1719999999999999</v>
      </c>
      <c r="J252" s="1">
        <v>-57.88</v>
      </c>
      <c r="K252" s="15">
        <v>-4.9050847457627099E-3</v>
      </c>
    </row>
    <row r="253" spans="1:14" x14ac:dyDescent="0.3">
      <c r="D253" s="11" t="s">
        <v>153</v>
      </c>
      <c r="E253" s="97" t="s">
        <v>69</v>
      </c>
      <c r="F253" s="97" t="s">
        <v>154</v>
      </c>
      <c r="G253" s="1">
        <v>10095.16</v>
      </c>
      <c r="H253" s="112">
        <v>6.0175918940743603E-2</v>
      </c>
      <c r="I253" s="17">
        <v>1.37</v>
      </c>
      <c r="J253" s="1">
        <v>95.16</v>
      </c>
      <c r="K253" s="15">
        <v>9.5160000000000002E-3</v>
      </c>
    </row>
    <row r="254" spans="1:14" x14ac:dyDescent="0.3">
      <c r="D254" s="11" t="s">
        <v>155</v>
      </c>
      <c r="E254" s="97" t="s">
        <v>69</v>
      </c>
      <c r="F254" s="97" t="s">
        <v>156</v>
      </c>
      <c r="G254" s="1">
        <v>10016.76</v>
      </c>
      <c r="H254" s="112">
        <v>5.9708586868250001E-2</v>
      </c>
      <c r="I254" s="17">
        <v>1.1365000000000001</v>
      </c>
      <c r="J254" s="1">
        <v>16.760000000000002</v>
      </c>
      <c r="K254" s="15">
        <v>1.676E-3</v>
      </c>
    </row>
    <row r="255" spans="1:14" x14ac:dyDescent="0.3">
      <c r="D255" s="11" t="s">
        <v>74</v>
      </c>
      <c r="E255" s="97" t="s">
        <v>69</v>
      </c>
      <c r="F255" s="97" t="s">
        <v>107</v>
      </c>
      <c r="G255" s="1">
        <v>9203.17</v>
      </c>
      <c r="H255" s="112">
        <v>5.4858884051157498E-2</v>
      </c>
      <c r="I255" s="17">
        <v>1.3748</v>
      </c>
      <c r="J255" s="1">
        <v>56.31</v>
      </c>
      <c r="K255" s="15">
        <v>6.1562109838786197E-3</v>
      </c>
    </row>
    <row r="256" spans="1:14" x14ac:dyDescent="0.3">
      <c r="D256" s="11" t="s">
        <v>147</v>
      </c>
      <c r="E256" s="97" t="s">
        <v>71</v>
      </c>
      <c r="F256" s="97" t="s">
        <v>148</v>
      </c>
      <c r="G256" s="1">
        <v>9031.59</v>
      </c>
      <c r="H256" s="112">
        <v>5.3836118273116101E-2</v>
      </c>
      <c r="I256" s="17">
        <v>1.4523999999999999</v>
      </c>
      <c r="J256" s="1">
        <v>431.59</v>
      </c>
      <c r="K256" s="15">
        <v>5.0184883720930197E-2</v>
      </c>
    </row>
    <row r="257" spans="1:14" x14ac:dyDescent="0.3">
      <c r="D257" s="11" t="s">
        <v>145</v>
      </c>
      <c r="E257" s="97" t="s">
        <v>71</v>
      </c>
      <c r="F257" s="97" t="s">
        <v>146</v>
      </c>
      <c r="G257" s="1">
        <v>8870.1</v>
      </c>
      <c r="H257" s="112">
        <v>5.2873497655935103E-2</v>
      </c>
      <c r="I257" s="17">
        <v>1.4357</v>
      </c>
      <c r="J257" s="1">
        <v>270.10000000000002</v>
      </c>
      <c r="K257" s="15">
        <v>3.1406976744186001E-2</v>
      </c>
    </row>
    <row r="258" spans="1:14" x14ac:dyDescent="0.3">
      <c r="D258" s="11" t="s">
        <v>98</v>
      </c>
      <c r="E258" s="97" t="s">
        <v>71</v>
      </c>
      <c r="F258" s="97" t="s">
        <v>101</v>
      </c>
      <c r="G258" s="1">
        <v>4737.05</v>
      </c>
      <c r="H258" s="112">
        <v>2.8236931045991301E-2</v>
      </c>
      <c r="I258" s="17">
        <v>1.0046999999999999</v>
      </c>
      <c r="J258" s="1">
        <v>137.05000000000001</v>
      </c>
      <c r="K258" s="15">
        <v>2.9793478260869501E-2</v>
      </c>
    </row>
    <row r="259" spans="1:14" x14ac:dyDescent="0.3">
      <c r="D259" s="11" t="s">
        <v>137</v>
      </c>
      <c r="E259" s="97" t="s">
        <v>69</v>
      </c>
      <c r="F259" s="97" t="s">
        <v>138</v>
      </c>
      <c r="G259" s="1">
        <v>101.43</v>
      </c>
      <c r="H259" s="112">
        <v>6.0461086878856995E-4</v>
      </c>
      <c r="I259" s="17">
        <v>2.0055000000000001</v>
      </c>
      <c r="J259" s="1">
        <v>1.43</v>
      </c>
      <c r="K259" s="15">
        <v>1.43E-2</v>
      </c>
    </row>
    <row r="260" spans="1:14" x14ac:dyDescent="0.3">
      <c r="E260" s="97" t="s">
        <v>79</v>
      </c>
      <c r="F260" s="97" t="s">
        <v>78</v>
      </c>
      <c r="G260" s="1">
        <v>40669.671083035602</v>
      </c>
      <c r="H260" s="112">
        <v>0.24242655197534799</v>
      </c>
      <c r="I260" s="17">
        <v>1</v>
      </c>
      <c r="J260" s="1">
        <v>669.67108303560201</v>
      </c>
      <c r="K260" s="15">
        <v>1.6741777075889998E-2</v>
      </c>
    </row>
    <row r="261" spans="1:14" x14ac:dyDescent="0.3">
      <c r="E261" s="97" t="s">
        <v>79</v>
      </c>
      <c r="F261" s="97" t="s">
        <v>80</v>
      </c>
      <c r="G261" s="1">
        <v>20340.383894451799</v>
      </c>
      <c r="H261" s="112">
        <v>0.12124634898863799</v>
      </c>
      <c r="I261" s="17">
        <v>1</v>
      </c>
      <c r="J261" s="1">
        <v>340.38389445188199</v>
      </c>
      <c r="K261" s="15">
        <v>1.7019194722594101E-2</v>
      </c>
    </row>
    <row r="262" spans="1:14" x14ac:dyDescent="0.3">
      <c r="A262" s="11" t="s">
        <v>163</v>
      </c>
      <c r="B262" s="103">
        <v>43749</v>
      </c>
      <c r="C262" s="104">
        <v>0.86111111111111116</v>
      </c>
      <c r="D262" s="11" t="s">
        <v>139</v>
      </c>
      <c r="E262" s="97" t="s">
        <v>69</v>
      </c>
      <c r="F262" s="97" t="s">
        <v>140</v>
      </c>
      <c r="G262" s="1">
        <v>13119.48</v>
      </c>
      <c r="H262" s="112">
        <v>7.7804516825432199E-2</v>
      </c>
      <c r="I262" s="17">
        <v>1.2682</v>
      </c>
      <c r="J262" s="1">
        <v>119.48</v>
      </c>
      <c r="K262" s="15">
        <v>9.1000000000000004E-3</v>
      </c>
      <c r="L262" s="1">
        <v>168621.05871611278</v>
      </c>
      <c r="M262" s="1">
        <v>3121.0587161127769</v>
      </c>
      <c r="N262" s="15">
        <v>1.8858360822433699E-2</v>
      </c>
    </row>
    <row r="263" spans="1:14" x14ac:dyDescent="0.3">
      <c r="D263" s="11" t="s">
        <v>141</v>
      </c>
      <c r="E263" s="97" t="s">
        <v>69</v>
      </c>
      <c r="F263" s="97" t="s">
        <v>142</v>
      </c>
      <c r="G263" s="1">
        <v>12376.42</v>
      </c>
      <c r="H263" s="112">
        <v>7.3397831173843506E-2</v>
      </c>
      <c r="I263" s="17">
        <v>1.4722999999999999</v>
      </c>
      <c r="J263" s="1">
        <v>197.02</v>
      </c>
      <c r="K263" s="15">
        <v>1.61E-2</v>
      </c>
    </row>
    <row r="264" spans="1:14" x14ac:dyDescent="0.3">
      <c r="D264" s="11" t="s">
        <v>73</v>
      </c>
      <c r="E264" s="97" t="s">
        <v>69</v>
      </c>
      <c r="F264" s="97" t="s">
        <v>64</v>
      </c>
      <c r="G264" s="1">
        <v>12284.2</v>
      </c>
      <c r="H264" s="112">
        <v>7.2850924395400904E-2</v>
      </c>
      <c r="I264" s="17">
        <v>1.3380000000000001</v>
      </c>
      <c r="J264" s="1">
        <v>284.2</v>
      </c>
      <c r="K264" s="15">
        <v>2.3599999999999999E-2</v>
      </c>
    </row>
    <row r="265" spans="1:14" x14ac:dyDescent="0.3">
      <c r="D265" s="11" t="s">
        <v>158</v>
      </c>
      <c r="E265" s="97" t="s">
        <v>71</v>
      </c>
      <c r="F265" s="97" t="s">
        <v>159</v>
      </c>
      <c r="G265" s="1">
        <v>11913.44</v>
      </c>
      <c r="H265" s="112">
        <v>7.0652148021779604E-2</v>
      </c>
      <c r="I265" s="17">
        <v>1.1930000000000001</v>
      </c>
      <c r="J265" s="1">
        <v>113.44</v>
      </c>
      <c r="K265" s="15">
        <v>9.5999999999999992E-3</v>
      </c>
    </row>
    <row r="266" spans="1:14" x14ac:dyDescent="0.3">
      <c r="D266" s="11" t="s">
        <v>153</v>
      </c>
      <c r="E266" s="97" t="s">
        <v>69</v>
      </c>
      <c r="F266" s="97" t="s">
        <v>154</v>
      </c>
      <c r="G266" s="1">
        <v>10117.26</v>
      </c>
      <c r="H266" s="112">
        <v>5.9999979107195699E-2</v>
      </c>
      <c r="I266" s="17">
        <v>1.373</v>
      </c>
      <c r="J266" s="1">
        <v>117.26</v>
      </c>
      <c r="K266" s="15">
        <v>1.16999999999999E-2</v>
      </c>
    </row>
    <row r="267" spans="1:14" x14ac:dyDescent="0.3">
      <c r="D267" s="11" t="s">
        <v>155</v>
      </c>
      <c r="E267" s="97" t="s">
        <v>69</v>
      </c>
      <c r="F267" s="97" t="s">
        <v>156</v>
      </c>
      <c r="G267" s="1">
        <v>10025.59</v>
      </c>
      <c r="H267" s="112">
        <v>5.9456334080305401E-2</v>
      </c>
      <c r="I267" s="17">
        <v>1.1358999999999999</v>
      </c>
      <c r="J267" s="1">
        <v>25.59</v>
      </c>
      <c r="K267" s="15">
        <v>2.5000000000000001E-3</v>
      </c>
    </row>
    <row r="268" spans="1:14" x14ac:dyDescent="0.3">
      <c r="D268" s="11" t="s">
        <v>147</v>
      </c>
      <c r="E268" s="97" t="s">
        <v>71</v>
      </c>
      <c r="F268" s="97" t="s">
        <v>148</v>
      </c>
      <c r="G268" s="1">
        <v>9293.56</v>
      </c>
      <c r="H268" s="112">
        <v>5.5115061373481503E-2</v>
      </c>
      <c r="I268" s="17">
        <v>1.4873000000000001</v>
      </c>
      <c r="J268" s="1">
        <v>693.56</v>
      </c>
      <c r="K268" s="15">
        <v>8.0600000000000005E-2</v>
      </c>
    </row>
    <row r="269" spans="1:14" x14ac:dyDescent="0.3">
      <c r="D269" s="11" t="s">
        <v>74</v>
      </c>
      <c r="E269" s="97" t="s">
        <v>69</v>
      </c>
      <c r="F269" s="97" t="s">
        <v>107</v>
      </c>
      <c r="G269" s="1">
        <v>9212.56</v>
      </c>
      <c r="H269" s="112">
        <v>5.46346943267038E-2</v>
      </c>
      <c r="I269" s="17">
        <v>1.3742000000000001</v>
      </c>
      <c r="J269" s="1">
        <v>65.7</v>
      </c>
      <c r="K269" s="15">
        <v>7.09999999999999E-3</v>
      </c>
    </row>
    <row r="270" spans="1:14" x14ac:dyDescent="0.3">
      <c r="D270" s="11" t="s">
        <v>145</v>
      </c>
      <c r="E270" s="97" t="s">
        <v>71</v>
      </c>
      <c r="F270" s="97" t="s">
        <v>146</v>
      </c>
      <c r="G270" s="1">
        <v>9004.86</v>
      </c>
      <c r="H270" s="112">
        <v>5.34029383314477E-2</v>
      </c>
      <c r="I270" s="17">
        <v>1.4713000000000001</v>
      </c>
      <c r="J270" s="1">
        <v>404.86</v>
      </c>
      <c r="K270" s="15">
        <v>4.7E-2</v>
      </c>
    </row>
    <row r="271" spans="1:14" x14ac:dyDescent="0.3">
      <c r="D271" s="11" t="s">
        <v>98</v>
      </c>
      <c r="E271" s="97" t="s">
        <v>71</v>
      </c>
      <c r="F271" s="97" t="s">
        <v>101</v>
      </c>
      <c r="G271" s="1">
        <v>4745.1899999999996</v>
      </c>
      <c r="H271" s="112">
        <v>2.8141146996288901E-2</v>
      </c>
      <c r="I271" s="17">
        <v>0.996</v>
      </c>
      <c r="J271" s="1">
        <v>145.19</v>
      </c>
      <c r="K271" s="15">
        <v>3.15E-2</v>
      </c>
    </row>
    <row r="272" spans="1:14" x14ac:dyDescent="0.3">
      <c r="D272" s="11" t="s">
        <v>137</v>
      </c>
      <c r="E272" s="97" t="s">
        <v>69</v>
      </c>
      <c r="F272" s="97" t="s">
        <v>138</v>
      </c>
      <c r="G272" s="1">
        <v>101.78</v>
      </c>
      <c r="H272" s="112">
        <v>6.0360195087705401E-4</v>
      </c>
      <c r="I272" s="17">
        <v>2.0131999999999999</v>
      </c>
      <c r="J272" s="1">
        <v>1.78</v>
      </c>
      <c r="K272" s="15">
        <v>1.78E-2</v>
      </c>
    </row>
    <row r="273" spans="1:14" x14ac:dyDescent="0.3">
      <c r="E273" s="97" t="s">
        <v>79</v>
      </c>
      <c r="F273" s="97" t="s">
        <v>78</v>
      </c>
      <c r="G273" s="1">
        <v>40684.9222096917</v>
      </c>
      <c r="H273" s="112">
        <v>0.241280196669789</v>
      </c>
      <c r="I273" s="17">
        <v>1</v>
      </c>
      <c r="J273" s="1">
        <v>684.92220969174298</v>
      </c>
      <c r="K273" s="15">
        <v>1.7123055242293499E-2</v>
      </c>
    </row>
    <row r="274" spans="1:14" x14ac:dyDescent="0.3">
      <c r="E274" s="97" t="s">
        <v>79</v>
      </c>
      <c r="F274" s="97" t="s">
        <v>80</v>
      </c>
      <c r="G274" s="1">
        <v>20346.316506421001</v>
      </c>
      <c r="H274" s="112">
        <v>0.12066296262957101</v>
      </c>
      <c r="I274" s="17">
        <v>1</v>
      </c>
      <c r="J274" s="1">
        <v>346.31650642101499</v>
      </c>
      <c r="K274" s="15">
        <v>1.73158253210507E-2</v>
      </c>
    </row>
    <row r="275" spans="1:14" x14ac:dyDescent="0.3">
      <c r="A275" s="11" t="s">
        <v>164</v>
      </c>
      <c r="B275" s="103">
        <v>43753</v>
      </c>
      <c r="C275" s="104">
        <v>0.43194444444444446</v>
      </c>
      <c r="D275" s="11" t="s">
        <v>139</v>
      </c>
      <c r="E275" s="97" t="s">
        <v>69</v>
      </c>
      <c r="F275" s="97" t="s">
        <v>140</v>
      </c>
      <c r="G275" s="1">
        <v>13129.83</v>
      </c>
      <c r="H275" s="112">
        <v>7.7600750591777304E-2</v>
      </c>
      <c r="I275" s="17">
        <v>1.2693000000000001</v>
      </c>
      <c r="J275" s="1">
        <v>129.83000000000001</v>
      </c>
      <c r="K275" s="15">
        <v>9.8999999999999904E-3</v>
      </c>
      <c r="L275" s="1">
        <v>169197.20363363673</v>
      </c>
      <c r="M275" s="1">
        <v>3697.203633636731</v>
      </c>
      <c r="N275" s="15">
        <v>2.2339598994783872E-2</v>
      </c>
    </row>
    <row r="276" spans="1:14" x14ac:dyDescent="0.3">
      <c r="D276" s="11" t="s">
        <v>141</v>
      </c>
      <c r="E276" s="97" t="s">
        <v>69</v>
      </c>
      <c r="F276" s="97" t="s">
        <v>142</v>
      </c>
      <c r="G276" s="1">
        <v>12443.72</v>
      </c>
      <c r="H276" s="112">
        <v>7.3545659932680807E-2</v>
      </c>
      <c r="I276" s="17">
        <v>1.4777</v>
      </c>
      <c r="J276" s="1">
        <v>264.32</v>
      </c>
      <c r="K276" s="15">
        <v>2.1700000000000001E-2</v>
      </c>
    </row>
    <row r="277" spans="1:14" x14ac:dyDescent="0.3">
      <c r="D277" s="11" t="s">
        <v>73</v>
      </c>
      <c r="E277" s="97" t="s">
        <v>69</v>
      </c>
      <c r="F277" s="97" t="s">
        <v>64</v>
      </c>
      <c r="G277" s="1">
        <v>12311.74</v>
      </c>
      <c r="H277" s="112">
        <v>7.2765623400364507E-2</v>
      </c>
      <c r="I277" s="17">
        <v>1.341</v>
      </c>
      <c r="J277" s="1">
        <v>311.74</v>
      </c>
      <c r="K277" s="15">
        <v>2.5899999999999999E-2</v>
      </c>
    </row>
    <row r="278" spans="1:14" x14ac:dyDescent="0.3">
      <c r="D278" s="11" t="s">
        <v>158</v>
      </c>
      <c r="E278" s="97" t="s">
        <v>71</v>
      </c>
      <c r="F278" s="97" t="s">
        <v>159</v>
      </c>
      <c r="G278" s="1">
        <v>12143.2</v>
      </c>
      <c r="H278" s="112">
        <v>7.1769507646791297E-2</v>
      </c>
      <c r="I278" s="17">
        <v>1.2032</v>
      </c>
      <c r="J278" s="1">
        <v>343.2</v>
      </c>
      <c r="K278" s="15">
        <v>2.8999999999999901E-2</v>
      </c>
    </row>
    <row r="279" spans="1:14" x14ac:dyDescent="0.3">
      <c r="D279" s="11" t="s">
        <v>153</v>
      </c>
      <c r="E279" s="97" t="s">
        <v>69</v>
      </c>
      <c r="F279" s="97" t="s">
        <v>154</v>
      </c>
      <c r="G279" s="1">
        <v>10109.89</v>
      </c>
      <c r="H279" s="112">
        <v>5.9752110453852203E-2</v>
      </c>
      <c r="I279" s="17">
        <v>1.3720000000000001</v>
      </c>
      <c r="J279" s="1">
        <v>109.89</v>
      </c>
      <c r="K279" s="15">
        <v>1.09E-2</v>
      </c>
    </row>
    <row r="280" spans="1:14" x14ac:dyDescent="0.3">
      <c r="D280" s="11" t="s">
        <v>155</v>
      </c>
      <c r="E280" s="97" t="s">
        <v>69</v>
      </c>
      <c r="F280" s="97" t="s">
        <v>156</v>
      </c>
      <c r="G280" s="1">
        <v>10028.24</v>
      </c>
      <c r="H280" s="112">
        <v>5.9269537466554001E-2</v>
      </c>
      <c r="I280" s="17">
        <v>1.1364000000000001</v>
      </c>
      <c r="J280" s="1">
        <v>28.24</v>
      </c>
      <c r="K280" s="15">
        <v>2.8E-3</v>
      </c>
    </row>
    <row r="281" spans="1:14" x14ac:dyDescent="0.3">
      <c r="D281" s="11" t="s">
        <v>147</v>
      </c>
      <c r="E281" s="97" t="s">
        <v>71</v>
      </c>
      <c r="F281" s="97" t="s">
        <v>148</v>
      </c>
      <c r="G281" s="1">
        <v>9378.3799999999992</v>
      </c>
      <c r="H281" s="112">
        <v>5.5428693847133698E-2</v>
      </c>
      <c r="I281" s="17">
        <v>1.5073000000000001</v>
      </c>
      <c r="J281" s="1">
        <v>778.38</v>
      </c>
      <c r="K281" s="15">
        <v>9.0499999999999997E-2</v>
      </c>
    </row>
    <row r="282" spans="1:14" x14ac:dyDescent="0.3">
      <c r="D282" s="11" t="s">
        <v>74</v>
      </c>
      <c r="E282" s="97" t="s">
        <v>69</v>
      </c>
      <c r="F282" s="97" t="s">
        <v>107</v>
      </c>
      <c r="G282" s="1">
        <v>9210.5400000000009</v>
      </c>
      <c r="H282" s="112">
        <v>5.4436715277775001E-2</v>
      </c>
      <c r="I282" s="17">
        <v>1.3740000000000001</v>
      </c>
      <c r="J282" s="1">
        <v>63.68</v>
      </c>
      <c r="K282" s="15">
        <v>6.8999999999999999E-3</v>
      </c>
    </row>
    <row r="283" spans="1:14" x14ac:dyDescent="0.3">
      <c r="D283" s="11" t="s">
        <v>145</v>
      </c>
      <c r="E283" s="97" t="s">
        <v>71</v>
      </c>
      <c r="F283" s="97" t="s">
        <v>146</v>
      </c>
      <c r="G283" s="1">
        <v>9109</v>
      </c>
      <c r="H283" s="112">
        <v>5.3836587156154997E-2</v>
      </c>
      <c r="I283" s="17">
        <v>1.4704999999999999</v>
      </c>
      <c r="J283" s="1">
        <v>509</v>
      </c>
      <c r="K283" s="15">
        <v>5.91E-2</v>
      </c>
    </row>
    <row r="284" spans="1:14" x14ac:dyDescent="0.3">
      <c r="D284" s="11" t="s">
        <v>98</v>
      </c>
      <c r="E284" s="97" t="s">
        <v>71</v>
      </c>
      <c r="F284" s="97" t="s">
        <v>101</v>
      </c>
      <c r="G284" s="1">
        <v>4775.3500000000004</v>
      </c>
      <c r="H284" s="112">
        <v>2.8223575197732401E-2</v>
      </c>
      <c r="I284" s="17">
        <v>1.0081</v>
      </c>
      <c r="J284" s="1">
        <v>175.35</v>
      </c>
      <c r="K284" s="15">
        <v>3.8100000000000002E-2</v>
      </c>
    </row>
    <row r="285" spans="1:14" x14ac:dyDescent="0.3">
      <c r="D285" s="11" t="s">
        <v>137</v>
      </c>
      <c r="E285" s="97" t="s">
        <v>69</v>
      </c>
      <c r="F285" s="97" t="s">
        <v>138</v>
      </c>
      <c r="G285" s="1">
        <v>102.34</v>
      </c>
      <c r="H285" s="112">
        <v>6.0485633215071998E-4</v>
      </c>
      <c r="I285" s="17">
        <v>2.0198</v>
      </c>
      <c r="J285" s="1">
        <v>2.34</v>
      </c>
      <c r="K285" s="15">
        <v>2.33999999999999E-2</v>
      </c>
    </row>
    <row r="286" spans="1:14" x14ac:dyDescent="0.3">
      <c r="E286" s="97" t="s">
        <v>79</v>
      </c>
      <c r="F286" s="97" t="s">
        <v>78</v>
      </c>
      <c r="G286" s="1">
        <v>40705.264670796503</v>
      </c>
      <c r="H286" s="112">
        <v>0.24057882634358299</v>
      </c>
      <c r="I286" s="17">
        <v>1</v>
      </c>
      <c r="J286" s="1">
        <v>705.26467079654606</v>
      </c>
      <c r="K286" s="15">
        <v>1.7631616769913601E-2</v>
      </c>
    </row>
    <row r="287" spans="1:14" x14ac:dyDescent="0.3">
      <c r="E287" s="97" t="s">
        <v>79</v>
      </c>
      <c r="F287" s="97" t="s">
        <v>80</v>
      </c>
      <c r="G287" s="1">
        <v>20354.228962840101</v>
      </c>
      <c r="H287" s="112">
        <v>0.12029884966014701</v>
      </c>
      <c r="I287" s="17">
        <v>1</v>
      </c>
      <c r="J287" s="1">
        <v>354.22896284016298</v>
      </c>
      <c r="K287" s="15">
        <v>1.7711448142008101E-2</v>
      </c>
    </row>
    <row r="288" spans="1:14" x14ac:dyDescent="0.3">
      <c r="A288" s="11" t="s">
        <v>167</v>
      </c>
      <c r="B288" s="103">
        <v>43759</v>
      </c>
      <c r="C288" s="104">
        <v>0.87222222222222223</v>
      </c>
      <c r="D288" s="11" t="s">
        <v>139</v>
      </c>
      <c r="E288" s="97" t="s">
        <v>69</v>
      </c>
      <c r="F288" s="97" t="s">
        <v>140</v>
      </c>
      <c r="G288" s="1">
        <v>13129.83</v>
      </c>
      <c r="H288" s="112">
        <v>7.7874608520286007E-2</v>
      </c>
      <c r="I288" s="17">
        <v>1.2693000000000001</v>
      </c>
      <c r="J288" s="1">
        <v>129.83000000000001</v>
      </c>
      <c r="K288" s="15">
        <v>9.9869230769230703E-3</v>
      </c>
      <c r="L288" s="1">
        <v>168602.19588236802</v>
      </c>
      <c r="M288" s="1">
        <v>3102.1958823680179</v>
      </c>
      <c r="N288" s="15">
        <v>1.8744385996181376E-2</v>
      </c>
    </row>
    <row r="289" spans="1:14" x14ac:dyDescent="0.3">
      <c r="D289" s="11" t="s">
        <v>73</v>
      </c>
      <c r="E289" s="97" t="s">
        <v>69</v>
      </c>
      <c r="F289" s="97" t="s">
        <v>64</v>
      </c>
      <c r="G289" s="1">
        <v>12357.65</v>
      </c>
      <c r="H289" s="112">
        <v>7.3294715619372994E-2</v>
      </c>
      <c r="I289" s="17">
        <v>1.3460000000000001</v>
      </c>
      <c r="J289" s="1">
        <v>357.65</v>
      </c>
      <c r="K289" s="15">
        <v>2.98041666666666E-2</v>
      </c>
    </row>
    <row r="290" spans="1:14" x14ac:dyDescent="0.3">
      <c r="D290" s="11" t="s">
        <v>141</v>
      </c>
      <c r="E290" s="97" t="s">
        <v>69</v>
      </c>
      <c r="F290" s="97" t="s">
        <v>142</v>
      </c>
      <c r="G290" s="1">
        <v>12351.17</v>
      </c>
      <c r="H290" s="112">
        <v>7.3256281956240205E-2</v>
      </c>
      <c r="I290" s="17">
        <v>1.3956999999999999</v>
      </c>
      <c r="J290" s="1">
        <v>171.77</v>
      </c>
      <c r="K290" s="15">
        <v>1.4103322002725901E-2</v>
      </c>
    </row>
    <row r="291" spans="1:14" x14ac:dyDescent="0.3">
      <c r="D291" s="11" t="s">
        <v>158</v>
      </c>
      <c r="E291" s="97" t="s">
        <v>71</v>
      </c>
      <c r="F291" s="97" t="s">
        <v>159</v>
      </c>
      <c r="G291" s="1">
        <v>11896.31</v>
      </c>
      <c r="H291" s="112">
        <v>7.0558452324665594E-2</v>
      </c>
      <c r="I291" s="17">
        <v>1.1839</v>
      </c>
      <c r="J291" s="1">
        <v>96.31</v>
      </c>
      <c r="K291" s="15">
        <v>8.1618644067796599E-3</v>
      </c>
    </row>
    <row r="292" spans="1:14" x14ac:dyDescent="0.3">
      <c r="D292" s="11" t="s">
        <v>153</v>
      </c>
      <c r="E292" s="97" t="s">
        <v>69</v>
      </c>
      <c r="F292" s="97" t="s">
        <v>154</v>
      </c>
      <c r="G292" s="1">
        <v>10132</v>
      </c>
      <c r="H292" s="112">
        <v>6.0094116491038997E-2</v>
      </c>
      <c r="I292" s="17">
        <v>1.375</v>
      </c>
      <c r="J292" s="1">
        <v>132</v>
      </c>
      <c r="K292" s="15">
        <v>1.32E-2</v>
      </c>
    </row>
    <row r="293" spans="1:14" x14ac:dyDescent="0.3">
      <c r="D293" s="11" t="s">
        <v>155</v>
      </c>
      <c r="E293" s="97" t="s">
        <v>69</v>
      </c>
      <c r="F293" s="97" t="s">
        <v>156</v>
      </c>
      <c r="G293" s="1">
        <v>10030</v>
      </c>
      <c r="H293" s="112">
        <v>5.9489142163948003E-2</v>
      </c>
      <c r="I293" s="17">
        <v>1.1366000000000001</v>
      </c>
      <c r="J293" s="1">
        <v>30</v>
      </c>
      <c r="K293" s="15">
        <v>3.0000000000000001E-3</v>
      </c>
    </row>
    <row r="294" spans="1:14" x14ac:dyDescent="0.3">
      <c r="D294" s="11" t="s">
        <v>147</v>
      </c>
      <c r="E294" s="97" t="s">
        <v>71</v>
      </c>
      <c r="F294" s="97" t="s">
        <v>148</v>
      </c>
      <c r="G294" s="1">
        <v>9509.3700000000008</v>
      </c>
      <c r="H294" s="112">
        <v>5.6401222713816701E-2</v>
      </c>
      <c r="I294" s="17">
        <v>1.5005999999999999</v>
      </c>
      <c r="J294" s="1">
        <v>909.37</v>
      </c>
      <c r="K294" s="15">
        <v>0.105740697674418</v>
      </c>
    </row>
    <row r="295" spans="1:14" x14ac:dyDescent="0.3">
      <c r="D295" s="11" t="s">
        <v>74</v>
      </c>
      <c r="E295" s="97" t="s">
        <v>69</v>
      </c>
      <c r="F295" s="97" t="s">
        <v>107</v>
      </c>
      <c r="G295" s="1">
        <v>9212.56</v>
      </c>
      <c r="H295" s="112">
        <v>5.4640806733190501E-2</v>
      </c>
      <c r="I295" s="17">
        <v>1.3743000000000001</v>
      </c>
      <c r="J295" s="1">
        <v>65.7</v>
      </c>
      <c r="K295" s="15">
        <v>7.1827927835344599E-3</v>
      </c>
    </row>
    <row r="296" spans="1:14" x14ac:dyDescent="0.3">
      <c r="D296" s="11" t="s">
        <v>145</v>
      </c>
      <c r="E296" s="97" t="s">
        <v>71</v>
      </c>
      <c r="F296" s="97" t="s">
        <v>146</v>
      </c>
      <c r="G296" s="1">
        <v>8704.7000000000007</v>
      </c>
      <c r="H296" s="112">
        <v>5.16286276963627E-2</v>
      </c>
      <c r="I296" s="17">
        <v>1.4096</v>
      </c>
      <c r="J296" s="1">
        <v>104.7</v>
      </c>
      <c r="K296" s="15">
        <v>1.2174418604651099E-2</v>
      </c>
    </row>
    <row r="297" spans="1:14" x14ac:dyDescent="0.3">
      <c r="D297" s="11" t="s">
        <v>98</v>
      </c>
      <c r="E297" s="97" t="s">
        <v>71</v>
      </c>
      <c r="F297" s="97" t="s">
        <v>101</v>
      </c>
      <c r="G297" s="1">
        <v>4679.6000000000004</v>
      </c>
      <c r="H297" s="112">
        <v>2.7755273147598299E-2</v>
      </c>
      <c r="I297" s="17">
        <v>0.97950000000000004</v>
      </c>
      <c r="J297" s="1">
        <v>79.599999999999994</v>
      </c>
      <c r="K297" s="15">
        <v>1.7304347826086901E-2</v>
      </c>
    </row>
    <row r="298" spans="1:14" x14ac:dyDescent="0.3">
      <c r="D298" s="11" t="s">
        <v>165</v>
      </c>
      <c r="E298" s="97" t="s">
        <v>71</v>
      </c>
      <c r="F298" s="97" t="s">
        <v>166</v>
      </c>
      <c r="G298" s="1">
        <v>2000</v>
      </c>
      <c r="H298" s="112">
        <v>1.18622417076666E-2</v>
      </c>
      <c r="I298" s="17">
        <v>1.1842999999999999</v>
      </c>
      <c r="J298" s="1">
        <v>0</v>
      </c>
      <c r="K298" s="15">
        <v>0</v>
      </c>
    </row>
    <row r="299" spans="1:14" x14ac:dyDescent="0.3">
      <c r="D299" s="11" t="s">
        <v>137</v>
      </c>
      <c r="E299" s="97" t="s">
        <v>69</v>
      </c>
      <c r="F299" s="97" t="s">
        <v>138</v>
      </c>
      <c r="G299" s="1">
        <v>101.63</v>
      </c>
      <c r="H299" s="112">
        <v>6.0277981237507802E-4</v>
      </c>
      <c r="I299" s="17">
        <v>2.0087000000000002</v>
      </c>
      <c r="J299" s="1">
        <v>1.63</v>
      </c>
      <c r="K299" s="15">
        <v>1.6299999999999999E-2</v>
      </c>
    </row>
    <row r="300" spans="1:14" x14ac:dyDescent="0.3">
      <c r="E300" s="97" t="s">
        <v>79</v>
      </c>
      <c r="F300" s="97" t="s">
        <v>78</v>
      </c>
      <c r="G300" s="1">
        <v>40735.793619299599</v>
      </c>
      <c r="H300" s="112">
        <v>0.24160891503287699</v>
      </c>
      <c r="I300" s="17">
        <v>1</v>
      </c>
      <c r="J300" s="1">
        <v>735.79361929959805</v>
      </c>
      <c r="K300" s="15">
        <v>1.8394840482489901E-2</v>
      </c>
    </row>
    <row r="301" spans="1:14" x14ac:dyDescent="0.3">
      <c r="E301" s="97" t="s">
        <v>79</v>
      </c>
      <c r="F301" s="97" t="s">
        <v>80</v>
      </c>
      <c r="G301" s="1">
        <v>20366.102263068398</v>
      </c>
      <c r="H301" s="112">
        <v>0.120793813843786</v>
      </c>
      <c r="I301" s="17">
        <v>1</v>
      </c>
      <c r="J301" s="1">
        <v>366.10226306842299</v>
      </c>
      <c r="K301" s="15">
        <v>1.83051131534211E-2</v>
      </c>
    </row>
    <row r="302" spans="1:14" x14ac:dyDescent="0.3">
      <c r="A302" s="11" t="s">
        <v>168</v>
      </c>
      <c r="B302" s="103">
        <v>43770</v>
      </c>
      <c r="C302" s="104">
        <v>0.92569444444444438</v>
      </c>
      <c r="D302" s="11" t="s">
        <v>139</v>
      </c>
      <c r="E302" s="97" t="s">
        <v>69</v>
      </c>
      <c r="F302" s="97" t="s">
        <v>140</v>
      </c>
      <c r="G302" s="1">
        <v>13098.79</v>
      </c>
      <c r="H302" s="112">
        <v>7.7633114886861102E-2</v>
      </c>
      <c r="I302" s="17">
        <v>1.2663</v>
      </c>
      <c r="J302" s="1">
        <v>98.79</v>
      </c>
      <c r="K302" s="15">
        <v>7.4999999999999997E-3</v>
      </c>
      <c r="L302" s="1">
        <v>168726.83801351479</v>
      </c>
      <c r="M302" s="1">
        <v>3226.8380135147891</v>
      </c>
      <c r="N302" s="15">
        <v>1.9497510655678483E-2</v>
      </c>
    </row>
    <row r="303" spans="1:14" x14ac:dyDescent="0.3">
      <c r="D303" s="11" t="s">
        <v>73</v>
      </c>
      <c r="E303" s="97" t="s">
        <v>69</v>
      </c>
      <c r="F303" s="97" t="s">
        <v>64</v>
      </c>
      <c r="G303" s="1">
        <v>12385.19</v>
      </c>
      <c r="H303" s="112">
        <v>7.3403793645489601E-2</v>
      </c>
      <c r="I303" s="17">
        <v>1.349</v>
      </c>
      <c r="J303" s="1">
        <v>385.19</v>
      </c>
      <c r="K303" s="15">
        <v>3.2000000000000001E-2</v>
      </c>
    </row>
    <row r="304" spans="1:14" x14ac:dyDescent="0.3">
      <c r="D304" s="11" t="s">
        <v>158</v>
      </c>
      <c r="E304" s="97" t="s">
        <v>71</v>
      </c>
      <c r="F304" s="97" t="s">
        <v>159</v>
      </c>
      <c r="G304" s="1">
        <v>12134.13</v>
      </c>
      <c r="H304" s="112">
        <v>7.1915826449779494E-2</v>
      </c>
      <c r="I304" s="17">
        <v>1.2041999999999999</v>
      </c>
      <c r="J304" s="1">
        <v>334.13</v>
      </c>
      <c r="K304" s="15">
        <v>2.8299999999999999E-2</v>
      </c>
    </row>
    <row r="305" spans="1:14" x14ac:dyDescent="0.3">
      <c r="D305" s="11" t="s">
        <v>141</v>
      </c>
      <c r="E305" s="97" t="s">
        <v>69</v>
      </c>
      <c r="F305" s="97" t="s">
        <v>142</v>
      </c>
      <c r="G305" s="1">
        <v>11846.36</v>
      </c>
      <c r="H305" s="112">
        <v>7.0210288650410901E-2</v>
      </c>
      <c r="I305" s="17">
        <v>1.4065000000000001</v>
      </c>
      <c r="J305" s="1">
        <v>255.91</v>
      </c>
      <c r="K305" s="15">
        <v>2.1999999999999999E-2</v>
      </c>
    </row>
    <row r="306" spans="1:14" x14ac:dyDescent="0.3">
      <c r="D306" s="11" t="s">
        <v>153</v>
      </c>
      <c r="E306" s="97" t="s">
        <v>69</v>
      </c>
      <c r="F306" s="97" t="s">
        <v>154</v>
      </c>
      <c r="G306" s="1">
        <v>10146.74</v>
      </c>
      <c r="H306" s="112">
        <v>6.0137083818208301E-2</v>
      </c>
      <c r="I306" s="17">
        <v>1.377</v>
      </c>
      <c r="J306" s="1">
        <v>146.74</v>
      </c>
      <c r="K306" s="15">
        <v>1.46E-2</v>
      </c>
    </row>
    <row r="307" spans="1:14" x14ac:dyDescent="0.3">
      <c r="D307" s="11" t="s">
        <v>155</v>
      </c>
      <c r="E307" s="97" t="s">
        <v>69</v>
      </c>
      <c r="F307" s="97" t="s">
        <v>156</v>
      </c>
      <c r="G307" s="1">
        <v>10022.06</v>
      </c>
      <c r="H307" s="112">
        <v>5.9398137948849801E-2</v>
      </c>
      <c r="I307" s="17">
        <v>1.1355999999999999</v>
      </c>
      <c r="J307" s="1">
        <v>22.06</v>
      </c>
      <c r="K307" s="15">
        <v>2.2000000000000001E-3</v>
      </c>
    </row>
    <row r="308" spans="1:14" x14ac:dyDescent="0.3">
      <c r="D308" s="11" t="s">
        <v>147</v>
      </c>
      <c r="E308" s="97" t="s">
        <v>71</v>
      </c>
      <c r="F308" s="97" t="s">
        <v>148</v>
      </c>
      <c r="G308" s="1">
        <v>9588.58</v>
      </c>
      <c r="H308" s="112">
        <v>5.6829014950377697E-2</v>
      </c>
      <c r="I308" s="17">
        <v>1.5297000000000001</v>
      </c>
      <c r="J308" s="1">
        <v>988.58</v>
      </c>
      <c r="K308" s="15">
        <v>0.1149</v>
      </c>
    </row>
    <row r="309" spans="1:14" x14ac:dyDescent="0.3">
      <c r="D309" s="11" t="s">
        <v>74</v>
      </c>
      <c r="E309" s="97" t="s">
        <v>69</v>
      </c>
      <c r="F309" s="97" t="s">
        <v>107</v>
      </c>
      <c r="G309" s="1">
        <v>9201.16</v>
      </c>
      <c r="H309" s="112">
        <v>5.4532877569026597E-2</v>
      </c>
      <c r="I309" s="17">
        <v>1.3725000000000001</v>
      </c>
      <c r="J309" s="1">
        <v>54.3</v>
      </c>
      <c r="K309" s="15">
        <v>5.8999999999999999E-3</v>
      </c>
    </row>
    <row r="310" spans="1:14" x14ac:dyDescent="0.3">
      <c r="D310" s="11" t="s">
        <v>145</v>
      </c>
      <c r="E310" s="97" t="s">
        <v>71</v>
      </c>
      <c r="F310" s="97" t="s">
        <v>146</v>
      </c>
      <c r="G310" s="1">
        <v>8851.7199999999993</v>
      </c>
      <c r="H310" s="112">
        <v>5.2461837750381997E-2</v>
      </c>
      <c r="I310" s="17">
        <v>1.4466000000000001</v>
      </c>
      <c r="J310" s="1">
        <v>251.72</v>
      </c>
      <c r="K310" s="15">
        <v>2.92E-2</v>
      </c>
    </row>
    <row r="311" spans="1:14" x14ac:dyDescent="0.3">
      <c r="D311" s="11" t="s">
        <v>98</v>
      </c>
      <c r="E311" s="97" t="s">
        <v>71</v>
      </c>
      <c r="F311" s="97" t="s">
        <v>101</v>
      </c>
      <c r="G311" s="1">
        <v>4762.8999999999996</v>
      </c>
      <c r="H311" s="112">
        <v>2.8228467125179499E-2</v>
      </c>
      <c r="I311" s="17">
        <v>0.99490000000000001</v>
      </c>
      <c r="J311" s="1">
        <v>162.9</v>
      </c>
      <c r="K311" s="15">
        <v>3.5400000000000001E-2</v>
      </c>
    </row>
    <row r="312" spans="1:14" x14ac:dyDescent="0.3">
      <c r="D312" s="11" t="s">
        <v>165</v>
      </c>
      <c r="E312" s="97" t="s">
        <v>71</v>
      </c>
      <c r="F312" s="97" t="s">
        <v>166</v>
      </c>
      <c r="G312" s="1">
        <v>2012.41</v>
      </c>
      <c r="H312" s="112">
        <v>1.19270296515531E-2</v>
      </c>
      <c r="I312" s="17">
        <v>1.1944999999999999</v>
      </c>
      <c r="J312" s="1">
        <v>12.41</v>
      </c>
      <c r="K312" s="15">
        <v>6.1999999999999998E-3</v>
      </c>
    </row>
    <row r="313" spans="1:14" x14ac:dyDescent="0.3">
      <c r="D313" s="11" t="s">
        <v>137</v>
      </c>
      <c r="E313" s="97" t="s">
        <v>69</v>
      </c>
      <c r="F313" s="97" t="s">
        <v>138</v>
      </c>
      <c r="G313" s="1">
        <v>101.63</v>
      </c>
      <c r="H313" s="112">
        <v>6.0233452600978298E-4</v>
      </c>
      <c r="I313" s="17">
        <v>2.0041000000000002</v>
      </c>
      <c r="J313" s="1">
        <v>1.63</v>
      </c>
      <c r="K313" s="15">
        <v>1.6299999999999999E-2</v>
      </c>
    </row>
    <row r="314" spans="1:14" x14ac:dyDescent="0.3">
      <c r="E314" s="97" t="s">
        <v>79</v>
      </c>
      <c r="F314" s="97" t="s">
        <v>78</v>
      </c>
      <c r="G314" s="1">
        <v>40791.8053355261</v>
      </c>
      <c r="H314" s="112">
        <v>0.24176240019539</v>
      </c>
      <c r="I314" s="17">
        <v>1</v>
      </c>
      <c r="J314" s="1">
        <v>791.80533552613599</v>
      </c>
      <c r="K314" s="15">
        <v>1.9795133388153401E-2</v>
      </c>
    </row>
    <row r="315" spans="1:14" x14ac:dyDescent="0.3">
      <c r="E315" s="97" t="s">
        <v>79</v>
      </c>
      <c r="F315" s="97" t="s">
        <v>80</v>
      </c>
      <c r="G315" s="1">
        <v>20387.8826779886</v>
      </c>
      <c r="H315" s="112">
        <v>0.12083366770824901</v>
      </c>
      <c r="I315" s="17">
        <v>1</v>
      </c>
      <c r="J315" s="1">
        <v>387.88267798862501</v>
      </c>
      <c r="K315" s="15">
        <v>1.9394133899431201E-2</v>
      </c>
    </row>
    <row r="316" spans="1:14" x14ac:dyDescent="0.3">
      <c r="A316" s="11" t="s">
        <v>169</v>
      </c>
      <c r="B316" s="103">
        <v>43774</v>
      </c>
      <c r="C316" s="104">
        <v>0.85972222222222217</v>
      </c>
      <c r="D316" s="11" t="s">
        <v>139</v>
      </c>
      <c r="E316" s="97" t="s">
        <v>69</v>
      </c>
      <c r="F316" s="97" t="s">
        <v>140</v>
      </c>
      <c r="G316" s="1">
        <v>13098.79</v>
      </c>
      <c r="H316" s="112">
        <v>7.7396666221312999E-2</v>
      </c>
      <c r="I316" s="17">
        <v>1.2663</v>
      </c>
      <c r="J316" s="1">
        <v>98.79</v>
      </c>
      <c r="K316" s="15">
        <v>7.4999999999999997E-3</v>
      </c>
      <c r="L316" s="1">
        <v>169242.30253722388</v>
      </c>
      <c r="M316" s="1">
        <v>3742.3025372238772</v>
      </c>
      <c r="N316" s="15">
        <v>2.2612099922802883E-2</v>
      </c>
    </row>
    <row r="317" spans="1:14" x14ac:dyDescent="0.3">
      <c r="D317" s="11" t="s">
        <v>73</v>
      </c>
      <c r="E317" s="97" t="s">
        <v>69</v>
      </c>
      <c r="F317" s="97" t="s">
        <v>64</v>
      </c>
      <c r="G317" s="1">
        <v>12376.01</v>
      </c>
      <c r="H317" s="112">
        <v>7.31259845467888E-2</v>
      </c>
      <c r="I317" s="17">
        <v>1.3480000000000001</v>
      </c>
      <c r="J317" s="1">
        <v>376.01</v>
      </c>
      <c r="K317" s="15">
        <v>3.1300000000000001E-2</v>
      </c>
    </row>
    <row r="318" spans="1:14" x14ac:dyDescent="0.3">
      <c r="D318" s="11" t="s">
        <v>158</v>
      </c>
      <c r="E318" s="97" t="s">
        <v>71</v>
      </c>
      <c r="F318" s="97" t="s">
        <v>159</v>
      </c>
      <c r="G318" s="1">
        <v>12207.7</v>
      </c>
      <c r="H318" s="112">
        <v>7.21314932318117E-2</v>
      </c>
      <c r="I318" s="17">
        <v>1.2184999999999999</v>
      </c>
      <c r="J318" s="1">
        <v>407.7</v>
      </c>
      <c r="K318" s="15">
        <v>3.4500000000000003E-2</v>
      </c>
    </row>
    <row r="319" spans="1:14" x14ac:dyDescent="0.3">
      <c r="D319" s="11" t="s">
        <v>141</v>
      </c>
      <c r="E319" s="97" t="s">
        <v>69</v>
      </c>
      <c r="F319" s="97" t="s">
        <v>142</v>
      </c>
      <c r="G319" s="1">
        <v>11905.25</v>
      </c>
      <c r="H319" s="112">
        <v>7.0344410478470704E-2</v>
      </c>
      <c r="I319" s="17">
        <v>1.4258</v>
      </c>
      <c r="J319" s="1">
        <v>314.8</v>
      </c>
      <c r="K319" s="15">
        <v>2.7099999999999999E-2</v>
      </c>
    </row>
    <row r="320" spans="1:14" x14ac:dyDescent="0.3">
      <c r="D320" s="11" t="s">
        <v>153</v>
      </c>
      <c r="E320" s="97" t="s">
        <v>69</v>
      </c>
      <c r="F320" s="97" t="s">
        <v>154</v>
      </c>
      <c r="G320" s="1">
        <v>10132</v>
      </c>
      <c r="H320" s="112">
        <v>5.9866829085308097E-2</v>
      </c>
      <c r="I320" s="17">
        <v>1.375</v>
      </c>
      <c r="J320" s="1">
        <v>132</v>
      </c>
      <c r="K320" s="15">
        <v>1.32E-2</v>
      </c>
    </row>
    <row r="321" spans="1:14" x14ac:dyDescent="0.3">
      <c r="D321" s="11" t="s">
        <v>155</v>
      </c>
      <c r="E321" s="97" t="s">
        <v>69</v>
      </c>
      <c r="F321" s="97" t="s">
        <v>156</v>
      </c>
      <c r="G321" s="1">
        <v>10022.94</v>
      </c>
      <c r="H321" s="112">
        <v>5.92224275476015E-2</v>
      </c>
      <c r="I321" s="17">
        <v>1.1356999999999999</v>
      </c>
      <c r="J321" s="1">
        <v>22.94</v>
      </c>
      <c r="K321" s="15">
        <v>2.2000000000000001E-3</v>
      </c>
    </row>
    <row r="322" spans="1:14" x14ac:dyDescent="0.3">
      <c r="D322" s="11" t="s">
        <v>147</v>
      </c>
      <c r="E322" s="97" t="s">
        <v>71</v>
      </c>
      <c r="F322" s="97" t="s">
        <v>148</v>
      </c>
      <c r="G322" s="1">
        <v>9776.9500000000007</v>
      </c>
      <c r="H322" s="112">
        <v>5.7768949331386002E-2</v>
      </c>
      <c r="I322" s="17">
        <v>1.5698000000000001</v>
      </c>
      <c r="J322" s="1">
        <v>1176.95</v>
      </c>
      <c r="K322" s="15">
        <v>0.1368</v>
      </c>
    </row>
    <row r="323" spans="1:14" x14ac:dyDescent="0.3">
      <c r="D323" s="11" t="s">
        <v>74</v>
      </c>
      <c r="E323" s="97" t="s">
        <v>69</v>
      </c>
      <c r="F323" s="97" t="s">
        <v>107</v>
      </c>
      <c r="G323" s="1">
        <v>9203.17</v>
      </c>
      <c r="H323" s="112">
        <v>5.4378662202234002E-2</v>
      </c>
      <c r="I323" s="17">
        <v>1.3729</v>
      </c>
      <c r="J323" s="1">
        <v>56.31</v>
      </c>
      <c r="K323" s="15">
        <v>6.09999999999999E-3</v>
      </c>
    </row>
    <row r="324" spans="1:14" x14ac:dyDescent="0.3">
      <c r="D324" s="11" t="s">
        <v>145</v>
      </c>
      <c r="E324" s="97" t="s">
        <v>71</v>
      </c>
      <c r="F324" s="97" t="s">
        <v>146</v>
      </c>
      <c r="G324" s="1">
        <v>9017.11</v>
      </c>
      <c r="H324" s="112">
        <v>5.3279291671281398E-2</v>
      </c>
      <c r="I324" s="17">
        <v>1.4863</v>
      </c>
      <c r="J324" s="1">
        <v>417.11</v>
      </c>
      <c r="K324" s="15">
        <v>4.8499999999999897E-2</v>
      </c>
    </row>
    <row r="325" spans="1:14" x14ac:dyDescent="0.3">
      <c r="D325" s="11" t="s">
        <v>98</v>
      </c>
      <c r="E325" s="97" t="s">
        <v>71</v>
      </c>
      <c r="F325" s="97" t="s">
        <v>101</v>
      </c>
      <c r="G325" s="1">
        <v>4797.37</v>
      </c>
      <c r="H325" s="112">
        <v>2.8346163625047799E-2</v>
      </c>
      <c r="I325" s="17">
        <v>1.0042</v>
      </c>
      <c r="J325" s="1">
        <v>197.37</v>
      </c>
      <c r="K325" s="15">
        <v>4.2900000000000001E-2</v>
      </c>
    </row>
    <row r="326" spans="1:14" x14ac:dyDescent="0.3">
      <c r="D326" s="11" t="s">
        <v>165</v>
      </c>
      <c r="E326" s="97" t="s">
        <v>71</v>
      </c>
      <c r="F326" s="97" t="s">
        <v>166</v>
      </c>
      <c r="G326" s="1">
        <v>1999.43</v>
      </c>
      <c r="H326" s="112">
        <v>1.1814008495660999E-2</v>
      </c>
      <c r="I326" s="17">
        <v>1.1852</v>
      </c>
      <c r="J326" s="1">
        <v>-0.56999999999999995</v>
      </c>
      <c r="K326" s="15">
        <v>-2.9999999999999997E-4</v>
      </c>
    </row>
    <row r="327" spans="1:14" x14ac:dyDescent="0.3">
      <c r="D327" s="11" t="s">
        <v>137</v>
      </c>
      <c r="E327" s="97" t="s">
        <v>69</v>
      </c>
      <c r="F327" s="97" t="s">
        <v>138</v>
      </c>
      <c r="G327" s="1">
        <v>102.09</v>
      </c>
      <c r="H327" s="112">
        <v>6.0321798078554205E-4</v>
      </c>
      <c r="I327" s="17">
        <v>2.0129000000000001</v>
      </c>
      <c r="J327" s="1">
        <v>2.09</v>
      </c>
      <c r="K327" s="15">
        <v>2.0899999999999998E-2</v>
      </c>
    </row>
    <row r="328" spans="1:14" x14ac:dyDescent="0.3">
      <c r="E328" s="97" t="s">
        <v>79</v>
      </c>
      <c r="F328" s="97" t="s">
        <v>78</v>
      </c>
      <c r="G328" s="1">
        <v>40812.201238193797</v>
      </c>
      <c r="H328" s="112">
        <v>0.24114657285058699</v>
      </c>
      <c r="I328" s="17">
        <v>1</v>
      </c>
      <c r="J328" s="1">
        <v>812.20123819386197</v>
      </c>
      <c r="K328" s="15">
        <v>2.0305030954846499E-2</v>
      </c>
    </row>
    <row r="329" spans="1:14" x14ac:dyDescent="0.3">
      <c r="E329" s="97" t="s">
        <v>79</v>
      </c>
      <c r="F329" s="97" t="s">
        <v>80</v>
      </c>
      <c r="G329" s="1">
        <v>20395.81129903</v>
      </c>
      <c r="H329" s="112">
        <v>0.120512490040981</v>
      </c>
      <c r="I329" s="17">
        <v>1</v>
      </c>
      <c r="J329" s="1">
        <v>395.81129903003898</v>
      </c>
      <c r="K329" s="15">
        <v>1.9790564951501902E-2</v>
      </c>
    </row>
    <row r="330" spans="1:14" x14ac:dyDescent="0.3">
      <c r="A330" s="11" t="s">
        <v>170</v>
      </c>
      <c r="B330" s="103">
        <v>43786</v>
      </c>
      <c r="C330" s="104">
        <v>0.68680555555555556</v>
      </c>
      <c r="D330" s="11" t="s">
        <v>139</v>
      </c>
      <c r="E330" s="97" t="s">
        <v>69</v>
      </c>
      <c r="F330" s="97" t="s">
        <v>140</v>
      </c>
      <c r="G330" s="1">
        <v>13160.87</v>
      </c>
      <c r="H330" s="112">
        <v>7.7888323905414003E-2</v>
      </c>
      <c r="I330" s="17">
        <v>1.2712000000000001</v>
      </c>
      <c r="J330" s="1">
        <v>160.87</v>
      </c>
      <c r="K330" s="15">
        <v>1.23E-2</v>
      </c>
      <c r="L330" s="1">
        <v>168971.02595226327</v>
      </c>
      <c r="M330" s="1">
        <v>3471.0259522632696</v>
      </c>
      <c r="N330" s="15">
        <v>2.0972966478932143E-2</v>
      </c>
    </row>
    <row r="331" spans="1:14" x14ac:dyDescent="0.3">
      <c r="D331" s="11" t="s">
        <v>73</v>
      </c>
      <c r="E331" s="97" t="s">
        <v>69</v>
      </c>
      <c r="F331" s="97" t="s">
        <v>64</v>
      </c>
      <c r="G331" s="1">
        <v>12302.56</v>
      </c>
      <c r="H331" s="112">
        <v>7.2808695636822601E-2</v>
      </c>
      <c r="I331" s="17">
        <v>1.34</v>
      </c>
      <c r="J331" s="1">
        <v>302.56</v>
      </c>
      <c r="K331" s="15">
        <v>2.52E-2</v>
      </c>
    </row>
    <row r="332" spans="1:14" x14ac:dyDescent="0.3">
      <c r="D332" s="11" t="s">
        <v>158</v>
      </c>
      <c r="E332" s="97" t="s">
        <v>71</v>
      </c>
      <c r="F332" s="97" t="s">
        <v>159</v>
      </c>
      <c r="G332" s="1">
        <v>11912.43</v>
      </c>
      <c r="H332" s="112">
        <v>7.0499838258456404E-2</v>
      </c>
      <c r="I332" s="17">
        <v>1.1818</v>
      </c>
      <c r="J332" s="1">
        <v>112.43</v>
      </c>
      <c r="K332" s="15">
        <v>9.4999999999999998E-3</v>
      </c>
    </row>
    <row r="333" spans="1:14" x14ac:dyDescent="0.3">
      <c r="D333" s="11" t="s">
        <v>141</v>
      </c>
      <c r="E333" s="97" t="s">
        <v>69</v>
      </c>
      <c r="F333" s="97" t="s">
        <v>142</v>
      </c>
      <c r="G333" s="1">
        <v>11846.36</v>
      </c>
      <c r="H333" s="112">
        <v>7.0108824475900097E-2</v>
      </c>
      <c r="I333" s="17">
        <v>1.4075</v>
      </c>
      <c r="J333" s="1">
        <v>255.91</v>
      </c>
      <c r="K333" s="15">
        <v>2.1999999999999999E-2</v>
      </c>
    </row>
    <row r="334" spans="1:14" x14ac:dyDescent="0.3">
      <c r="D334" s="11" t="s">
        <v>153</v>
      </c>
      <c r="E334" s="97" t="s">
        <v>69</v>
      </c>
      <c r="F334" s="97" t="s">
        <v>154</v>
      </c>
      <c r="G334" s="1">
        <v>10065.68</v>
      </c>
      <c r="H334" s="112">
        <v>5.9570449686703601E-2</v>
      </c>
      <c r="I334" s="17">
        <v>1.3660000000000001</v>
      </c>
      <c r="J334" s="1">
        <v>65.680000000000007</v>
      </c>
      <c r="K334" s="15">
        <v>6.4999999999999997E-3</v>
      </c>
    </row>
    <row r="335" spans="1:14" x14ac:dyDescent="0.3">
      <c r="D335" s="11" t="s">
        <v>155</v>
      </c>
      <c r="E335" s="97" t="s">
        <v>69</v>
      </c>
      <c r="F335" s="97" t="s">
        <v>156</v>
      </c>
      <c r="G335" s="1">
        <v>10040.59</v>
      </c>
      <c r="H335" s="112">
        <v>5.94219626910273E-2</v>
      </c>
      <c r="I335" s="17">
        <v>1.1375</v>
      </c>
      <c r="J335" s="1">
        <v>40.590000000000003</v>
      </c>
      <c r="K335" s="15">
        <v>4.0000000000000001E-3</v>
      </c>
    </row>
    <row r="336" spans="1:14" x14ac:dyDescent="0.3">
      <c r="D336" s="11" t="s">
        <v>147</v>
      </c>
      <c r="E336" s="97" t="s">
        <v>71</v>
      </c>
      <c r="F336" s="97" t="s">
        <v>148</v>
      </c>
      <c r="G336" s="1">
        <v>9735.7800000000007</v>
      </c>
      <c r="H336" s="112">
        <v>5.76180439524022E-2</v>
      </c>
      <c r="I336" s="17">
        <v>1.5510999999999999</v>
      </c>
      <c r="J336" s="1">
        <v>1135.78</v>
      </c>
      <c r="K336" s="15">
        <v>0.13200000000000001</v>
      </c>
    </row>
    <row r="337" spans="1:14" x14ac:dyDescent="0.3">
      <c r="D337" s="11" t="s">
        <v>74</v>
      </c>
      <c r="E337" s="97" t="s">
        <v>69</v>
      </c>
      <c r="F337" s="97" t="s">
        <v>107</v>
      </c>
      <c r="G337" s="1">
        <v>9213.9</v>
      </c>
      <c r="H337" s="112">
        <v>5.4529467096939198E-2</v>
      </c>
      <c r="I337" s="17">
        <v>1.3744000000000001</v>
      </c>
      <c r="J337" s="1">
        <v>67.040000000000006</v>
      </c>
      <c r="K337" s="15">
        <v>7.3000000000000001E-3</v>
      </c>
    </row>
    <row r="338" spans="1:14" x14ac:dyDescent="0.3">
      <c r="D338" s="11" t="s">
        <v>145</v>
      </c>
      <c r="E338" s="97" t="s">
        <v>71</v>
      </c>
      <c r="F338" s="97" t="s">
        <v>146</v>
      </c>
      <c r="G338" s="1">
        <v>9127.3799999999992</v>
      </c>
      <c r="H338" s="112">
        <v>5.4017426647918997E-2</v>
      </c>
      <c r="I338" s="17">
        <v>1.4905999999999999</v>
      </c>
      <c r="J338" s="1">
        <v>527.38</v>
      </c>
      <c r="K338" s="15">
        <v>6.13E-2</v>
      </c>
    </row>
    <row r="339" spans="1:14" x14ac:dyDescent="0.3">
      <c r="D339" s="11" t="s">
        <v>98</v>
      </c>
      <c r="E339" s="97" t="s">
        <v>71</v>
      </c>
      <c r="F339" s="97" t="s">
        <v>101</v>
      </c>
      <c r="G339" s="1">
        <v>4831.84</v>
      </c>
      <c r="H339" s="112">
        <v>2.8595671789109298E-2</v>
      </c>
      <c r="I339" s="17">
        <v>1.0093000000000001</v>
      </c>
      <c r="J339" s="1">
        <v>231.84</v>
      </c>
      <c r="K339" s="15">
        <v>5.04E-2</v>
      </c>
    </row>
    <row r="340" spans="1:14" x14ac:dyDescent="0.3">
      <c r="D340" s="11" t="s">
        <v>165</v>
      </c>
      <c r="E340" s="97" t="s">
        <v>71</v>
      </c>
      <c r="F340" s="97" t="s">
        <v>166</v>
      </c>
      <c r="G340" s="1">
        <v>1943.65</v>
      </c>
      <c r="H340" s="112">
        <v>1.1502859671036701E-2</v>
      </c>
      <c r="I340" s="17">
        <v>1.1531</v>
      </c>
      <c r="J340" s="1">
        <v>-56.35</v>
      </c>
      <c r="K340" s="15">
        <v>-2.8199999999999999E-2</v>
      </c>
    </row>
    <row r="341" spans="1:14" x14ac:dyDescent="0.3">
      <c r="D341" s="11" t="s">
        <v>137</v>
      </c>
      <c r="E341" s="97" t="s">
        <v>69</v>
      </c>
      <c r="F341" s="97" t="s">
        <v>138</v>
      </c>
      <c r="G341" s="1">
        <v>101.48</v>
      </c>
      <c r="H341" s="112">
        <v>6.0057633803247096E-4</v>
      </c>
      <c r="I341" s="17">
        <v>2.0057999999999998</v>
      </c>
      <c r="J341" s="1">
        <v>1.48</v>
      </c>
      <c r="K341" s="15">
        <v>1.4800000000000001E-2</v>
      </c>
    </row>
    <row r="342" spans="1:14" x14ac:dyDescent="0.3">
      <c r="E342" s="97" t="s">
        <v>79</v>
      </c>
      <c r="F342" s="97" t="s">
        <v>78</v>
      </c>
      <c r="G342" s="1">
        <v>40873.419540051</v>
      </c>
      <c r="H342" s="112">
        <v>0.24189602513035799</v>
      </c>
      <c r="I342" s="17">
        <v>1</v>
      </c>
      <c r="J342" s="1">
        <v>873.41954005108698</v>
      </c>
      <c r="K342" s="15">
        <v>2.18354885012771E-2</v>
      </c>
    </row>
    <row r="343" spans="1:14" x14ac:dyDescent="0.3">
      <c r="E343" s="97" t="s">
        <v>79</v>
      </c>
      <c r="F343" s="97" t="s">
        <v>80</v>
      </c>
      <c r="G343" s="1">
        <v>20419.606412212201</v>
      </c>
      <c r="H343" s="112">
        <v>0.12084679191082701</v>
      </c>
      <c r="I343" s="17">
        <v>1</v>
      </c>
      <c r="J343" s="1">
        <v>419.60641221219998</v>
      </c>
      <c r="K343" s="15">
        <v>2.098032061061E-2</v>
      </c>
    </row>
    <row r="344" spans="1:14" x14ac:dyDescent="0.3">
      <c r="A344" s="11" t="s">
        <v>171</v>
      </c>
      <c r="B344" s="103">
        <v>43796</v>
      </c>
      <c r="C344" s="104">
        <v>0.91180555555555554</v>
      </c>
      <c r="D344" s="11" t="s">
        <v>139</v>
      </c>
      <c r="E344" s="97" t="s">
        <v>69</v>
      </c>
      <c r="F344" s="97" t="s">
        <v>140</v>
      </c>
      <c r="G344" s="1">
        <v>13202.26</v>
      </c>
      <c r="H344" s="112">
        <v>7.8323374068314994E-2</v>
      </c>
      <c r="I344" s="17">
        <v>1.2762</v>
      </c>
      <c r="J344" s="1">
        <v>202.26</v>
      </c>
      <c r="K344" s="15">
        <v>1.55584615384615E-2</v>
      </c>
      <c r="L344" s="1">
        <v>168560.92012181124</v>
      </c>
      <c r="M344" s="1">
        <v>3060.920121811243</v>
      </c>
      <c r="N344" s="15">
        <v>1.8494985630279414E-2</v>
      </c>
    </row>
    <row r="345" spans="1:14" x14ac:dyDescent="0.3">
      <c r="D345" s="11" t="s">
        <v>73</v>
      </c>
      <c r="E345" s="97" t="s">
        <v>69</v>
      </c>
      <c r="F345" s="97" t="s">
        <v>64</v>
      </c>
      <c r="G345" s="1">
        <v>12385.19</v>
      </c>
      <c r="H345" s="112">
        <v>7.3476046470615994E-2</v>
      </c>
      <c r="I345" s="17">
        <v>1.347</v>
      </c>
      <c r="J345" s="1">
        <v>366.83</v>
      </c>
      <c r="K345" s="15">
        <v>3.0522467291710299E-2</v>
      </c>
    </row>
    <row r="346" spans="1:14" x14ac:dyDescent="0.3">
      <c r="D346" s="11" t="s">
        <v>158</v>
      </c>
      <c r="E346" s="97" t="s">
        <v>71</v>
      </c>
      <c r="F346" s="97" t="s">
        <v>159</v>
      </c>
      <c r="G346" s="1">
        <v>11904.37</v>
      </c>
      <c r="H346" s="112">
        <v>7.0623546616838895E-2</v>
      </c>
      <c r="I346" s="17">
        <v>1.1814</v>
      </c>
      <c r="J346" s="1">
        <v>104.37</v>
      </c>
      <c r="K346" s="15">
        <v>8.8449152542372893E-3</v>
      </c>
    </row>
    <row r="347" spans="1:14" x14ac:dyDescent="0.3">
      <c r="D347" s="11" t="s">
        <v>141</v>
      </c>
      <c r="E347" s="97" t="s">
        <v>69</v>
      </c>
      <c r="F347" s="97" t="s">
        <v>142</v>
      </c>
      <c r="G347" s="1">
        <v>11804.29</v>
      </c>
      <c r="H347" s="112">
        <v>7.0029814689369099E-2</v>
      </c>
      <c r="I347" s="17">
        <v>1.4047000000000001</v>
      </c>
      <c r="J347" s="1">
        <v>213.84</v>
      </c>
      <c r="K347" s="15">
        <v>1.8449671928182199E-2</v>
      </c>
    </row>
    <row r="348" spans="1:14" x14ac:dyDescent="0.3">
      <c r="D348" s="11" t="s">
        <v>153</v>
      </c>
      <c r="E348" s="97" t="s">
        <v>69</v>
      </c>
      <c r="F348" s="97" t="s">
        <v>154</v>
      </c>
      <c r="G348" s="1">
        <v>10080.42</v>
      </c>
      <c r="H348" s="112">
        <v>5.9802829699288199E-2</v>
      </c>
      <c r="I348" s="17">
        <v>1.369</v>
      </c>
      <c r="J348" s="1">
        <v>80.42</v>
      </c>
      <c r="K348" s="15">
        <v>8.0420000000000005E-3</v>
      </c>
    </row>
    <row r="349" spans="1:14" x14ac:dyDescent="0.3">
      <c r="D349" s="11" t="s">
        <v>155</v>
      </c>
      <c r="E349" s="97" t="s">
        <v>69</v>
      </c>
      <c r="F349" s="97" t="s">
        <v>156</v>
      </c>
      <c r="G349" s="1">
        <v>10061.780000000001</v>
      </c>
      <c r="H349" s="112">
        <v>5.9692246534539598E-2</v>
      </c>
      <c r="I349" s="17">
        <v>1.1397999999999999</v>
      </c>
      <c r="J349" s="1">
        <v>61.78</v>
      </c>
      <c r="K349" s="15">
        <v>6.1780000000000003E-3</v>
      </c>
    </row>
    <row r="350" spans="1:14" x14ac:dyDescent="0.3">
      <c r="D350" s="11" t="s">
        <v>147</v>
      </c>
      <c r="E350" s="97" t="s">
        <v>71</v>
      </c>
      <c r="F350" s="97" t="s">
        <v>148</v>
      </c>
      <c r="G350" s="1">
        <v>9437.64</v>
      </c>
      <c r="H350" s="112">
        <v>5.5989490287427501E-2</v>
      </c>
      <c r="I350" s="17">
        <v>1.5184</v>
      </c>
      <c r="J350" s="1">
        <v>837.64</v>
      </c>
      <c r="K350" s="15">
        <v>9.74E-2</v>
      </c>
    </row>
    <row r="351" spans="1:14" x14ac:dyDescent="0.3">
      <c r="D351" s="11" t="s">
        <v>74</v>
      </c>
      <c r="E351" s="97" t="s">
        <v>69</v>
      </c>
      <c r="F351" s="97" t="s">
        <v>107</v>
      </c>
      <c r="G351" s="1">
        <v>9229.32</v>
      </c>
      <c r="H351" s="112">
        <v>5.4753616635044397E-2</v>
      </c>
      <c r="I351" s="17">
        <v>1.3765000000000001</v>
      </c>
      <c r="J351" s="1">
        <v>82.46</v>
      </c>
      <c r="K351" s="15">
        <v>9.0151155697146303E-3</v>
      </c>
    </row>
    <row r="352" spans="1:14" x14ac:dyDescent="0.3">
      <c r="D352" s="11" t="s">
        <v>145</v>
      </c>
      <c r="E352" s="97" t="s">
        <v>71</v>
      </c>
      <c r="F352" s="97" t="s">
        <v>146</v>
      </c>
      <c r="G352" s="1">
        <v>8876.2199999999993</v>
      </c>
      <c r="H352" s="112">
        <v>5.2658825032430703E-2</v>
      </c>
      <c r="I352" s="17">
        <v>1.4451000000000001</v>
      </c>
      <c r="J352" s="1">
        <v>276.22000000000003</v>
      </c>
      <c r="K352" s="15">
        <v>3.2118604651162702E-2</v>
      </c>
    </row>
    <row r="353" spans="1:14" x14ac:dyDescent="0.3">
      <c r="D353" s="11" t="s">
        <v>98</v>
      </c>
      <c r="E353" s="97" t="s">
        <v>71</v>
      </c>
      <c r="F353" s="97" t="s">
        <v>101</v>
      </c>
      <c r="G353" s="1">
        <v>4786.84</v>
      </c>
      <c r="H353" s="112">
        <v>2.8398278773874502E-2</v>
      </c>
      <c r="I353" s="17">
        <v>0.99990000000000001</v>
      </c>
      <c r="J353" s="1">
        <v>186.84</v>
      </c>
      <c r="K353" s="15">
        <v>4.06173913043478E-2</v>
      </c>
    </row>
    <row r="354" spans="1:14" x14ac:dyDescent="0.3">
      <c r="D354" s="11" t="s">
        <v>165</v>
      </c>
      <c r="E354" s="97" t="s">
        <v>71</v>
      </c>
      <c r="F354" s="97" t="s">
        <v>166</v>
      </c>
      <c r="G354" s="1">
        <v>3931.21</v>
      </c>
      <c r="H354" s="112">
        <v>2.3322191152961701E-2</v>
      </c>
      <c r="I354" s="17">
        <v>1.1504000000000001</v>
      </c>
      <c r="J354" s="1">
        <v>-68.790000000000006</v>
      </c>
      <c r="K354" s="15">
        <v>-1.7197500000000001E-2</v>
      </c>
    </row>
    <row r="355" spans="1:14" x14ac:dyDescent="0.3">
      <c r="D355" s="11" t="s">
        <v>137</v>
      </c>
      <c r="E355" s="97" t="s">
        <v>69</v>
      </c>
      <c r="F355" s="97" t="s">
        <v>138</v>
      </c>
      <c r="G355" s="1">
        <v>101.93</v>
      </c>
      <c r="H355" s="112">
        <v>6.0470718791959504E-4</v>
      </c>
      <c r="I355" s="17">
        <v>2.0129000000000001</v>
      </c>
      <c r="J355" s="1">
        <v>1.93</v>
      </c>
      <c r="K355" s="15">
        <v>1.9299999999999901E-2</v>
      </c>
    </row>
    <row r="356" spans="1:14" x14ac:dyDescent="0.3">
      <c r="E356" s="97" t="s">
        <v>79</v>
      </c>
      <c r="F356" s="97" t="s">
        <v>78</v>
      </c>
      <c r="G356" s="1">
        <v>40924.511314476003</v>
      </c>
      <c r="H356" s="112">
        <v>0.24278765970725399</v>
      </c>
      <c r="I356" s="17">
        <v>1</v>
      </c>
      <c r="J356" s="1">
        <v>924.51131447606099</v>
      </c>
      <c r="K356" s="15">
        <v>2.31127828619015E-2</v>
      </c>
    </row>
    <row r="357" spans="1:14" x14ac:dyDescent="0.3">
      <c r="E357" s="97" t="s">
        <v>79</v>
      </c>
      <c r="F357" s="97" t="s">
        <v>80</v>
      </c>
      <c r="G357" s="1">
        <v>20439.458807335101</v>
      </c>
      <c r="H357" s="112">
        <v>0.12125858587248101</v>
      </c>
      <c r="I357" s="17">
        <v>1</v>
      </c>
      <c r="J357" s="1">
        <v>439.45880733518402</v>
      </c>
      <c r="K357" s="15">
        <v>2.1972940366759199E-2</v>
      </c>
    </row>
    <row r="358" spans="1:14" x14ac:dyDescent="0.3">
      <c r="A358" s="11" t="s">
        <v>174</v>
      </c>
      <c r="B358" s="103">
        <v>43819</v>
      </c>
      <c r="C358" s="104">
        <v>0.9277777777777777</v>
      </c>
      <c r="D358" s="11" t="s">
        <v>139</v>
      </c>
      <c r="E358" s="97" t="s">
        <v>69</v>
      </c>
      <c r="F358" s="97" t="s">
        <v>140</v>
      </c>
      <c r="G358" s="1">
        <v>13274.68</v>
      </c>
      <c r="H358" s="112">
        <v>7.9170490688437706E-2</v>
      </c>
      <c r="I358" s="17">
        <v>1.2825</v>
      </c>
      <c r="J358" s="1">
        <v>274.68</v>
      </c>
      <c r="K358" s="15">
        <v>2.1129230769230699E-2</v>
      </c>
      <c r="L358" s="1">
        <v>167672.06928450512</v>
      </c>
      <c r="M358" s="1">
        <v>2172.0692845051235</v>
      </c>
      <c r="N358" s="15">
        <v>1.3124285706979598E-2</v>
      </c>
    </row>
    <row r="359" spans="1:14" x14ac:dyDescent="0.3">
      <c r="D359" s="11" t="s">
        <v>73</v>
      </c>
      <c r="E359" s="97" t="s">
        <v>69</v>
      </c>
      <c r="F359" s="97" t="s">
        <v>64</v>
      </c>
      <c r="G359" s="1">
        <v>12403.55</v>
      </c>
      <c r="H359" s="112">
        <v>7.3975051735979402E-2</v>
      </c>
      <c r="I359" s="17">
        <v>1.351</v>
      </c>
      <c r="J359" s="1">
        <v>403.55</v>
      </c>
      <c r="K359" s="15">
        <v>3.3629166666666599E-2</v>
      </c>
    </row>
    <row r="360" spans="1:14" x14ac:dyDescent="0.3">
      <c r="D360" s="11" t="s">
        <v>158</v>
      </c>
      <c r="E360" s="97" t="s">
        <v>71</v>
      </c>
      <c r="F360" s="97" t="s">
        <v>159</v>
      </c>
      <c r="G360" s="1">
        <v>12306.45</v>
      </c>
      <c r="H360" s="112">
        <v>7.3395945147658903E-2</v>
      </c>
      <c r="I360" s="17">
        <v>1.2212000000000001</v>
      </c>
      <c r="J360" s="1">
        <v>506.45</v>
      </c>
      <c r="K360" s="15">
        <v>4.2919491525423702E-2</v>
      </c>
    </row>
    <row r="361" spans="1:14" x14ac:dyDescent="0.3">
      <c r="D361" s="11" t="s">
        <v>141</v>
      </c>
      <c r="E361" s="97" t="s">
        <v>69</v>
      </c>
      <c r="F361" s="97" t="s">
        <v>142</v>
      </c>
      <c r="G361" s="1">
        <v>12216.56</v>
      </c>
      <c r="H361" s="112">
        <v>7.2859839161828394E-2</v>
      </c>
      <c r="I361" s="17">
        <v>1.4520999999999999</v>
      </c>
      <c r="J361" s="1">
        <v>626.11</v>
      </c>
      <c r="K361" s="15">
        <v>5.4019472928143401E-2</v>
      </c>
    </row>
    <row r="362" spans="1:14" x14ac:dyDescent="0.3">
      <c r="D362" s="11" t="s">
        <v>153</v>
      </c>
      <c r="E362" s="97" t="s">
        <v>69</v>
      </c>
      <c r="F362" s="97" t="s">
        <v>154</v>
      </c>
      <c r="G362" s="1">
        <v>10043.57</v>
      </c>
      <c r="H362" s="112">
        <v>5.9900077829647999E-2</v>
      </c>
      <c r="I362" s="17">
        <v>1.363</v>
      </c>
      <c r="J362" s="1">
        <v>43.57</v>
      </c>
      <c r="K362" s="15">
        <v>4.3569999999999998E-3</v>
      </c>
    </row>
    <row r="363" spans="1:14" x14ac:dyDescent="0.3">
      <c r="D363" s="11" t="s">
        <v>145</v>
      </c>
      <c r="E363" s="97" t="s">
        <v>71</v>
      </c>
      <c r="F363" s="97" t="s">
        <v>146</v>
      </c>
      <c r="G363" s="1">
        <v>9825.7099999999991</v>
      </c>
      <c r="H363" s="112">
        <v>5.8600755879786803E-2</v>
      </c>
      <c r="I363" s="17">
        <v>1.5794999999999999</v>
      </c>
      <c r="J363" s="1">
        <v>1225.71</v>
      </c>
      <c r="K363" s="15">
        <v>0.14252441860465101</v>
      </c>
    </row>
    <row r="364" spans="1:14" x14ac:dyDescent="0.3">
      <c r="D364" s="11" t="s">
        <v>155</v>
      </c>
      <c r="E364" s="97" t="s">
        <v>69</v>
      </c>
      <c r="F364" s="97" t="s">
        <v>156</v>
      </c>
      <c r="G364" s="1">
        <v>9784.61</v>
      </c>
      <c r="H364" s="112">
        <v>5.83556345535255E-2</v>
      </c>
      <c r="I364" s="17">
        <v>1.1088</v>
      </c>
      <c r="J364" s="1">
        <v>86.49</v>
      </c>
      <c r="K364" s="15">
        <v>8.9182233257579808E-3</v>
      </c>
    </row>
    <row r="365" spans="1:14" x14ac:dyDescent="0.3">
      <c r="D365" s="11" t="s">
        <v>147</v>
      </c>
      <c r="E365" s="97" t="s">
        <v>71</v>
      </c>
      <c r="F365" s="97" t="s">
        <v>148</v>
      </c>
      <c r="G365" s="1">
        <v>9412.07</v>
      </c>
      <c r="H365" s="112">
        <v>5.6133797597676401E-2</v>
      </c>
      <c r="I365" s="17">
        <v>1.5041</v>
      </c>
      <c r="J365" s="1">
        <v>812.07</v>
      </c>
      <c r="K365" s="15">
        <v>9.4426744186046505E-2</v>
      </c>
    </row>
    <row r="366" spans="1:14" x14ac:dyDescent="0.3">
      <c r="D366" s="11" t="s">
        <v>74</v>
      </c>
      <c r="E366" s="97" t="s">
        <v>69</v>
      </c>
      <c r="F366" s="97" t="s">
        <v>107</v>
      </c>
      <c r="G366" s="1">
        <v>9252.11</v>
      </c>
      <c r="H366" s="112">
        <v>5.5179792552694402E-2</v>
      </c>
      <c r="I366" s="17">
        <v>1.3802000000000001</v>
      </c>
      <c r="J366" s="1">
        <v>105.25</v>
      </c>
      <c r="K366" s="15">
        <v>1.1506680981232901E-2</v>
      </c>
    </row>
    <row r="367" spans="1:14" x14ac:dyDescent="0.3">
      <c r="D367" s="11" t="s">
        <v>165</v>
      </c>
      <c r="E367" s="97" t="s">
        <v>71</v>
      </c>
      <c r="F367" s="97" t="s">
        <v>166</v>
      </c>
      <c r="G367" s="1">
        <v>4955.2700000000004</v>
      </c>
      <c r="H367" s="112">
        <v>2.95533419557906E-2</v>
      </c>
      <c r="I367" s="17">
        <v>1.1654</v>
      </c>
      <c r="J367" s="1">
        <v>-44.73</v>
      </c>
      <c r="K367" s="15">
        <v>-8.9459999999999904E-3</v>
      </c>
    </row>
    <row r="368" spans="1:14" x14ac:dyDescent="0.3">
      <c r="D368" s="11" t="s">
        <v>98</v>
      </c>
      <c r="E368" s="97" t="s">
        <v>71</v>
      </c>
      <c r="F368" s="97" t="s">
        <v>101</v>
      </c>
      <c r="G368" s="1">
        <v>4692.28</v>
      </c>
      <c r="H368" s="112">
        <v>2.7984863668844898E-2</v>
      </c>
      <c r="I368" s="17">
        <v>0.96989999999999998</v>
      </c>
      <c r="J368" s="1">
        <v>92.28</v>
      </c>
      <c r="K368" s="15">
        <v>2.0060869565217299E-2</v>
      </c>
    </row>
    <row r="369" spans="1:14" x14ac:dyDescent="0.3">
      <c r="D369" s="11" t="s">
        <v>172</v>
      </c>
      <c r="E369" s="97" t="s">
        <v>69</v>
      </c>
      <c r="F369" s="97" t="s">
        <v>173</v>
      </c>
      <c r="G369" s="1">
        <v>2027.22</v>
      </c>
      <c r="H369" s="112">
        <v>1.20903857669951E-2</v>
      </c>
      <c r="I369" s="17">
        <v>2.6850999999999998</v>
      </c>
      <c r="J369" s="1">
        <v>27.22</v>
      </c>
      <c r="K369" s="15">
        <v>1.36099999999999E-2</v>
      </c>
    </row>
    <row r="370" spans="1:14" x14ac:dyDescent="0.3">
      <c r="D370" s="11" t="s">
        <v>135</v>
      </c>
      <c r="E370" s="97" t="s">
        <v>71</v>
      </c>
      <c r="F370" s="97" t="s">
        <v>136</v>
      </c>
      <c r="G370" s="1">
        <v>1974.82</v>
      </c>
      <c r="H370" s="112">
        <v>1.17778709860682E-2</v>
      </c>
      <c r="I370" s="17">
        <v>0.85309999999999997</v>
      </c>
      <c r="J370" s="1">
        <v>-25.18</v>
      </c>
      <c r="K370" s="15">
        <v>-1.259E-2</v>
      </c>
    </row>
    <row r="371" spans="1:14" x14ac:dyDescent="0.3">
      <c r="E371" s="97" t="s">
        <v>79</v>
      </c>
      <c r="F371" s="97" t="s">
        <v>78</v>
      </c>
      <c r="G371" s="1">
        <v>41042.1692845051</v>
      </c>
      <c r="H371" s="112">
        <v>0.24477642257080301</v>
      </c>
      <c r="I371" s="17">
        <v>1</v>
      </c>
      <c r="J371" s="1">
        <v>1042.16928450512</v>
      </c>
      <c r="K371" s="15">
        <v>2.6054232112628001E-2</v>
      </c>
    </row>
    <row r="372" spans="1:14" x14ac:dyDescent="0.3">
      <c r="A372" s="11" t="s">
        <v>175</v>
      </c>
      <c r="B372" s="103">
        <v>43828</v>
      </c>
      <c r="C372" s="104">
        <v>0.94930555555555562</v>
      </c>
      <c r="D372" s="11" t="s">
        <v>139</v>
      </c>
      <c r="E372" s="97" t="s">
        <v>69</v>
      </c>
      <c r="F372" s="97" t="s">
        <v>140</v>
      </c>
      <c r="G372" s="1">
        <v>13305.72</v>
      </c>
      <c r="H372" s="112">
        <v>7.9235997072993294E-2</v>
      </c>
      <c r="I372" s="17">
        <v>1.2867999999999999</v>
      </c>
      <c r="J372" s="1">
        <v>305.72000000000003</v>
      </c>
      <c r="K372" s="15">
        <v>2.3516923076923001E-2</v>
      </c>
      <c r="L372" s="1">
        <v>167925.19172495016</v>
      </c>
      <c r="M372" s="1">
        <v>2425.1917249501566</v>
      </c>
      <c r="N372" s="15">
        <v>1.4653726434744149E-2</v>
      </c>
    </row>
    <row r="373" spans="1:14" x14ac:dyDescent="0.3">
      <c r="D373" s="11" t="s">
        <v>73</v>
      </c>
      <c r="E373" s="97" t="s">
        <v>69</v>
      </c>
      <c r="F373" s="97" t="s">
        <v>64</v>
      </c>
      <c r="G373" s="1">
        <v>12449.46</v>
      </c>
      <c r="H373" s="112">
        <v>7.4136940813450694E-2</v>
      </c>
      <c r="I373" s="17">
        <v>1.351</v>
      </c>
      <c r="J373" s="1">
        <v>449.46</v>
      </c>
      <c r="K373" s="15">
        <v>3.7454999999999898E-2</v>
      </c>
    </row>
    <row r="374" spans="1:14" x14ac:dyDescent="0.3">
      <c r="D374" s="11" t="s">
        <v>158</v>
      </c>
      <c r="E374" s="97" t="s">
        <v>71</v>
      </c>
      <c r="F374" s="97" t="s">
        <v>159</v>
      </c>
      <c r="G374" s="1">
        <v>12318.55</v>
      </c>
      <c r="H374" s="112">
        <v>7.3357367488833494E-2</v>
      </c>
      <c r="I374" s="17">
        <v>1.2223999999999999</v>
      </c>
      <c r="J374" s="1">
        <v>518.54999999999995</v>
      </c>
      <c r="K374" s="15">
        <v>4.3944915254237202E-2</v>
      </c>
    </row>
    <row r="375" spans="1:14" x14ac:dyDescent="0.3">
      <c r="D375" s="11" t="s">
        <v>141</v>
      </c>
      <c r="E375" s="97" t="s">
        <v>69</v>
      </c>
      <c r="F375" s="97" t="s">
        <v>142</v>
      </c>
      <c r="G375" s="1">
        <v>12283.87</v>
      </c>
      <c r="H375" s="112">
        <v>7.3150846956424001E-2</v>
      </c>
      <c r="I375" s="17">
        <v>1.4622999999999999</v>
      </c>
      <c r="J375" s="1">
        <v>693.42</v>
      </c>
      <c r="K375" s="15">
        <v>5.9826840200337301E-2</v>
      </c>
    </row>
    <row r="376" spans="1:14" x14ac:dyDescent="0.3">
      <c r="D376" s="11" t="s">
        <v>153</v>
      </c>
      <c r="E376" s="97" t="s">
        <v>69</v>
      </c>
      <c r="F376" s="97" t="s">
        <v>154</v>
      </c>
      <c r="G376" s="1">
        <v>10058.31</v>
      </c>
      <c r="H376" s="112">
        <v>5.98975644849929E-2</v>
      </c>
      <c r="I376" s="17">
        <v>1.365</v>
      </c>
      <c r="J376" s="1">
        <v>58.31</v>
      </c>
      <c r="K376" s="15">
        <v>5.8310000000000002E-3</v>
      </c>
    </row>
    <row r="377" spans="1:14" x14ac:dyDescent="0.3">
      <c r="D377" s="11" t="s">
        <v>155</v>
      </c>
      <c r="E377" s="97" t="s">
        <v>69</v>
      </c>
      <c r="F377" s="97" t="s">
        <v>156</v>
      </c>
      <c r="G377" s="1">
        <v>9801.3799999999992</v>
      </c>
      <c r="H377" s="112">
        <v>5.8367537945432098E-2</v>
      </c>
      <c r="I377" s="17">
        <v>1.1106</v>
      </c>
      <c r="J377" s="1">
        <v>103.26</v>
      </c>
      <c r="K377" s="15">
        <v>1.06474244492747E-2</v>
      </c>
    </row>
    <row r="378" spans="1:14" x14ac:dyDescent="0.3">
      <c r="D378" s="11" t="s">
        <v>145</v>
      </c>
      <c r="E378" s="97" t="s">
        <v>71</v>
      </c>
      <c r="F378" s="97" t="s">
        <v>146</v>
      </c>
      <c r="G378" s="1">
        <v>9592.94</v>
      </c>
      <c r="H378" s="112">
        <v>5.7126270939220201E-2</v>
      </c>
      <c r="I378" s="17">
        <v>1.5686</v>
      </c>
      <c r="J378" s="1">
        <v>992.94</v>
      </c>
      <c r="K378" s="15">
        <v>0.115458139534883</v>
      </c>
    </row>
    <row r="379" spans="1:14" x14ac:dyDescent="0.3">
      <c r="D379" s="11" t="s">
        <v>147</v>
      </c>
      <c r="E379" s="97" t="s">
        <v>71</v>
      </c>
      <c r="F379" s="97" t="s">
        <v>148</v>
      </c>
      <c r="G379" s="1">
        <v>9383.3700000000008</v>
      </c>
      <c r="H379" s="112">
        <v>5.58782747461102E-2</v>
      </c>
      <c r="I379" s="17">
        <v>1.5045999999999999</v>
      </c>
      <c r="J379" s="1">
        <v>783.37</v>
      </c>
      <c r="K379" s="15">
        <v>9.1089534883720902E-2</v>
      </c>
    </row>
    <row r="380" spans="1:14" x14ac:dyDescent="0.3">
      <c r="D380" s="11" t="s">
        <v>74</v>
      </c>
      <c r="E380" s="97" t="s">
        <v>69</v>
      </c>
      <c r="F380" s="97" t="s">
        <v>107</v>
      </c>
      <c r="G380" s="1">
        <v>9264.18</v>
      </c>
      <c r="H380" s="112">
        <v>5.51684944041873E-2</v>
      </c>
      <c r="I380" s="17">
        <v>1.3823000000000001</v>
      </c>
      <c r="J380" s="1">
        <v>117.32</v>
      </c>
      <c r="K380" s="15">
        <v>1.28262595032612E-2</v>
      </c>
    </row>
    <row r="381" spans="1:14" x14ac:dyDescent="0.3">
      <c r="D381" s="11" t="s">
        <v>165</v>
      </c>
      <c r="E381" s="97" t="s">
        <v>71</v>
      </c>
      <c r="F381" s="97" t="s">
        <v>166</v>
      </c>
      <c r="G381" s="1">
        <v>5034.8</v>
      </c>
      <c r="H381" s="112">
        <v>2.99823984018232E-2</v>
      </c>
      <c r="I381" s="17">
        <v>1.1880999999999999</v>
      </c>
      <c r="J381" s="1">
        <v>34.799999999999997</v>
      </c>
      <c r="K381" s="15">
        <v>6.9599999999999896E-3</v>
      </c>
    </row>
    <row r="382" spans="1:14" x14ac:dyDescent="0.3">
      <c r="D382" s="11" t="s">
        <v>98</v>
      </c>
      <c r="E382" s="97" t="s">
        <v>71</v>
      </c>
      <c r="F382" s="97" t="s">
        <v>101</v>
      </c>
      <c r="G382" s="1">
        <v>4709.6899999999996</v>
      </c>
      <c r="H382" s="112">
        <v>2.8046357735974099E-2</v>
      </c>
      <c r="I382" s="17">
        <v>0.97350000000000003</v>
      </c>
      <c r="J382" s="1">
        <v>109.69</v>
      </c>
      <c r="K382" s="15">
        <v>2.3845652173913E-2</v>
      </c>
    </row>
    <row r="383" spans="1:14" x14ac:dyDescent="0.3">
      <c r="D383" s="11" t="s">
        <v>135</v>
      </c>
      <c r="E383" s="97" t="s">
        <v>71</v>
      </c>
      <c r="F383" s="97" t="s">
        <v>136</v>
      </c>
      <c r="G383" s="1">
        <v>4115.97</v>
      </c>
      <c r="H383" s="112">
        <v>2.4510735749176098E-2</v>
      </c>
      <c r="I383" s="17">
        <v>0.88890000000000002</v>
      </c>
      <c r="J383" s="1">
        <v>115.97</v>
      </c>
      <c r="K383" s="15">
        <v>2.89924999999999E-2</v>
      </c>
    </row>
    <row r="384" spans="1:14" x14ac:dyDescent="0.3">
      <c r="D384" s="11" t="s">
        <v>172</v>
      </c>
      <c r="E384" s="97" t="s">
        <v>69</v>
      </c>
      <c r="F384" s="97" t="s">
        <v>173</v>
      </c>
      <c r="G384" s="1">
        <v>2057.61</v>
      </c>
      <c r="H384" s="112">
        <v>1.22531347373431E-2</v>
      </c>
      <c r="I384" s="17">
        <v>2.7174999999999998</v>
      </c>
      <c r="J384" s="1">
        <v>57.61</v>
      </c>
      <c r="K384" s="15">
        <v>2.88049999999999E-2</v>
      </c>
    </row>
    <row r="385" spans="1:14" x14ac:dyDescent="0.3">
      <c r="E385" s="97" t="s">
        <v>79</v>
      </c>
      <c r="F385" s="97" t="s">
        <v>78</v>
      </c>
      <c r="G385" s="1">
        <v>41088.3417249501</v>
      </c>
      <c r="H385" s="112">
        <v>0.24468241663377099</v>
      </c>
      <c r="I385" s="17">
        <v>1</v>
      </c>
      <c r="J385" s="1">
        <v>1088.3417249501599</v>
      </c>
      <c r="K385" s="15">
        <v>2.7208543123754099E-2</v>
      </c>
    </row>
    <row r="386" spans="1:14" x14ac:dyDescent="0.3">
      <c r="A386" s="11" t="s">
        <v>176</v>
      </c>
      <c r="B386" s="103">
        <v>43834</v>
      </c>
      <c r="C386" s="104">
        <v>0.90625</v>
      </c>
      <c r="D386" s="11" t="s">
        <v>158</v>
      </c>
      <c r="E386" s="97" t="s">
        <v>71</v>
      </c>
      <c r="F386" s="97" t="s">
        <v>159</v>
      </c>
      <c r="G386" s="1">
        <v>15716.08</v>
      </c>
      <c r="H386" s="112">
        <v>9.2101127330153396E-2</v>
      </c>
      <c r="I386" s="17">
        <v>1.2574000000000001</v>
      </c>
      <c r="J386" s="1">
        <v>916.08</v>
      </c>
      <c r="K386" s="15">
        <v>6.1897297297297302E-2</v>
      </c>
      <c r="L386" s="1">
        <v>170639.38798124381</v>
      </c>
      <c r="M386" s="1">
        <v>5139.3879812438099</v>
      </c>
      <c r="N386" s="15">
        <v>3.1053703814161993E-2</v>
      </c>
    </row>
    <row r="387" spans="1:14" x14ac:dyDescent="0.3">
      <c r="D387" s="11" t="s">
        <v>139</v>
      </c>
      <c r="E387" s="97" t="s">
        <v>69</v>
      </c>
      <c r="F387" s="97" t="s">
        <v>140</v>
      </c>
      <c r="G387" s="1">
        <v>13336.76</v>
      </c>
      <c r="H387" s="112">
        <v>7.8157570522146599E-2</v>
      </c>
      <c r="I387" s="17">
        <v>1.2889999999999999</v>
      </c>
      <c r="J387" s="1">
        <v>336.76</v>
      </c>
      <c r="K387" s="15">
        <v>2.59046153846153E-2</v>
      </c>
    </row>
    <row r="388" spans="1:14" x14ac:dyDescent="0.3">
      <c r="D388" s="11" t="s">
        <v>141</v>
      </c>
      <c r="E388" s="97" t="s">
        <v>69</v>
      </c>
      <c r="F388" s="97" t="s">
        <v>142</v>
      </c>
      <c r="G388" s="1">
        <v>12569.93</v>
      </c>
      <c r="H388" s="112">
        <v>7.3663707709627102E-2</v>
      </c>
      <c r="I388" s="17">
        <v>1.4951000000000001</v>
      </c>
      <c r="J388" s="1">
        <v>979.48</v>
      </c>
      <c r="K388" s="15">
        <v>8.4507504022708305E-2</v>
      </c>
    </row>
    <row r="389" spans="1:14" x14ac:dyDescent="0.3">
      <c r="D389" s="11" t="s">
        <v>73</v>
      </c>
      <c r="E389" s="97" t="s">
        <v>69</v>
      </c>
      <c r="F389" s="97" t="s">
        <v>64</v>
      </c>
      <c r="G389" s="1">
        <v>12458.64</v>
      </c>
      <c r="H389" s="112">
        <v>7.30115136217519E-2</v>
      </c>
      <c r="I389" s="17">
        <v>1.357</v>
      </c>
      <c r="J389" s="1">
        <v>458.64</v>
      </c>
      <c r="K389" s="15">
        <v>3.8219999999999997E-2</v>
      </c>
    </row>
    <row r="390" spans="1:14" x14ac:dyDescent="0.3">
      <c r="D390" s="11" t="s">
        <v>153</v>
      </c>
      <c r="E390" s="97" t="s">
        <v>69</v>
      </c>
      <c r="F390" s="97" t="s">
        <v>154</v>
      </c>
      <c r="G390" s="1">
        <v>10058.31</v>
      </c>
      <c r="H390" s="112">
        <v>5.8944831665157897E-2</v>
      </c>
      <c r="I390" s="17">
        <v>1.365</v>
      </c>
      <c r="J390" s="1">
        <v>58.31</v>
      </c>
      <c r="K390" s="15">
        <v>5.8310000000000002E-3</v>
      </c>
    </row>
    <row r="391" spans="1:14" x14ac:dyDescent="0.3">
      <c r="D391" s="11" t="s">
        <v>145</v>
      </c>
      <c r="E391" s="97" t="s">
        <v>71</v>
      </c>
      <c r="F391" s="97" t="s">
        <v>146</v>
      </c>
      <c r="G391" s="1">
        <v>10046.24</v>
      </c>
      <c r="H391" s="112">
        <v>5.8874097703070997E-2</v>
      </c>
      <c r="I391" s="17">
        <v>1.6359999999999999</v>
      </c>
      <c r="J391" s="1">
        <v>1446.24</v>
      </c>
      <c r="K391" s="15">
        <v>0.16816744186046501</v>
      </c>
    </row>
    <row r="392" spans="1:14" x14ac:dyDescent="0.3">
      <c r="D392" s="11" t="s">
        <v>155</v>
      </c>
      <c r="E392" s="97" t="s">
        <v>69</v>
      </c>
      <c r="F392" s="97" t="s">
        <v>156</v>
      </c>
      <c r="G392" s="1">
        <v>9816.39</v>
      </c>
      <c r="H392" s="112">
        <v>5.7527105061341302E-2</v>
      </c>
      <c r="I392" s="17">
        <v>1.1116999999999999</v>
      </c>
      <c r="J392" s="1">
        <v>118.27</v>
      </c>
      <c r="K392" s="15">
        <v>1.21951471006751E-2</v>
      </c>
    </row>
    <row r="393" spans="1:14" x14ac:dyDescent="0.3">
      <c r="D393" s="11" t="s">
        <v>147</v>
      </c>
      <c r="E393" s="97" t="s">
        <v>71</v>
      </c>
      <c r="F393" s="97" t="s">
        <v>148</v>
      </c>
      <c r="G393" s="1">
        <v>9584.2099999999991</v>
      </c>
      <c r="H393" s="112">
        <v>5.6166457893376098E-2</v>
      </c>
      <c r="I393" s="17">
        <v>1.5377000000000001</v>
      </c>
      <c r="J393" s="1">
        <v>984.21</v>
      </c>
      <c r="K393" s="15">
        <v>0.114443023255813</v>
      </c>
    </row>
    <row r="394" spans="1:14" x14ac:dyDescent="0.3">
      <c r="D394" s="11" t="s">
        <v>74</v>
      </c>
      <c r="E394" s="97" t="s">
        <v>69</v>
      </c>
      <c r="F394" s="97" t="s">
        <v>107</v>
      </c>
      <c r="G394" s="1">
        <v>9271.56</v>
      </c>
      <c r="H394" s="112">
        <v>5.4334231443792402E-2</v>
      </c>
      <c r="I394" s="17">
        <v>1.3824000000000001</v>
      </c>
      <c r="J394" s="1">
        <v>124.7</v>
      </c>
      <c r="K394" s="15">
        <v>1.36330937611377E-2</v>
      </c>
    </row>
    <row r="395" spans="1:14" x14ac:dyDescent="0.3">
      <c r="D395" s="11" t="s">
        <v>165</v>
      </c>
      <c r="E395" s="97" t="s">
        <v>71</v>
      </c>
      <c r="F395" s="97" t="s">
        <v>166</v>
      </c>
      <c r="G395" s="1">
        <v>5131.3500000000004</v>
      </c>
      <c r="H395" s="112">
        <v>3.0071310385642099E-2</v>
      </c>
      <c r="I395" s="17">
        <v>1.2072000000000001</v>
      </c>
      <c r="J395" s="1">
        <v>131.35</v>
      </c>
      <c r="K395" s="15">
        <v>2.6269999999999901E-2</v>
      </c>
    </row>
    <row r="396" spans="1:14" x14ac:dyDescent="0.3">
      <c r="D396" s="11" t="s">
        <v>98</v>
      </c>
      <c r="E396" s="97" t="s">
        <v>71</v>
      </c>
      <c r="F396" s="97" t="s">
        <v>101</v>
      </c>
      <c r="G396" s="1">
        <v>4769.21</v>
      </c>
      <c r="H396" s="112">
        <v>2.7949057110566999E-2</v>
      </c>
      <c r="I396" s="17">
        <v>0.98570000000000002</v>
      </c>
      <c r="J396" s="1">
        <v>169.21</v>
      </c>
      <c r="K396" s="15">
        <v>3.6784782608695603E-2</v>
      </c>
    </row>
    <row r="397" spans="1:14" x14ac:dyDescent="0.3">
      <c r="D397" s="11" t="s">
        <v>135</v>
      </c>
      <c r="E397" s="97" t="s">
        <v>71</v>
      </c>
      <c r="F397" s="97" t="s">
        <v>136</v>
      </c>
      <c r="G397" s="1">
        <v>4139.01</v>
      </c>
      <c r="H397" s="112">
        <v>2.42558886841234E-2</v>
      </c>
      <c r="I397" s="17">
        <v>0.89810000000000001</v>
      </c>
      <c r="J397" s="1">
        <v>139.01</v>
      </c>
      <c r="K397" s="15">
        <v>3.4752499999999999E-2</v>
      </c>
    </row>
    <row r="398" spans="1:14" x14ac:dyDescent="0.3">
      <c r="D398" s="11" t="s">
        <v>137</v>
      </c>
      <c r="E398" s="97" t="s">
        <v>69</v>
      </c>
      <c r="F398" s="97" t="s">
        <v>138</v>
      </c>
      <c r="G398" s="1">
        <v>3142.27</v>
      </c>
      <c r="H398" s="112">
        <v>1.8414681611172799E-2</v>
      </c>
      <c r="I398" s="17">
        <v>2.1240999999999999</v>
      </c>
      <c r="J398" s="1">
        <v>42.27</v>
      </c>
      <c r="K398" s="15">
        <v>1.3635483870967699E-2</v>
      </c>
    </row>
    <row r="399" spans="1:14" x14ac:dyDescent="0.3">
      <c r="D399" s="11" t="s">
        <v>172</v>
      </c>
      <c r="E399" s="97" t="s">
        <v>69</v>
      </c>
      <c r="F399" s="97" t="s">
        <v>173</v>
      </c>
      <c r="G399" s="1">
        <v>2058.37</v>
      </c>
      <c r="H399" s="112">
        <v>1.2062689771403999E-2</v>
      </c>
      <c r="I399" s="17">
        <v>2.7235</v>
      </c>
      <c r="J399" s="1">
        <v>58.37</v>
      </c>
      <c r="K399" s="15">
        <v>2.9184999999999999E-2</v>
      </c>
    </row>
    <row r="400" spans="1:14" x14ac:dyDescent="0.3">
      <c r="E400" s="97" t="s">
        <v>79</v>
      </c>
      <c r="F400" s="97" t="s">
        <v>78</v>
      </c>
      <c r="G400" s="1">
        <v>41119.157981243799</v>
      </c>
      <c r="H400" s="112">
        <v>0.24097108216165999</v>
      </c>
      <c r="I400" s="17">
        <v>1</v>
      </c>
      <c r="J400" s="1">
        <v>1119.1579812438099</v>
      </c>
      <c r="K400" s="15">
        <v>2.7978949531095299E-2</v>
      </c>
    </row>
    <row r="401" spans="1:14" x14ac:dyDescent="0.3">
      <c r="A401" s="11" t="s">
        <v>177</v>
      </c>
      <c r="B401" s="103">
        <v>43837</v>
      </c>
      <c r="C401" s="104">
        <v>0.96458333333333324</v>
      </c>
      <c r="D401" s="11" t="s">
        <v>158</v>
      </c>
      <c r="E401" s="97" t="s">
        <v>71</v>
      </c>
      <c r="F401" s="97" t="s">
        <v>159</v>
      </c>
      <c r="G401" s="1">
        <v>15768.57</v>
      </c>
      <c r="H401" s="112">
        <v>9.2098000544601405E-2</v>
      </c>
      <c r="I401" s="17">
        <v>1.2617</v>
      </c>
      <c r="J401" s="1">
        <v>968.57</v>
      </c>
      <c r="K401" s="15">
        <v>6.54E-2</v>
      </c>
      <c r="L401" s="1">
        <v>171215.11766548679</v>
      </c>
      <c r="M401" s="1">
        <v>5715.1176654867886</v>
      </c>
      <c r="N401" s="15">
        <v>3.4532433024089357E-2</v>
      </c>
    </row>
    <row r="402" spans="1:14" x14ac:dyDescent="0.3">
      <c r="D402" s="11" t="s">
        <v>139</v>
      </c>
      <c r="E402" s="97" t="s">
        <v>69</v>
      </c>
      <c r="F402" s="97" t="s">
        <v>140</v>
      </c>
      <c r="G402" s="1">
        <v>13347.11</v>
      </c>
      <c r="H402" s="112">
        <v>7.7955207355445297E-2</v>
      </c>
      <c r="I402" s="17">
        <v>1.2902</v>
      </c>
      <c r="J402" s="1">
        <v>347.11</v>
      </c>
      <c r="K402" s="15">
        <v>2.6699999999999901E-2</v>
      </c>
    </row>
    <row r="403" spans="1:14" x14ac:dyDescent="0.3">
      <c r="D403" s="11" t="s">
        <v>141</v>
      </c>
      <c r="E403" s="97" t="s">
        <v>69</v>
      </c>
      <c r="F403" s="97" t="s">
        <v>142</v>
      </c>
      <c r="G403" s="1">
        <v>12603.58</v>
      </c>
      <c r="H403" s="112">
        <v>7.3612541765291806E-2</v>
      </c>
      <c r="I403" s="17">
        <v>1.4975000000000001</v>
      </c>
      <c r="J403" s="1">
        <v>1013.13</v>
      </c>
      <c r="K403" s="15">
        <v>8.7400000000000005E-2</v>
      </c>
    </row>
    <row r="404" spans="1:14" x14ac:dyDescent="0.3">
      <c r="D404" s="11" t="s">
        <v>73</v>
      </c>
      <c r="E404" s="97" t="s">
        <v>69</v>
      </c>
      <c r="F404" s="97" t="s">
        <v>64</v>
      </c>
      <c r="G404" s="1">
        <v>12513.73</v>
      </c>
      <c r="H404" s="112">
        <v>7.3087763339034204E-2</v>
      </c>
      <c r="I404" s="17">
        <v>1.363</v>
      </c>
      <c r="J404" s="1">
        <v>513.73</v>
      </c>
      <c r="K404" s="15">
        <v>4.2799999999999998E-2</v>
      </c>
    </row>
    <row r="405" spans="1:14" x14ac:dyDescent="0.3">
      <c r="D405" s="11" t="s">
        <v>145</v>
      </c>
      <c r="E405" s="97" t="s">
        <v>71</v>
      </c>
      <c r="F405" s="97" t="s">
        <v>146</v>
      </c>
      <c r="G405" s="1">
        <v>10150.379999999999</v>
      </c>
      <c r="H405" s="112">
        <v>5.92843677497649E-2</v>
      </c>
      <c r="I405" s="17">
        <v>1.6595</v>
      </c>
      <c r="J405" s="1">
        <v>1550.38</v>
      </c>
      <c r="K405" s="15">
        <v>0.1802</v>
      </c>
    </row>
    <row r="406" spans="1:14" x14ac:dyDescent="0.3">
      <c r="D406" s="11" t="s">
        <v>153</v>
      </c>
      <c r="E406" s="97" t="s">
        <v>69</v>
      </c>
      <c r="F406" s="97" t="s">
        <v>154</v>
      </c>
      <c r="G406" s="1">
        <v>10102.52</v>
      </c>
      <c r="H406" s="112">
        <v>5.9004836358772302E-2</v>
      </c>
      <c r="I406" s="17">
        <v>1.369</v>
      </c>
      <c r="J406" s="1">
        <v>102.52</v>
      </c>
      <c r="K406" s="15">
        <v>1.0200000000000001E-2</v>
      </c>
    </row>
    <row r="407" spans="1:14" x14ac:dyDescent="0.3">
      <c r="D407" s="11" t="s">
        <v>155</v>
      </c>
      <c r="E407" s="97" t="s">
        <v>69</v>
      </c>
      <c r="F407" s="97" t="s">
        <v>156</v>
      </c>
      <c r="G407" s="1">
        <v>9825.2199999999993</v>
      </c>
      <c r="H407" s="112">
        <v>5.7385236385469801E-2</v>
      </c>
      <c r="I407" s="17">
        <v>1.1128</v>
      </c>
      <c r="J407" s="1">
        <v>127.1</v>
      </c>
      <c r="K407" s="15">
        <v>1.3100000000000001E-2</v>
      </c>
    </row>
    <row r="408" spans="1:14" x14ac:dyDescent="0.3">
      <c r="D408" s="11" t="s">
        <v>147</v>
      </c>
      <c r="E408" s="97" t="s">
        <v>71</v>
      </c>
      <c r="F408" s="97" t="s">
        <v>148</v>
      </c>
      <c r="G408" s="1">
        <v>9696.49</v>
      </c>
      <c r="H408" s="112">
        <v>5.6633375207816701E-2</v>
      </c>
      <c r="I408" s="17">
        <v>1.5525</v>
      </c>
      <c r="J408" s="1">
        <v>1096.49</v>
      </c>
      <c r="K408" s="15">
        <v>0.12740000000000001</v>
      </c>
    </row>
    <row r="409" spans="1:14" x14ac:dyDescent="0.3">
      <c r="D409" s="11" t="s">
        <v>74</v>
      </c>
      <c r="E409" s="97" t="s">
        <v>69</v>
      </c>
      <c r="F409" s="97" t="s">
        <v>107</v>
      </c>
      <c r="G409" s="1">
        <v>9278.26</v>
      </c>
      <c r="H409" s="112">
        <v>5.4190658666762599E-2</v>
      </c>
      <c r="I409" s="17">
        <v>1.3837999999999999</v>
      </c>
      <c r="J409" s="1">
        <v>131.4</v>
      </c>
      <c r="K409" s="15">
        <v>1.43E-2</v>
      </c>
    </row>
    <row r="410" spans="1:14" x14ac:dyDescent="0.3">
      <c r="D410" s="11" t="s">
        <v>165</v>
      </c>
      <c r="E410" s="97" t="s">
        <v>71</v>
      </c>
      <c r="F410" s="97" t="s">
        <v>166</v>
      </c>
      <c r="G410" s="1">
        <v>5193.0200000000004</v>
      </c>
      <c r="H410" s="112">
        <v>3.0330382449906702E-2</v>
      </c>
      <c r="I410" s="17">
        <v>1.2233000000000001</v>
      </c>
      <c r="J410" s="1">
        <v>193.02</v>
      </c>
      <c r="K410" s="15">
        <v>3.8599999999999898E-2</v>
      </c>
    </row>
    <row r="411" spans="1:14" x14ac:dyDescent="0.3">
      <c r="D411" s="11" t="s">
        <v>98</v>
      </c>
      <c r="E411" s="97" t="s">
        <v>71</v>
      </c>
      <c r="F411" s="97" t="s">
        <v>101</v>
      </c>
      <c r="G411" s="1">
        <v>4780.33</v>
      </c>
      <c r="H411" s="112">
        <v>2.7920022864684198E-2</v>
      </c>
      <c r="I411" s="17">
        <v>0.98819999999999997</v>
      </c>
      <c r="J411" s="1">
        <v>180.33</v>
      </c>
      <c r="K411" s="15">
        <v>3.9199999999999999E-2</v>
      </c>
    </row>
    <row r="412" spans="1:14" x14ac:dyDescent="0.3">
      <c r="D412" s="11" t="s">
        <v>135</v>
      </c>
      <c r="E412" s="97" t="s">
        <v>71</v>
      </c>
      <c r="F412" s="97" t="s">
        <v>136</v>
      </c>
      <c r="G412" s="1">
        <v>4166.67</v>
      </c>
      <c r="H412" s="112">
        <v>2.4335876742733999E-2</v>
      </c>
      <c r="I412" s="17">
        <v>0.90069999999999995</v>
      </c>
      <c r="J412" s="1">
        <v>166.67</v>
      </c>
      <c r="K412" s="15">
        <v>4.1599999999999998E-2</v>
      </c>
    </row>
    <row r="413" spans="1:14" x14ac:dyDescent="0.3">
      <c r="D413" s="11" t="s">
        <v>137</v>
      </c>
      <c r="E413" s="97" t="s">
        <v>69</v>
      </c>
      <c r="F413" s="97" t="s">
        <v>138</v>
      </c>
      <c r="G413" s="1">
        <v>3162.99</v>
      </c>
      <c r="H413" s="112">
        <v>1.8473777567818001E-2</v>
      </c>
      <c r="I413" s="17">
        <v>2.1335000000000002</v>
      </c>
      <c r="J413" s="1">
        <v>62.99</v>
      </c>
      <c r="K413" s="15">
        <v>2.0299999999999999E-2</v>
      </c>
    </row>
    <row r="414" spans="1:14" x14ac:dyDescent="0.3">
      <c r="D414" s="11" t="s">
        <v>172</v>
      </c>
      <c r="E414" s="97" t="s">
        <v>69</v>
      </c>
      <c r="F414" s="97" t="s">
        <v>173</v>
      </c>
      <c r="G414" s="1">
        <v>2069.77</v>
      </c>
      <c r="H414" s="112">
        <v>1.20887105544256E-2</v>
      </c>
      <c r="I414" s="17">
        <v>2.7216999999999998</v>
      </c>
      <c r="J414" s="1">
        <v>69.77</v>
      </c>
      <c r="K414" s="15">
        <v>3.4799999999999998E-2</v>
      </c>
    </row>
    <row r="415" spans="1:14" x14ac:dyDescent="0.3">
      <c r="E415" s="97" t="s">
        <v>79</v>
      </c>
      <c r="F415" s="97" t="s">
        <v>78</v>
      </c>
      <c r="G415" s="1">
        <v>41134.5776654867</v>
      </c>
      <c r="H415" s="112">
        <v>0.24025085066292901</v>
      </c>
      <c r="I415" s="17">
        <v>1</v>
      </c>
      <c r="J415" s="1">
        <v>1134.57766548676</v>
      </c>
      <c r="K415" s="15">
        <v>2.8364441637169099E-2</v>
      </c>
    </row>
    <row r="416" spans="1:14" x14ac:dyDescent="0.3">
      <c r="A416" s="11" t="s">
        <v>181</v>
      </c>
      <c r="B416" s="103">
        <v>43839</v>
      </c>
      <c r="C416" s="104">
        <v>0.60347222222222219</v>
      </c>
      <c r="D416" s="11" t="s">
        <v>158</v>
      </c>
      <c r="E416" s="97" t="s">
        <v>71</v>
      </c>
      <c r="F416" s="97" t="s">
        <v>159</v>
      </c>
      <c r="G416" s="1">
        <v>15594.85</v>
      </c>
      <c r="H416" s="112">
        <v>9.1179711243519104E-2</v>
      </c>
      <c r="I416" s="17">
        <v>1.2584</v>
      </c>
      <c r="J416" s="1">
        <v>794.85</v>
      </c>
      <c r="K416" s="15">
        <v>5.3699999999999998E-2</v>
      </c>
      <c r="L416" s="1">
        <v>171034.21130990307</v>
      </c>
      <c r="M416" s="1">
        <v>5534.2113099030685</v>
      </c>
      <c r="N416" s="15">
        <v>3.3439343262254187E-2</v>
      </c>
    </row>
    <row r="417" spans="4:11" x14ac:dyDescent="0.3">
      <c r="D417" s="11" t="s">
        <v>139</v>
      </c>
      <c r="E417" s="97" t="s">
        <v>69</v>
      </c>
      <c r="F417" s="97" t="s">
        <v>140</v>
      </c>
      <c r="G417" s="1">
        <v>13347.11</v>
      </c>
      <c r="H417" s="112">
        <v>7.8037662159974999E-2</v>
      </c>
      <c r="I417" s="17">
        <v>1.2902</v>
      </c>
      <c r="J417" s="1">
        <v>347.11</v>
      </c>
      <c r="K417" s="15">
        <v>2.6699999999999901E-2</v>
      </c>
    </row>
    <row r="418" spans="4:11" x14ac:dyDescent="0.3">
      <c r="D418" s="11" t="s">
        <v>73</v>
      </c>
      <c r="E418" s="97" t="s">
        <v>69</v>
      </c>
      <c r="F418" s="97" t="s">
        <v>64</v>
      </c>
      <c r="G418" s="1">
        <v>12541.27</v>
      </c>
      <c r="H418" s="112">
        <v>7.3326090166113106E-2</v>
      </c>
      <c r="I418" s="17">
        <v>1.3660000000000001</v>
      </c>
      <c r="J418" s="1">
        <v>541.27</v>
      </c>
      <c r="K418" s="15">
        <v>4.5100000000000001E-2</v>
      </c>
    </row>
    <row r="419" spans="4:11" x14ac:dyDescent="0.3">
      <c r="D419" s="11" t="s">
        <v>141</v>
      </c>
      <c r="E419" s="97" t="s">
        <v>69</v>
      </c>
      <c r="F419" s="97" t="s">
        <v>142</v>
      </c>
      <c r="G419" s="1">
        <v>12527.86</v>
      </c>
      <c r="H419" s="112">
        <v>7.3247684799740503E-2</v>
      </c>
      <c r="I419" s="17">
        <v>1.4939</v>
      </c>
      <c r="J419" s="1">
        <v>937.41</v>
      </c>
      <c r="K419" s="15">
        <v>8.0799999999999997E-2</v>
      </c>
    </row>
    <row r="420" spans="4:11" x14ac:dyDescent="0.3">
      <c r="D420" s="11" t="s">
        <v>153</v>
      </c>
      <c r="E420" s="97" t="s">
        <v>69</v>
      </c>
      <c r="F420" s="97" t="s">
        <v>154</v>
      </c>
      <c r="G420" s="1">
        <v>10109.89</v>
      </c>
      <c r="H420" s="112">
        <v>5.9110337765591901E-2</v>
      </c>
      <c r="I420" s="17">
        <v>1.3720000000000001</v>
      </c>
      <c r="J420" s="1">
        <v>109.89</v>
      </c>
      <c r="K420" s="15">
        <v>1.09E-2</v>
      </c>
    </row>
    <row r="421" spans="4:11" x14ac:dyDescent="0.3">
      <c r="D421" s="11" t="s">
        <v>145</v>
      </c>
      <c r="E421" s="97" t="s">
        <v>71</v>
      </c>
      <c r="F421" s="97" t="s">
        <v>146</v>
      </c>
      <c r="G421" s="1">
        <v>10064.620000000001</v>
      </c>
      <c r="H421" s="112">
        <v>5.8845653877770403E-2</v>
      </c>
      <c r="I421" s="17">
        <v>1.6767000000000001</v>
      </c>
      <c r="J421" s="1">
        <v>1464.62</v>
      </c>
      <c r="K421" s="15">
        <v>0.17030000000000001</v>
      </c>
    </row>
    <row r="422" spans="4:11" x14ac:dyDescent="0.3">
      <c r="D422" s="11" t="s">
        <v>155</v>
      </c>
      <c r="E422" s="97" t="s">
        <v>69</v>
      </c>
      <c r="F422" s="97" t="s">
        <v>156</v>
      </c>
      <c r="G422" s="1">
        <v>9828.75</v>
      </c>
      <c r="H422" s="112">
        <v>5.7466573059999797E-2</v>
      </c>
      <c r="I422" s="17">
        <v>1.1135999999999999</v>
      </c>
      <c r="J422" s="1">
        <v>130.63</v>
      </c>
      <c r="K422" s="15">
        <v>1.34E-2</v>
      </c>
    </row>
    <row r="423" spans="4:11" x14ac:dyDescent="0.3">
      <c r="D423" s="11" t="s">
        <v>147</v>
      </c>
      <c r="E423" s="97" t="s">
        <v>71</v>
      </c>
      <c r="F423" s="97" t="s">
        <v>148</v>
      </c>
      <c r="G423" s="1">
        <v>9668.42</v>
      </c>
      <c r="H423" s="112">
        <v>5.6529158265777799E-2</v>
      </c>
      <c r="I423" s="17">
        <v>1.5810999999999999</v>
      </c>
      <c r="J423" s="1">
        <v>1068.42</v>
      </c>
      <c r="K423" s="15">
        <v>0.1242</v>
      </c>
    </row>
    <row r="424" spans="4:11" x14ac:dyDescent="0.3">
      <c r="D424" s="11" t="s">
        <v>74</v>
      </c>
      <c r="E424" s="97" t="s">
        <v>69</v>
      </c>
      <c r="F424" s="97" t="s">
        <v>107</v>
      </c>
      <c r="G424" s="1">
        <v>9280.27</v>
      </c>
      <c r="H424" s="112">
        <v>5.4259729260742698E-2</v>
      </c>
      <c r="I424" s="17">
        <v>1.3843000000000001</v>
      </c>
      <c r="J424" s="1">
        <v>133.41</v>
      </c>
      <c r="K424" s="15">
        <v>1.44999999999999E-2</v>
      </c>
    </row>
    <row r="425" spans="4:11" x14ac:dyDescent="0.3">
      <c r="D425" s="11" t="s">
        <v>165</v>
      </c>
      <c r="E425" s="97" t="s">
        <v>71</v>
      </c>
      <c r="F425" s="97" t="s">
        <v>166</v>
      </c>
      <c r="G425" s="1">
        <v>5265.75</v>
      </c>
      <c r="H425" s="112">
        <v>3.07877000728164E-2</v>
      </c>
      <c r="I425" s="17">
        <v>1.2076</v>
      </c>
      <c r="J425" s="1">
        <v>265.75</v>
      </c>
      <c r="K425" s="15">
        <v>5.3099999999999897E-2</v>
      </c>
    </row>
    <row r="426" spans="4:11" x14ac:dyDescent="0.3">
      <c r="D426" s="11" t="s">
        <v>98</v>
      </c>
      <c r="E426" s="97" t="s">
        <v>71</v>
      </c>
      <c r="F426" s="97" t="s">
        <v>101</v>
      </c>
      <c r="G426" s="1">
        <v>4788.08</v>
      </c>
      <c r="H426" s="112">
        <v>2.7994867011280501E-2</v>
      </c>
      <c r="I426" s="17">
        <v>1.0104</v>
      </c>
      <c r="J426" s="1">
        <v>188.08</v>
      </c>
      <c r="K426" s="15">
        <v>4.0800000000000003E-2</v>
      </c>
    </row>
    <row r="427" spans="4:11" x14ac:dyDescent="0.3">
      <c r="D427" s="11" t="s">
        <v>135</v>
      </c>
      <c r="E427" s="97" t="s">
        <v>71</v>
      </c>
      <c r="F427" s="97" t="s">
        <v>136</v>
      </c>
      <c r="G427" s="1">
        <v>4221.9799999999996</v>
      </c>
      <c r="H427" s="112">
        <v>2.46850028872296E-2</v>
      </c>
      <c r="I427" s="17">
        <v>0.89180000000000004</v>
      </c>
      <c r="J427" s="1">
        <v>221.98</v>
      </c>
      <c r="K427" s="15">
        <v>5.5399999999999998E-2</v>
      </c>
    </row>
    <row r="428" spans="4:11" x14ac:dyDescent="0.3">
      <c r="D428" s="11" t="s">
        <v>137</v>
      </c>
      <c r="E428" s="97" t="s">
        <v>69</v>
      </c>
      <c r="F428" s="97" t="s">
        <v>138</v>
      </c>
      <c r="G428" s="1">
        <v>3148.19</v>
      </c>
      <c r="H428" s="112">
        <v>1.84067852617841E-2</v>
      </c>
      <c r="I428" s="17">
        <v>2.1295999999999999</v>
      </c>
      <c r="J428" s="1">
        <v>48.19</v>
      </c>
      <c r="K428" s="15">
        <v>1.55E-2</v>
      </c>
    </row>
    <row r="429" spans="4:11" x14ac:dyDescent="0.3">
      <c r="D429" s="11" t="s">
        <v>172</v>
      </c>
      <c r="E429" s="97" t="s">
        <v>69</v>
      </c>
      <c r="F429" s="97" t="s">
        <v>173</v>
      </c>
      <c r="G429" s="1">
        <v>2080.41</v>
      </c>
      <c r="H429" s="112">
        <v>1.21637068050112E-2</v>
      </c>
      <c r="I429" s="17">
        <v>2.7553999999999998</v>
      </c>
      <c r="J429" s="1">
        <v>80.41</v>
      </c>
      <c r="K429" s="15">
        <v>4.0199999999999902E-2</v>
      </c>
    </row>
    <row r="430" spans="4:11" x14ac:dyDescent="0.3">
      <c r="E430" s="97" t="s">
        <v>79</v>
      </c>
      <c r="F430" s="97" t="s">
        <v>78</v>
      </c>
      <c r="G430" s="1">
        <v>41144.861309902997</v>
      </c>
      <c r="H430" s="112">
        <v>0.24056509510457599</v>
      </c>
      <c r="I430" s="17">
        <v>1</v>
      </c>
      <c r="J430" s="1">
        <v>1144.8613099030699</v>
      </c>
      <c r="K430" s="15">
        <v>2.86215327475767E-2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workbookViewId="0">
      <selection activeCell="B43" sqref="B43"/>
    </sheetView>
  </sheetViews>
  <sheetFormatPr defaultColWidth="0" defaultRowHeight="15.5" x14ac:dyDescent="0.3"/>
  <cols>
    <col min="1" max="1" width="11.75" style="11" customWidth="1"/>
    <col min="2" max="2" width="8.9140625" style="6" customWidth="1"/>
    <col min="3" max="3" width="19" style="6" customWidth="1"/>
    <col min="4" max="4" width="13.1640625" style="13" customWidth="1"/>
    <col min="5" max="5" width="10.75" style="17" customWidth="1"/>
    <col min="6" max="8" width="10" style="13" customWidth="1"/>
    <col min="9" max="9" width="11.9140625" style="13" customWidth="1"/>
    <col min="10" max="11" width="9.4140625" style="9" customWidth="1"/>
    <col min="12" max="12" width="12.6640625" style="13" customWidth="1"/>
    <col min="13" max="13" width="10.6640625" style="15" customWidth="1"/>
    <col min="14" max="14" width="13.1640625" style="13" customWidth="1"/>
    <col min="15" max="15" width="12" style="9" customWidth="1"/>
    <col min="16" max="16" width="8.6640625" style="5" customWidth="1"/>
    <col min="17" max="16384" width="8.6640625" style="5" hidden="1"/>
  </cols>
  <sheetData>
    <row r="1" spans="1:15" ht="21" customHeight="1" x14ac:dyDescent="0.3">
      <c r="A1" s="141" t="s">
        <v>13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8" customHeight="1" thickBot="1" x14ac:dyDescent="0.35">
      <c r="A2" s="142" t="s">
        <v>23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ht="16" thickTop="1" x14ac:dyDescent="0.3">
      <c r="A3" s="10" t="s">
        <v>3</v>
      </c>
      <c r="B3" s="7" t="s">
        <v>9</v>
      </c>
      <c r="C3" s="7" t="s">
        <v>4</v>
      </c>
      <c r="D3" s="12" t="s">
        <v>10</v>
      </c>
      <c r="E3" s="16" t="s">
        <v>16</v>
      </c>
      <c r="F3" s="12" t="s">
        <v>15</v>
      </c>
      <c r="G3" s="12" t="s">
        <v>17</v>
      </c>
      <c r="H3" s="12" t="s">
        <v>18</v>
      </c>
      <c r="I3" s="12" t="s">
        <v>5</v>
      </c>
      <c r="J3" s="8" t="s">
        <v>6</v>
      </c>
      <c r="K3" s="8" t="s">
        <v>28</v>
      </c>
      <c r="L3" s="12" t="s">
        <v>19</v>
      </c>
      <c r="M3" s="14" t="s">
        <v>19</v>
      </c>
      <c r="N3" s="12" t="s">
        <v>11</v>
      </c>
      <c r="O3" s="63" t="s">
        <v>12</v>
      </c>
    </row>
    <row r="4" spans="1:15" x14ac:dyDescent="0.3">
      <c r="A4" s="18" t="s">
        <v>14</v>
      </c>
      <c r="B4" s="19" t="s">
        <v>21</v>
      </c>
      <c r="C4" s="6" t="s">
        <v>111</v>
      </c>
      <c r="D4" s="20">
        <v>6000</v>
      </c>
      <c r="E4" s="21">
        <v>1.0625</v>
      </c>
      <c r="F4" s="20">
        <v>4.8</v>
      </c>
      <c r="G4" s="24">
        <f>IFERROR(((D4-F4)/E4),0)</f>
        <v>5642.5411764705877</v>
      </c>
      <c r="H4" s="20">
        <v>6074.43</v>
      </c>
      <c r="I4" s="25">
        <f>K4*H4</f>
        <v>6343.5272490000007</v>
      </c>
      <c r="J4" s="38">
        <f>I4/简介!$B$4</f>
        <v>3.7864877332284337E-2</v>
      </c>
      <c r="K4" s="23">
        <v>1.0443</v>
      </c>
      <c r="L4" s="15">
        <v>5.0000000000000001E-4</v>
      </c>
      <c r="M4" s="25">
        <f>I4*L4</f>
        <v>3.1717636245000005</v>
      </c>
      <c r="N4" s="25">
        <f>I4-D4</f>
        <v>343.52724900000067</v>
      </c>
      <c r="O4" s="64">
        <f>IFERROR((N4/D4),0)</f>
        <v>5.725454150000011E-2</v>
      </c>
    </row>
    <row r="5" spans="1:15" x14ac:dyDescent="0.3">
      <c r="A5" s="18" t="s">
        <v>22</v>
      </c>
      <c r="B5" s="19" t="s">
        <v>20</v>
      </c>
      <c r="C5" s="6" t="s">
        <v>103</v>
      </c>
      <c r="D5" s="20">
        <v>3000</v>
      </c>
      <c r="E5" s="21">
        <v>1.2101</v>
      </c>
      <c r="F5" s="20">
        <v>3.6</v>
      </c>
      <c r="G5" s="24">
        <f t="shared" ref="G5:G12" si="0">IFERROR(((D5-F5)/E5),0)</f>
        <v>2476.15899512437</v>
      </c>
      <c r="H5" s="20">
        <v>2476.16</v>
      </c>
      <c r="I5" s="25">
        <f t="shared" ref="I5:I12" si="1">K5*H5</f>
        <v>2786.4228479999997</v>
      </c>
      <c r="J5" s="38">
        <f>I5/简介!$B$4</f>
        <v>1.663231750947813E-2</v>
      </c>
      <c r="K5" s="23">
        <v>1.1253</v>
      </c>
      <c r="L5" s="15">
        <v>3.7000000000000002E-3</v>
      </c>
      <c r="M5" s="25">
        <f t="shared" ref="M5:M12" si="2">I5*L5</f>
        <v>10.3097645376</v>
      </c>
      <c r="N5" s="25">
        <f t="shared" ref="N5:N12" si="3">I5-D5</f>
        <v>-213.5771520000003</v>
      </c>
      <c r="O5" s="64">
        <f t="shared" ref="O5:O12" si="4">IFERROR((N5/D5),0)</f>
        <v>-7.1192384000000095E-2</v>
      </c>
    </row>
    <row r="6" spans="1:15" x14ac:dyDescent="0.3">
      <c r="A6" s="18" t="s">
        <v>59</v>
      </c>
      <c r="B6" s="19" t="s">
        <v>21</v>
      </c>
      <c r="C6" s="6" t="s">
        <v>119</v>
      </c>
      <c r="D6" s="20">
        <v>9000</v>
      </c>
      <c r="E6" s="21">
        <v>1.177</v>
      </c>
      <c r="F6" s="20">
        <v>7.19</v>
      </c>
      <c r="G6" s="24">
        <f t="shared" si="0"/>
        <v>7640.4502973661847</v>
      </c>
      <c r="H6" s="20">
        <v>7640.45</v>
      </c>
      <c r="I6" s="25">
        <f t="shared" si="1"/>
        <v>9050.1130250000006</v>
      </c>
      <c r="J6" s="38">
        <f>I6/简介!$B$4</f>
        <v>5.4020642788119869E-2</v>
      </c>
      <c r="K6" s="23">
        <v>1.1845000000000001</v>
      </c>
      <c r="L6" s="15">
        <v>4.0000000000000002E-4</v>
      </c>
      <c r="M6" s="25">
        <f t="shared" si="2"/>
        <v>3.6200452100000002</v>
      </c>
      <c r="N6" s="25">
        <f t="shared" si="3"/>
        <v>50.113025000000562</v>
      </c>
      <c r="O6" s="64">
        <f t="shared" si="4"/>
        <v>5.5681138888889516E-3</v>
      </c>
    </row>
    <row r="7" spans="1:15" x14ac:dyDescent="0.3">
      <c r="A7" s="18" t="s">
        <v>58</v>
      </c>
      <c r="B7" s="19" t="s">
        <v>21</v>
      </c>
      <c r="C7" s="6" t="s">
        <v>112</v>
      </c>
      <c r="D7" s="20">
        <v>10000</v>
      </c>
      <c r="E7" s="21">
        <v>1.3045</v>
      </c>
      <c r="F7" s="20">
        <v>8</v>
      </c>
      <c r="G7" s="24">
        <f t="shared" si="0"/>
        <v>7659.6397087006517</v>
      </c>
      <c r="H7" s="20">
        <v>7659.64</v>
      </c>
      <c r="I7" s="25">
        <f t="shared" si="1"/>
        <v>10263.917600000001</v>
      </c>
      <c r="J7" s="38">
        <f>I7/简介!$B$4</f>
        <v>6.1265911789681389E-2</v>
      </c>
      <c r="K7" s="23">
        <v>1.34</v>
      </c>
      <c r="L7" s="15">
        <v>2.2000000000000001E-3</v>
      </c>
      <c r="M7" s="25">
        <f t="shared" si="2"/>
        <v>22.580618720000004</v>
      </c>
      <c r="N7" s="25">
        <f t="shared" si="3"/>
        <v>263.91760000000068</v>
      </c>
      <c r="O7" s="64">
        <f t="shared" si="4"/>
        <v>2.6391760000000066E-2</v>
      </c>
    </row>
    <row r="8" spans="1:15" x14ac:dyDescent="0.3">
      <c r="A8" s="18" t="s">
        <v>60</v>
      </c>
      <c r="B8" s="19" t="s">
        <v>21</v>
      </c>
      <c r="C8" s="6" t="s">
        <v>110</v>
      </c>
      <c r="D8" s="20">
        <v>6000</v>
      </c>
      <c r="E8" s="21">
        <v>1.3480000000000001</v>
      </c>
      <c r="F8" s="20">
        <v>4.8</v>
      </c>
      <c r="G8" s="24">
        <f t="shared" si="0"/>
        <v>4447.4777448071209</v>
      </c>
      <c r="H8" s="20">
        <v>4447.4799999999996</v>
      </c>
      <c r="I8" s="25">
        <f t="shared" si="1"/>
        <v>6037.0093519999991</v>
      </c>
      <c r="J8" s="38">
        <f>I8/简介!$B$4</f>
        <v>3.603525445616531E-2</v>
      </c>
      <c r="K8" s="23">
        <v>1.3573999999999999</v>
      </c>
      <c r="L8" s="15">
        <v>2.9999999999999997E-4</v>
      </c>
      <c r="M8" s="25">
        <f t="shared" si="2"/>
        <v>1.8111028055999996</v>
      </c>
      <c r="N8" s="25">
        <f t="shared" si="3"/>
        <v>37.009351999999126</v>
      </c>
      <c r="O8" s="64">
        <f t="shared" si="4"/>
        <v>6.1682253333331877E-3</v>
      </c>
    </row>
    <row r="9" spans="1:15" x14ac:dyDescent="0.3">
      <c r="A9" s="18" t="s">
        <v>96</v>
      </c>
      <c r="B9" s="19" t="s">
        <v>97</v>
      </c>
      <c r="C9" s="6" t="s">
        <v>120</v>
      </c>
      <c r="D9" s="20">
        <v>4600</v>
      </c>
      <c r="E9" s="21">
        <v>1.2450000000000001</v>
      </c>
      <c r="F9" s="20">
        <v>3</v>
      </c>
      <c r="G9" s="24">
        <f t="shared" si="0"/>
        <v>3692.3694779116463</v>
      </c>
      <c r="H9" s="20">
        <v>3692.37</v>
      </c>
      <c r="I9" s="25">
        <f t="shared" si="1"/>
        <v>4708.5102239999997</v>
      </c>
      <c r="J9" s="38">
        <f>I9/简介!$B$4</f>
        <v>2.8105367101193109E-2</v>
      </c>
      <c r="K9" s="23">
        <v>1.2751999999999999</v>
      </c>
      <c r="L9" s="15">
        <v>2.3399999999999997E-2</v>
      </c>
      <c r="M9" s="25">
        <f t="shared" si="2"/>
        <v>110.17913924159998</v>
      </c>
      <c r="N9" s="25">
        <f t="shared" si="3"/>
        <v>108.51022399999965</v>
      </c>
      <c r="O9" s="64">
        <f t="shared" si="4"/>
        <v>2.3589179130434706E-2</v>
      </c>
    </row>
    <row r="10" spans="1:15" x14ac:dyDescent="0.3">
      <c r="A10" s="18" t="s">
        <v>99</v>
      </c>
      <c r="B10" s="19" t="s">
        <v>97</v>
      </c>
      <c r="C10" s="6" t="s">
        <v>109</v>
      </c>
      <c r="D10" s="20">
        <v>4200</v>
      </c>
      <c r="E10" s="21">
        <v>1.3757999999999999</v>
      </c>
      <c r="F10" s="20">
        <v>3</v>
      </c>
      <c r="G10" s="24">
        <f t="shared" si="0"/>
        <v>3050.5887483645879</v>
      </c>
      <c r="H10" s="20">
        <v>4673.79</v>
      </c>
      <c r="I10" s="25">
        <f t="shared" si="1"/>
        <v>4620.976173</v>
      </c>
      <c r="J10" s="38">
        <f>I10/简介!$B$4</f>
        <v>2.7582871339227964E-2</v>
      </c>
      <c r="K10" s="23">
        <v>0.98870000000000002</v>
      </c>
      <c r="L10" s="15">
        <v>2.8500000000000001E-2</v>
      </c>
      <c r="M10" s="25">
        <f t="shared" si="2"/>
        <v>131.6978209305</v>
      </c>
      <c r="N10" s="25">
        <f t="shared" si="3"/>
        <v>420.97617300000002</v>
      </c>
      <c r="O10" s="64">
        <f t="shared" si="4"/>
        <v>0.10023242214285714</v>
      </c>
    </row>
    <row r="11" spans="1:15" x14ac:dyDescent="0.3">
      <c r="A11" s="18" t="s">
        <v>115</v>
      </c>
      <c r="B11" s="19" t="s">
        <v>116</v>
      </c>
      <c r="C11" s="6" t="s">
        <v>121</v>
      </c>
      <c r="D11" s="20">
        <v>2200</v>
      </c>
      <c r="E11" s="21">
        <v>5.1680000000000001</v>
      </c>
      <c r="F11" s="20">
        <v>3</v>
      </c>
      <c r="G11" s="24">
        <f t="shared" si="0"/>
        <v>425.11609907120743</v>
      </c>
      <c r="H11" s="20">
        <v>425.12</v>
      </c>
      <c r="I11" s="25">
        <f t="shared" si="1"/>
        <v>2163.9033119999999</v>
      </c>
      <c r="J11" s="38">
        <f>I11/简介!$B$4</f>
        <v>1.2916462758273838E-2</v>
      </c>
      <c r="K11" s="23">
        <v>5.0900999999999996</v>
      </c>
      <c r="L11" s="15">
        <v>2.3300000000000001E-2</v>
      </c>
      <c r="M11" s="25">
        <f t="shared" si="2"/>
        <v>50.418947169600003</v>
      </c>
      <c r="N11" s="25">
        <f t="shared" si="3"/>
        <v>-36.096688000000086</v>
      </c>
      <c r="O11" s="64">
        <f t="shared" si="4"/>
        <v>-1.6407585454545494E-2</v>
      </c>
    </row>
    <row r="12" spans="1:15" x14ac:dyDescent="0.3">
      <c r="A12" s="18" t="s">
        <v>118</v>
      </c>
      <c r="B12" s="19" t="s">
        <v>116</v>
      </c>
      <c r="C12" s="6" t="s">
        <v>122</v>
      </c>
      <c r="D12" s="20">
        <v>2000</v>
      </c>
      <c r="E12" s="21">
        <v>1.3115000000000001</v>
      </c>
      <c r="F12" s="20">
        <v>1.6</v>
      </c>
      <c r="G12" s="24">
        <f t="shared" si="0"/>
        <v>1523.7514296606937</v>
      </c>
      <c r="H12" s="20">
        <v>1523.75</v>
      </c>
      <c r="I12" s="25">
        <f t="shared" si="1"/>
        <v>1971.7325000000001</v>
      </c>
      <c r="J12" s="38">
        <f>I12/简介!$B$4</f>
        <v>1.1769384179180078E-2</v>
      </c>
      <c r="K12" s="23">
        <v>1.294</v>
      </c>
      <c r="L12" s="15">
        <v>9.300000000000001E-3</v>
      </c>
      <c r="M12" s="25">
        <f t="shared" si="2"/>
        <v>18.337112250000004</v>
      </c>
      <c r="N12" s="25">
        <f t="shared" si="3"/>
        <v>-28.267499999999927</v>
      </c>
      <c r="O12" s="64">
        <f t="shared" si="4"/>
        <v>-1.4133749999999964E-2</v>
      </c>
    </row>
    <row r="13" spans="1:15" x14ac:dyDescent="0.3">
      <c r="A13" s="18"/>
      <c r="B13" s="19"/>
      <c r="D13" s="20"/>
      <c r="E13" s="21"/>
      <c r="F13" s="20"/>
      <c r="G13" s="24"/>
      <c r="H13" s="20"/>
      <c r="I13" s="25"/>
      <c r="J13" s="38"/>
      <c r="K13" s="23"/>
      <c r="L13" s="15"/>
      <c r="M13" s="25"/>
      <c r="N13" s="25"/>
      <c r="O13" s="64"/>
    </row>
    <row r="14" spans="1:15" x14ac:dyDescent="0.3">
      <c r="A14" s="18"/>
      <c r="B14" s="19"/>
      <c r="D14" s="20"/>
      <c r="E14" s="21"/>
      <c r="F14" s="20"/>
      <c r="G14" s="24"/>
      <c r="H14" s="20"/>
      <c r="I14" s="25"/>
      <c r="J14" s="38"/>
      <c r="K14" s="23"/>
      <c r="L14" s="15"/>
      <c r="M14" s="25"/>
      <c r="N14" s="25"/>
      <c r="O14" s="64"/>
    </row>
    <row r="15" spans="1:15" x14ac:dyDescent="0.3">
      <c r="A15" s="18"/>
      <c r="B15" s="19"/>
      <c r="D15" s="20"/>
      <c r="E15" s="21"/>
      <c r="F15" s="20"/>
      <c r="G15" s="24"/>
      <c r="H15" s="20"/>
      <c r="I15" s="25"/>
      <c r="J15" s="38"/>
      <c r="K15" s="23"/>
      <c r="L15" s="15"/>
      <c r="M15" s="25"/>
      <c r="N15" s="25"/>
      <c r="O15" s="64"/>
    </row>
    <row r="16" spans="1:15" x14ac:dyDescent="0.3">
      <c r="A16" s="49"/>
      <c r="B16" s="50"/>
      <c r="C16" s="7"/>
      <c r="D16" s="51"/>
      <c r="E16" s="52"/>
      <c r="F16" s="51"/>
      <c r="G16" s="53"/>
      <c r="H16" s="51"/>
      <c r="I16" s="54"/>
      <c r="J16" s="55"/>
      <c r="K16" s="56"/>
      <c r="L16" s="57"/>
      <c r="M16" s="54"/>
      <c r="N16" s="54"/>
      <c r="O16" s="65"/>
    </row>
    <row r="17" spans="1:15" x14ac:dyDescent="0.3">
      <c r="A17" s="26"/>
      <c r="B17" s="27"/>
      <c r="C17" s="28"/>
      <c r="D17" s="29"/>
      <c r="E17" s="30"/>
      <c r="F17" s="29"/>
      <c r="G17" s="31"/>
      <c r="H17" s="29"/>
      <c r="I17" s="32"/>
      <c r="J17" s="33"/>
      <c r="K17" s="23"/>
      <c r="L17" s="34"/>
      <c r="M17" s="32"/>
      <c r="N17" s="32"/>
      <c r="O17" s="33"/>
    </row>
    <row r="18" spans="1:15" ht="17" thickBot="1" x14ac:dyDescent="0.35">
      <c r="A18" s="142" t="s">
        <v>26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32"/>
      <c r="N18" s="32"/>
      <c r="O18" s="33"/>
    </row>
    <row r="19" spans="1:15" ht="16" thickTop="1" x14ac:dyDescent="0.3">
      <c r="A19" s="41" t="s">
        <v>3</v>
      </c>
      <c r="B19" s="42" t="s">
        <v>9</v>
      </c>
      <c r="C19" s="43" t="s">
        <v>4</v>
      </c>
      <c r="D19" s="44" t="s">
        <v>10</v>
      </c>
      <c r="E19" s="45" t="s">
        <v>15</v>
      </c>
      <c r="F19" s="44" t="s">
        <v>5</v>
      </c>
      <c r="G19" s="46" t="s">
        <v>6</v>
      </c>
      <c r="H19" s="44" t="s">
        <v>24</v>
      </c>
      <c r="I19" s="46" t="s">
        <v>25</v>
      </c>
      <c r="J19" s="47" t="s">
        <v>19</v>
      </c>
      <c r="K19" s="48" t="s">
        <v>11</v>
      </c>
      <c r="L19" s="66" t="s">
        <v>12</v>
      </c>
      <c r="M19" s="32"/>
      <c r="N19" s="32"/>
      <c r="O19" s="33"/>
    </row>
    <row r="20" spans="1:15" x14ac:dyDescent="0.3">
      <c r="A20" s="18" t="s">
        <v>131</v>
      </c>
      <c r="B20" s="19" t="s">
        <v>132</v>
      </c>
      <c r="C20" s="28" t="s">
        <v>123</v>
      </c>
      <c r="D20" s="20">
        <v>20000</v>
      </c>
      <c r="E20" s="20">
        <v>0</v>
      </c>
      <c r="F20" s="35">
        <v>20673.743745657099</v>
      </c>
      <c r="G20" s="39">
        <f>F20/简介!$B$4</f>
        <v>0.12340276004202382</v>
      </c>
      <c r="H20" s="69">
        <v>0.68389999999999995</v>
      </c>
      <c r="I20" s="70">
        <v>2.6110000000000001E-2</v>
      </c>
      <c r="J20" s="22">
        <f>F20*H20/10000</f>
        <v>1.4138773347654889</v>
      </c>
      <c r="K20" s="37">
        <v>673.74374565710002</v>
      </c>
      <c r="L20" s="67">
        <v>3.3687187282856003E-2</v>
      </c>
      <c r="M20" s="32"/>
      <c r="N20" s="32"/>
      <c r="O20" s="33"/>
    </row>
    <row r="21" spans="1:15" x14ac:dyDescent="0.3">
      <c r="A21" s="18" t="s">
        <v>39</v>
      </c>
      <c r="B21" s="19" t="s">
        <v>27</v>
      </c>
      <c r="C21" s="28" t="s">
        <v>104</v>
      </c>
      <c r="D21" s="20">
        <v>25000</v>
      </c>
      <c r="E21" s="20">
        <v>0</v>
      </c>
      <c r="F21" s="35">
        <v>25115.520158756626</v>
      </c>
      <c r="G21" s="39">
        <f>F21/简介!$B$4</f>
        <v>0.1499159777547657</v>
      </c>
      <c r="H21" s="69">
        <v>0.5141</v>
      </c>
      <c r="I21" s="40">
        <v>1.9210000000000001E-2</v>
      </c>
      <c r="J21" s="22">
        <f>F21*H21/10000</f>
        <v>1.2911888913616782</v>
      </c>
      <c r="K21" s="37">
        <v>115.52015875662619</v>
      </c>
      <c r="L21" s="67">
        <v>4.6208063502650477E-3</v>
      </c>
      <c r="M21" s="32"/>
      <c r="N21" s="32"/>
      <c r="O21" s="33"/>
    </row>
    <row r="22" spans="1:15" x14ac:dyDescent="0.3">
      <c r="A22" s="18"/>
      <c r="B22" s="19"/>
      <c r="C22" s="28"/>
      <c r="D22" s="20"/>
      <c r="E22" s="20"/>
      <c r="F22" s="35"/>
      <c r="G22" s="39"/>
      <c r="H22" s="69"/>
      <c r="I22" s="40"/>
      <c r="J22" s="22"/>
      <c r="K22" s="37"/>
      <c r="L22" s="67"/>
      <c r="M22" s="32"/>
      <c r="N22" s="32"/>
      <c r="O22" s="33"/>
    </row>
    <row r="23" spans="1:15" x14ac:dyDescent="0.3">
      <c r="A23" s="18"/>
      <c r="B23" s="19"/>
      <c r="C23" s="28"/>
      <c r="D23" s="20"/>
      <c r="E23" s="20"/>
      <c r="F23" s="35"/>
      <c r="G23" s="39"/>
      <c r="H23" s="69"/>
      <c r="I23" s="40"/>
      <c r="J23" s="22"/>
      <c r="K23" s="37"/>
      <c r="L23" s="67"/>
      <c r="M23" s="32"/>
      <c r="N23" s="32"/>
      <c r="O23" s="33"/>
    </row>
    <row r="24" spans="1:15" x14ac:dyDescent="0.3">
      <c r="A24" s="18"/>
      <c r="B24" s="19"/>
      <c r="C24" s="28"/>
      <c r="D24" s="20"/>
      <c r="E24" s="20"/>
      <c r="F24" s="35"/>
      <c r="G24" s="39"/>
      <c r="H24" s="69"/>
      <c r="I24" s="40"/>
      <c r="J24" s="22"/>
      <c r="K24" s="37"/>
      <c r="L24" s="67"/>
      <c r="M24" s="32"/>
      <c r="N24" s="32"/>
      <c r="O24" s="33"/>
    </row>
    <row r="25" spans="1:15" x14ac:dyDescent="0.3">
      <c r="A25" s="18"/>
      <c r="B25" s="19"/>
      <c r="C25" s="28"/>
      <c r="D25" s="20"/>
      <c r="E25" s="20"/>
      <c r="F25" s="35"/>
      <c r="G25" s="39"/>
      <c r="H25" s="69"/>
      <c r="I25" s="40"/>
      <c r="J25" s="22"/>
      <c r="K25" s="37"/>
      <c r="L25" s="67"/>
      <c r="M25" s="32"/>
      <c r="N25" s="32"/>
      <c r="O25" s="33"/>
    </row>
    <row r="26" spans="1:15" x14ac:dyDescent="0.3">
      <c r="A26" s="49"/>
      <c r="B26" s="50"/>
      <c r="C26" s="58"/>
      <c r="D26" s="51"/>
      <c r="E26" s="51"/>
      <c r="F26" s="107"/>
      <c r="G26" s="59"/>
      <c r="H26" s="102"/>
      <c r="I26" s="60"/>
      <c r="J26" s="61"/>
      <c r="K26" s="62"/>
      <c r="L26" s="68"/>
      <c r="M26" s="32"/>
      <c r="N26" s="32"/>
      <c r="O26" s="33"/>
    </row>
    <row r="27" spans="1:15" x14ac:dyDescent="0.3">
      <c r="A27" s="26"/>
      <c r="B27" s="27"/>
      <c r="C27" s="28"/>
      <c r="D27" s="29"/>
      <c r="E27" s="30"/>
      <c r="F27" s="29"/>
      <c r="G27" s="31"/>
      <c r="H27" s="29"/>
      <c r="I27" s="32"/>
      <c r="J27" s="33"/>
      <c r="K27" s="23"/>
      <c r="L27" s="34"/>
      <c r="M27" s="32"/>
      <c r="N27" s="32"/>
      <c r="O27" s="33"/>
    </row>
    <row r="28" spans="1:15" ht="17" thickBot="1" x14ac:dyDescent="0.35">
      <c r="A28" s="142" t="s">
        <v>36</v>
      </c>
      <c r="B28" s="142"/>
      <c r="C28" s="142"/>
      <c r="D28" s="142"/>
      <c r="E28" s="142"/>
      <c r="F28" s="142"/>
      <c r="G28" s="142"/>
      <c r="H28" s="142"/>
      <c r="I28" s="142"/>
      <c r="J28" s="142"/>
      <c r="K28" s="23"/>
      <c r="L28" s="34"/>
      <c r="M28" s="32"/>
      <c r="N28" s="32"/>
      <c r="O28" s="33"/>
    </row>
    <row r="29" spans="1:15" ht="16" thickTop="1" x14ac:dyDescent="0.3">
      <c r="A29" s="41" t="s">
        <v>33</v>
      </c>
      <c r="B29" s="42" t="s">
        <v>34</v>
      </c>
      <c r="C29" s="42" t="s">
        <v>4</v>
      </c>
      <c r="D29" s="44" t="s">
        <v>10</v>
      </c>
      <c r="E29" s="45" t="s">
        <v>15</v>
      </c>
      <c r="F29" s="44" t="s">
        <v>5</v>
      </c>
      <c r="G29" s="44" t="s">
        <v>6</v>
      </c>
      <c r="H29" s="44" t="s">
        <v>35</v>
      </c>
      <c r="I29" s="44" t="s">
        <v>11</v>
      </c>
      <c r="J29" s="76" t="s">
        <v>12</v>
      </c>
      <c r="K29" s="23"/>
      <c r="L29" s="34"/>
      <c r="M29" s="37"/>
      <c r="N29" s="36"/>
      <c r="O29" s="33"/>
    </row>
    <row r="30" spans="1:15" x14ac:dyDescent="0.3">
      <c r="A30" s="77">
        <v>43557</v>
      </c>
      <c r="B30" s="80">
        <v>360</v>
      </c>
      <c r="C30" s="100" t="s">
        <v>133</v>
      </c>
      <c r="D30" s="83">
        <v>25000</v>
      </c>
      <c r="E30" s="83">
        <v>0</v>
      </c>
      <c r="F30" s="108">
        <v>25209.427923634892</v>
      </c>
      <c r="G30" s="91">
        <f>F30/简介!$B$4</f>
        <v>0.15047651857978148</v>
      </c>
      <c r="H30" s="88">
        <v>4.4999999999999998E-2</v>
      </c>
      <c r="I30" s="71">
        <v>209.42792363489207</v>
      </c>
      <c r="J30" s="94">
        <v>8.3771169453956823E-3</v>
      </c>
      <c r="K30" s="23"/>
      <c r="L30" s="34"/>
      <c r="M30" s="37"/>
      <c r="N30" s="36"/>
      <c r="O30" s="33"/>
    </row>
    <row r="31" spans="1:15" x14ac:dyDescent="0.3">
      <c r="A31" s="78">
        <v>43564</v>
      </c>
      <c r="B31" s="81">
        <v>45</v>
      </c>
      <c r="C31" s="101" t="s">
        <v>57</v>
      </c>
      <c r="D31" s="84">
        <v>25000</v>
      </c>
      <c r="E31" s="84">
        <v>0</v>
      </c>
      <c r="F31" s="109">
        <v>25253.975683825502</v>
      </c>
      <c r="G31" s="92">
        <f>F31/简介!$B$4</f>
        <v>0.15074242671083132</v>
      </c>
      <c r="H31" s="89">
        <v>3.5000000000000003E-2</v>
      </c>
      <c r="I31" s="73">
        <v>253.97568382549798</v>
      </c>
      <c r="J31" s="95">
        <v>7.2564481092999419E-3</v>
      </c>
      <c r="K31" s="23"/>
      <c r="L31" s="34"/>
      <c r="M31" s="37"/>
      <c r="N31" s="36"/>
      <c r="O31" s="33"/>
    </row>
    <row r="32" spans="1:15" x14ac:dyDescent="0.3">
      <c r="A32" s="78"/>
      <c r="B32" s="81"/>
      <c r="C32" s="72"/>
      <c r="D32" s="84"/>
      <c r="E32" s="84"/>
      <c r="F32" s="85"/>
      <c r="G32" s="92"/>
      <c r="H32" s="89"/>
      <c r="I32" s="73"/>
      <c r="J32" s="95"/>
      <c r="K32" s="23"/>
      <c r="L32" s="34"/>
      <c r="M32" s="37"/>
      <c r="N32" s="36"/>
      <c r="O32" s="33"/>
    </row>
    <row r="33" spans="1:15" x14ac:dyDescent="0.3">
      <c r="A33" s="78"/>
      <c r="B33" s="81"/>
      <c r="C33" s="72"/>
      <c r="D33" s="84"/>
      <c r="E33" s="84"/>
      <c r="F33" s="85"/>
      <c r="G33" s="92"/>
      <c r="H33" s="89"/>
      <c r="I33" s="73"/>
      <c r="J33" s="95"/>
      <c r="K33" s="23"/>
      <c r="L33" s="34"/>
      <c r="M33" s="37"/>
      <c r="N33" s="36"/>
      <c r="O33" s="33"/>
    </row>
    <row r="34" spans="1:15" x14ac:dyDescent="0.3">
      <c r="A34" s="78"/>
      <c r="B34" s="81"/>
      <c r="C34" s="72"/>
      <c r="D34" s="84"/>
      <c r="E34" s="84"/>
      <c r="F34" s="85"/>
      <c r="G34" s="92"/>
      <c r="H34" s="89"/>
      <c r="I34" s="73"/>
      <c r="J34" s="95"/>
      <c r="K34" s="23"/>
      <c r="L34" s="34"/>
      <c r="M34" s="37"/>
      <c r="N34" s="36"/>
      <c r="O34" s="33"/>
    </row>
    <row r="35" spans="1:15" x14ac:dyDescent="0.3">
      <c r="A35" s="78"/>
      <c r="B35" s="81"/>
      <c r="C35" s="72"/>
      <c r="D35" s="84"/>
      <c r="E35" s="84"/>
      <c r="F35" s="85"/>
      <c r="G35" s="92"/>
      <c r="H35" s="89"/>
      <c r="I35" s="73"/>
      <c r="J35" s="95"/>
      <c r="K35" s="23"/>
      <c r="L35" s="34"/>
      <c r="M35" s="37"/>
      <c r="N35" s="36"/>
      <c r="O35" s="33"/>
    </row>
    <row r="36" spans="1:15" x14ac:dyDescent="0.3">
      <c r="A36" s="78"/>
      <c r="B36" s="81"/>
      <c r="C36" s="72"/>
      <c r="D36" s="84"/>
      <c r="E36" s="84"/>
      <c r="F36" s="85"/>
      <c r="G36" s="92"/>
      <c r="H36" s="89"/>
      <c r="I36" s="73"/>
      <c r="J36" s="95"/>
      <c r="K36" s="23"/>
      <c r="L36" s="34"/>
      <c r="M36" s="37"/>
      <c r="N36" s="36"/>
      <c r="O36" s="33"/>
    </row>
    <row r="37" spans="1:15" x14ac:dyDescent="0.3">
      <c r="A37" s="78"/>
      <c r="B37" s="81"/>
      <c r="C37" s="72"/>
      <c r="D37" s="84"/>
      <c r="E37" s="84"/>
      <c r="F37" s="85"/>
      <c r="G37" s="92"/>
      <c r="H37" s="89"/>
      <c r="I37" s="73"/>
      <c r="J37" s="95"/>
      <c r="K37" s="23"/>
      <c r="L37" s="34"/>
      <c r="M37" s="37"/>
      <c r="N37" s="36"/>
      <c r="O37" s="33"/>
    </row>
    <row r="38" spans="1:15" x14ac:dyDescent="0.3">
      <c r="A38" s="78"/>
      <c r="B38" s="81"/>
      <c r="C38" s="72"/>
      <c r="D38" s="84"/>
      <c r="E38" s="84"/>
      <c r="F38" s="85"/>
      <c r="G38" s="92"/>
      <c r="H38" s="89"/>
      <c r="I38" s="73"/>
      <c r="J38" s="95"/>
      <c r="K38" s="23"/>
      <c r="L38" s="34"/>
      <c r="M38" s="37"/>
      <c r="N38" s="36"/>
      <c r="O38" s="33"/>
    </row>
    <row r="39" spans="1:15" x14ac:dyDescent="0.3">
      <c r="A39" s="78"/>
      <c r="B39" s="81"/>
      <c r="C39" s="72"/>
      <c r="D39" s="84"/>
      <c r="E39" s="84"/>
      <c r="F39" s="85"/>
      <c r="G39" s="92"/>
      <c r="H39" s="89"/>
      <c r="I39" s="73"/>
      <c r="J39" s="95"/>
      <c r="K39" s="23"/>
      <c r="L39" s="34"/>
      <c r="M39" s="37"/>
      <c r="N39" s="36"/>
      <c r="O39" s="33"/>
    </row>
    <row r="40" spans="1:15" x14ac:dyDescent="0.3">
      <c r="A40" s="79"/>
      <c r="B40" s="82"/>
      <c r="C40" s="74"/>
      <c r="D40" s="86"/>
      <c r="E40" s="86"/>
      <c r="F40" s="87"/>
      <c r="G40" s="93"/>
      <c r="H40" s="90"/>
      <c r="I40" s="75"/>
      <c r="J40" s="96"/>
      <c r="K40" s="23"/>
      <c r="L40" s="34"/>
      <c r="M40" s="37"/>
      <c r="N40" s="36"/>
      <c r="O40" s="33"/>
    </row>
    <row r="41" spans="1:15" ht="16" thickBot="1" x14ac:dyDescent="0.35">
      <c r="A41" s="26"/>
      <c r="B41" s="27"/>
      <c r="C41" s="28"/>
      <c r="D41" s="29"/>
      <c r="E41" s="30"/>
      <c r="F41" s="29"/>
      <c r="G41" s="35"/>
      <c r="H41" s="29"/>
      <c r="I41" s="36"/>
      <c r="J41" s="33"/>
      <c r="K41" s="23"/>
      <c r="L41" s="34"/>
      <c r="M41" s="37"/>
      <c r="N41" s="36"/>
      <c r="O41" s="33"/>
    </row>
    <row r="42" spans="1:15" ht="16" thickTop="1" x14ac:dyDescent="0.3">
      <c r="A42" s="143" t="s">
        <v>38</v>
      </c>
      <c r="B42" s="143"/>
      <c r="C42" s="98">
        <v>43653</v>
      </c>
      <c r="D42" s="99">
        <v>0.6020833333333333</v>
      </c>
      <c r="E42" s="30"/>
      <c r="F42" s="29"/>
      <c r="G42" s="35"/>
      <c r="H42" s="29"/>
      <c r="I42" s="36"/>
      <c r="J42" s="33"/>
      <c r="K42" s="23"/>
      <c r="L42" s="34"/>
      <c r="M42" s="37"/>
      <c r="N42" s="36"/>
      <c r="O42" s="33"/>
    </row>
    <row r="43" spans="1:15" x14ac:dyDescent="0.3">
      <c r="A43" s="26"/>
      <c r="B43" s="27"/>
      <c r="C43" s="28"/>
      <c r="D43" s="29"/>
      <c r="E43" s="30"/>
      <c r="F43" s="29"/>
      <c r="G43" s="35"/>
      <c r="H43" s="29"/>
      <c r="I43" s="36"/>
      <c r="J43" s="33"/>
      <c r="K43" s="23"/>
      <c r="L43" s="34"/>
      <c r="M43" s="37"/>
      <c r="N43" s="36"/>
      <c r="O43" s="33"/>
    </row>
    <row r="44" spans="1:15" x14ac:dyDescent="0.3">
      <c r="A44" s="26"/>
      <c r="B44" s="27"/>
      <c r="C44" s="28"/>
      <c r="D44" s="29"/>
      <c r="E44" s="30"/>
      <c r="F44" s="29"/>
      <c r="G44" s="35"/>
      <c r="H44" s="29"/>
      <c r="I44" s="36"/>
      <c r="J44" s="33"/>
      <c r="K44" s="23"/>
      <c r="L44" s="34"/>
      <c r="M44" s="34"/>
      <c r="N44" s="36"/>
      <c r="O44" s="33"/>
    </row>
    <row r="45" spans="1:15" x14ac:dyDescent="0.3">
      <c r="A45" s="26"/>
      <c r="B45" s="27"/>
      <c r="C45" s="28"/>
      <c r="D45" s="29"/>
      <c r="E45" s="30"/>
      <c r="F45" s="29"/>
      <c r="G45" s="35"/>
      <c r="H45" s="29"/>
      <c r="I45" s="36"/>
      <c r="J45" s="33"/>
      <c r="K45" s="23"/>
      <c r="L45" s="34"/>
      <c r="M45" s="34"/>
      <c r="N45" s="36"/>
      <c r="O45" s="33"/>
    </row>
    <row r="46" spans="1:15" x14ac:dyDescent="0.3">
      <c r="A46" s="26"/>
      <c r="B46" s="27"/>
      <c r="C46" s="28"/>
      <c r="D46" s="29"/>
      <c r="E46" s="30"/>
      <c r="F46" s="29"/>
      <c r="G46" s="35"/>
      <c r="H46" s="29"/>
      <c r="I46" s="36"/>
      <c r="J46" s="33"/>
      <c r="K46" s="23"/>
      <c r="L46" s="34"/>
      <c r="M46" s="34"/>
      <c r="N46" s="36"/>
      <c r="O46" s="33"/>
    </row>
    <row r="47" spans="1:15" x14ac:dyDescent="0.3">
      <c r="A47" s="26"/>
      <c r="B47" s="27"/>
      <c r="C47" s="28"/>
      <c r="D47" s="29"/>
      <c r="E47" s="30"/>
      <c r="F47" s="29"/>
      <c r="G47" s="35"/>
      <c r="H47" s="29"/>
      <c r="I47" s="36"/>
      <c r="J47" s="33"/>
      <c r="K47" s="23"/>
      <c r="L47" s="34"/>
      <c r="M47" s="34"/>
      <c r="N47" s="36"/>
      <c r="O47" s="33"/>
    </row>
  </sheetData>
  <mergeCells count="5">
    <mergeCell ref="A1:O1"/>
    <mergeCell ref="A2:O2"/>
    <mergeCell ref="A18:L18"/>
    <mergeCell ref="A28:J28"/>
    <mergeCell ref="A42:B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简介</vt:lpstr>
      <vt:lpstr>实时持仓</vt:lpstr>
      <vt:lpstr>记账单</vt:lpstr>
      <vt:lpstr>模拟持仓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笪成</dc:creator>
  <cp:lastModifiedBy>笪成</cp:lastModifiedBy>
  <dcterms:created xsi:type="dcterms:W3CDTF">2019-04-14T09:23:27Z</dcterms:created>
  <dcterms:modified xsi:type="dcterms:W3CDTF">2020-01-16T11:08:20Z</dcterms:modified>
</cp:coreProperties>
</file>