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irdBoxTreats\DataTables\"/>
    </mc:Choice>
  </mc:AlternateContent>
  <xr:revisionPtr revIDLastSave="0" documentId="13_ncr:1_{97D1BB0F-94D2-4B30-8239-07A7B21097F1}" xr6:coauthVersionLast="47" xr6:coauthVersionMax="47" xr10:uidLastSave="{00000000-0000-0000-0000-000000000000}"/>
  <bookViews>
    <workbookView xWindow="-120" yWindow="-120" windowWidth="29040" windowHeight="15840" xr2:uid="{2891CFC9-C3CB-4C06-9489-D91A79C12823}"/>
  </bookViews>
  <sheets>
    <sheet name="Raw IngredientXStore" sheetId="1" r:id="rId1"/>
    <sheet name="IngredientXStorePerOz(Deriveds)" sheetId="3" r:id="rId2"/>
    <sheet name="Check L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2" i="1"/>
  <c r="P3" i="1"/>
  <c r="R3" i="1"/>
  <c r="S3" i="1"/>
  <c r="T3" i="1"/>
  <c r="P4" i="1"/>
  <c r="R4" i="1"/>
  <c r="S4" i="1"/>
  <c r="T4" i="1"/>
  <c r="P5" i="1"/>
  <c r="R5" i="1"/>
  <c r="S5" i="1"/>
  <c r="T5" i="1"/>
  <c r="P6" i="1"/>
  <c r="R6" i="1"/>
  <c r="S6" i="1"/>
  <c r="T6" i="1"/>
  <c r="P7" i="1"/>
  <c r="R7" i="1"/>
  <c r="S7" i="1"/>
  <c r="T7" i="1"/>
  <c r="P8" i="1"/>
  <c r="R8" i="1"/>
  <c r="S8" i="1"/>
  <c r="T8" i="1"/>
  <c r="P9" i="1"/>
  <c r="R9" i="1"/>
  <c r="S9" i="1"/>
  <c r="T9" i="1"/>
  <c r="P10" i="1"/>
  <c r="R10" i="1"/>
  <c r="S10" i="1"/>
  <c r="T10" i="1"/>
  <c r="P11" i="1"/>
  <c r="R11" i="1"/>
  <c r="S11" i="1"/>
  <c r="T11" i="1"/>
  <c r="P12" i="1"/>
  <c r="R12" i="1"/>
  <c r="S12" i="1"/>
  <c r="T12" i="1"/>
  <c r="P13" i="1"/>
  <c r="R13" i="1"/>
  <c r="S13" i="1"/>
  <c r="T13" i="1"/>
  <c r="P14" i="1"/>
  <c r="R14" i="1"/>
  <c r="S14" i="1"/>
  <c r="T14" i="1"/>
  <c r="P15" i="1"/>
  <c r="R15" i="1"/>
  <c r="S15" i="1"/>
  <c r="T15" i="1"/>
  <c r="P16" i="1"/>
  <c r="R16" i="1"/>
  <c r="S16" i="1"/>
  <c r="T16" i="1"/>
  <c r="P17" i="1"/>
  <c r="R17" i="1"/>
  <c r="S17" i="1"/>
  <c r="T17" i="1"/>
  <c r="P18" i="1"/>
  <c r="R18" i="1"/>
  <c r="S18" i="1"/>
  <c r="T18" i="1"/>
  <c r="P19" i="1"/>
  <c r="R19" i="1"/>
  <c r="S19" i="1"/>
  <c r="T19" i="1"/>
  <c r="P20" i="1"/>
  <c r="R20" i="1"/>
  <c r="S20" i="1"/>
  <c r="T20" i="1"/>
  <c r="P21" i="1"/>
  <c r="R21" i="1"/>
  <c r="S21" i="1"/>
  <c r="T21" i="1"/>
  <c r="P22" i="1"/>
  <c r="R22" i="1"/>
  <c r="S22" i="1"/>
  <c r="T22" i="1"/>
  <c r="P23" i="1"/>
  <c r="R23" i="1"/>
  <c r="S23" i="1"/>
  <c r="T23" i="1"/>
  <c r="P24" i="1"/>
  <c r="R24" i="1"/>
  <c r="S24" i="1"/>
  <c r="T24" i="1"/>
  <c r="P25" i="1"/>
  <c r="R25" i="1"/>
  <c r="S25" i="1"/>
  <c r="T25" i="1"/>
  <c r="P26" i="1"/>
  <c r="R26" i="1"/>
  <c r="S26" i="1"/>
  <c r="T26" i="1"/>
  <c r="P27" i="1"/>
  <c r="R27" i="1"/>
  <c r="S27" i="1"/>
  <c r="T27" i="1"/>
  <c r="P28" i="1"/>
  <c r="R28" i="1"/>
  <c r="S28" i="1"/>
  <c r="T28" i="1"/>
  <c r="P29" i="1"/>
  <c r="R29" i="1"/>
  <c r="S29" i="1"/>
  <c r="T29" i="1"/>
  <c r="P30" i="1"/>
  <c r="R30" i="1"/>
  <c r="S30" i="1"/>
  <c r="T30" i="1"/>
  <c r="P31" i="1"/>
  <c r="R31" i="1"/>
  <c r="S31" i="1"/>
  <c r="T31" i="1"/>
  <c r="P32" i="1"/>
  <c r="R32" i="1"/>
  <c r="S32" i="1"/>
  <c r="T32" i="1"/>
  <c r="P33" i="1"/>
  <c r="R33" i="1"/>
  <c r="S33" i="1"/>
  <c r="T33" i="1"/>
  <c r="P34" i="1"/>
  <c r="R34" i="1"/>
  <c r="S34" i="1"/>
  <c r="T34" i="1"/>
  <c r="P35" i="1"/>
  <c r="R35" i="1"/>
  <c r="S35" i="1"/>
  <c r="T35" i="1"/>
  <c r="P36" i="1"/>
  <c r="R36" i="1"/>
  <c r="S36" i="1"/>
  <c r="T36" i="1"/>
  <c r="P37" i="1"/>
  <c r="R37" i="1"/>
  <c r="S37" i="1"/>
  <c r="T37" i="1"/>
  <c r="P38" i="1"/>
  <c r="R38" i="1"/>
  <c r="S38" i="1"/>
  <c r="T38" i="1"/>
  <c r="P39" i="1"/>
  <c r="R39" i="1"/>
  <c r="S39" i="1"/>
  <c r="T39" i="1"/>
  <c r="P40" i="1"/>
  <c r="R40" i="1"/>
  <c r="S40" i="1"/>
  <c r="T40" i="1"/>
  <c r="P41" i="1"/>
  <c r="R41" i="1"/>
  <c r="S41" i="1"/>
  <c r="T41" i="1"/>
  <c r="P42" i="1"/>
  <c r="R42" i="1"/>
  <c r="S42" i="1"/>
  <c r="T42" i="1"/>
  <c r="P43" i="1"/>
  <c r="R43" i="1"/>
  <c r="S43" i="1"/>
  <c r="T43" i="1"/>
  <c r="P44" i="1"/>
  <c r="R44" i="1"/>
  <c r="S44" i="1"/>
  <c r="T44" i="1"/>
  <c r="P45" i="1"/>
  <c r="R45" i="1"/>
  <c r="S45" i="1"/>
  <c r="T45" i="1"/>
  <c r="P46" i="1"/>
  <c r="R46" i="1"/>
  <c r="S46" i="1"/>
  <c r="T46" i="1"/>
  <c r="P47" i="1"/>
  <c r="R47" i="1"/>
  <c r="S47" i="1"/>
  <c r="T47" i="1"/>
  <c r="P48" i="1"/>
  <c r="R48" i="1"/>
  <c r="S48" i="1"/>
  <c r="T48" i="1"/>
  <c r="P49" i="1"/>
  <c r="R49" i="1"/>
  <c r="S49" i="1"/>
  <c r="T49" i="1"/>
  <c r="P50" i="1"/>
  <c r="R50" i="1"/>
  <c r="S50" i="1"/>
  <c r="T50" i="1"/>
  <c r="P51" i="1"/>
  <c r="R51" i="1"/>
  <c r="S51" i="1"/>
  <c r="T51" i="1"/>
  <c r="P52" i="1"/>
  <c r="R52" i="1"/>
  <c r="S52" i="1"/>
  <c r="T52" i="1"/>
  <c r="P53" i="1"/>
  <c r="R53" i="1"/>
  <c r="S53" i="1"/>
  <c r="T53" i="1"/>
  <c r="P54" i="1"/>
  <c r="R54" i="1"/>
  <c r="S54" i="1"/>
  <c r="T54" i="1"/>
  <c r="P55" i="1"/>
  <c r="R55" i="1"/>
  <c r="S55" i="1"/>
  <c r="T55" i="1"/>
  <c r="P56" i="1"/>
  <c r="R56" i="1"/>
  <c r="S56" i="1"/>
  <c r="T56" i="1"/>
  <c r="P57" i="1"/>
  <c r="R57" i="1"/>
  <c r="S57" i="1"/>
  <c r="T57" i="1"/>
  <c r="P58" i="1"/>
  <c r="R58" i="1"/>
  <c r="S58" i="1"/>
  <c r="T58" i="1"/>
  <c r="P59" i="1"/>
  <c r="R59" i="1"/>
  <c r="S59" i="1"/>
  <c r="T59" i="1"/>
  <c r="P60" i="1"/>
  <c r="R60" i="1"/>
  <c r="S60" i="1"/>
  <c r="T60" i="1"/>
  <c r="P61" i="1"/>
  <c r="R61" i="1"/>
  <c r="S61" i="1"/>
  <c r="T61" i="1"/>
  <c r="P62" i="1"/>
  <c r="R62" i="1"/>
  <c r="S62" i="1"/>
  <c r="T62" i="1"/>
  <c r="P63" i="1"/>
  <c r="R63" i="1"/>
  <c r="S63" i="1"/>
  <c r="T63" i="1"/>
  <c r="P64" i="1"/>
  <c r="R64" i="1"/>
  <c r="S64" i="1"/>
  <c r="T64" i="1"/>
  <c r="P65" i="1"/>
  <c r="R65" i="1"/>
  <c r="S65" i="1"/>
  <c r="T65" i="1"/>
  <c r="P66" i="1"/>
  <c r="R66" i="1"/>
  <c r="S66" i="1"/>
  <c r="T66" i="1"/>
  <c r="P67" i="1"/>
  <c r="R67" i="1"/>
  <c r="S67" i="1"/>
  <c r="T67" i="1"/>
  <c r="T2" i="1"/>
  <c r="S2" i="1"/>
  <c r="R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2" i="1"/>
  <c r="B70" i="1" a="1"/>
  <c r="B70" i="1" s="1"/>
  <c r="E2" i="1"/>
  <c r="E11" i="1"/>
  <c r="E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<sst xmlns="http://schemas.openxmlformats.org/spreadsheetml/2006/main" count="171" uniqueCount="124">
  <si>
    <t>ingredients</t>
  </si>
  <si>
    <t>bobsRedMillwholeWheatPastryFlour</t>
  </si>
  <si>
    <t>bobsRedMillwholeWheaFlour</t>
  </si>
  <si>
    <t>cakeFlour</t>
  </si>
  <si>
    <t>bobsRedMIllPastryFlour</t>
  </si>
  <si>
    <t>PeaProteinPowder</t>
  </si>
  <si>
    <t>soyProteinPowder</t>
  </si>
  <si>
    <t>brownRiceProteinPowder</t>
  </si>
  <si>
    <t>wheyAndCaseinProteinPowder</t>
  </si>
  <si>
    <t>bakingSoda(teaspoons)</t>
  </si>
  <si>
    <t>bakingPowder(teaspoons)</t>
  </si>
  <si>
    <t>Salt(teaspoons)</t>
  </si>
  <si>
    <t>guarGuam(teaspoons)</t>
  </si>
  <si>
    <t>cornStarch(teaspoons)</t>
  </si>
  <si>
    <t>vanillaExtract(teaspoons)</t>
  </si>
  <si>
    <t>Almond Extract(teaspoons)</t>
  </si>
  <si>
    <t>espressoPowder(teaspoons)</t>
  </si>
  <si>
    <t>bobsRedMillEggReplacer</t>
  </si>
  <si>
    <t>flaxMeal</t>
  </si>
  <si>
    <t>water</t>
  </si>
  <si>
    <t>chiaSeeds</t>
  </si>
  <si>
    <t>whiteSugar</t>
  </si>
  <si>
    <t>lightBrownSugar</t>
  </si>
  <si>
    <t>darkBrownSugar</t>
  </si>
  <si>
    <t>erythritol</t>
  </si>
  <si>
    <t>xylitol</t>
  </si>
  <si>
    <t>splendaSucralose</t>
  </si>
  <si>
    <t>monkFruitAndAllulose</t>
  </si>
  <si>
    <t>allulose</t>
  </si>
  <si>
    <t>wincoMonkFruitAndErythritol</t>
  </si>
  <si>
    <t>bulk suplements monk fruit extract</t>
  </si>
  <si>
    <t>inulin</t>
  </si>
  <si>
    <t>coconutOil</t>
  </si>
  <si>
    <t>vegtableOil</t>
  </si>
  <si>
    <t>canolaOil</t>
  </si>
  <si>
    <t>earthBalanceButter</t>
  </si>
  <si>
    <t>Peanut Butter Powder</t>
  </si>
  <si>
    <t xml:space="preserve">mollasses </t>
  </si>
  <si>
    <t>sunflower butter</t>
  </si>
  <si>
    <t>peanut butter</t>
  </si>
  <si>
    <t>dried blueberrries</t>
  </si>
  <si>
    <t>Fred Meyers</t>
  </si>
  <si>
    <t>Winco</t>
  </si>
  <si>
    <t>Albertsons</t>
  </si>
  <si>
    <t xml:space="preserve">Amazon(brand) </t>
  </si>
  <si>
    <t>bulk whole wheat</t>
  </si>
  <si>
    <t>bulk almond flour</t>
  </si>
  <si>
    <t>Lemon Extract(teaspoons)</t>
  </si>
  <si>
    <t>hersheys cocoaPowder</t>
  </si>
  <si>
    <t>Anthony's  xanthamGum(teaspoons)</t>
  </si>
  <si>
    <t>brm xanthamGum(teaspoons)</t>
  </si>
  <si>
    <t>durelife monk fruit extact</t>
  </si>
  <si>
    <t>dutch mix cocoaPowder</t>
  </si>
  <si>
    <t>simple truth xanthamGum</t>
  </si>
  <si>
    <t>GoldMedal allPuroseFlour</t>
  </si>
  <si>
    <t>quakerOats</t>
  </si>
  <si>
    <t>ArmAndHammer bakingSoda(teaspoons)</t>
  </si>
  <si>
    <t xml:space="preserve"> nutritional yeast</t>
  </si>
  <si>
    <t>guitardChocolate Chips</t>
  </si>
  <si>
    <t>McCormickcinamon(teaspoons)</t>
  </si>
  <si>
    <t>McCormicknutmeg(teaspoons)</t>
  </si>
  <si>
    <t>McCormickcloves(teaspoons)</t>
  </si>
  <si>
    <t>McCormickginger(teaspoons)</t>
  </si>
  <si>
    <t>McCormickcardamom(teaspoons)</t>
  </si>
  <si>
    <t>lankantoMonkFruitwithErythritol</t>
  </si>
  <si>
    <t>kroger  Vegtable Oil</t>
  </si>
  <si>
    <t>Crisco Vegtable Oil</t>
  </si>
  <si>
    <t>Kroger canolaOil</t>
  </si>
  <si>
    <t>Crisco canolaOil</t>
  </si>
  <si>
    <t xml:space="preserve"> bobs red mill AlmondFlour</t>
  </si>
  <si>
    <t>trader joes brand Almond Flour</t>
  </si>
  <si>
    <t>Bulk  nutritional yeast</t>
  </si>
  <si>
    <t>bulk dried blueberrries</t>
  </si>
  <si>
    <t>Winco Data Sheet</t>
  </si>
  <si>
    <t>BulkMonkFruitAndErythritol</t>
  </si>
  <si>
    <t>Bulk WholeWheatPastryFlour</t>
  </si>
  <si>
    <t>Bulk pastry flour</t>
  </si>
  <si>
    <t>bulk raisins</t>
  </si>
  <si>
    <t>bulk baking powder</t>
  </si>
  <si>
    <t>bulk baking soda</t>
  </si>
  <si>
    <t>bulk white sugar</t>
  </si>
  <si>
    <t>bulk all purpose flour</t>
  </si>
  <si>
    <t>bulk oats</t>
  </si>
  <si>
    <t>bulk cake flour</t>
  </si>
  <si>
    <t>bulk whole wheat flour</t>
  </si>
  <si>
    <t>bulkbakers flour</t>
  </si>
  <si>
    <t>bulk premium bakers flour</t>
  </si>
  <si>
    <t>bulk gf bakers flour</t>
  </si>
  <si>
    <t>bulk light brown sugar</t>
  </si>
  <si>
    <t>bulk dark brown sugar</t>
  </si>
  <si>
    <t>bulk corn starch</t>
  </si>
  <si>
    <t>organic cane sugar</t>
  </si>
  <si>
    <t>baking coco powder</t>
  </si>
  <si>
    <t>organic pea plant protein with quinoa flour</t>
  </si>
  <si>
    <t>bulk peanut butter powder</t>
  </si>
  <si>
    <t>bulk almond flour blanched</t>
  </si>
  <si>
    <t>bulk natural almond flour</t>
  </si>
  <si>
    <t>better body food Coconut Oil</t>
  </si>
  <si>
    <t>house canolaOil</t>
  </si>
  <si>
    <t>Winco Bulk</t>
  </si>
  <si>
    <t>bakers flour</t>
  </si>
  <si>
    <t xml:space="preserve"> organic cane sugar</t>
  </si>
  <si>
    <t xml:space="preserve"> premium bakers flour</t>
  </si>
  <si>
    <t>gf bakers flour</t>
  </si>
  <si>
    <t>Trader Joes</t>
  </si>
  <si>
    <t xml:space="preserve"> AlmondFlour</t>
  </si>
  <si>
    <t>WholeWheatPastryFlour</t>
  </si>
  <si>
    <t>cocoaPowder</t>
  </si>
  <si>
    <t>xanthamGum(teaspoons)</t>
  </si>
  <si>
    <t>monk fruit extact</t>
  </si>
  <si>
    <t>MonkFruitwithErythritol</t>
  </si>
  <si>
    <t>Adams Peanut Butter</t>
  </si>
  <si>
    <t>Amazon(brand) 2(perOz)</t>
  </si>
  <si>
    <t>Fred Meyers2(perOz)</t>
  </si>
  <si>
    <t>Winco2(perOz)</t>
  </si>
  <si>
    <t>Winco Bulk2(perOz)</t>
  </si>
  <si>
    <t>Trader Joes2(perOz)</t>
  </si>
  <si>
    <t>Albertsons2(Ozs)</t>
  </si>
  <si>
    <t>Amazon(brand) 2Ozs</t>
  </si>
  <si>
    <t>Fred Meyers2Ozs</t>
  </si>
  <si>
    <t>Winco2Ozs</t>
  </si>
  <si>
    <t>Winco Bulk2Ozs</t>
  </si>
  <si>
    <t>Trader Joes2Ozs</t>
  </si>
  <si>
    <t>Albertsons2($perOz)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</si>
</sst>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2" fontId="1" fillId="0" borderId="5" xfId="0" applyNumberFormat="1" applyFont="1" applyBorder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901E3B-E883-4330-AADD-36D5425E7286}" name="Table2" displayName="Table2" ref="A1:M67" totalsRowShown="0">
  <autoFilter ref="A1:M67" xr:uid="{FB901E3B-E883-4330-AADD-36D5425E7286}"/>
  <tableColumns count="13">
    <tableColumn id="1" xr3:uid="{1FC9BAD5-456E-48C7-9F44-0691CFDE683A}" name="ingredients"/>
    <tableColumn id="2" xr3:uid="{638ECDDF-A8FA-4CD6-83CC-BB0CB7E4E586}" name="Albertsons" dataDxfId="0"/>
    <tableColumn id="3" xr3:uid="{0728F83B-F590-46F0-BD80-F760152BFCB2}" name="Albertsons2(Ozs)"/>
    <tableColumn id="4" xr3:uid="{7F7A556C-6426-4CF4-A291-47B35E3EE10A}" name="Amazon(brand) "/>
    <tableColumn id="5" xr3:uid="{CC219B0C-1B35-4BD9-8EE7-3A1591B5F320}" name="Amazon(brand) 2Ozs"/>
    <tableColumn id="6" xr3:uid="{B4E6480D-697D-4C85-BE9C-8A003789F06D}" name="Fred Meyers"/>
    <tableColumn id="7" xr3:uid="{E0B33ACA-F77D-4E0C-8639-21847F0C68FA}" name="Fred Meyers2Ozs"/>
    <tableColumn id="8" xr3:uid="{04C87782-CB51-4013-9E3B-C4B2C676A49F}" name="Winco"/>
    <tableColumn id="9" xr3:uid="{D8B0F588-D1A8-49AE-AA05-F6DB653A9AA0}" name="Winco2Ozs"/>
    <tableColumn id="10" xr3:uid="{612ADF6A-BEA3-463A-9430-292537C43A3D}" name="Winco Bulk"/>
    <tableColumn id="11" xr3:uid="{910DFED2-ADDC-4B26-A698-099659BA3E3A}" name="Winco Bulk2Ozs"/>
    <tableColumn id="12" xr3:uid="{87FEB4E6-C88C-42DC-A5C2-1C335B8C5876}" name="Trader Joes"/>
    <tableColumn id="13" xr3:uid="{80F71E08-E921-4B7B-942F-4E98A414311D}" name="Trader Joes2Oz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219D-0115-405E-B40B-422AC452EF52}">
  <dimension ref="A1:T70"/>
  <sheetViews>
    <sheetView tabSelected="1" workbookViewId="0">
      <pane xSplit="1" topLeftCell="M1" activePane="topRight" state="frozen"/>
      <selection pane="topRight" activeCell="V15" sqref="V15"/>
    </sheetView>
  </sheetViews>
  <sheetFormatPr defaultRowHeight="15" x14ac:dyDescent="0.25"/>
  <cols>
    <col min="1" max="1" width="63.5703125" bestFit="1" customWidth="1"/>
    <col min="2" max="2" width="13" style="1" bestFit="1" customWidth="1"/>
    <col min="3" max="3" width="21" bestFit="1" customWidth="1"/>
    <col min="4" max="4" width="17.42578125" customWidth="1"/>
    <col min="5" max="5" width="25.42578125" bestFit="1" customWidth="1"/>
    <col min="6" max="6" width="14.28515625" bestFit="1" customWidth="1"/>
    <col min="7" max="7" width="22.28515625" bestFit="1" customWidth="1"/>
    <col min="8" max="8" width="9" bestFit="1" customWidth="1"/>
    <col min="9" max="9" width="16.85546875" bestFit="1" customWidth="1"/>
    <col min="10" max="10" width="13.28515625" bestFit="1" customWidth="1"/>
    <col min="11" max="11" width="21.28515625" bestFit="1" customWidth="1"/>
    <col min="12" max="12" width="13.42578125" bestFit="1" customWidth="1"/>
    <col min="13" max="13" width="21.42578125" bestFit="1" customWidth="1"/>
    <col min="15" max="15" width="18.7109375" bestFit="1" customWidth="1"/>
    <col min="16" max="16" width="23.140625" bestFit="1" customWidth="1"/>
    <col min="17" max="17" width="20" bestFit="1" customWidth="1"/>
    <col min="18" max="18" width="14.5703125" bestFit="1" customWidth="1"/>
    <col min="19" max="19" width="19" bestFit="1" customWidth="1"/>
    <col min="20" max="20" width="19.140625" bestFit="1" customWidth="1"/>
  </cols>
  <sheetData>
    <row r="1" spans="1:20" x14ac:dyDescent="0.25">
      <c r="A1" t="s">
        <v>0</v>
      </c>
      <c r="B1" s="1" t="s">
        <v>43</v>
      </c>
      <c r="C1" s="1" t="s">
        <v>117</v>
      </c>
      <c r="D1" t="s">
        <v>44</v>
      </c>
      <c r="E1" t="s">
        <v>118</v>
      </c>
      <c r="F1" t="s">
        <v>41</v>
      </c>
      <c r="G1" t="s">
        <v>119</v>
      </c>
      <c r="H1" t="s">
        <v>42</v>
      </c>
      <c r="I1" t="s">
        <v>120</v>
      </c>
      <c r="J1" t="s">
        <v>99</v>
      </c>
      <c r="K1" t="s">
        <v>121</v>
      </c>
      <c r="L1" t="s">
        <v>104</v>
      </c>
      <c r="M1" t="s">
        <v>122</v>
      </c>
      <c r="O1" s="7" t="s">
        <v>123</v>
      </c>
      <c r="P1" s="6" t="s">
        <v>112</v>
      </c>
      <c r="Q1" s="6" t="s">
        <v>113</v>
      </c>
      <c r="R1" s="6" t="s">
        <v>114</v>
      </c>
      <c r="S1" s="6" t="s">
        <v>115</v>
      </c>
      <c r="T1" s="6" t="s">
        <v>116</v>
      </c>
    </row>
    <row r="2" spans="1:20" x14ac:dyDescent="0.25">
      <c r="A2" t="s">
        <v>1</v>
      </c>
      <c r="B2" s="1">
        <v>5</v>
      </c>
      <c r="C2">
        <v>80</v>
      </c>
      <c r="D2">
        <v>17</v>
      </c>
      <c r="E2">
        <f>80*16</f>
        <v>1280</v>
      </c>
      <c r="F2">
        <v>11</v>
      </c>
      <c r="G2">
        <v>80</v>
      </c>
      <c r="O2">
        <f xml:space="preserve"> IF(ISBLANK(C2), 0, (B2/C2))</f>
        <v>6.25E-2</v>
      </c>
      <c r="P2">
        <f xml:space="preserve"> IF(ISBLANK(E2 ), 0, D2 /E2 )</f>
        <v>1.328125E-2</v>
      </c>
      <c r="Q2">
        <f xml:space="preserve"> IF(ISBLANK(G2 ), 0, F2 /G2 )</f>
        <v>0.13750000000000001</v>
      </c>
      <c r="R2">
        <f xml:space="preserve"> IF(ISBLANK(I2 ), 0, H2 /I2)</f>
        <v>0</v>
      </c>
      <c r="S2">
        <f xml:space="preserve"> IF(ISBLANK(K2 ), 0, J2 /K2 )</f>
        <v>0</v>
      </c>
      <c r="T2">
        <f xml:space="preserve"> IF(ISBLANK(M2 ), 0, L2 /M2 )</f>
        <v>0</v>
      </c>
    </row>
    <row r="3" spans="1:20" x14ac:dyDescent="0.25">
      <c r="A3" t="s">
        <v>2</v>
      </c>
      <c r="B3" s="1">
        <v>5</v>
      </c>
      <c r="C3">
        <v>80</v>
      </c>
      <c r="D3">
        <v>17</v>
      </c>
      <c r="E3">
        <v>80</v>
      </c>
      <c r="F3">
        <v>4.3</v>
      </c>
      <c r="G3">
        <v>80</v>
      </c>
      <c r="H3">
        <v>4</v>
      </c>
      <c r="I3">
        <v>80</v>
      </c>
      <c r="J3">
        <v>0.5</v>
      </c>
      <c r="K3">
        <v>16</v>
      </c>
      <c r="O3">
        <f t="shared" ref="O3:O66" si="0" xml:space="preserve"> IF(ISBLANK(C3), 0, (B3/C3))</f>
        <v>6.25E-2</v>
      </c>
      <c r="P3">
        <f t="shared" ref="P3:P66" si="1" xml:space="preserve"> IF(ISBLANK(E3 ), 0, D3 /E3 )</f>
        <v>0.21249999999999999</v>
      </c>
      <c r="Q3">
        <f t="shared" ref="Q3:Q66" si="2" xml:space="preserve"> IF(ISBLANK(G3 ), 0, F3 /G3 )</f>
        <v>5.3749999999999999E-2</v>
      </c>
      <c r="R3">
        <f t="shared" ref="R3:R66" si="3" xml:space="preserve"> IF(ISBLANK(I3 ), 0, H3 /I3)</f>
        <v>0.05</v>
      </c>
      <c r="S3">
        <f t="shared" ref="S3:S66" si="4" xml:space="preserve"> IF(ISBLANK(K3 ), 0, J3 /K3 )</f>
        <v>3.125E-2</v>
      </c>
      <c r="T3">
        <f t="shared" ref="T3:T66" si="5" xml:space="preserve"> IF(ISBLANK(M3 ), 0, L3 /M3 )</f>
        <v>0</v>
      </c>
    </row>
    <row r="4" spans="1:20" x14ac:dyDescent="0.25">
      <c r="A4" t="s">
        <v>54</v>
      </c>
      <c r="B4" s="1">
        <v>5</v>
      </c>
      <c r="C4">
        <v>80</v>
      </c>
      <c r="D4">
        <v>4.5</v>
      </c>
      <c r="E4">
        <v>5</v>
      </c>
      <c r="F4">
        <v>4.5999999999999996</v>
      </c>
      <c r="G4">
        <v>80</v>
      </c>
      <c r="I4">
        <v>16</v>
      </c>
      <c r="O4">
        <f t="shared" si="0"/>
        <v>6.25E-2</v>
      </c>
      <c r="P4">
        <f t="shared" si="1"/>
        <v>0.9</v>
      </c>
      <c r="Q4">
        <f t="shared" si="2"/>
        <v>5.7499999999999996E-2</v>
      </c>
      <c r="R4">
        <f t="shared" si="3"/>
        <v>0</v>
      </c>
      <c r="S4">
        <f t="shared" si="4"/>
        <v>0</v>
      </c>
      <c r="T4">
        <f t="shared" si="5"/>
        <v>0</v>
      </c>
    </row>
    <row r="5" spans="1:20" x14ac:dyDescent="0.25">
      <c r="A5" t="s">
        <v>105</v>
      </c>
      <c r="B5" s="1">
        <v>10</v>
      </c>
      <c r="C5">
        <v>16</v>
      </c>
      <c r="D5">
        <v>30</v>
      </c>
      <c r="E5">
        <v>64</v>
      </c>
      <c r="F5">
        <v>9</v>
      </c>
      <c r="G5">
        <v>16</v>
      </c>
      <c r="H5">
        <v>9.5</v>
      </c>
      <c r="I5">
        <v>16</v>
      </c>
      <c r="J5">
        <v>9.1</v>
      </c>
      <c r="L5">
        <v>6.99</v>
      </c>
      <c r="M5">
        <v>16</v>
      </c>
      <c r="O5">
        <f t="shared" si="0"/>
        <v>0.625</v>
      </c>
      <c r="P5">
        <f t="shared" si="1"/>
        <v>0.46875</v>
      </c>
      <c r="Q5">
        <f t="shared" si="2"/>
        <v>0.5625</v>
      </c>
      <c r="R5">
        <f t="shared" si="3"/>
        <v>0.59375</v>
      </c>
      <c r="S5">
        <f t="shared" si="4"/>
        <v>0</v>
      </c>
      <c r="T5">
        <f t="shared" si="5"/>
        <v>0.43687500000000001</v>
      </c>
    </row>
    <row r="6" spans="1:20" x14ac:dyDescent="0.25">
      <c r="A6" t="s">
        <v>55</v>
      </c>
      <c r="F6">
        <v>7</v>
      </c>
      <c r="G6">
        <v>42</v>
      </c>
      <c r="J6">
        <v>0.7</v>
      </c>
      <c r="K6">
        <v>16</v>
      </c>
      <c r="O6">
        <f t="shared" si="0"/>
        <v>0</v>
      </c>
      <c r="P6">
        <f t="shared" si="1"/>
        <v>0</v>
      </c>
      <c r="Q6">
        <f t="shared" si="2"/>
        <v>0.16666666666666666</v>
      </c>
      <c r="R6">
        <f t="shared" si="3"/>
        <v>0</v>
      </c>
      <c r="S6">
        <f t="shared" si="4"/>
        <v>4.3749999999999997E-2</v>
      </c>
      <c r="T6">
        <f t="shared" si="5"/>
        <v>0</v>
      </c>
    </row>
    <row r="7" spans="1:20" x14ac:dyDescent="0.25">
      <c r="A7" t="s">
        <v>107</v>
      </c>
      <c r="B7" s="1">
        <v>6</v>
      </c>
      <c r="C7">
        <v>8</v>
      </c>
      <c r="F7">
        <v>5.5</v>
      </c>
      <c r="G7">
        <v>10</v>
      </c>
      <c r="H7">
        <v>3.9</v>
      </c>
      <c r="I7">
        <v>10</v>
      </c>
      <c r="J7">
        <v>3.5</v>
      </c>
      <c r="K7">
        <v>16</v>
      </c>
      <c r="O7">
        <f t="shared" si="0"/>
        <v>0.75</v>
      </c>
      <c r="P7">
        <f t="shared" si="1"/>
        <v>0</v>
      </c>
      <c r="Q7">
        <f t="shared" si="2"/>
        <v>0.55000000000000004</v>
      </c>
      <c r="R7">
        <f t="shared" si="3"/>
        <v>0.39</v>
      </c>
      <c r="S7">
        <f t="shared" si="4"/>
        <v>0.21875</v>
      </c>
      <c r="T7">
        <f t="shared" si="5"/>
        <v>0</v>
      </c>
    </row>
    <row r="8" spans="1:20" x14ac:dyDescent="0.25">
      <c r="A8" t="s">
        <v>106</v>
      </c>
      <c r="J8">
        <v>0.88</v>
      </c>
      <c r="K8">
        <v>16</v>
      </c>
      <c r="O8">
        <f t="shared" si="0"/>
        <v>0</v>
      </c>
      <c r="P8">
        <f t="shared" si="1"/>
        <v>0</v>
      </c>
      <c r="Q8">
        <f t="shared" si="2"/>
        <v>0</v>
      </c>
      <c r="R8">
        <f t="shared" si="3"/>
        <v>0</v>
      </c>
      <c r="S8">
        <f t="shared" si="4"/>
        <v>5.5E-2</v>
      </c>
      <c r="T8">
        <f t="shared" si="5"/>
        <v>0</v>
      </c>
    </row>
    <row r="9" spans="1:20" x14ac:dyDescent="0.25">
      <c r="A9" t="s">
        <v>3</v>
      </c>
      <c r="F9">
        <v>4.8</v>
      </c>
      <c r="G9">
        <v>32</v>
      </c>
      <c r="H9">
        <v>3</v>
      </c>
      <c r="I9">
        <v>26</v>
      </c>
      <c r="J9">
        <v>0.48</v>
      </c>
      <c r="K9">
        <v>16</v>
      </c>
      <c r="O9">
        <f t="shared" si="0"/>
        <v>0</v>
      </c>
      <c r="P9">
        <f t="shared" si="1"/>
        <v>0</v>
      </c>
      <c r="Q9">
        <f t="shared" si="2"/>
        <v>0.15</v>
      </c>
      <c r="R9">
        <f t="shared" si="3"/>
        <v>0.11538461538461539</v>
      </c>
      <c r="S9">
        <f t="shared" si="4"/>
        <v>0.03</v>
      </c>
      <c r="T9">
        <f t="shared" si="5"/>
        <v>0</v>
      </c>
    </row>
    <row r="10" spans="1:20" x14ac:dyDescent="0.25">
      <c r="A10" t="s">
        <v>4</v>
      </c>
      <c r="B10" s="1">
        <v>7</v>
      </c>
      <c r="C10">
        <v>80</v>
      </c>
      <c r="D10">
        <v>37</v>
      </c>
      <c r="E10">
        <v>80</v>
      </c>
      <c r="O10">
        <f t="shared" si="0"/>
        <v>8.7499999999999994E-2</v>
      </c>
      <c r="P10">
        <f t="shared" si="1"/>
        <v>0.46250000000000002</v>
      </c>
      <c r="Q10">
        <f t="shared" si="2"/>
        <v>0</v>
      </c>
      <c r="R10">
        <f t="shared" si="3"/>
        <v>0</v>
      </c>
      <c r="S10">
        <f t="shared" si="4"/>
        <v>0</v>
      </c>
      <c r="T10">
        <f t="shared" si="5"/>
        <v>0</v>
      </c>
    </row>
    <row r="11" spans="1:20" x14ac:dyDescent="0.25">
      <c r="A11" t="s">
        <v>5</v>
      </c>
      <c r="B11"/>
      <c r="D11">
        <v>15</v>
      </c>
      <c r="E11">
        <f>1.72*16</f>
        <v>27.52</v>
      </c>
      <c r="J11">
        <v>8</v>
      </c>
      <c r="K11">
        <v>16</v>
      </c>
      <c r="O11">
        <f t="shared" si="0"/>
        <v>0</v>
      </c>
      <c r="P11">
        <f t="shared" si="1"/>
        <v>0.54505813953488369</v>
      </c>
      <c r="Q11">
        <f t="shared" si="2"/>
        <v>0</v>
      </c>
      <c r="R11">
        <f t="shared" si="3"/>
        <v>0</v>
      </c>
      <c r="S11">
        <f t="shared" si="4"/>
        <v>0.5</v>
      </c>
      <c r="T11">
        <f t="shared" si="5"/>
        <v>0</v>
      </c>
    </row>
    <row r="12" spans="1:20" x14ac:dyDescent="0.25">
      <c r="A12" t="s">
        <v>6</v>
      </c>
      <c r="B12"/>
      <c r="D12">
        <v>22.8</v>
      </c>
      <c r="E12">
        <f>2.2*16</f>
        <v>35.200000000000003</v>
      </c>
      <c r="O12">
        <f t="shared" si="0"/>
        <v>0</v>
      </c>
      <c r="P12">
        <f t="shared" si="1"/>
        <v>0.64772727272727271</v>
      </c>
      <c r="Q12">
        <f t="shared" si="2"/>
        <v>0</v>
      </c>
      <c r="R12">
        <f t="shared" si="3"/>
        <v>0</v>
      </c>
      <c r="S12">
        <f t="shared" si="4"/>
        <v>0</v>
      </c>
      <c r="T12">
        <f t="shared" si="5"/>
        <v>0</v>
      </c>
    </row>
    <row r="13" spans="1:20" x14ac:dyDescent="0.25">
      <c r="A13" t="s">
        <v>7</v>
      </c>
      <c r="B13"/>
      <c r="D13">
        <v>22</v>
      </c>
      <c r="E13">
        <v>32</v>
      </c>
      <c r="O13">
        <f t="shared" si="0"/>
        <v>0</v>
      </c>
      <c r="P13">
        <f t="shared" si="1"/>
        <v>0.6875</v>
      </c>
      <c r="Q13">
        <f t="shared" si="2"/>
        <v>0</v>
      </c>
      <c r="R13">
        <f t="shared" si="3"/>
        <v>0</v>
      </c>
      <c r="S13">
        <f t="shared" si="4"/>
        <v>0</v>
      </c>
      <c r="T13">
        <f t="shared" si="5"/>
        <v>0</v>
      </c>
    </row>
    <row r="14" spans="1:20" x14ac:dyDescent="0.25">
      <c r="A14" t="s">
        <v>8</v>
      </c>
      <c r="B14"/>
      <c r="D14">
        <v>40</v>
      </c>
      <c r="E14">
        <v>28</v>
      </c>
      <c r="O14">
        <f t="shared" si="0"/>
        <v>0</v>
      </c>
      <c r="P14">
        <f t="shared" si="1"/>
        <v>1.4285714285714286</v>
      </c>
      <c r="Q14">
        <f t="shared" si="2"/>
        <v>0</v>
      </c>
      <c r="R14">
        <f t="shared" si="3"/>
        <v>0</v>
      </c>
      <c r="S14">
        <f t="shared" si="4"/>
        <v>0</v>
      </c>
      <c r="T14">
        <f t="shared" si="5"/>
        <v>0</v>
      </c>
    </row>
    <row r="15" spans="1:20" x14ac:dyDescent="0.25">
      <c r="A15" t="s">
        <v>9</v>
      </c>
      <c r="B15" s="1">
        <v>5.5</v>
      </c>
      <c r="C15">
        <v>64</v>
      </c>
      <c r="F15">
        <v>1.5</v>
      </c>
      <c r="G15">
        <v>16</v>
      </c>
      <c r="H15">
        <v>1.2</v>
      </c>
      <c r="I15">
        <v>16</v>
      </c>
      <c r="J15">
        <v>0.82</v>
      </c>
      <c r="K15">
        <v>16</v>
      </c>
      <c r="O15">
        <f t="shared" si="0"/>
        <v>8.59375E-2</v>
      </c>
      <c r="P15">
        <f t="shared" si="1"/>
        <v>0</v>
      </c>
      <c r="Q15">
        <f t="shared" si="2"/>
        <v>9.375E-2</v>
      </c>
      <c r="R15">
        <f t="shared" si="3"/>
        <v>7.4999999999999997E-2</v>
      </c>
      <c r="S15">
        <f t="shared" si="4"/>
        <v>5.1249999999999997E-2</v>
      </c>
      <c r="T15">
        <f t="shared" si="5"/>
        <v>0</v>
      </c>
    </row>
    <row r="16" spans="1:20" x14ac:dyDescent="0.25">
      <c r="A16" t="s">
        <v>10</v>
      </c>
      <c r="B16" s="1">
        <v>4</v>
      </c>
      <c r="C16">
        <v>8</v>
      </c>
      <c r="F16">
        <v>3.8</v>
      </c>
      <c r="G16">
        <v>8</v>
      </c>
      <c r="H16">
        <v>2.7</v>
      </c>
      <c r="I16">
        <v>8</v>
      </c>
      <c r="J16">
        <v>1.8</v>
      </c>
      <c r="K16">
        <v>16</v>
      </c>
      <c r="O16">
        <f t="shared" si="0"/>
        <v>0.5</v>
      </c>
      <c r="P16">
        <f t="shared" si="1"/>
        <v>0</v>
      </c>
      <c r="Q16">
        <f t="shared" si="2"/>
        <v>0.47499999999999998</v>
      </c>
      <c r="R16">
        <f t="shared" si="3"/>
        <v>0.33750000000000002</v>
      </c>
      <c r="S16">
        <f t="shared" si="4"/>
        <v>0.1125</v>
      </c>
      <c r="T16">
        <f t="shared" si="5"/>
        <v>0</v>
      </c>
    </row>
    <row r="17" spans="1:20" x14ac:dyDescent="0.25">
      <c r="A17" t="s">
        <v>59</v>
      </c>
      <c r="B17" s="1">
        <v>7.5</v>
      </c>
      <c r="C17">
        <v>1.25</v>
      </c>
      <c r="F17">
        <v>4.5</v>
      </c>
      <c r="G17">
        <v>2.37</v>
      </c>
      <c r="H17">
        <v>4</v>
      </c>
      <c r="I17">
        <v>4.0999999999999996</v>
      </c>
      <c r="O17">
        <f t="shared" si="0"/>
        <v>6</v>
      </c>
      <c r="P17">
        <f t="shared" si="1"/>
        <v>0</v>
      </c>
      <c r="Q17">
        <f t="shared" si="2"/>
        <v>1.8987341772151898</v>
      </c>
      <c r="R17">
        <f t="shared" si="3"/>
        <v>0.97560975609756106</v>
      </c>
      <c r="S17">
        <f t="shared" si="4"/>
        <v>0</v>
      </c>
      <c r="T17">
        <f t="shared" si="5"/>
        <v>0</v>
      </c>
    </row>
    <row r="18" spans="1:20" x14ac:dyDescent="0.25">
      <c r="A18" t="s">
        <v>60</v>
      </c>
      <c r="B18" s="1">
        <v>9.5</v>
      </c>
      <c r="C18">
        <v>1.8</v>
      </c>
      <c r="F18">
        <v>8.4</v>
      </c>
      <c r="G18">
        <v>1.1000000000000001</v>
      </c>
      <c r="H18">
        <v>4</v>
      </c>
      <c r="I18">
        <v>1.1000000000000001</v>
      </c>
      <c r="O18">
        <f t="shared" si="0"/>
        <v>5.2777777777777777</v>
      </c>
      <c r="P18">
        <f t="shared" si="1"/>
        <v>0</v>
      </c>
      <c r="Q18">
        <f t="shared" si="2"/>
        <v>7.6363636363636358</v>
      </c>
      <c r="R18">
        <f t="shared" si="3"/>
        <v>3.6363636363636362</v>
      </c>
      <c r="S18">
        <f t="shared" si="4"/>
        <v>0</v>
      </c>
      <c r="T18">
        <f t="shared" si="5"/>
        <v>0</v>
      </c>
    </row>
    <row r="19" spans="1:20" x14ac:dyDescent="0.25">
      <c r="A19" t="s">
        <v>61</v>
      </c>
      <c r="B19" s="1">
        <v>8</v>
      </c>
      <c r="C19">
        <v>1.75</v>
      </c>
      <c r="F19">
        <v>11</v>
      </c>
      <c r="G19">
        <v>1.9</v>
      </c>
      <c r="O19">
        <f t="shared" si="0"/>
        <v>4.5714285714285712</v>
      </c>
      <c r="P19">
        <f t="shared" si="1"/>
        <v>0</v>
      </c>
      <c r="Q19">
        <f t="shared" si="2"/>
        <v>5.7894736842105265</v>
      </c>
      <c r="R19">
        <f t="shared" si="3"/>
        <v>0</v>
      </c>
      <c r="S19">
        <f t="shared" si="4"/>
        <v>0</v>
      </c>
      <c r="T19">
        <f t="shared" si="5"/>
        <v>0</v>
      </c>
    </row>
    <row r="20" spans="1:20" x14ac:dyDescent="0.25">
      <c r="A20" t="s">
        <v>62</v>
      </c>
      <c r="B20" s="1">
        <v>8</v>
      </c>
      <c r="C20">
        <v>1.25</v>
      </c>
      <c r="F20">
        <v>5</v>
      </c>
      <c r="G20">
        <v>1.5</v>
      </c>
      <c r="O20">
        <f t="shared" si="0"/>
        <v>6.4</v>
      </c>
      <c r="P20">
        <f t="shared" si="1"/>
        <v>0</v>
      </c>
      <c r="Q20">
        <f t="shared" si="2"/>
        <v>3.3333333333333335</v>
      </c>
      <c r="R20">
        <f t="shared" si="3"/>
        <v>0</v>
      </c>
      <c r="S20">
        <f t="shared" si="4"/>
        <v>0</v>
      </c>
      <c r="T20">
        <f t="shared" si="5"/>
        <v>0</v>
      </c>
    </row>
    <row r="21" spans="1:20" x14ac:dyDescent="0.25">
      <c r="A21" t="s">
        <v>63</v>
      </c>
      <c r="B21" s="1">
        <v>11.5</v>
      </c>
      <c r="C21">
        <v>1.75</v>
      </c>
      <c r="F21">
        <v>8.5</v>
      </c>
      <c r="G21">
        <v>2</v>
      </c>
      <c r="O21">
        <f t="shared" si="0"/>
        <v>6.5714285714285712</v>
      </c>
      <c r="P21">
        <f t="shared" si="1"/>
        <v>0</v>
      </c>
      <c r="Q21">
        <f t="shared" si="2"/>
        <v>4.25</v>
      </c>
      <c r="R21">
        <f t="shared" si="3"/>
        <v>0</v>
      </c>
      <c r="S21">
        <f t="shared" si="4"/>
        <v>0</v>
      </c>
      <c r="T21">
        <f t="shared" si="5"/>
        <v>0</v>
      </c>
    </row>
    <row r="22" spans="1:20" x14ac:dyDescent="0.25">
      <c r="A22" t="s">
        <v>108</v>
      </c>
      <c r="B22" s="1">
        <v>13</v>
      </c>
      <c r="C22">
        <v>8</v>
      </c>
      <c r="D22">
        <v>20</v>
      </c>
      <c r="E22">
        <v>16</v>
      </c>
      <c r="F22">
        <v>10</v>
      </c>
      <c r="G22">
        <v>8</v>
      </c>
      <c r="O22">
        <f t="shared" si="0"/>
        <v>1.625</v>
      </c>
      <c r="P22">
        <f t="shared" si="1"/>
        <v>1.25</v>
      </c>
      <c r="Q22">
        <f t="shared" si="2"/>
        <v>1.25</v>
      </c>
      <c r="R22">
        <f t="shared" si="3"/>
        <v>0</v>
      </c>
      <c r="S22">
        <f t="shared" si="4"/>
        <v>0</v>
      </c>
      <c r="T22">
        <f t="shared" si="5"/>
        <v>0</v>
      </c>
    </row>
    <row r="23" spans="1:20" x14ac:dyDescent="0.25">
      <c r="A23" t="s">
        <v>50</v>
      </c>
      <c r="O23">
        <f t="shared" si="0"/>
        <v>0</v>
      </c>
      <c r="P23">
        <f t="shared" si="1"/>
        <v>0</v>
      </c>
      <c r="Q23">
        <f t="shared" si="2"/>
        <v>0</v>
      </c>
      <c r="R23">
        <f t="shared" si="3"/>
        <v>0</v>
      </c>
      <c r="S23">
        <f t="shared" si="4"/>
        <v>0</v>
      </c>
      <c r="T23">
        <f t="shared" si="5"/>
        <v>0</v>
      </c>
    </row>
    <row r="24" spans="1:20" x14ac:dyDescent="0.25">
      <c r="A24" t="s">
        <v>11</v>
      </c>
      <c r="B24" s="1">
        <v>4.8</v>
      </c>
      <c r="C24">
        <v>26</v>
      </c>
      <c r="F24">
        <v>1.9</v>
      </c>
      <c r="H24">
        <v>1.7</v>
      </c>
      <c r="I24">
        <v>26</v>
      </c>
      <c r="O24">
        <f t="shared" si="0"/>
        <v>0.1846153846153846</v>
      </c>
      <c r="P24">
        <f t="shared" si="1"/>
        <v>0</v>
      </c>
      <c r="Q24">
        <f t="shared" si="2"/>
        <v>0</v>
      </c>
      <c r="R24">
        <f t="shared" si="3"/>
        <v>6.5384615384615388E-2</v>
      </c>
      <c r="S24">
        <f t="shared" si="4"/>
        <v>0</v>
      </c>
      <c r="T24">
        <f t="shared" si="5"/>
        <v>0</v>
      </c>
    </row>
    <row r="25" spans="1:20" x14ac:dyDescent="0.25">
      <c r="A25" t="s">
        <v>12</v>
      </c>
      <c r="O25">
        <f t="shared" si="0"/>
        <v>0</v>
      </c>
      <c r="P25">
        <f t="shared" si="1"/>
        <v>0</v>
      </c>
      <c r="Q25">
        <f t="shared" si="2"/>
        <v>0</v>
      </c>
      <c r="R25">
        <f t="shared" si="3"/>
        <v>0</v>
      </c>
      <c r="S25">
        <f t="shared" si="4"/>
        <v>0</v>
      </c>
      <c r="T25">
        <f t="shared" si="5"/>
        <v>0</v>
      </c>
    </row>
    <row r="26" spans="1:20" x14ac:dyDescent="0.25">
      <c r="A26" t="s">
        <v>13</v>
      </c>
      <c r="B26" s="1">
        <v>3.5</v>
      </c>
      <c r="C26">
        <v>16</v>
      </c>
      <c r="H26">
        <v>2</v>
      </c>
      <c r="I26">
        <v>16</v>
      </c>
      <c r="J26">
        <v>1.3</v>
      </c>
      <c r="K26">
        <v>16</v>
      </c>
      <c r="O26">
        <f t="shared" si="0"/>
        <v>0.21875</v>
      </c>
      <c r="P26">
        <f t="shared" si="1"/>
        <v>0</v>
      </c>
      <c r="Q26">
        <f t="shared" si="2"/>
        <v>0</v>
      </c>
      <c r="R26">
        <f t="shared" si="3"/>
        <v>0.125</v>
      </c>
      <c r="S26">
        <f t="shared" si="4"/>
        <v>8.1250000000000003E-2</v>
      </c>
      <c r="T26">
        <f t="shared" si="5"/>
        <v>0</v>
      </c>
    </row>
    <row r="27" spans="1:20" x14ac:dyDescent="0.25">
      <c r="A27" t="s">
        <v>14</v>
      </c>
      <c r="B27" s="1">
        <v>7</v>
      </c>
      <c r="C27">
        <v>1</v>
      </c>
      <c r="D27">
        <v>4</v>
      </c>
      <c r="E27">
        <v>1</v>
      </c>
      <c r="F27">
        <v>9.5</v>
      </c>
      <c r="G27">
        <v>2</v>
      </c>
      <c r="O27">
        <f t="shared" si="0"/>
        <v>7</v>
      </c>
      <c r="P27">
        <f t="shared" si="1"/>
        <v>4</v>
      </c>
      <c r="Q27">
        <f t="shared" si="2"/>
        <v>4.75</v>
      </c>
      <c r="R27">
        <f t="shared" si="3"/>
        <v>0</v>
      </c>
      <c r="S27">
        <f t="shared" si="4"/>
        <v>0</v>
      </c>
      <c r="T27">
        <f t="shared" si="5"/>
        <v>0</v>
      </c>
    </row>
    <row r="28" spans="1:20" x14ac:dyDescent="0.25">
      <c r="A28" t="s">
        <v>14</v>
      </c>
      <c r="B28" s="1">
        <v>8.5</v>
      </c>
      <c r="C28">
        <v>2</v>
      </c>
      <c r="D28">
        <v>45</v>
      </c>
      <c r="E28">
        <v>16</v>
      </c>
      <c r="H28">
        <v>6.6</v>
      </c>
      <c r="I28">
        <v>2</v>
      </c>
      <c r="O28">
        <f t="shared" si="0"/>
        <v>4.25</v>
      </c>
      <c r="P28">
        <f t="shared" si="1"/>
        <v>2.8125</v>
      </c>
      <c r="Q28">
        <f t="shared" si="2"/>
        <v>0</v>
      </c>
      <c r="R28">
        <f t="shared" si="3"/>
        <v>3.3</v>
      </c>
      <c r="S28">
        <f t="shared" si="4"/>
        <v>0</v>
      </c>
      <c r="T28">
        <f t="shared" si="5"/>
        <v>0</v>
      </c>
    </row>
    <row r="29" spans="1:20" x14ac:dyDescent="0.25">
      <c r="A29" t="s">
        <v>14</v>
      </c>
      <c r="H29">
        <v>15</v>
      </c>
      <c r="I29">
        <v>4</v>
      </c>
      <c r="O29">
        <f t="shared" si="0"/>
        <v>0</v>
      </c>
      <c r="P29">
        <f t="shared" si="1"/>
        <v>0</v>
      </c>
      <c r="Q29">
        <f t="shared" si="2"/>
        <v>0</v>
      </c>
      <c r="R29">
        <f t="shared" si="3"/>
        <v>3.75</v>
      </c>
      <c r="S29">
        <f t="shared" si="4"/>
        <v>0</v>
      </c>
      <c r="T29">
        <f t="shared" si="5"/>
        <v>0</v>
      </c>
    </row>
    <row r="30" spans="1:20" x14ac:dyDescent="0.25">
      <c r="A30" t="s">
        <v>15</v>
      </c>
      <c r="B30" s="1">
        <v>6.5</v>
      </c>
      <c r="C30">
        <v>2</v>
      </c>
      <c r="F30">
        <v>9.5</v>
      </c>
      <c r="G30">
        <v>2</v>
      </c>
      <c r="H30">
        <v>4</v>
      </c>
      <c r="I30">
        <v>2</v>
      </c>
      <c r="O30">
        <f t="shared" si="0"/>
        <v>3.25</v>
      </c>
      <c r="P30">
        <f t="shared" si="1"/>
        <v>0</v>
      </c>
      <c r="Q30">
        <f t="shared" si="2"/>
        <v>4.75</v>
      </c>
      <c r="R30">
        <f t="shared" si="3"/>
        <v>2</v>
      </c>
      <c r="S30">
        <f t="shared" si="4"/>
        <v>0</v>
      </c>
      <c r="T30">
        <f t="shared" si="5"/>
        <v>0</v>
      </c>
    </row>
    <row r="31" spans="1:20" x14ac:dyDescent="0.25">
      <c r="A31" t="s">
        <v>47</v>
      </c>
      <c r="B31" s="1">
        <v>6.5</v>
      </c>
      <c r="C31">
        <v>2</v>
      </c>
      <c r="D31">
        <v>4.4000000000000004</v>
      </c>
      <c r="E31">
        <v>2</v>
      </c>
      <c r="F31">
        <v>9.5</v>
      </c>
      <c r="G31">
        <v>2</v>
      </c>
      <c r="H31">
        <v>4</v>
      </c>
      <c r="I31">
        <v>2</v>
      </c>
      <c r="O31">
        <f t="shared" si="0"/>
        <v>3.25</v>
      </c>
      <c r="P31">
        <f t="shared" si="1"/>
        <v>2.2000000000000002</v>
      </c>
      <c r="Q31">
        <f t="shared" si="2"/>
        <v>4.75</v>
      </c>
      <c r="R31">
        <f t="shared" si="3"/>
        <v>2</v>
      </c>
      <c r="S31">
        <f t="shared" si="4"/>
        <v>0</v>
      </c>
      <c r="T31">
        <f t="shared" si="5"/>
        <v>0</v>
      </c>
    </row>
    <row r="32" spans="1:20" x14ac:dyDescent="0.25">
      <c r="A32" t="s">
        <v>16</v>
      </c>
      <c r="F32">
        <v>7</v>
      </c>
      <c r="G32">
        <v>7</v>
      </c>
      <c r="O32">
        <f t="shared" si="0"/>
        <v>0</v>
      </c>
      <c r="P32">
        <f t="shared" si="1"/>
        <v>0</v>
      </c>
      <c r="Q32">
        <f t="shared" si="2"/>
        <v>1</v>
      </c>
      <c r="R32">
        <f t="shared" si="3"/>
        <v>0</v>
      </c>
      <c r="S32">
        <f t="shared" si="4"/>
        <v>0</v>
      </c>
      <c r="T32">
        <f t="shared" si="5"/>
        <v>0</v>
      </c>
    </row>
    <row r="33" spans="1:20" x14ac:dyDescent="0.25">
      <c r="A33" t="s">
        <v>17</v>
      </c>
      <c r="B33" s="1">
        <v>5</v>
      </c>
      <c r="C33">
        <v>12</v>
      </c>
      <c r="H33">
        <v>4</v>
      </c>
      <c r="I33">
        <v>12</v>
      </c>
      <c r="O33">
        <f t="shared" si="0"/>
        <v>0.41666666666666669</v>
      </c>
      <c r="P33">
        <f t="shared" si="1"/>
        <v>0</v>
      </c>
      <c r="Q33">
        <f t="shared" si="2"/>
        <v>0</v>
      </c>
      <c r="R33">
        <f t="shared" si="3"/>
        <v>0.33333333333333331</v>
      </c>
      <c r="S33">
        <f t="shared" si="4"/>
        <v>0</v>
      </c>
      <c r="T33">
        <f t="shared" si="5"/>
        <v>0</v>
      </c>
    </row>
    <row r="34" spans="1:20" x14ac:dyDescent="0.25">
      <c r="A34" t="s">
        <v>18</v>
      </c>
      <c r="B34" s="1">
        <v>6</v>
      </c>
      <c r="C34">
        <v>16</v>
      </c>
      <c r="F34">
        <v>5.5</v>
      </c>
      <c r="G34">
        <v>16</v>
      </c>
      <c r="H34">
        <v>4</v>
      </c>
      <c r="I34">
        <v>16</v>
      </c>
      <c r="O34">
        <f t="shared" si="0"/>
        <v>0.375</v>
      </c>
      <c r="P34">
        <f t="shared" si="1"/>
        <v>0</v>
      </c>
      <c r="Q34">
        <f t="shared" si="2"/>
        <v>0.34375</v>
      </c>
      <c r="R34">
        <f t="shared" si="3"/>
        <v>0.25</v>
      </c>
      <c r="S34">
        <f t="shared" si="4"/>
        <v>0</v>
      </c>
      <c r="T34">
        <f t="shared" si="5"/>
        <v>0</v>
      </c>
    </row>
    <row r="35" spans="1:20" x14ac:dyDescent="0.25">
      <c r="A35" t="s">
        <v>19</v>
      </c>
      <c r="O35">
        <f t="shared" si="0"/>
        <v>0</v>
      </c>
      <c r="P35">
        <f t="shared" si="1"/>
        <v>0</v>
      </c>
      <c r="Q35">
        <f t="shared" si="2"/>
        <v>0</v>
      </c>
      <c r="R35">
        <f t="shared" si="3"/>
        <v>0</v>
      </c>
      <c r="S35">
        <f t="shared" si="4"/>
        <v>0</v>
      </c>
      <c r="T35">
        <f t="shared" si="5"/>
        <v>0</v>
      </c>
    </row>
    <row r="36" spans="1:20" x14ac:dyDescent="0.25">
      <c r="A36" t="s">
        <v>20</v>
      </c>
      <c r="B36" s="1">
        <v>10.5</v>
      </c>
      <c r="C36">
        <v>12</v>
      </c>
      <c r="F36">
        <v>9</v>
      </c>
      <c r="G36">
        <v>12</v>
      </c>
      <c r="H36">
        <v>6.2</v>
      </c>
      <c r="I36">
        <v>12</v>
      </c>
      <c r="O36">
        <f t="shared" si="0"/>
        <v>0.875</v>
      </c>
      <c r="P36">
        <f t="shared" si="1"/>
        <v>0</v>
      </c>
      <c r="Q36">
        <f t="shared" si="2"/>
        <v>0.75</v>
      </c>
      <c r="R36">
        <f t="shared" si="3"/>
        <v>0.51666666666666672</v>
      </c>
      <c r="S36">
        <f t="shared" si="4"/>
        <v>0</v>
      </c>
      <c r="T36">
        <f t="shared" si="5"/>
        <v>0</v>
      </c>
    </row>
    <row r="37" spans="1:20" x14ac:dyDescent="0.25">
      <c r="A37" t="s">
        <v>21</v>
      </c>
      <c r="B37" s="1">
        <v>5</v>
      </c>
      <c r="C37">
        <v>64</v>
      </c>
      <c r="F37">
        <v>5</v>
      </c>
      <c r="G37">
        <v>64</v>
      </c>
      <c r="H37">
        <v>4</v>
      </c>
      <c r="I37">
        <v>64</v>
      </c>
      <c r="J37">
        <v>0.77</v>
      </c>
      <c r="K37">
        <v>16</v>
      </c>
      <c r="O37">
        <f t="shared" si="0"/>
        <v>7.8125E-2</v>
      </c>
      <c r="P37">
        <f t="shared" si="1"/>
        <v>0</v>
      </c>
      <c r="Q37">
        <f t="shared" si="2"/>
        <v>7.8125E-2</v>
      </c>
      <c r="R37">
        <f t="shared" si="3"/>
        <v>6.25E-2</v>
      </c>
      <c r="S37">
        <f t="shared" si="4"/>
        <v>4.8125000000000001E-2</v>
      </c>
      <c r="T37">
        <f t="shared" si="5"/>
        <v>0</v>
      </c>
    </row>
    <row r="38" spans="1:20" x14ac:dyDescent="0.25">
      <c r="A38" t="s">
        <v>22</v>
      </c>
      <c r="B38" s="1">
        <v>4.3</v>
      </c>
      <c r="C38">
        <v>32</v>
      </c>
      <c r="F38">
        <v>4</v>
      </c>
      <c r="G38">
        <v>32</v>
      </c>
      <c r="H38">
        <v>3.3</v>
      </c>
      <c r="I38">
        <v>32</v>
      </c>
      <c r="J38">
        <v>0.93</v>
      </c>
      <c r="K38">
        <v>16</v>
      </c>
      <c r="O38">
        <f t="shared" si="0"/>
        <v>0.13437499999999999</v>
      </c>
      <c r="P38">
        <f t="shared" si="1"/>
        <v>0</v>
      </c>
      <c r="Q38">
        <f t="shared" si="2"/>
        <v>0.125</v>
      </c>
      <c r="R38">
        <f t="shared" si="3"/>
        <v>0.10312499999999999</v>
      </c>
      <c r="S38">
        <f t="shared" si="4"/>
        <v>5.8125000000000003E-2</v>
      </c>
      <c r="T38">
        <f t="shared" si="5"/>
        <v>0</v>
      </c>
    </row>
    <row r="39" spans="1:20" x14ac:dyDescent="0.25">
      <c r="A39" t="s">
        <v>23</v>
      </c>
      <c r="F39">
        <v>4</v>
      </c>
      <c r="G39">
        <v>32</v>
      </c>
      <c r="J39">
        <v>0.93</v>
      </c>
      <c r="K39">
        <v>16</v>
      </c>
      <c r="O39">
        <f t="shared" si="0"/>
        <v>0</v>
      </c>
      <c r="P39">
        <f t="shared" si="1"/>
        <v>0</v>
      </c>
      <c r="Q39">
        <f t="shared" si="2"/>
        <v>0.125</v>
      </c>
      <c r="R39">
        <f t="shared" si="3"/>
        <v>0</v>
      </c>
      <c r="S39">
        <f t="shared" si="4"/>
        <v>5.8125000000000003E-2</v>
      </c>
      <c r="T39">
        <f t="shared" si="5"/>
        <v>0</v>
      </c>
    </row>
    <row r="40" spans="1:20" x14ac:dyDescent="0.25">
      <c r="A40" t="s">
        <v>24</v>
      </c>
      <c r="D40">
        <v>27.7</v>
      </c>
      <c r="E40">
        <v>5</v>
      </c>
      <c r="O40">
        <f t="shared" si="0"/>
        <v>0</v>
      </c>
      <c r="P40">
        <f t="shared" si="1"/>
        <v>5.54</v>
      </c>
      <c r="Q40">
        <f t="shared" si="2"/>
        <v>0</v>
      </c>
      <c r="R40">
        <f t="shared" si="3"/>
        <v>0</v>
      </c>
      <c r="S40">
        <f t="shared" si="4"/>
        <v>0</v>
      </c>
      <c r="T40">
        <f t="shared" si="5"/>
        <v>0</v>
      </c>
    </row>
    <row r="41" spans="1:20" x14ac:dyDescent="0.25">
      <c r="A41" t="s">
        <v>25</v>
      </c>
      <c r="D41">
        <v>17.899999999999999</v>
      </c>
      <c r="E41">
        <v>2.5</v>
      </c>
      <c r="O41">
        <f t="shared" si="0"/>
        <v>0</v>
      </c>
      <c r="P41">
        <f t="shared" si="1"/>
        <v>7.1599999999999993</v>
      </c>
      <c r="Q41">
        <f t="shared" si="2"/>
        <v>0</v>
      </c>
      <c r="R41">
        <f t="shared" si="3"/>
        <v>0</v>
      </c>
      <c r="S41">
        <f t="shared" si="4"/>
        <v>0</v>
      </c>
      <c r="T41">
        <f t="shared" si="5"/>
        <v>0</v>
      </c>
    </row>
    <row r="42" spans="1:20" x14ac:dyDescent="0.25">
      <c r="A42" t="s">
        <v>26</v>
      </c>
      <c r="B42" s="1">
        <v>11</v>
      </c>
      <c r="C42">
        <v>9.6999999999999993</v>
      </c>
      <c r="D42">
        <v>9.5</v>
      </c>
      <c r="E42">
        <v>9.6999999999999993</v>
      </c>
      <c r="F42">
        <v>9.5</v>
      </c>
      <c r="G42">
        <v>9.6999999999999993</v>
      </c>
      <c r="H42">
        <v>8.8000000000000007</v>
      </c>
      <c r="I42">
        <v>9.6999999999999993</v>
      </c>
      <c r="O42">
        <f t="shared" si="0"/>
        <v>1.1340206185567012</v>
      </c>
      <c r="P42">
        <f t="shared" si="1"/>
        <v>0.97938144329896915</v>
      </c>
      <c r="Q42">
        <f t="shared" si="2"/>
        <v>0.97938144329896915</v>
      </c>
      <c r="R42">
        <f t="shared" si="3"/>
        <v>0.90721649484536093</v>
      </c>
      <c r="S42">
        <f t="shared" si="4"/>
        <v>0</v>
      </c>
      <c r="T42">
        <f t="shared" si="5"/>
        <v>0</v>
      </c>
    </row>
    <row r="43" spans="1:20" x14ac:dyDescent="0.25">
      <c r="A43" t="s">
        <v>27</v>
      </c>
      <c r="D43">
        <v>16</v>
      </c>
      <c r="E43">
        <v>16</v>
      </c>
      <c r="O43">
        <f t="shared" si="0"/>
        <v>0</v>
      </c>
      <c r="P43">
        <f t="shared" si="1"/>
        <v>1</v>
      </c>
      <c r="Q43">
        <f t="shared" si="2"/>
        <v>0</v>
      </c>
      <c r="R43">
        <f t="shared" si="3"/>
        <v>0</v>
      </c>
      <c r="S43">
        <f t="shared" si="4"/>
        <v>0</v>
      </c>
      <c r="T43">
        <f t="shared" si="5"/>
        <v>0</v>
      </c>
    </row>
    <row r="44" spans="1:20" x14ac:dyDescent="0.25">
      <c r="A44" t="s">
        <v>28</v>
      </c>
      <c r="D44">
        <v>27</v>
      </c>
      <c r="E44">
        <v>48</v>
      </c>
      <c r="F44">
        <v>6.5</v>
      </c>
      <c r="G44">
        <v>12</v>
      </c>
      <c r="O44">
        <f t="shared" si="0"/>
        <v>0</v>
      </c>
      <c r="P44">
        <f t="shared" si="1"/>
        <v>0.5625</v>
      </c>
      <c r="Q44">
        <f t="shared" si="2"/>
        <v>0.54166666666666663</v>
      </c>
      <c r="R44">
        <f t="shared" si="3"/>
        <v>0</v>
      </c>
      <c r="S44">
        <f t="shared" si="4"/>
        <v>0</v>
      </c>
      <c r="T44">
        <f t="shared" si="5"/>
        <v>0</v>
      </c>
    </row>
    <row r="45" spans="1:20" x14ac:dyDescent="0.25">
      <c r="A45" t="s">
        <v>29</v>
      </c>
      <c r="H45">
        <v>5</v>
      </c>
      <c r="I45">
        <v>16</v>
      </c>
      <c r="O45">
        <f t="shared" si="0"/>
        <v>0</v>
      </c>
      <c r="P45">
        <f t="shared" si="1"/>
        <v>0</v>
      </c>
      <c r="Q45">
        <f t="shared" si="2"/>
        <v>0</v>
      </c>
      <c r="R45">
        <f t="shared" si="3"/>
        <v>0.3125</v>
      </c>
      <c r="S45">
        <f t="shared" si="4"/>
        <v>0</v>
      </c>
      <c r="T45">
        <f t="shared" si="5"/>
        <v>0</v>
      </c>
    </row>
    <row r="46" spans="1:20" x14ac:dyDescent="0.25">
      <c r="A46" t="s">
        <v>109</v>
      </c>
      <c r="D46">
        <v>21.5</v>
      </c>
      <c r="E46">
        <v>5</v>
      </c>
      <c r="O46">
        <f t="shared" si="0"/>
        <v>0</v>
      </c>
      <c r="P46">
        <f t="shared" si="1"/>
        <v>4.3</v>
      </c>
      <c r="Q46">
        <f t="shared" si="2"/>
        <v>0</v>
      </c>
      <c r="R46">
        <f t="shared" si="3"/>
        <v>0</v>
      </c>
      <c r="S46">
        <f t="shared" si="4"/>
        <v>0</v>
      </c>
      <c r="T46">
        <f t="shared" si="5"/>
        <v>0</v>
      </c>
    </row>
    <row r="47" spans="1:20" x14ac:dyDescent="0.25">
      <c r="A47" t="s">
        <v>110</v>
      </c>
      <c r="D47">
        <v>26</v>
      </c>
      <c r="E47">
        <v>48</v>
      </c>
      <c r="F47">
        <v>15</v>
      </c>
      <c r="G47">
        <v>16</v>
      </c>
      <c r="H47">
        <v>8.9</v>
      </c>
      <c r="I47">
        <v>16</v>
      </c>
      <c r="O47">
        <f t="shared" si="0"/>
        <v>0</v>
      </c>
      <c r="P47">
        <f t="shared" si="1"/>
        <v>0.54166666666666663</v>
      </c>
      <c r="Q47">
        <f t="shared" si="2"/>
        <v>0.9375</v>
      </c>
      <c r="R47">
        <f t="shared" si="3"/>
        <v>0.55625000000000002</v>
      </c>
      <c r="S47">
        <f t="shared" si="4"/>
        <v>0</v>
      </c>
      <c r="T47">
        <f t="shared" si="5"/>
        <v>0</v>
      </c>
    </row>
    <row r="48" spans="1:20" x14ac:dyDescent="0.25">
      <c r="A48" t="s">
        <v>31</v>
      </c>
      <c r="D48">
        <v>15</v>
      </c>
      <c r="E48">
        <v>16</v>
      </c>
      <c r="O48">
        <f t="shared" si="0"/>
        <v>0</v>
      </c>
      <c r="P48">
        <f t="shared" si="1"/>
        <v>0.9375</v>
      </c>
      <c r="Q48">
        <f t="shared" si="2"/>
        <v>0</v>
      </c>
      <c r="R48">
        <f t="shared" si="3"/>
        <v>0</v>
      </c>
      <c r="S48">
        <f t="shared" si="4"/>
        <v>0</v>
      </c>
      <c r="T48">
        <f t="shared" si="5"/>
        <v>0</v>
      </c>
    </row>
    <row r="49" spans="1:20" x14ac:dyDescent="0.25">
      <c r="A49" t="s">
        <v>32</v>
      </c>
      <c r="B49" s="1">
        <v>11</v>
      </c>
      <c r="C49">
        <v>23</v>
      </c>
      <c r="D49">
        <v>5.5</v>
      </c>
      <c r="E49">
        <v>15</v>
      </c>
      <c r="F49">
        <v>6</v>
      </c>
      <c r="G49">
        <v>14</v>
      </c>
      <c r="H49">
        <v>5</v>
      </c>
      <c r="I49">
        <v>30</v>
      </c>
      <c r="O49">
        <f t="shared" si="0"/>
        <v>0.47826086956521741</v>
      </c>
      <c r="P49">
        <f t="shared" si="1"/>
        <v>0.36666666666666664</v>
      </c>
      <c r="Q49">
        <f t="shared" si="2"/>
        <v>0.42857142857142855</v>
      </c>
      <c r="R49">
        <f t="shared" si="3"/>
        <v>0.16666666666666666</v>
      </c>
      <c r="S49">
        <f t="shared" si="4"/>
        <v>0</v>
      </c>
      <c r="T49">
        <f t="shared" si="5"/>
        <v>0</v>
      </c>
    </row>
    <row r="50" spans="1:20" x14ac:dyDescent="0.25">
      <c r="A50" t="s">
        <v>97</v>
      </c>
      <c r="H50">
        <v>14.7</v>
      </c>
      <c r="O50">
        <f t="shared" si="0"/>
        <v>0</v>
      </c>
      <c r="P50">
        <f t="shared" si="1"/>
        <v>0</v>
      </c>
      <c r="Q50">
        <f t="shared" si="2"/>
        <v>0</v>
      </c>
      <c r="R50">
        <f t="shared" si="3"/>
        <v>0</v>
      </c>
      <c r="S50">
        <f t="shared" si="4"/>
        <v>0</v>
      </c>
      <c r="T50">
        <f t="shared" si="5"/>
        <v>0</v>
      </c>
    </row>
    <row r="51" spans="1:20" x14ac:dyDescent="0.25">
      <c r="A51" t="s">
        <v>33</v>
      </c>
      <c r="B51" s="1">
        <v>6</v>
      </c>
      <c r="C51">
        <v>48</v>
      </c>
      <c r="F51">
        <v>4</v>
      </c>
      <c r="G51">
        <v>48</v>
      </c>
      <c r="H51">
        <v>3.8</v>
      </c>
      <c r="I51">
        <v>48</v>
      </c>
      <c r="O51">
        <f t="shared" si="0"/>
        <v>0.125</v>
      </c>
      <c r="P51">
        <f t="shared" si="1"/>
        <v>0</v>
      </c>
      <c r="Q51">
        <f t="shared" si="2"/>
        <v>8.3333333333333329E-2</v>
      </c>
      <c r="R51">
        <f t="shared" si="3"/>
        <v>7.9166666666666663E-2</v>
      </c>
      <c r="S51">
        <f t="shared" si="4"/>
        <v>0</v>
      </c>
      <c r="T51">
        <f t="shared" si="5"/>
        <v>0</v>
      </c>
    </row>
    <row r="52" spans="1:20" x14ac:dyDescent="0.25">
      <c r="A52" t="s">
        <v>66</v>
      </c>
      <c r="F52">
        <v>6</v>
      </c>
      <c r="G52">
        <v>40</v>
      </c>
      <c r="H52">
        <v>13.2</v>
      </c>
      <c r="I52">
        <v>128</v>
      </c>
      <c r="O52">
        <f t="shared" si="0"/>
        <v>0</v>
      </c>
      <c r="P52">
        <f t="shared" si="1"/>
        <v>0</v>
      </c>
      <c r="Q52">
        <f t="shared" si="2"/>
        <v>0.15</v>
      </c>
      <c r="R52">
        <f t="shared" si="3"/>
        <v>0.10312499999999999</v>
      </c>
      <c r="S52">
        <f t="shared" si="4"/>
        <v>0</v>
      </c>
      <c r="T52">
        <f t="shared" si="5"/>
        <v>0</v>
      </c>
    </row>
    <row r="53" spans="1:20" ht="13.5" customHeight="1" x14ac:dyDescent="0.25">
      <c r="A53" t="s">
        <v>34</v>
      </c>
      <c r="B53" s="1">
        <v>6</v>
      </c>
      <c r="C53">
        <v>48</v>
      </c>
      <c r="H53">
        <v>4.25</v>
      </c>
      <c r="I53">
        <v>48</v>
      </c>
      <c r="O53">
        <f t="shared" si="0"/>
        <v>0.125</v>
      </c>
      <c r="P53">
        <f t="shared" si="1"/>
        <v>0</v>
      </c>
      <c r="Q53">
        <f t="shared" si="2"/>
        <v>0</v>
      </c>
      <c r="R53">
        <f t="shared" si="3"/>
        <v>8.8541666666666671E-2</v>
      </c>
      <c r="S53">
        <f t="shared" si="4"/>
        <v>0</v>
      </c>
      <c r="T53">
        <f t="shared" si="5"/>
        <v>0</v>
      </c>
    </row>
    <row r="54" spans="1:20" ht="13.5" customHeight="1" x14ac:dyDescent="0.25">
      <c r="A54" t="s">
        <v>98</v>
      </c>
      <c r="F54">
        <v>4.5</v>
      </c>
      <c r="G54">
        <v>48</v>
      </c>
      <c r="H54">
        <v>10</v>
      </c>
      <c r="I54">
        <v>128</v>
      </c>
      <c r="O54">
        <f t="shared" si="0"/>
        <v>0</v>
      </c>
      <c r="P54">
        <f t="shared" si="1"/>
        <v>0</v>
      </c>
      <c r="Q54">
        <f t="shared" si="2"/>
        <v>9.375E-2</v>
      </c>
      <c r="R54">
        <f t="shared" si="3"/>
        <v>7.8125E-2</v>
      </c>
      <c r="S54">
        <f t="shared" si="4"/>
        <v>0</v>
      </c>
      <c r="T54">
        <f t="shared" si="5"/>
        <v>0</v>
      </c>
    </row>
    <row r="55" spans="1:20" ht="13.5" customHeight="1" x14ac:dyDescent="0.25">
      <c r="A55" t="s">
        <v>35</v>
      </c>
      <c r="F55">
        <v>7</v>
      </c>
      <c r="G55">
        <v>15</v>
      </c>
      <c r="O55">
        <f t="shared" si="0"/>
        <v>0</v>
      </c>
      <c r="P55">
        <f t="shared" si="1"/>
        <v>0</v>
      </c>
      <c r="Q55">
        <f t="shared" si="2"/>
        <v>0.46666666666666667</v>
      </c>
      <c r="R55">
        <f t="shared" si="3"/>
        <v>0</v>
      </c>
      <c r="S55">
        <f t="shared" si="4"/>
        <v>0</v>
      </c>
      <c r="T55">
        <f t="shared" si="5"/>
        <v>0</v>
      </c>
    </row>
    <row r="56" spans="1:20" x14ac:dyDescent="0.25">
      <c r="A56" t="s">
        <v>36</v>
      </c>
      <c r="B56" s="1">
        <v>12</v>
      </c>
      <c r="C56">
        <v>16</v>
      </c>
      <c r="D56">
        <v>12</v>
      </c>
      <c r="E56">
        <v>30</v>
      </c>
      <c r="F56">
        <v>10.8</v>
      </c>
      <c r="G56">
        <v>16</v>
      </c>
      <c r="H56">
        <v>6.1</v>
      </c>
      <c r="I56">
        <v>16</v>
      </c>
      <c r="O56">
        <f t="shared" si="0"/>
        <v>0.75</v>
      </c>
      <c r="P56">
        <f t="shared" si="1"/>
        <v>0.4</v>
      </c>
      <c r="Q56">
        <f t="shared" si="2"/>
        <v>0.67500000000000004</v>
      </c>
      <c r="R56">
        <f t="shared" si="3"/>
        <v>0.38124999999999998</v>
      </c>
      <c r="S56">
        <f t="shared" si="4"/>
        <v>0</v>
      </c>
      <c r="T56">
        <f t="shared" si="5"/>
        <v>0</v>
      </c>
    </row>
    <row r="57" spans="1:20" x14ac:dyDescent="0.25">
      <c r="A57" t="s">
        <v>111</v>
      </c>
      <c r="D57">
        <v>28</v>
      </c>
      <c r="E57">
        <v>48</v>
      </c>
      <c r="F57">
        <v>11</v>
      </c>
      <c r="G57">
        <v>36</v>
      </c>
      <c r="O57">
        <f t="shared" si="0"/>
        <v>0</v>
      </c>
      <c r="P57">
        <f t="shared" si="1"/>
        <v>0.58333333333333337</v>
      </c>
      <c r="Q57">
        <f t="shared" si="2"/>
        <v>0.30555555555555558</v>
      </c>
      <c r="R57">
        <f t="shared" si="3"/>
        <v>0</v>
      </c>
      <c r="S57">
        <f t="shared" si="4"/>
        <v>0</v>
      </c>
      <c r="T57">
        <f t="shared" si="5"/>
        <v>0</v>
      </c>
    </row>
    <row r="58" spans="1:20" x14ac:dyDescent="0.25">
      <c r="A58" t="s">
        <v>37</v>
      </c>
      <c r="B58" s="1">
        <v>6</v>
      </c>
      <c r="C58">
        <v>12</v>
      </c>
      <c r="F58">
        <v>5</v>
      </c>
      <c r="G58">
        <v>12</v>
      </c>
      <c r="O58">
        <f t="shared" si="0"/>
        <v>0.5</v>
      </c>
      <c r="P58">
        <f t="shared" si="1"/>
        <v>0</v>
      </c>
      <c r="Q58">
        <f t="shared" si="2"/>
        <v>0.41666666666666669</v>
      </c>
      <c r="R58">
        <f t="shared" si="3"/>
        <v>0</v>
      </c>
      <c r="S58">
        <f t="shared" si="4"/>
        <v>0</v>
      </c>
      <c r="T58">
        <f t="shared" si="5"/>
        <v>0</v>
      </c>
    </row>
    <row r="59" spans="1:20" x14ac:dyDescent="0.25">
      <c r="A59" t="s">
        <v>58</v>
      </c>
      <c r="B59" s="1">
        <v>6</v>
      </c>
      <c r="C59">
        <v>12</v>
      </c>
      <c r="F59">
        <v>5.8</v>
      </c>
      <c r="G59">
        <v>12</v>
      </c>
      <c r="H59">
        <v>4.7</v>
      </c>
      <c r="I59">
        <v>12</v>
      </c>
      <c r="O59">
        <f t="shared" si="0"/>
        <v>0.5</v>
      </c>
      <c r="P59">
        <f t="shared" si="1"/>
        <v>0</v>
      </c>
      <c r="Q59">
        <f t="shared" si="2"/>
        <v>0.48333333333333334</v>
      </c>
      <c r="R59">
        <f t="shared" si="3"/>
        <v>0.39166666666666666</v>
      </c>
      <c r="S59">
        <f t="shared" si="4"/>
        <v>0</v>
      </c>
      <c r="T59">
        <f t="shared" si="5"/>
        <v>0</v>
      </c>
    </row>
    <row r="60" spans="1:20" x14ac:dyDescent="0.25">
      <c r="A60" t="s">
        <v>38</v>
      </c>
      <c r="F60">
        <v>7.5</v>
      </c>
      <c r="G60">
        <v>16</v>
      </c>
      <c r="O60">
        <f t="shared" si="0"/>
        <v>0</v>
      </c>
      <c r="P60">
        <f t="shared" si="1"/>
        <v>0</v>
      </c>
      <c r="Q60">
        <f t="shared" si="2"/>
        <v>0.46875</v>
      </c>
      <c r="R60">
        <f t="shared" si="3"/>
        <v>0</v>
      </c>
      <c r="S60">
        <f t="shared" si="4"/>
        <v>0</v>
      </c>
      <c r="T60">
        <f t="shared" si="5"/>
        <v>0</v>
      </c>
    </row>
    <row r="61" spans="1:20" x14ac:dyDescent="0.25">
      <c r="A61" t="s">
        <v>39</v>
      </c>
      <c r="F61">
        <v>6</v>
      </c>
      <c r="G61">
        <v>16</v>
      </c>
      <c r="O61">
        <f t="shared" si="0"/>
        <v>0</v>
      </c>
      <c r="P61">
        <f t="shared" si="1"/>
        <v>0</v>
      </c>
      <c r="Q61">
        <f t="shared" si="2"/>
        <v>0.375</v>
      </c>
      <c r="R61">
        <f t="shared" si="3"/>
        <v>0</v>
      </c>
      <c r="S61">
        <f t="shared" si="4"/>
        <v>0</v>
      </c>
      <c r="T61">
        <f t="shared" si="5"/>
        <v>0</v>
      </c>
    </row>
    <row r="62" spans="1:20" x14ac:dyDescent="0.25">
      <c r="A62" t="s">
        <v>40</v>
      </c>
      <c r="F62">
        <v>5</v>
      </c>
      <c r="G62">
        <v>3.5</v>
      </c>
      <c r="O62">
        <f t="shared" si="0"/>
        <v>0</v>
      </c>
      <c r="P62">
        <f t="shared" si="1"/>
        <v>0</v>
      </c>
      <c r="Q62">
        <f t="shared" si="2"/>
        <v>1.4285714285714286</v>
      </c>
      <c r="R62">
        <f t="shared" si="3"/>
        <v>0</v>
      </c>
      <c r="S62">
        <f t="shared" si="4"/>
        <v>0</v>
      </c>
      <c r="T62">
        <f t="shared" si="5"/>
        <v>0</v>
      </c>
    </row>
    <row r="63" spans="1:20" x14ac:dyDescent="0.25">
      <c r="A63" t="s">
        <v>57</v>
      </c>
      <c r="D63">
        <v>18.5</v>
      </c>
      <c r="E63">
        <v>16</v>
      </c>
      <c r="F63">
        <v>6</v>
      </c>
      <c r="G63">
        <v>4.5</v>
      </c>
      <c r="H63">
        <v>5.7</v>
      </c>
      <c r="I63">
        <v>4.8</v>
      </c>
      <c r="J63">
        <v>9.9</v>
      </c>
      <c r="K63">
        <v>16</v>
      </c>
      <c r="O63">
        <f t="shared" si="0"/>
        <v>0</v>
      </c>
      <c r="P63">
        <f t="shared" si="1"/>
        <v>1.15625</v>
      </c>
      <c r="Q63">
        <f t="shared" si="2"/>
        <v>1.3333333333333333</v>
      </c>
      <c r="R63">
        <f t="shared" si="3"/>
        <v>1.1875</v>
      </c>
      <c r="S63">
        <f t="shared" si="4"/>
        <v>0.61875000000000002</v>
      </c>
      <c r="T63">
        <f t="shared" si="5"/>
        <v>0</v>
      </c>
    </row>
    <row r="64" spans="1:20" x14ac:dyDescent="0.25">
      <c r="A64" t="s">
        <v>101</v>
      </c>
      <c r="J64">
        <v>1.4</v>
      </c>
      <c r="K64">
        <v>16</v>
      </c>
      <c r="O64">
        <f t="shared" si="0"/>
        <v>0</v>
      </c>
      <c r="P64">
        <f t="shared" si="1"/>
        <v>0</v>
      </c>
      <c r="Q64">
        <f t="shared" si="2"/>
        <v>0</v>
      </c>
      <c r="R64">
        <f t="shared" si="3"/>
        <v>0</v>
      </c>
      <c r="S64">
        <f t="shared" si="4"/>
        <v>8.7499999999999994E-2</v>
      </c>
      <c r="T64">
        <f t="shared" si="5"/>
        <v>0</v>
      </c>
    </row>
    <row r="65" spans="1:20" x14ac:dyDescent="0.25">
      <c r="A65" t="s">
        <v>100</v>
      </c>
      <c r="J65">
        <v>0.48</v>
      </c>
      <c r="K65">
        <v>16</v>
      </c>
      <c r="O65">
        <f t="shared" si="0"/>
        <v>0</v>
      </c>
      <c r="P65">
        <f t="shared" si="1"/>
        <v>0</v>
      </c>
      <c r="Q65">
        <f t="shared" si="2"/>
        <v>0</v>
      </c>
      <c r="R65">
        <f t="shared" si="3"/>
        <v>0</v>
      </c>
      <c r="S65">
        <f t="shared" si="4"/>
        <v>0.03</v>
      </c>
      <c r="T65">
        <f t="shared" si="5"/>
        <v>0</v>
      </c>
    </row>
    <row r="66" spans="1:20" x14ac:dyDescent="0.25">
      <c r="A66" t="s">
        <v>102</v>
      </c>
      <c r="J66">
        <v>0.57999999999999996</v>
      </c>
      <c r="K66">
        <v>16</v>
      </c>
      <c r="O66">
        <f t="shared" si="0"/>
        <v>0</v>
      </c>
      <c r="P66">
        <f t="shared" si="1"/>
        <v>0</v>
      </c>
      <c r="Q66">
        <f t="shared" si="2"/>
        <v>0</v>
      </c>
      <c r="R66">
        <f t="shared" si="3"/>
        <v>0</v>
      </c>
      <c r="S66">
        <f t="shared" si="4"/>
        <v>3.6249999999999998E-2</v>
      </c>
      <c r="T66">
        <f t="shared" si="5"/>
        <v>0</v>
      </c>
    </row>
    <row r="67" spans="1:20" x14ac:dyDescent="0.25">
      <c r="A67" t="s">
        <v>103</v>
      </c>
      <c r="J67">
        <v>2.48</v>
      </c>
      <c r="K67">
        <v>16</v>
      </c>
      <c r="O67">
        <f t="shared" ref="O67" si="6" xml:space="preserve"> IF(ISBLANK(C67), 0, (B67/C67))</f>
        <v>0</v>
      </c>
      <c r="P67">
        <f t="shared" ref="P67" si="7" xml:space="preserve"> IF(ISBLANK(E67 ), 0, D67 /E67 )</f>
        <v>0</v>
      </c>
      <c r="Q67">
        <f t="shared" ref="Q67" si="8" xml:space="preserve"> IF(ISBLANK(G67 ), 0, F67 /G67 )</f>
        <v>0</v>
      </c>
      <c r="R67">
        <f t="shared" ref="R67" si="9" xml:space="preserve"> IF(ISBLANK(I67 ), 0, H67 /I67)</f>
        <v>0</v>
      </c>
      <c r="S67">
        <f t="shared" ref="S67" si="10" xml:space="preserve"> IF(ISBLANK(K67 ), 0, J67 /K67 )</f>
        <v>0.155</v>
      </c>
      <c r="T67">
        <f t="shared" ref="T67" si="11" xml:space="preserve"> IF(ISBLANK(M67 ), 0, L67 /M67 )</f>
        <v>0</v>
      </c>
    </row>
    <row r="70" spans="1:20" x14ac:dyDescent="0.25">
      <c r="B70" s="1" t="e" cm="1">
        <f t="array" ref="B70">_xlfn.ANCHORARRAY(B2)</f>
        <v>#REF!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082A-787D-4D9A-B21B-DCDC6BC8A2C4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89C1-4933-4CC3-95FA-DB9F1B768BFE}">
  <dimension ref="A1:K98"/>
  <sheetViews>
    <sheetView workbookViewId="0">
      <selection activeCell="D43" sqref="D43"/>
    </sheetView>
  </sheetViews>
  <sheetFormatPr defaultRowHeight="15" x14ac:dyDescent="0.25"/>
  <cols>
    <col min="1" max="1" width="32.7109375" customWidth="1"/>
    <col min="2" max="2" width="8.42578125" customWidth="1"/>
    <col min="3" max="3" width="7.5703125" customWidth="1"/>
    <col min="6" max="6" width="27" customWidth="1"/>
    <col min="7" max="7" width="9.7109375" customWidth="1"/>
    <col min="8" max="8" width="9.28515625" customWidth="1"/>
    <col min="9" max="9" width="29" customWidth="1"/>
    <col min="10" max="10" width="7.5703125" customWidth="1"/>
    <col min="11" max="11" width="7" customWidth="1"/>
    <col min="14" max="14" width="39.5703125" bestFit="1" customWidth="1"/>
  </cols>
  <sheetData>
    <row r="1" spans="1:11" x14ac:dyDescent="0.25">
      <c r="A1" s="2" t="s">
        <v>73</v>
      </c>
      <c r="B1" s="2"/>
      <c r="C1" s="2"/>
      <c r="F1" s="2" t="s">
        <v>21</v>
      </c>
      <c r="G1" s="2"/>
      <c r="H1" s="2"/>
      <c r="J1" s="2"/>
      <c r="K1" s="2"/>
    </row>
    <row r="2" spans="1:11" x14ac:dyDescent="0.25">
      <c r="A2" s="2" t="s">
        <v>1</v>
      </c>
      <c r="B2" s="2"/>
      <c r="C2" s="2"/>
      <c r="F2" s="2" t="s">
        <v>22</v>
      </c>
      <c r="G2" s="2"/>
      <c r="H2" s="2"/>
      <c r="J2" s="2"/>
      <c r="K2" s="2"/>
    </row>
    <row r="3" spans="1:11" x14ac:dyDescent="0.25">
      <c r="A3" s="2" t="s">
        <v>2</v>
      </c>
      <c r="B3" s="2"/>
      <c r="C3" s="2"/>
      <c r="F3" s="2" t="s">
        <v>23</v>
      </c>
      <c r="G3" s="2"/>
      <c r="H3" s="2"/>
      <c r="J3" s="2"/>
      <c r="K3" s="2"/>
    </row>
    <row r="4" spans="1:11" x14ac:dyDescent="0.25">
      <c r="A4" s="2" t="s">
        <v>54</v>
      </c>
      <c r="B4" s="2"/>
      <c r="C4" s="2"/>
      <c r="F4" s="2" t="s">
        <v>24</v>
      </c>
      <c r="G4" s="2"/>
      <c r="H4" s="2"/>
      <c r="J4" s="2"/>
      <c r="K4" s="2"/>
    </row>
    <row r="5" spans="1:11" x14ac:dyDescent="0.25">
      <c r="A5" s="2" t="s">
        <v>69</v>
      </c>
      <c r="B5" s="2"/>
      <c r="C5" s="2"/>
      <c r="F5" s="2" t="s">
        <v>25</v>
      </c>
      <c r="G5" s="2"/>
      <c r="H5" s="2"/>
      <c r="J5" s="2"/>
      <c r="K5" s="2"/>
    </row>
    <row r="6" spans="1:11" x14ac:dyDescent="0.25">
      <c r="A6" s="2" t="s">
        <v>70</v>
      </c>
      <c r="B6" s="2"/>
      <c r="C6" s="2"/>
      <c r="F6" s="2" t="s">
        <v>26</v>
      </c>
      <c r="G6" s="2"/>
      <c r="H6" s="2"/>
      <c r="J6" s="2"/>
      <c r="K6" s="2"/>
    </row>
    <row r="7" spans="1:11" x14ac:dyDescent="0.25">
      <c r="A7" s="3"/>
      <c r="B7" s="4"/>
      <c r="C7" s="5"/>
      <c r="F7" s="2" t="s">
        <v>27</v>
      </c>
      <c r="G7" s="2"/>
      <c r="H7" s="2"/>
      <c r="J7" s="2"/>
      <c r="K7" s="2"/>
    </row>
    <row r="8" spans="1:11" x14ac:dyDescent="0.25">
      <c r="A8" s="2" t="s">
        <v>55</v>
      </c>
      <c r="B8" s="2"/>
      <c r="C8" s="2"/>
      <c r="F8" s="2" t="s">
        <v>28</v>
      </c>
      <c r="G8" s="2"/>
      <c r="H8" s="2"/>
      <c r="J8" s="2"/>
      <c r="K8" s="2"/>
    </row>
    <row r="9" spans="1:11" x14ac:dyDescent="0.25">
      <c r="A9" s="2" t="s">
        <v>52</v>
      </c>
      <c r="B9" s="2"/>
      <c r="C9" s="2"/>
      <c r="J9" s="2"/>
      <c r="K9" s="2"/>
    </row>
    <row r="10" spans="1:11" x14ac:dyDescent="0.25">
      <c r="A10" s="2" t="s">
        <v>48</v>
      </c>
      <c r="B10" s="2"/>
      <c r="C10" s="2"/>
      <c r="F10" s="2" t="s">
        <v>30</v>
      </c>
      <c r="G10" s="2"/>
      <c r="H10" s="2"/>
      <c r="J10" s="2"/>
      <c r="K10" s="2"/>
    </row>
    <row r="11" spans="1:11" x14ac:dyDescent="0.25">
      <c r="F11" s="2" t="s">
        <v>51</v>
      </c>
      <c r="G11" s="2"/>
      <c r="H11" s="2"/>
      <c r="J11" s="2"/>
      <c r="K11" s="2"/>
    </row>
    <row r="12" spans="1:11" x14ac:dyDescent="0.25">
      <c r="A12" s="2" t="s">
        <v>3</v>
      </c>
      <c r="B12" s="2"/>
      <c r="C12" s="2"/>
      <c r="F12" s="2" t="s">
        <v>64</v>
      </c>
      <c r="G12" s="2"/>
      <c r="H12" s="2"/>
      <c r="J12" s="2"/>
      <c r="K12" s="2"/>
    </row>
    <row r="13" spans="1:11" x14ac:dyDescent="0.25">
      <c r="A13" s="2" t="s">
        <v>4</v>
      </c>
      <c r="B13" s="2"/>
      <c r="C13" s="2"/>
      <c r="F13" s="2" t="s">
        <v>31</v>
      </c>
      <c r="G13" s="2"/>
      <c r="H13" s="2"/>
      <c r="J13" s="2"/>
      <c r="K13" s="2"/>
    </row>
    <row r="14" spans="1:11" x14ac:dyDescent="0.25">
      <c r="A14" s="2"/>
      <c r="B14" s="2"/>
      <c r="C14" s="2"/>
      <c r="F14" s="2"/>
      <c r="G14" s="2"/>
      <c r="H14" s="2"/>
      <c r="J14" s="2"/>
      <c r="K14" s="2"/>
    </row>
    <row r="15" spans="1:11" x14ac:dyDescent="0.25">
      <c r="A15" s="2" t="s">
        <v>5</v>
      </c>
      <c r="B15" s="2"/>
      <c r="C15" s="2"/>
      <c r="F15" s="2" t="s">
        <v>32</v>
      </c>
      <c r="G15" s="2"/>
      <c r="H15" s="2"/>
      <c r="J15" s="2"/>
      <c r="K15" s="2"/>
    </row>
    <row r="16" spans="1:11" x14ac:dyDescent="0.25">
      <c r="A16" s="2" t="s">
        <v>6</v>
      </c>
      <c r="B16" s="2"/>
      <c r="C16" s="2"/>
      <c r="F16" s="2" t="s">
        <v>33</v>
      </c>
      <c r="G16" s="2"/>
      <c r="H16" s="2"/>
      <c r="J16" s="2"/>
      <c r="K16" s="2"/>
    </row>
    <row r="17" spans="1:11" x14ac:dyDescent="0.25">
      <c r="A17" s="2" t="s">
        <v>7</v>
      </c>
      <c r="B17" s="2"/>
      <c r="C17" s="2"/>
      <c r="F17" s="2" t="s">
        <v>65</v>
      </c>
      <c r="G17" s="2"/>
      <c r="H17" s="2"/>
      <c r="J17" s="2"/>
      <c r="K17" s="2"/>
    </row>
    <row r="18" spans="1:11" x14ac:dyDescent="0.25">
      <c r="A18" s="2" t="s">
        <v>8</v>
      </c>
      <c r="B18" s="2"/>
      <c r="C18" s="2"/>
      <c r="F18" s="2" t="s">
        <v>66</v>
      </c>
      <c r="G18" s="2"/>
      <c r="H18" s="2"/>
    </row>
    <row r="19" spans="1:11" x14ac:dyDescent="0.25">
      <c r="A19" s="2"/>
      <c r="B19" s="2"/>
      <c r="C19" s="2"/>
      <c r="F19" s="2" t="s">
        <v>34</v>
      </c>
      <c r="G19" s="2"/>
      <c r="H19" s="2"/>
    </row>
    <row r="20" spans="1:11" x14ac:dyDescent="0.25">
      <c r="A20" s="2" t="s">
        <v>9</v>
      </c>
      <c r="B20" s="2"/>
      <c r="C20" s="2"/>
      <c r="F20" s="2" t="s">
        <v>67</v>
      </c>
      <c r="G20" s="2"/>
      <c r="H20" s="2"/>
    </row>
    <row r="21" spans="1:11" x14ac:dyDescent="0.25">
      <c r="A21" s="2" t="s">
        <v>56</v>
      </c>
      <c r="B21" s="2"/>
      <c r="C21" s="2"/>
      <c r="F21" s="2" t="s">
        <v>68</v>
      </c>
      <c r="G21" s="2"/>
      <c r="H21" s="2"/>
    </row>
    <row r="22" spans="1:11" x14ac:dyDescent="0.25">
      <c r="A22" s="2" t="s">
        <v>10</v>
      </c>
      <c r="B22" s="2"/>
      <c r="C22" s="2"/>
      <c r="F22" s="2"/>
      <c r="G22" s="2"/>
      <c r="H22" s="2"/>
    </row>
    <row r="23" spans="1:11" x14ac:dyDescent="0.25">
      <c r="A23" s="2" t="s">
        <v>59</v>
      </c>
      <c r="B23" s="2"/>
      <c r="C23" s="2"/>
      <c r="F23" s="2"/>
      <c r="G23" s="2"/>
      <c r="H23" s="2"/>
    </row>
    <row r="24" spans="1:11" x14ac:dyDescent="0.25">
      <c r="A24" s="2" t="s">
        <v>60</v>
      </c>
      <c r="B24" s="2"/>
      <c r="C24" s="2"/>
      <c r="F24" s="2"/>
      <c r="G24" s="2"/>
      <c r="H24" s="2"/>
    </row>
    <row r="25" spans="1:11" x14ac:dyDescent="0.25">
      <c r="A25" s="2" t="s">
        <v>61</v>
      </c>
      <c r="B25" s="2"/>
      <c r="C25" s="2"/>
      <c r="F25" s="2" t="s">
        <v>37</v>
      </c>
      <c r="G25" s="2"/>
      <c r="H25" s="2"/>
    </row>
    <row r="26" spans="1:11" x14ac:dyDescent="0.25">
      <c r="A26" s="2" t="s">
        <v>62</v>
      </c>
      <c r="B26" s="2"/>
      <c r="C26" s="2"/>
      <c r="F26" s="2" t="s">
        <v>58</v>
      </c>
      <c r="G26" s="2"/>
      <c r="H26" s="2"/>
    </row>
    <row r="27" spans="1:11" x14ac:dyDescent="0.25">
      <c r="A27" s="2" t="s">
        <v>63</v>
      </c>
      <c r="B27" s="2"/>
      <c r="C27" s="2"/>
      <c r="F27" s="2"/>
      <c r="G27" s="2"/>
      <c r="H27" s="2"/>
    </row>
    <row r="28" spans="1:11" x14ac:dyDescent="0.25">
      <c r="A28" s="2" t="s">
        <v>49</v>
      </c>
      <c r="B28" s="2"/>
      <c r="C28" s="2"/>
      <c r="F28" s="2"/>
      <c r="G28" s="2"/>
      <c r="H28" s="2"/>
    </row>
    <row r="29" spans="1:11" x14ac:dyDescent="0.25">
      <c r="A29" s="2" t="s">
        <v>50</v>
      </c>
      <c r="B29" s="2"/>
      <c r="C29" s="2"/>
      <c r="F29" s="2"/>
      <c r="G29" s="2"/>
      <c r="H29" s="2"/>
    </row>
    <row r="30" spans="1:11" x14ac:dyDescent="0.25">
      <c r="A30" s="2" t="s">
        <v>53</v>
      </c>
      <c r="B30" s="2"/>
      <c r="C30" s="2"/>
      <c r="F30" s="2" t="s">
        <v>57</v>
      </c>
      <c r="G30" s="2"/>
      <c r="H30" s="2"/>
    </row>
    <row r="31" spans="1:11" x14ac:dyDescent="0.25">
      <c r="A31" s="2" t="s">
        <v>11</v>
      </c>
      <c r="B31" s="2"/>
      <c r="C31" s="2"/>
      <c r="F31" s="2"/>
      <c r="G31" s="2"/>
      <c r="H31" s="2"/>
    </row>
    <row r="32" spans="1:11" x14ac:dyDescent="0.25">
      <c r="A32" s="2" t="s">
        <v>12</v>
      </c>
      <c r="B32" s="2"/>
      <c r="C32" s="2"/>
      <c r="G32" s="2"/>
      <c r="H32" s="2"/>
    </row>
    <row r="33" spans="1:8" x14ac:dyDescent="0.25">
      <c r="A33" s="2" t="s">
        <v>13</v>
      </c>
      <c r="B33" s="2"/>
      <c r="C33" s="2"/>
      <c r="F33" t="s">
        <v>45</v>
      </c>
      <c r="G33" s="5"/>
      <c r="H33" s="2"/>
    </row>
    <row r="34" spans="1:8" x14ac:dyDescent="0.25">
      <c r="A34" s="3"/>
      <c r="B34" s="4"/>
      <c r="C34" s="5"/>
      <c r="F34" t="s">
        <v>46</v>
      </c>
      <c r="G34" s="5"/>
      <c r="H34" s="2"/>
    </row>
    <row r="35" spans="1:8" x14ac:dyDescent="0.25">
      <c r="A35" s="2" t="s">
        <v>14</v>
      </c>
      <c r="B35" s="2"/>
      <c r="C35" s="2"/>
      <c r="F35" t="s">
        <v>74</v>
      </c>
      <c r="G35" s="5"/>
      <c r="H35" s="2"/>
    </row>
    <row r="36" spans="1:8" x14ac:dyDescent="0.25">
      <c r="A36" s="2" t="s">
        <v>14</v>
      </c>
      <c r="B36" s="2"/>
      <c r="C36" s="2"/>
      <c r="F36" t="s">
        <v>75</v>
      </c>
    </row>
    <row r="37" spans="1:8" x14ac:dyDescent="0.25">
      <c r="A37" s="2" t="s">
        <v>15</v>
      </c>
      <c r="B37" s="2"/>
      <c r="C37" s="2"/>
      <c r="F37" t="s">
        <v>72</v>
      </c>
      <c r="G37" s="5"/>
      <c r="H37" s="2"/>
    </row>
    <row r="38" spans="1:8" x14ac:dyDescent="0.25">
      <c r="A38" s="2" t="s">
        <v>47</v>
      </c>
      <c r="B38" s="2"/>
      <c r="C38" s="2"/>
      <c r="F38" t="s">
        <v>76</v>
      </c>
      <c r="G38" s="5"/>
      <c r="H38" s="2"/>
    </row>
    <row r="39" spans="1:8" x14ac:dyDescent="0.25">
      <c r="A39" s="2"/>
      <c r="B39" s="2"/>
      <c r="C39" s="2"/>
      <c r="F39" t="s">
        <v>77</v>
      </c>
      <c r="G39" s="5"/>
      <c r="H39" s="2"/>
    </row>
    <row r="40" spans="1:8" x14ac:dyDescent="0.25">
      <c r="A40" s="2" t="s">
        <v>16</v>
      </c>
      <c r="B40" s="2"/>
      <c r="C40" s="2"/>
      <c r="F40" t="s">
        <v>78</v>
      </c>
      <c r="G40" s="5"/>
      <c r="H40" s="2"/>
    </row>
    <row r="41" spans="1:8" x14ac:dyDescent="0.25">
      <c r="A41" s="2" t="s">
        <v>17</v>
      </c>
      <c r="B41" s="2"/>
      <c r="C41" s="2"/>
      <c r="F41" t="s">
        <v>79</v>
      </c>
      <c r="G41" s="5"/>
      <c r="H41" s="2"/>
    </row>
    <row r="42" spans="1:8" x14ac:dyDescent="0.25">
      <c r="A42" s="2" t="s">
        <v>18</v>
      </c>
      <c r="B42" s="2"/>
      <c r="C42" s="2"/>
      <c r="F42" t="s">
        <v>90</v>
      </c>
      <c r="G42" s="5"/>
      <c r="H42" s="2"/>
    </row>
    <row r="43" spans="1:8" x14ac:dyDescent="0.25">
      <c r="A43" s="2" t="s">
        <v>20</v>
      </c>
      <c r="B43" s="2"/>
      <c r="C43" s="2"/>
      <c r="F43" t="s">
        <v>81</v>
      </c>
    </row>
    <row r="44" spans="1:8" x14ac:dyDescent="0.25">
      <c r="A44" s="2"/>
      <c r="B44" s="2"/>
      <c r="C44" s="2"/>
      <c r="F44" t="s">
        <v>82</v>
      </c>
    </row>
    <row r="45" spans="1:8" x14ac:dyDescent="0.25">
      <c r="F45" t="s">
        <v>83</v>
      </c>
    </row>
    <row r="46" spans="1:8" x14ac:dyDescent="0.25">
      <c r="F46" t="s">
        <v>84</v>
      </c>
    </row>
    <row r="47" spans="1:8" x14ac:dyDescent="0.25">
      <c r="F47" t="s">
        <v>85</v>
      </c>
    </row>
    <row r="48" spans="1:8" x14ac:dyDescent="0.25">
      <c r="F48" t="s">
        <v>86</v>
      </c>
    </row>
    <row r="49" spans="6:6" x14ac:dyDescent="0.25">
      <c r="F49" t="s">
        <v>87</v>
      </c>
    </row>
    <row r="50" spans="6:6" x14ac:dyDescent="0.25">
      <c r="F50" t="s">
        <v>88</v>
      </c>
    </row>
    <row r="51" spans="6:6" x14ac:dyDescent="0.25">
      <c r="F51" t="s">
        <v>89</v>
      </c>
    </row>
    <row r="52" spans="6:6" x14ac:dyDescent="0.25">
      <c r="F52" t="s">
        <v>91</v>
      </c>
    </row>
    <row r="53" spans="6:6" x14ac:dyDescent="0.25">
      <c r="F53" t="s">
        <v>80</v>
      </c>
    </row>
    <row r="54" spans="6:6" x14ac:dyDescent="0.25">
      <c r="F54" t="s">
        <v>92</v>
      </c>
    </row>
    <row r="55" spans="6:6" x14ac:dyDescent="0.25">
      <c r="F55" t="s">
        <v>93</v>
      </c>
    </row>
    <row r="56" spans="6:6" x14ac:dyDescent="0.25">
      <c r="F56" t="s">
        <v>94</v>
      </c>
    </row>
    <row r="57" spans="6:6" x14ac:dyDescent="0.25">
      <c r="F57" t="s">
        <v>71</v>
      </c>
    </row>
    <row r="58" spans="6:6" x14ac:dyDescent="0.25">
      <c r="F58" t="s">
        <v>95</v>
      </c>
    </row>
    <row r="59" spans="6:6" x14ac:dyDescent="0.25">
      <c r="F59" t="s">
        <v>96</v>
      </c>
    </row>
    <row r="98" ht="1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IngredientXStore</vt:lpstr>
      <vt:lpstr>IngredientXStorePerOz(Deriveds)</vt:lpstr>
      <vt:lpstr>Check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Dick.</dc:creator>
  <cp:lastModifiedBy>Max Dick.</cp:lastModifiedBy>
  <cp:lastPrinted>2024-04-05T21:30:08Z</cp:lastPrinted>
  <dcterms:created xsi:type="dcterms:W3CDTF">2024-04-04T16:03:03Z</dcterms:created>
  <dcterms:modified xsi:type="dcterms:W3CDTF">2024-04-17T15:23:35Z</dcterms:modified>
</cp:coreProperties>
</file>